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1-3" sheetId="1" r:id="rId1"/>
    <sheet name="4" sheetId="2" r:id="rId2"/>
  </sheets>
  <calcPr calcId="152511"/>
  <pivotCaches>
    <pivotCache cacheId="7" r:id="rId3"/>
  </pivotCaches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J19" i="2" s="1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3" i="2"/>
  <c r="N34" i="2"/>
  <c r="J35" i="2" s="1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J52" i="2" s="1"/>
  <c r="N52" i="2"/>
  <c r="N53" i="2"/>
  <c r="N54" i="2"/>
  <c r="N55" i="2"/>
  <c r="N56" i="2"/>
  <c r="N57" i="2"/>
  <c r="N58" i="2"/>
  <c r="N59" i="2"/>
  <c r="N61" i="2"/>
  <c r="N62" i="2"/>
  <c r="N63" i="2"/>
  <c r="N64" i="2"/>
  <c r="N65" i="2"/>
  <c r="N66" i="2"/>
  <c r="J67" i="2" s="1"/>
  <c r="N67" i="2"/>
  <c r="N68" i="2"/>
  <c r="J69" i="2" s="1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J83" i="2" s="1"/>
  <c r="N83" i="2"/>
  <c r="N84" i="2"/>
  <c r="J85" i="2" s="1"/>
  <c r="N85" i="2"/>
  <c r="N86" i="2"/>
  <c r="N87" i="2"/>
  <c r="N88" i="2"/>
  <c r="N89" i="2"/>
  <c r="N90" i="2"/>
  <c r="N92" i="2"/>
  <c r="N93" i="2"/>
  <c r="N94" i="2"/>
  <c r="N95" i="2"/>
  <c r="N96" i="2"/>
  <c r="N97" i="2"/>
  <c r="N98" i="2"/>
  <c r="J99" i="2" s="1"/>
  <c r="N99" i="2"/>
  <c r="N100" i="2"/>
  <c r="N101" i="2"/>
  <c r="J102" i="2" s="1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J115" i="2" s="1"/>
  <c r="N115" i="2"/>
  <c r="N116" i="2"/>
  <c r="N117" i="2"/>
  <c r="N118" i="2"/>
  <c r="N119" i="2"/>
  <c r="N120" i="2"/>
  <c r="N122" i="2"/>
  <c r="N123" i="2"/>
  <c r="N124" i="2"/>
  <c r="N125" i="2"/>
  <c r="N126" i="2"/>
  <c r="N127" i="2"/>
  <c r="N128" i="2"/>
  <c r="N129" i="2"/>
  <c r="N130" i="2"/>
  <c r="J131" i="2" s="1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J147" i="2" s="1"/>
  <c r="N147" i="2"/>
  <c r="N148" i="2"/>
  <c r="N149" i="2"/>
  <c r="N150" i="2"/>
  <c r="J151" i="2" s="1"/>
  <c r="N151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J168" i="2" s="1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3" i="2"/>
  <c r="N184" i="2"/>
  <c r="J185" i="2" s="1"/>
  <c r="N185" i="2"/>
  <c r="N186" i="2"/>
  <c r="N187" i="2"/>
  <c r="N188" i="2"/>
  <c r="N189" i="2"/>
  <c r="N190" i="2"/>
  <c r="N191" i="2"/>
  <c r="N192" i="2"/>
  <c r="N193" i="2"/>
  <c r="N194" i="2"/>
  <c r="J195" i="2" s="1"/>
  <c r="N195" i="2"/>
  <c r="N196" i="2"/>
  <c r="N197" i="2"/>
  <c r="N198" i="2"/>
  <c r="N199" i="2"/>
  <c r="N200" i="2"/>
  <c r="J201" i="2" s="1"/>
  <c r="N201" i="2"/>
  <c r="N202" i="2"/>
  <c r="N203" i="2"/>
  <c r="N204" i="2"/>
  <c r="N205" i="2"/>
  <c r="N206" i="2"/>
  <c r="N207" i="2"/>
  <c r="N208" i="2"/>
  <c r="N209" i="2"/>
  <c r="N210" i="2"/>
  <c r="J211" i="2" s="1"/>
  <c r="N211" i="2"/>
  <c r="N212" i="2"/>
  <c r="N214" i="2"/>
  <c r="N215" i="2"/>
  <c r="N216" i="2"/>
  <c r="N217" i="2"/>
  <c r="J218" i="2" s="1"/>
  <c r="N218" i="2"/>
  <c r="N219" i="2"/>
  <c r="N220" i="2"/>
  <c r="N221" i="2"/>
  <c r="N222" i="2"/>
  <c r="N223" i="2"/>
  <c r="N224" i="2"/>
  <c r="N225" i="2"/>
  <c r="N226" i="2"/>
  <c r="J227" i="2" s="1"/>
  <c r="N227" i="2"/>
  <c r="N228" i="2"/>
  <c r="N229" i="2"/>
  <c r="N230" i="2"/>
  <c r="N231" i="2"/>
  <c r="N232" i="2"/>
  <c r="N233" i="2"/>
  <c r="J234" i="2" s="1"/>
  <c r="N234" i="2"/>
  <c r="N235" i="2"/>
  <c r="N236" i="2"/>
  <c r="N237" i="2"/>
  <c r="N238" i="2"/>
  <c r="N239" i="2"/>
  <c r="N240" i="2"/>
  <c r="N241" i="2"/>
  <c r="N242" i="2"/>
  <c r="J243" i="2" s="1"/>
  <c r="N243" i="2"/>
  <c r="N245" i="2"/>
  <c r="N246" i="2"/>
  <c r="N247" i="2"/>
  <c r="N248" i="2"/>
  <c r="N249" i="2"/>
  <c r="N250" i="2"/>
  <c r="J251" i="2" s="1"/>
  <c r="N251" i="2"/>
  <c r="N252" i="2"/>
  <c r="N253" i="2"/>
  <c r="N254" i="2"/>
  <c r="N255" i="2"/>
  <c r="N256" i="2"/>
  <c r="N257" i="2"/>
  <c r="N258" i="2"/>
  <c r="J259" i="2" s="1"/>
  <c r="N259" i="2"/>
  <c r="N260" i="2"/>
  <c r="N261" i="2"/>
  <c r="N262" i="2"/>
  <c r="N263" i="2"/>
  <c r="N264" i="2"/>
  <c r="N265" i="2"/>
  <c r="N266" i="2"/>
  <c r="J267" i="2" s="1"/>
  <c r="N267" i="2"/>
  <c r="N268" i="2"/>
  <c r="N269" i="2"/>
  <c r="N270" i="2"/>
  <c r="N271" i="2"/>
  <c r="N272" i="2"/>
  <c r="N273" i="2"/>
  <c r="N275" i="2"/>
  <c r="N276" i="2"/>
  <c r="N277" i="2"/>
  <c r="N278" i="2"/>
  <c r="N279" i="2"/>
  <c r="N280" i="2"/>
  <c r="N281" i="2"/>
  <c r="N282" i="2"/>
  <c r="N283" i="2"/>
  <c r="J284" i="2" s="1"/>
  <c r="N284" i="2"/>
  <c r="N285" i="2"/>
  <c r="N286" i="2"/>
  <c r="N287" i="2"/>
  <c r="N288" i="2"/>
  <c r="N289" i="2"/>
  <c r="N290" i="2"/>
  <c r="J291" i="2" s="1"/>
  <c r="N291" i="2"/>
  <c r="N292" i="2"/>
  <c r="N293" i="2"/>
  <c r="N294" i="2"/>
  <c r="N295" i="2"/>
  <c r="N296" i="2"/>
  <c r="N297" i="2"/>
  <c r="N298" i="2"/>
  <c r="N299" i="2"/>
  <c r="J300" i="2" s="1"/>
  <c r="N300" i="2"/>
  <c r="N301" i="2"/>
  <c r="N302" i="2"/>
  <c r="N303" i="2"/>
  <c r="N304" i="2"/>
  <c r="N306" i="2"/>
  <c r="J307" i="2" s="1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J323" i="2" s="1"/>
  <c r="N323" i="2"/>
  <c r="N324" i="2"/>
  <c r="N325" i="2"/>
  <c r="N326" i="2"/>
  <c r="N327" i="2"/>
  <c r="N328" i="2"/>
  <c r="N329" i="2"/>
  <c r="N330" i="2"/>
  <c r="N331" i="2"/>
  <c r="N332" i="2"/>
  <c r="J333" i="2" s="1"/>
  <c r="N333" i="2"/>
  <c r="N334" i="2"/>
  <c r="N336" i="2"/>
  <c r="N337" i="2"/>
  <c r="N338" i="2"/>
  <c r="J339" i="2" s="1"/>
  <c r="N339" i="2"/>
  <c r="N340" i="2"/>
  <c r="N341" i="2"/>
  <c r="N342" i="2"/>
  <c r="N343" i="2"/>
  <c r="N344" i="2"/>
  <c r="N345" i="2"/>
  <c r="N346" i="2"/>
  <c r="N347" i="2"/>
  <c r="N348" i="2"/>
  <c r="N349" i="2"/>
  <c r="J350" i="2" s="1"/>
  <c r="N350" i="2"/>
  <c r="N351" i="2"/>
  <c r="N352" i="2"/>
  <c r="N353" i="2"/>
  <c r="N354" i="2"/>
  <c r="J355" i="2" s="1"/>
  <c r="N355" i="2"/>
  <c r="N356" i="2"/>
  <c r="N357" i="2"/>
  <c r="N358" i="2"/>
  <c r="N359" i="2"/>
  <c r="N360" i="2"/>
  <c r="N361" i="2"/>
  <c r="N362" i="2"/>
  <c r="N363" i="2"/>
  <c r="N364" i="2"/>
  <c r="N365" i="2"/>
  <c r="N367" i="2"/>
  <c r="N368" i="2"/>
  <c r="N369" i="2"/>
  <c r="N370" i="2"/>
  <c r="J371" i="2" s="1"/>
  <c r="N371" i="2"/>
  <c r="N372" i="2"/>
  <c r="N373" i="2"/>
  <c r="N374" i="2"/>
  <c r="N375" i="2"/>
  <c r="N376" i="2"/>
  <c r="N377" i="2"/>
  <c r="N378" i="2"/>
  <c r="N379" i="2"/>
  <c r="N380" i="2"/>
  <c r="N381" i="2"/>
  <c r="N382" i="2"/>
  <c r="J383" i="2" s="1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8" i="2"/>
  <c r="N399" i="2"/>
  <c r="J400" i="2" s="1"/>
  <c r="N400" i="2"/>
  <c r="N401" i="2"/>
  <c r="N402" i="2"/>
  <c r="J403" i="2" s="1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J416" i="2" s="1"/>
  <c r="N416" i="2"/>
  <c r="N417" i="2"/>
  <c r="N418" i="2"/>
  <c r="J419" i="2" s="1"/>
  <c r="N419" i="2"/>
  <c r="N420" i="2"/>
  <c r="N421" i="2"/>
  <c r="N422" i="2"/>
  <c r="N423" i="2"/>
  <c r="N424" i="2"/>
  <c r="N425" i="2"/>
  <c r="N427" i="2"/>
  <c r="N428" i="2"/>
  <c r="N429" i="2"/>
  <c r="N430" i="2"/>
  <c r="N431" i="2"/>
  <c r="N432" i="2"/>
  <c r="J433" i="2" s="1"/>
  <c r="N433" i="2"/>
  <c r="N434" i="2"/>
  <c r="J435" i="2" s="1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J449" i="2" s="1"/>
  <c r="N449" i="2"/>
  <c r="N450" i="2"/>
  <c r="J451" i="2" s="1"/>
  <c r="N451" i="2"/>
  <c r="N452" i="2"/>
  <c r="N453" i="2"/>
  <c r="N454" i="2"/>
  <c r="N455" i="2"/>
  <c r="N456" i="2"/>
  <c r="N458" i="2"/>
  <c r="N459" i="2"/>
  <c r="N460" i="2"/>
  <c r="N461" i="2"/>
  <c r="N462" i="2"/>
  <c r="N463" i="2"/>
  <c r="N464" i="2"/>
  <c r="N465" i="2"/>
  <c r="J466" i="2" s="1"/>
  <c r="N466" i="2"/>
  <c r="J467" i="2" s="1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J482" i="2" s="1"/>
  <c r="N482" i="2"/>
  <c r="J483" i="2" s="1"/>
  <c r="N483" i="2"/>
  <c r="N484" i="2"/>
  <c r="N485" i="2"/>
  <c r="N486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J515" i="2" s="1"/>
  <c r="N515" i="2"/>
  <c r="N516" i="2"/>
  <c r="N517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J531" i="2" s="1"/>
  <c r="N531" i="2"/>
  <c r="J532" i="2" s="1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J547" i="2" s="1"/>
  <c r="N547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J563" i="2" s="1"/>
  <c r="N563" i="2"/>
  <c r="N564" i="2"/>
  <c r="J565" i="2" s="1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J579" i="2" s="1"/>
  <c r="N580" i="2"/>
  <c r="J581" i="2" s="1"/>
  <c r="N581" i="2"/>
  <c r="J582" i="2" s="1"/>
  <c r="N582" i="2"/>
  <c r="N583" i="2"/>
  <c r="N584" i="2"/>
  <c r="N585" i="2"/>
  <c r="N586" i="2"/>
  <c r="N587" i="2"/>
  <c r="N588" i="2"/>
  <c r="N589" i="2"/>
  <c r="N590" i="2"/>
  <c r="N591" i="2"/>
  <c r="N592" i="2"/>
  <c r="N593" i="2"/>
  <c r="J594" i="2" s="1"/>
  <c r="N594" i="2"/>
  <c r="J595" i="2" s="1"/>
  <c r="N595" i="2"/>
  <c r="J596" i="2" s="1"/>
  <c r="N596" i="2"/>
  <c r="N597" i="2"/>
  <c r="J598" i="2" s="1"/>
  <c r="N598" i="2"/>
  <c r="N599" i="2"/>
  <c r="N600" i="2"/>
  <c r="N601" i="2"/>
  <c r="N602" i="2"/>
  <c r="N603" i="2"/>
  <c r="N604" i="2"/>
  <c r="N605" i="2"/>
  <c r="N606" i="2"/>
  <c r="N607" i="2"/>
  <c r="N608" i="2"/>
  <c r="N609" i="2"/>
  <c r="N611" i="2"/>
  <c r="N612" i="2"/>
  <c r="N613" i="2"/>
  <c r="N614" i="2"/>
  <c r="J615" i="2" s="1"/>
  <c r="N615" i="2"/>
  <c r="N616" i="2"/>
  <c r="N617" i="2"/>
  <c r="N618" i="2"/>
  <c r="N619" i="2"/>
  <c r="N620" i="2"/>
  <c r="N621" i="2"/>
  <c r="N622" i="2"/>
  <c r="N623" i="2"/>
  <c r="N624" i="2"/>
  <c r="N625" i="2"/>
  <c r="J626" i="2" s="1"/>
  <c r="N626" i="2"/>
  <c r="J627" i="2" s="1"/>
  <c r="N627" i="2"/>
  <c r="N628" i="2"/>
  <c r="N629" i="2"/>
  <c r="N630" i="2"/>
  <c r="J631" i="2" s="1"/>
  <c r="N631" i="2"/>
  <c r="N632" i="2"/>
  <c r="N633" i="2"/>
  <c r="N634" i="2"/>
  <c r="N635" i="2"/>
  <c r="N636" i="2"/>
  <c r="N637" i="2"/>
  <c r="N638" i="2"/>
  <c r="N639" i="2"/>
  <c r="N641" i="2"/>
  <c r="N642" i="2"/>
  <c r="J643" i="2" s="1"/>
  <c r="N643" i="2"/>
  <c r="J644" i="2" s="1"/>
  <c r="N644" i="2"/>
  <c r="N645" i="2"/>
  <c r="N646" i="2"/>
  <c r="J647" i="2" s="1"/>
  <c r="N647" i="2"/>
  <c r="J648" i="2" s="1"/>
  <c r="N648" i="2"/>
  <c r="N649" i="2"/>
  <c r="N650" i="2"/>
  <c r="N651" i="2"/>
  <c r="N652" i="2"/>
  <c r="N653" i="2"/>
  <c r="N654" i="2"/>
  <c r="N655" i="2"/>
  <c r="N656" i="2"/>
  <c r="N657" i="2"/>
  <c r="J658" i="2" s="1"/>
  <c r="N658" i="2"/>
  <c r="J659" i="2" s="1"/>
  <c r="N659" i="2"/>
  <c r="N660" i="2"/>
  <c r="J661" i="2" s="1"/>
  <c r="N661" i="2"/>
  <c r="N662" i="2"/>
  <c r="N663" i="2"/>
  <c r="J664" i="2" s="1"/>
  <c r="N664" i="2"/>
  <c r="N665" i="2"/>
  <c r="N666" i="2"/>
  <c r="N667" i="2"/>
  <c r="N668" i="2"/>
  <c r="N669" i="2"/>
  <c r="N670" i="2"/>
  <c r="N672" i="2"/>
  <c r="N673" i="2"/>
  <c r="N674" i="2"/>
  <c r="J675" i="2" s="1"/>
  <c r="N675" i="2"/>
  <c r="N676" i="2"/>
  <c r="N677" i="2"/>
  <c r="N678" i="2"/>
  <c r="J679" i="2" s="1"/>
  <c r="N679" i="2"/>
  <c r="J680" i="2" s="1"/>
  <c r="N680" i="2"/>
  <c r="N681" i="2"/>
  <c r="N682" i="2"/>
  <c r="N683" i="2"/>
  <c r="N684" i="2"/>
  <c r="N685" i="2"/>
  <c r="N686" i="2"/>
  <c r="N687" i="2"/>
  <c r="N688" i="2"/>
  <c r="N689" i="2"/>
  <c r="N690" i="2"/>
  <c r="J691" i="2" s="1"/>
  <c r="N691" i="2"/>
  <c r="N692" i="2"/>
  <c r="N693" i="2"/>
  <c r="N694" i="2"/>
  <c r="N695" i="2"/>
  <c r="N696" i="2"/>
  <c r="J697" i="2" s="1"/>
  <c r="N697" i="2"/>
  <c r="N698" i="2"/>
  <c r="N699" i="2"/>
  <c r="N700" i="2"/>
  <c r="N702" i="2"/>
  <c r="J703" i="2" s="1"/>
  <c r="N703" i="2"/>
  <c r="N704" i="2"/>
  <c r="N705" i="2"/>
  <c r="N706" i="2"/>
  <c r="J707" i="2" s="1"/>
  <c r="N707" i="2"/>
  <c r="J708" i="2" s="1"/>
  <c r="N708" i="2"/>
  <c r="N709" i="2"/>
  <c r="J710" i="2" s="1"/>
  <c r="N710" i="2"/>
  <c r="J711" i="2" s="1"/>
  <c r="N711" i="2"/>
  <c r="N712" i="2"/>
  <c r="N713" i="2"/>
  <c r="J714" i="2" s="1"/>
  <c r="N714" i="2"/>
  <c r="N715" i="2"/>
  <c r="N716" i="2"/>
  <c r="N717" i="2"/>
  <c r="N718" i="2"/>
  <c r="N719" i="2"/>
  <c r="N720" i="2"/>
  <c r="J721" i="2" s="1"/>
  <c r="N721" i="2"/>
  <c r="N722" i="2"/>
  <c r="N723" i="2"/>
  <c r="J724" i="2" s="1"/>
  <c r="N724" i="2"/>
  <c r="N725" i="2"/>
  <c r="N726" i="2"/>
  <c r="J727" i="2" s="1"/>
  <c r="N727" i="2"/>
  <c r="N728" i="2"/>
  <c r="J729" i="2" s="1"/>
  <c r="N729" i="2"/>
  <c r="N730" i="2"/>
  <c r="N731" i="2"/>
  <c r="N2" i="2"/>
  <c r="J3" i="2"/>
  <c r="J2" i="2"/>
  <c r="J4" i="2"/>
  <c r="J5" i="2"/>
  <c r="J6" i="2"/>
  <c r="J7" i="2"/>
  <c r="J8" i="2"/>
  <c r="J10" i="2"/>
  <c r="J11" i="2"/>
  <c r="J12" i="2"/>
  <c r="J13" i="2"/>
  <c r="J14" i="2"/>
  <c r="J15" i="2"/>
  <c r="J17" i="2"/>
  <c r="J18" i="2"/>
  <c r="J20" i="2"/>
  <c r="J21" i="2"/>
  <c r="J22" i="2"/>
  <c r="J24" i="2"/>
  <c r="J25" i="2"/>
  <c r="J26" i="2"/>
  <c r="J27" i="2"/>
  <c r="J28" i="2"/>
  <c r="J29" i="2"/>
  <c r="J31" i="2"/>
  <c r="J32" i="2"/>
  <c r="J34" i="2"/>
  <c r="J36" i="2"/>
  <c r="J38" i="2"/>
  <c r="J39" i="2"/>
  <c r="J40" i="2"/>
  <c r="J41" i="2"/>
  <c r="J42" i="2"/>
  <c r="J43" i="2"/>
  <c r="J45" i="2"/>
  <c r="J46" i="2"/>
  <c r="J47" i="2"/>
  <c r="J48" i="2"/>
  <c r="J49" i="2"/>
  <c r="J50" i="2"/>
  <c r="J53" i="2"/>
  <c r="J54" i="2"/>
  <c r="J55" i="2"/>
  <c r="J56" i="2"/>
  <c r="J57" i="2"/>
  <c r="J59" i="2"/>
  <c r="J60" i="2"/>
  <c r="J62" i="2"/>
  <c r="J63" i="2"/>
  <c r="J64" i="2"/>
  <c r="J66" i="2"/>
  <c r="J68" i="2"/>
  <c r="J70" i="2"/>
  <c r="J71" i="2"/>
  <c r="J73" i="2"/>
  <c r="J74" i="2"/>
  <c r="J75" i="2"/>
  <c r="J76" i="2"/>
  <c r="J77" i="2"/>
  <c r="J78" i="2"/>
  <c r="J80" i="2"/>
  <c r="J81" i="2"/>
  <c r="J82" i="2"/>
  <c r="J84" i="2"/>
  <c r="J87" i="2"/>
  <c r="J88" i="2"/>
  <c r="J89" i="2"/>
  <c r="J90" i="2"/>
  <c r="J91" i="2"/>
  <c r="J94" i="2"/>
  <c r="J95" i="2"/>
  <c r="J96" i="2"/>
  <c r="J97" i="2"/>
  <c r="J98" i="2"/>
  <c r="J101" i="2"/>
  <c r="J103" i="2"/>
  <c r="J104" i="2"/>
  <c r="J105" i="2"/>
  <c r="J106" i="2"/>
  <c r="J108" i="2"/>
  <c r="J109" i="2"/>
  <c r="J110" i="2"/>
  <c r="J111" i="2"/>
  <c r="J112" i="2"/>
  <c r="J113" i="2"/>
  <c r="J116" i="2"/>
  <c r="J117" i="2"/>
  <c r="J118" i="2"/>
  <c r="J119" i="2"/>
  <c r="J120" i="2"/>
  <c r="J123" i="2"/>
  <c r="J124" i="2"/>
  <c r="J125" i="2"/>
  <c r="J126" i="2"/>
  <c r="J127" i="2"/>
  <c r="J129" i="2"/>
  <c r="J130" i="2"/>
  <c r="J132" i="2"/>
  <c r="J133" i="2"/>
  <c r="J134" i="2"/>
  <c r="J136" i="2"/>
  <c r="J137" i="2"/>
  <c r="J138" i="2"/>
  <c r="J139" i="2"/>
  <c r="J140" i="2"/>
  <c r="J141" i="2"/>
  <c r="J143" i="2"/>
  <c r="J144" i="2"/>
  <c r="J145" i="2"/>
  <c r="J146" i="2"/>
  <c r="J148" i="2"/>
  <c r="J150" i="2"/>
  <c r="J152" i="2"/>
  <c r="J154" i="2"/>
  <c r="J155" i="2"/>
  <c r="J157" i="2"/>
  <c r="J158" i="2"/>
  <c r="J159" i="2"/>
  <c r="J160" i="2"/>
  <c r="J161" i="2"/>
  <c r="J162" i="2"/>
  <c r="J164" i="2"/>
  <c r="J165" i="2"/>
  <c r="J166" i="2"/>
  <c r="J167" i="2"/>
  <c r="J169" i="2"/>
  <c r="J171" i="2"/>
  <c r="J172" i="2"/>
  <c r="J173" i="2"/>
  <c r="J174" i="2"/>
  <c r="J175" i="2"/>
  <c r="J176" i="2"/>
  <c r="J178" i="2"/>
  <c r="J179" i="2"/>
  <c r="J180" i="2"/>
  <c r="J181" i="2"/>
  <c r="J182" i="2"/>
  <c r="J186" i="2"/>
  <c r="J187" i="2"/>
  <c r="J188" i="2"/>
  <c r="J189" i="2"/>
  <c r="J190" i="2"/>
  <c r="J192" i="2"/>
  <c r="J193" i="2"/>
  <c r="J194" i="2"/>
  <c r="J196" i="2"/>
  <c r="J197" i="2"/>
  <c r="J199" i="2"/>
  <c r="J200" i="2"/>
  <c r="J202" i="2"/>
  <c r="J203" i="2"/>
  <c r="J204" i="2"/>
  <c r="J206" i="2"/>
  <c r="J207" i="2"/>
  <c r="J208" i="2"/>
  <c r="J209" i="2"/>
  <c r="J210" i="2"/>
  <c r="J213" i="2"/>
  <c r="J215" i="2"/>
  <c r="J216" i="2"/>
  <c r="J217" i="2"/>
  <c r="J220" i="2"/>
  <c r="J221" i="2"/>
  <c r="J222" i="2"/>
  <c r="J223" i="2"/>
  <c r="J224" i="2"/>
  <c r="J225" i="2"/>
  <c r="J228" i="2"/>
  <c r="J229" i="2"/>
  <c r="J230" i="2"/>
  <c r="J231" i="2"/>
  <c r="J232" i="2"/>
  <c r="J235" i="2"/>
  <c r="J236" i="2"/>
  <c r="J237" i="2"/>
  <c r="J238" i="2"/>
  <c r="J239" i="2"/>
  <c r="J241" i="2"/>
  <c r="J242" i="2"/>
  <c r="J244" i="2"/>
  <c r="J246" i="2"/>
  <c r="J248" i="2"/>
  <c r="J249" i="2"/>
  <c r="J250" i="2"/>
  <c r="J252" i="2"/>
  <c r="J253" i="2"/>
  <c r="J255" i="2"/>
  <c r="J256" i="2"/>
  <c r="J257" i="2"/>
  <c r="J258" i="2"/>
  <c r="J260" i="2"/>
  <c r="J262" i="2"/>
  <c r="J263" i="2"/>
  <c r="J264" i="2"/>
  <c r="J265" i="2"/>
  <c r="J266" i="2"/>
  <c r="J269" i="2"/>
  <c r="J270" i="2"/>
  <c r="J271" i="2"/>
  <c r="J272" i="2"/>
  <c r="J273" i="2"/>
  <c r="J274" i="2"/>
  <c r="J276" i="2"/>
  <c r="J277" i="2"/>
  <c r="J278" i="2"/>
  <c r="J279" i="2"/>
  <c r="J280" i="2"/>
  <c r="J281" i="2"/>
  <c r="J283" i="2"/>
  <c r="J285" i="2"/>
  <c r="J286" i="2"/>
  <c r="J287" i="2"/>
  <c r="J288" i="2"/>
  <c r="J290" i="2"/>
  <c r="J292" i="2"/>
  <c r="J293" i="2"/>
  <c r="J294" i="2"/>
  <c r="J295" i="2"/>
  <c r="J297" i="2"/>
  <c r="J298" i="2"/>
  <c r="J299" i="2"/>
  <c r="J301" i="2"/>
  <c r="J302" i="2"/>
  <c r="J304" i="2"/>
  <c r="J305" i="2"/>
  <c r="J308" i="2"/>
  <c r="J309" i="2"/>
  <c r="J311" i="2"/>
  <c r="J312" i="2"/>
  <c r="J313" i="2"/>
  <c r="J314" i="2"/>
  <c r="J315" i="2"/>
  <c r="J316" i="2"/>
  <c r="J318" i="2"/>
  <c r="J319" i="2"/>
  <c r="J320" i="2"/>
  <c r="J321" i="2"/>
  <c r="J322" i="2"/>
  <c r="J325" i="2"/>
  <c r="J326" i="2"/>
  <c r="J327" i="2"/>
  <c r="J328" i="2"/>
  <c r="J329" i="2"/>
  <c r="J330" i="2"/>
  <c r="J332" i="2"/>
  <c r="J334" i="2"/>
  <c r="J335" i="2"/>
  <c r="J337" i="2"/>
  <c r="J340" i="2"/>
  <c r="J341" i="2"/>
  <c r="J342" i="2"/>
  <c r="J343" i="2"/>
  <c r="J344" i="2"/>
  <c r="J346" i="2"/>
  <c r="J347" i="2"/>
  <c r="J348" i="2"/>
  <c r="J349" i="2"/>
  <c r="J351" i="2"/>
  <c r="J353" i="2"/>
  <c r="J354" i="2"/>
  <c r="J356" i="2"/>
  <c r="J357" i="2"/>
  <c r="J358" i="2"/>
  <c r="J360" i="2"/>
  <c r="J361" i="2"/>
  <c r="J362" i="2"/>
  <c r="J363" i="2"/>
  <c r="J364" i="2"/>
  <c r="J365" i="2"/>
  <c r="J368" i="2"/>
  <c r="J369" i="2"/>
  <c r="J370" i="2"/>
  <c r="J372" i="2"/>
  <c r="J374" i="2"/>
  <c r="J375" i="2"/>
  <c r="J376" i="2"/>
  <c r="J377" i="2"/>
  <c r="J378" i="2"/>
  <c r="J379" i="2"/>
  <c r="J381" i="2"/>
  <c r="J382" i="2"/>
  <c r="J384" i="2"/>
  <c r="J385" i="2"/>
  <c r="J386" i="2"/>
  <c r="J388" i="2"/>
  <c r="J389" i="2"/>
  <c r="J390" i="2"/>
  <c r="J391" i="2"/>
  <c r="J392" i="2"/>
  <c r="J393" i="2"/>
  <c r="J395" i="2"/>
  <c r="J396" i="2"/>
  <c r="J397" i="2"/>
  <c r="J399" i="2"/>
  <c r="J402" i="2"/>
  <c r="J404" i="2"/>
  <c r="J405" i="2"/>
  <c r="J406" i="2"/>
  <c r="J407" i="2"/>
  <c r="J409" i="2"/>
  <c r="J410" i="2"/>
  <c r="J411" i="2"/>
  <c r="J412" i="2"/>
  <c r="J413" i="2"/>
  <c r="J414" i="2"/>
  <c r="J417" i="2"/>
  <c r="J418" i="2"/>
  <c r="J420" i="2"/>
  <c r="J421" i="2"/>
  <c r="J423" i="2"/>
  <c r="J424" i="2"/>
  <c r="J425" i="2"/>
  <c r="J426" i="2"/>
  <c r="J428" i="2"/>
  <c r="J430" i="2"/>
  <c r="J431" i="2"/>
  <c r="J432" i="2"/>
  <c r="J434" i="2"/>
  <c r="J437" i="2"/>
  <c r="J438" i="2"/>
  <c r="J439" i="2"/>
  <c r="J440" i="2"/>
  <c r="J441" i="2"/>
  <c r="J442" i="2"/>
  <c r="J444" i="2"/>
  <c r="J445" i="2"/>
  <c r="J446" i="2"/>
  <c r="J447" i="2"/>
  <c r="J448" i="2"/>
  <c r="J452" i="2"/>
  <c r="J453" i="2"/>
  <c r="J454" i="2"/>
  <c r="J455" i="2"/>
  <c r="J456" i="2"/>
  <c r="J459" i="2"/>
  <c r="J460" i="2"/>
  <c r="J461" i="2"/>
  <c r="J462" i="2"/>
  <c r="J463" i="2"/>
  <c r="J465" i="2"/>
  <c r="J468" i="2"/>
  <c r="J469" i="2"/>
  <c r="J470" i="2"/>
  <c r="J472" i="2"/>
  <c r="J473" i="2"/>
  <c r="J474" i="2"/>
  <c r="J475" i="2"/>
  <c r="J476" i="2"/>
  <c r="J477" i="2"/>
  <c r="J479" i="2"/>
  <c r="J480" i="2"/>
  <c r="J481" i="2"/>
  <c r="J484" i="2"/>
  <c r="J486" i="2"/>
  <c r="J487" i="2"/>
  <c r="J489" i="2"/>
  <c r="J490" i="2"/>
  <c r="J491" i="2"/>
  <c r="J493" i="2"/>
  <c r="J494" i="2"/>
  <c r="J495" i="2"/>
  <c r="J496" i="2"/>
  <c r="J497" i="2"/>
  <c r="J498" i="2"/>
  <c r="J500" i="2"/>
  <c r="J501" i="2"/>
  <c r="J502" i="2"/>
  <c r="J503" i="2"/>
  <c r="J504" i="2"/>
  <c r="J505" i="2"/>
  <c r="J507" i="2"/>
  <c r="J508" i="2"/>
  <c r="J509" i="2"/>
  <c r="J510" i="2"/>
  <c r="J511" i="2"/>
  <c r="J512" i="2"/>
  <c r="J514" i="2"/>
  <c r="J516" i="2"/>
  <c r="J517" i="2"/>
  <c r="J518" i="2"/>
  <c r="J521" i="2"/>
  <c r="J522" i="2"/>
  <c r="J523" i="2"/>
  <c r="J524" i="2"/>
  <c r="J525" i="2"/>
  <c r="J526" i="2"/>
  <c r="J528" i="2"/>
  <c r="J529" i="2"/>
  <c r="J530" i="2"/>
  <c r="J533" i="2"/>
  <c r="J535" i="2"/>
  <c r="J536" i="2"/>
  <c r="J537" i="2"/>
  <c r="J538" i="2"/>
  <c r="J539" i="2"/>
  <c r="J540" i="2"/>
  <c r="J542" i="2"/>
  <c r="J543" i="2"/>
  <c r="J544" i="2"/>
  <c r="J545" i="2"/>
  <c r="J546" i="2"/>
  <c r="J550" i="2"/>
  <c r="J551" i="2"/>
  <c r="J552" i="2"/>
  <c r="J553" i="2"/>
  <c r="J554" i="2"/>
  <c r="J556" i="2"/>
  <c r="J557" i="2"/>
  <c r="J558" i="2"/>
  <c r="J559" i="2"/>
  <c r="J560" i="2"/>
  <c r="J561" i="2"/>
  <c r="J564" i="2"/>
  <c r="J566" i="2"/>
  <c r="J567" i="2"/>
  <c r="J568" i="2"/>
  <c r="J570" i="2"/>
  <c r="J571" i="2"/>
  <c r="J572" i="2"/>
  <c r="J573" i="2"/>
  <c r="J574" i="2"/>
  <c r="J575" i="2"/>
  <c r="J577" i="2"/>
  <c r="J578" i="2"/>
  <c r="J584" i="2"/>
  <c r="J585" i="2"/>
  <c r="J586" i="2"/>
  <c r="J587" i="2"/>
  <c r="J588" i="2"/>
  <c r="J589" i="2"/>
  <c r="J591" i="2"/>
  <c r="J592" i="2"/>
  <c r="J593" i="2"/>
  <c r="J599" i="2"/>
  <c r="J600" i="2"/>
  <c r="J601" i="2"/>
  <c r="J602" i="2"/>
  <c r="J603" i="2"/>
  <c r="J605" i="2"/>
  <c r="J606" i="2"/>
  <c r="J607" i="2"/>
  <c r="J608" i="2"/>
  <c r="J609" i="2"/>
  <c r="J610" i="2"/>
  <c r="J612" i="2"/>
  <c r="J613" i="2"/>
  <c r="J614" i="2"/>
  <c r="J616" i="2"/>
  <c r="J617" i="2"/>
  <c r="J619" i="2"/>
  <c r="J620" i="2"/>
  <c r="J621" i="2"/>
  <c r="J622" i="2"/>
  <c r="J623" i="2"/>
  <c r="J624" i="2"/>
  <c r="J628" i="2"/>
  <c r="J629" i="2"/>
  <c r="J630" i="2"/>
  <c r="J633" i="2"/>
  <c r="J634" i="2"/>
  <c r="J635" i="2"/>
  <c r="J636" i="2"/>
  <c r="J637" i="2"/>
  <c r="J638" i="2"/>
  <c r="J640" i="2"/>
  <c r="J642" i="2"/>
  <c r="J645" i="2"/>
  <c r="J649" i="2"/>
  <c r="J650" i="2"/>
  <c r="J651" i="2"/>
  <c r="J652" i="2"/>
  <c r="J654" i="2"/>
  <c r="J655" i="2"/>
  <c r="J656" i="2"/>
  <c r="J657" i="2"/>
  <c r="J662" i="2"/>
  <c r="J663" i="2"/>
  <c r="J665" i="2"/>
  <c r="J666" i="2"/>
  <c r="J668" i="2"/>
  <c r="J669" i="2"/>
  <c r="J670" i="2"/>
  <c r="J671" i="2"/>
  <c r="J673" i="2"/>
  <c r="J676" i="2"/>
  <c r="J677" i="2"/>
  <c r="J678" i="2"/>
  <c r="J682" i="2"/>
  <c r="J683" i="2"/>
  <c r="J684" i="2"/>
  <c r="J685" i="2"/>
  <c r="J686" i="2"/>
  <c r="J687" i="2"/>
  <c r="J689" i="2"/>
  <c r="J690" i="2"/>
  <c r="J692" i="2"/>
  <c r="J693" i="2"/>
  <c r="J694" i="2"/>
  <c r="J696" i="2"/>
  <c r="J698" i="2"/>
  <c r="J699" i="2"/>
  <c r="J700" i="2"/>
  <c r="J701" i="2"/>
  <c r="J704" i="2"/>
  <c r="J705" i="2"/>
  <c r="J706" i="2"/>
  <c r="J712" i="2"/>
  <c r="J713" i="2"/>
  <c r="J715" i="2"/>
  <c r="J717" i="2"/>
  <c r="J718" i="2"/>
  <c r="J719" i="2"/>
  <c r="J720" i="2"/>
  <c r="J722" i="2"/>
  <c r="J725" i="2"/>
  <c r="J726" i="2"/>
  <c r="J728" i="2"/>
  <c r="J731" i="2"/>
  <c r="J732" i="2"/>
  <c r="E732" i="2"/>
  <c r="F732" i="2" s="1"/>
  <c r="H732" i="2" s="1"/>
  <c r="D732" i="2"/>
  <c r="C732" i="2"/>
  <c r="B732" i="2"/>
  <c r="E731" i="2"/>
  <c r="F731" i="2" s="1"/>
  <c r="H731" i="2" s="1"/>
  <c r="D731" i="2"/>
  <c r="C731" i="2"/>
  <c r="B731" i="2"/>
  <c r="K730" i="2"/>
  <c r="E730" i="2"/>
  <c r="F730" i="2" s="1"/>
  <c r="H730" i="2" s="1"/>
  <c r="D730" i="2"/>
  <c r="C730" i="2"/>
  <c r="B730" i="2"/>
  <c r="K729" i="2"/>
  <c r="E729" i="2"/>
  <c r="F729" i="2" s="1"/>
  <c r="H729" i="2" s="1"/>
  <c r="D729" i="2"/>
  <c r="C729" i="2"/>
  <c r="B729" i="2"/>
  <c r="E728" i="2"/>
  <c r="F728" i="2" s="1"/>
  <c r="H728" i="2" s="1"/>
  <c r="D728" i="2"/>
  <c r="C728" i="2"/>
  <c r="B728" i="2"/>
  <c r="E727" i="2"/>
  <c r="F727" i="2" s="1"/>
  <c r="H727" i="2" s="1"/>
  <c r="D727" i="2"/>
  <c r="C727" i="2"/>
  <c r="B727" i="2"/>
  <c r="E726" i="2"/>
  <c r="F726" i="2" s="1"/>
  <c r="H726" i="2" s="1"/>
  <c r="D726" i="2"/>
  <c r="C726" i="2"/>
  <c r="B726" i="2"/>
  <c r="E725" i="2"/>
  <c r="F725" i="2" s="1"/>
  <c r="H725" i="2" s="1"/>
  <c r="D725" i="2"/>
  <c r="C725" i="2"/>
  <c r="B725" i="2"/>
  <c r="E724" i="2"/>
  <c r="F724" i="2" s="1"/>
  <c r="H724" i="2" s="1"/>
  <c r="D724" i="2"/>
  <c r="C724" i="2"/>
  <c r="B724" i="2"/>
  <c r="K723" i="2"/>
  <c r="E723" i="2"/>
  <c r="F723" i="2" s="1"/>
  <c r="H723" i="2" s="1"/>
  <c r="D723" i="2"/>
  <c r="C723" i="2"/>
  <c r="B723" i="2"/>
  <c r="K722" i="2"/>
  <c r="E722" i="2"/>
  <c r="F722" i="2" s="1"/>
  <c r="H722" i="2" s="1"/>
  <c r="D722" i="2"/>
  <c r="C722" i="2"/>
  <c r="B722" i="2"/>
  <c r="F721" i="2"/>
  <c r="H721" i="2" s="1"/>
  <c r="E721" i="2"/>
  <c r="D721" i="2"/>
  <c r="C721" i="2"/>
  <c r="B721" i="2"/>
  <c r="E720" i="2"/>
  <c r="F720" i="2" s="1"/>
  <c r="H720" i="2" s="1"/>
  <c r="D720" i="2"/>
  <c r="C720" i="2"/>
  <c r="B720" i="2"/>
  <c r="F719" i="2"/>
  <c r="H719" i="2" s="1"/>
  <c r="E719" i="2"/>
  <c r="D719" i="2"/>
  <c r="C719" i="2"/>
  <c r="B719" i="2"/>
  <c r="E718" i="2"/>
  <c r="F718" i="2" s="1"/>
  <c r="H718" i="2" s="1"/>
  <c r="D718" i="2"/>
  <c r="C718" i="2"/>
  <c r="B718" i="2"/>
  <c r="F717" i="2"/>
  <c r="H717" i="2" s="1"/>
  <c r="E717" i="2"/>
  <c r="D717" i="2"/>
  <c r="C717" i="2"/>
  <c r="B717" i="2"/>
  <c r="K716" i="2"/>
  <c r="E716" i="2"/>
  <c r="F716" i="2" s="1"/>
  <c r="H716" i="2" s="1"/>
  <c r="D716" i="2"/>
  <c r="C716" i="2"/>
  <c r="B716" i="2"/>
  <c r="K715" i="2"/>
  <c r="E715" i="2"/>
  <c r="F715" i="2" s="1"/>
  <c r="H715" i="2" s="1"/>
  <c r="D715" i="2"/>
  <c r="C715" i="2"/>
  <c r="B715" i="2"/>
  <c r="E714" i="2"/>
  <c r="F714" i="2" s="1"/>
  <c r="H714" i="2" s="1"/>
  <c r="D714" i="2"/>
  <c r="C714" i="2"/>
  <c r="B714" i="2"/>
  <c r="E713" i="2"/>
  <c r="F713" i="2" s="1"/>
  <c r="H713" i="2" s="1"/>
  <c r="D713" i="2"/>
  <c r="C713" i="2"/>
  <c r="B713" i="2"/>
  <c r="E712" i="2"/>
  <c r="F712" i="2" s="1"/>
  <c r="H712" i="2" s="1"/>
  <c r="D712" i="2"/>
  <c r="C712" i="2"/>
  <c r="B712" i="2"/>
  <c r="E711" i="2"/>
  <c r="F711" i="2" s="1"/>
  <c r="H711" i="2" s="1"/>
  <c r="D711" i="2"/>
  <c r="C711" i="2"/>
  <c r="B711" i="2"/>
  <c r="E710" i="2"/>
  <c r="F710" i="2" s="1"/>
  <c r="H710" i="2" s="1"/>
  <c r="D710" i="2"/>
  <c r="C710" i="2"/>
  <c r="B710" i="2"/>
  <c r="K709" i="2"/>
  <c r="E709" i="2"/>
  <c r="F709" i="2" s="1"/>
  <c r="H709" i="2" s="1"/>
  <c r="D709" i="2"/>
  <c r="C709" i="2"/>
  <c r="B709" i="2"/>
  <c r="K708" i="2"/>
  <c r="E708" i="2"/>
  <c r="F708" i="2" s="1"/>
  <c r="H708" i="2" s="1"/>
  <c r="D708" i="2"/>
  <c r="C708" i="2"/>
  <c r="B708" i="2"/>
  <c r="E707" i="2"/>
  <c r="F707" i="2" s="1"/>
  <c r="H707" i="2" s="1"/>
  <c r="D707" i="2"/>
  <c r="C707" i="2"/>
  <c r="B707" i="2"/>
  <c r="E706" i="2"/>
  <c r="F706" i="2" s="1"/>
  <c r="H706" i="2" s="1"/>
  <c r="D706" i="2"/>
  <c r="C706" i="2"/>
  <c r="B706" i="2"/>
  <c r="F705" i="2"/>
  <c r="H705" i="2" s="1"/>
  <c r="E705" i="2"/>
  <c r="D705" i="2"/>
  <c r="C705" i="2"/>
  <c r="B705" i="2"/>
  <c r="E704" i="2"/>
  <c r="F704" i="2" s="1"/>
  <c r="H704" i="2" s="1"/>
  <c r="D704" i="2"/>
  <c r="C704" i="2"/>
  <c r="B704" i="2"/>
  <c r="F703" i="2"/>
  <c r="H703" i="2" s="1"/>
  <c r="E703" i="2"/>
  <c r="D703" i="2"/>
  <c r="C703" i="2"/>
  <c r="B703" i="2"/>
  <c r="K702" i="2"/>
  <c r="E702" i="2"/>
  <c r="F702" i="2" s="1"/>
  <c r="H702" i="2" s="1"/>
  <c r="D702" i="2"/>
  <c r="C702" i="2"/>
  <c r="B702" i="2"/>
  <c r="K701" i="2"/>
  <c r="F701" i="2"/>
  <c r="H701" i="2" s="1"/>
  <c r="E701" i="2"/>
  <c r="D701" i="2"/>
  <c r="C701" i="2"/>
  <c r="B701" i="2"/>
  <c r="E700" i="2"/>
  <c r="F700" i="2" s="1"/>
  <c r="H700" i="2" s="1"/>
  <c r="D700" i="2"/>
  <c r="C700" i="2"/>
  <c r="B700" i="2"/>
  <c r="E699" i="2"/>
  <c r="F699" i="2" s="1"/>
  <c r="H699" i="2" s="1"/>
  <c r="D699" i="2"/>
  <c r="C699" i="2"/>
  <c r="B699" i="2"/>
  <c r="E698" i="2"/>
  <c r="F698" i="2" s="1"/>
  <c r="H698" i="2" s="1"/>
  <c r="D698" i="2"/>
  <c r="C698" i="2"/>
  <c r="B698" i="2"/>
  <c r="E697" i="2"/>
  <c r="F697" i="2" s="1"/>
  <c r="H697" i="2" s="1"/>
  <c r="D697" i="2"/>
  <c r="C697" i="2"/>
  <c r="B697" i="2"/>
  <c r="E696" i="2"/>
  <c r="F696" i="2" s="1"/>
  <c r="H696" i="2" s="1"/>
  <c r="D696" i="2"/>
  <c r="C696" i="2"/>
  <c r="B696" i="2"/>
  <c r="K695" i="2"/>
  <c r="E695" i="2"/>
  <c r="F695" i="2" s="1"/>
  <c r="H695" i="2" s="1"/>
  <c r="D695" i="2"/>
  <c r="C695" i="2"/>
  <c r="B695" i="2"/>
  <c r="K694" i="2"/>
  <c r="E694" i="2"/>
  <c r="F694" i="2" s="1"/>
  <c r="H694" i="2" s="1"/>
  <c r="D694" i="2"/>
  <c r="C694" i="2"/>
  <c r="B694" i="2"/>
  <c r="E693" i="2"/>
  <c r="F693" i="2" s="1"/>
  <c r="H693" i="2" s="1"/>
  <c r="D693" i="2"/>
  <c r="C693" i="2"/>
  <c r="B693" i="2"/>
  <c r="E692" i="2"/>
  <c r="F692" i="2" s="1"/>
  <c r="H692" i="2" s="1"/>
  <c r="D692" i="2"/>
  <c r="C692" i="2"/>
  <c r="B692" i="2"/>
  <c r="E691" i="2"/>
  <c r="F691" i="2" s="1"/>
  <c r="H691" i="2" s="1"/>
  <c r="D691" i="2"/>
  <c r="C691" i="2"/>
  <c r="B691" i="2"/>
  <c r="E690" i="2"/>
  <c r="F690" i="2" s="1"/>
  <c r="H690" i="2" s="1"/>
  <c r="D690" i="2"/>
  <c r="C690" i="2"/>
  <c r="B690" i="2"/>
  <c r="F689" i="2"/>
  <c r="H689" i="2" s="1"/>
  <c r="E689" i="2"/>
  <c r="D689" i="2"/>
  <c r="C689" i="2"/>
  <c r="B689" i="2"/>
  <c r="K688" i="2"/>
  <c r="E688" i="2"/>
  <c r="F688" i="2" s="1"/>
  <c r="H688" i="2" s="1"/>
  <c r="D688" i="2"/>
  <c r="C688" i="2"/>
  <c r="B688" i="2"/>
  <c r="K687" i="2"/>
  <c r="F687" i="2"/>
  <c r="H687" i="2" s="1"/>
  <c r="E687" i="2"/>
  <c r="D687" i="2"/>
  <c r="C687" i="2"/>
  <c r="B687" i="2"/>
  <c r="E686" i="2"/>
  <c r="F686" i="2" s="1"/>
  <c r="H686" i="2" s="1"/>
  <c r="D686" i="2"/>
  <c r="C686" i="2"/>
  <c r="B686" i="2"/>
  <c r="F685" i="2"/>
  <c r="H685" i="2" s="1"/>
  <c r="E685" i="2"/>
  <c r="D685" i="2"/>
  <c r="C685" i="2"/>
  <c r="B685" i="2"/>
  <c r="E684" i="2"/>
  <c r="F684" i="2" s="1"/>
  <c r="H684" i="2" s="1"/>
  <c r="D684" i="2"/>
  <c r="C684" i="2"/>
  <c r="B684" i="2"/>
  <c r="E683" i="2"/>
  <c r="F683" i="2" s="1"/>
  <c r="H683" i="2" s="1"/>
  <c r="D683" i="2"/>
  <c r="C683" i="2"/>
  <c r="B683" i="2"/>
  <c r="E682" i="2"/>
  <c r="F682" i="2" s="1"/>
  <c r="H682" i="2" s="1"/>
  <c r="D682" i="2"/>
  <c r="C682" i="2"/>
  <c r="B682" i="2"/>
  <c r="K681" i="2"/>
  <c r="E681" i="2"/>
  <c r="F681" i="2" s="1"/>
  <c r="H681" i="2" s="1"/>
  <c r="D681" i="2"/>
  <c r="C681" i="2"/>
  <c r="B681" i="2"/>
  <c r="K680" i="2"/>
  <c r="E680" i="2"/>
  <c r="F680" i="2" s="1"/>
  <c r="H680" i="2" s="1"/>
  <c r="D680" i="2"/>
  <c r="C680" i="2"/>
  <c r="B680" i="2"/>
  <c r="E679" i="2"/>
  <c r="F679" i="2" s="1"/>
  <c r="H679" i="2" s="1"/>
  <c r="D679" i="2"/>
  <c r="C679" i="2"/>
  <c r="B679" i="2"/>
  <c r="E678" i="2"/>
  <c r="F678" i="2" s="1"/>
  <c r="H678" i="2" s="1"/>
  <c r="D678" i="2"/>
  <c r="C678" i="2"/>
  <c r="B678" i="2"/>
  <c r="E677" i="2"/>
  <c r="F677" i="2" s="1"/>
  <c r="H677" i="2" s="1"/>
  <c r="D677" i="2"/>
  <c r="C677" i="2"/>
  <c r="B677" i="2"/>
  <c r="E676" i="2"/>
  <c r="F676" i="2" s="1"/>
  <c r="H676" i="2" s="1"/>
  <c r="D676" i="2"/>
  <c r="C676" i="2"/>
  <c r="B676" i="2"/>
  <c r="E675" i="2"/>
  <c r="F675" i="2" s="1"/>
  <c r="H675" i="2" s="1"/>
  <c r="D675" i="2"/>
  <c r="C675" i="2"/>
  <c r="B675" i="2"/>
  <c r="K674" i="2"/>
  <c r="E674" i="2"/>
  <c r="F674" i="2" s="1"/>
  <c r="H674" i="2" s="1"/>
  <c r="D674" i="2"/>
  <c r="C674" i="2"/>
  <c r="B674" i="2"/>
  <c r="K673" i="2"/>
  <c r="F673" i="2"/>
  <c r="H673" i="2" s="1"/>
  <c r="E673" i="2"/>
  <c r="D673" i="2"/>
  <c r="C673" i="2"/>
  <c r="B673" i="2"/>
  <c r="E672" i="2"/>
  <c r="F672" i="2" s="1"/>
  <c r="H672" i="2" s="1"/>
  <c r="D672" i="2"/>
  <c r="C672" i="2"/>
  <c r="B672" i="2"/>
  <c r="F671" i="2"/>
  <c r="H671" i="2" s="1"/>
  <c r="E671" i="2"/>
  <c r="D671" i="2"/>
  <c r="C671" i="2"/>
  <c r="B671" i="2"/>
  <c r="E670" i="2"/>
  <c r="F670" i="2" s="1"/>
  <c r="H670" i="2" s="1"/>
  <c r="D670" i="2"/>
  <c r="C670" i="2"/>
  <c r="B670" i="2"/>
  <c r="F669" i="2"/>
  <c r="H669" i="2" s="1"/>
  <c r="E669" i="2"/>
  <c r="D669" i="2"/>
  <c r="C669" i="2"/>
  <c r="B669" i="2"/>
  <c r="E668" i="2"/>
  <c r="F668" i="2" s="1"/>
  <c r="H668" i="2" s="1"/>
  <c r="D668" i="2"/>
  <c r="C668" i="2"/>
  <c r="B668" i="2"/>
  <c r="K667" i="2"/>
  <c r="E667" i="2"/>
  <c r="F667" i="2" s="1"/>
  <c r="H667" i="2" s="1"/>
  <c r="D667" i="2"/>
  <c r="C667" i="2"/>
  <c r="B667" i="2"/>
  <c r="K666" i="2"/>
  <c r="E666" i="2"/>
  <c r="F666" i="2" s="1"/>
  <c r="H666" i="2" s="1"/>
  <c r="D666" i="2"/>
  <c r="C666" i="2"/>
  <c r="B666" i="2"/>
  <c r="E665" i="2"/>
  <c r="F665" i="2" s="1"/>
  <c r="H665" i="2" s="1"/>
  <c r="D665" i="2"/>
  <c r="C665" i="2"/>
  <c r="B665" i="2"/>
  <c r="E664" i="2"/>
  <c r="F664" i="2" s="1"/>
  <c r="H664" i="2" s="1"/>
  <c r="D664" i="2"/>
  <c r="C664" i="2"/>
  <c r="B664" i="2"/>
  <c r="E663" i="2"/>
  <c r="F663" i="2" s="1"/>
  <c r="H663" i="2" s="1"/>
  <c r="D663" i="2"/>
  <c r="C663" i="2"/>
  <c r="B663" i="2"/>
  <c r="E662" i="2"/>
  <c r="F662" i="2" s="1"/>
  <c r="H662" i="2" s="1"/>
  <c r="D662" i="2"/>
  <c r="C662" i="2"/>
  <c r="B662" i="2"/>
  <c r="E661" i="2"/>
  <c r="F661" i="2" s="1"/>
  <c r="H661" i="2" s="1"/>
  <c r="D661" i="2"/>
  <c r="C661" i="2"/>
  <c r="B661" i="2"/>
  <c r="K660" i="2"/>
  <c r="E660" i="2"/>
  <c r="F660" i="2" s="1"/>
  <c r="H660" i="2" s="1"/>
  <c r="D660" i="2"/>
  <c r="C660" i="2"/>
  <c r="B660" i="2"/>
  <c r="K659" i="2"/>
  <c r="E659" i="2"/>
  <c r="F659" i="2" s="1"/>
  <c r="H659" i="2" s="1"/>
  <c r="D659" i="2"/>
  <c r="C659" i="2"/>
  <c r="B659" i="2"/>
  <c r="E658" i="2"/>
  <c r="F658" i="2" s="1"/>
  <c r="H658" i="2" s="1"/>
  <c r="D658" i="2"/>
  <c r="C658" i="2"/>
  <c r="B658" i="2"/>
  <c r="F657" i="2"/>
  <c r="H657" i="2" s="1"/>
  <c r="E657" i="2"/>
  <c r="D657" i="2"/>
  <c r="C657" i="2"/>
  <c r="B657" i="2"/>
  <c r="E656" i="2"/>
  <c r="F656" i="2" s="1"/>
  <c r="H656" i="2" s="1"/>
  <c r="D656" i="2"/>
  <c r="C656" i="2"/>
  <c r="B656" i="2"/>
  <c r="F655" i="2"/>
  <c r="H655" i="2" s="1"/>
  <c r="E655" i="2"/>
  <c r="D655" i="2"/>
  <c r="C655" i="2"/>
  <c r="B655" i="2"/>
  <c r="H654" i="2"/>
  <c r="E654" i="2"/>
  <c r="F654" i="2" s="1"/>
  <c r="D654" i="2"/>
  <c r="C654" i="2"/>
  <c r="B654" i="2"/>
  <c r="K653" i="2"/>
  <c r="F653" i="2"/>
  <c r="H653" i="2" s="1"/>
  <c r="E653" i="2"/>
  <c r="D653" i="2"/>
  <c r="C653" i="2"/>
  <c r="B653" i="2"/>
  <c r="K652" i="2"/>
  <c r="E652" i="2"/>
  <c r="F652" i="2" s="1"/>
  <c r="H652" i="2" s="1"/>
  <c r="D652" i="2"/>
  <c r="C652" i="2"/>
  <c r="B652" i="2"/>
  <c r="E651" i="2"/>
  <c r="F651" i="2" s="1"/>
  <c r="H651" i="2" s="1"/>
  <c r="D651" i="2"/>
  <c r="C651" i="2"/>
  <c r="B651" i="2"/>
  <c r="E650" i="2"/>
  <c r="F650" i="2" s="1"/>
  <c r="H650" i="2" s="1"/>
  <c r="D650" i="2"/>
  <c r="C650" i="2"/>
  <c r="B650" i="2"/>
  <c r="E649" i="2"/>
  <c r="F649" i="2" s="1"/>
  <c r="H649" i="2" s="1"/>
  <c r="D649" i="2"/>
  <c r="C649" i="2"/>
  <c r="B649" i="2"/>
  <c r="E648" i="2"/>
  <c r="F648" i="2" s="1"/>
  <c r="H648" i="2" s="1"/>
  <c r="D648" i="2"/>
  <c r="C648" i="2"/>
  <c r="B648" i="2"/>
  <c r="E647" i="2"/>
  <c r="F647" i="2" s="1"/>
  <c r="H647" i="2" s="1"/>
  <c r="D647" i="2"/>
  <c r="C647" i="2"/>
  <c r="B647" i="2"/>
  <c r="K646" i="2"/>
  <c r="E646" i="2"/>
  <c r="F646" i="2" s="1"/>
  <c r="H646" i="2" s="1"/>
  <c r="D646" i="2"/>
  <c r="C646" i="2"/>
  <c r="B646" i="2"/>
  <c r="K645" i="2"/>
  <c r="E645" i="2"/>
  <c r="F645" i="2" s="1"/>
  <c r="H645" i="2" s="1"/>
  <c r="D645" i="2"/>
  <c r="C645" i="2"/>
  <c r="B645" i="2"/>
  <c r="E644" i="2"/>
  <c r="F644" i="2" s="1"/>
  <c r="H644" i="2" s="1"/>
  <c r="D644" i="2"/>
  <c r="C644" i="2"/>
  <c r="B644" i="2"/>
  <c r="E643" i="2"/>
  <c r="F643" i="2" s="1"/>
  <c r="H643" i="2" s="1"/>
  <c r="D643" i="2"/>
  <c r="C643" i="2"/>
  <c r="B643" i="2"/>
  <c r="E642" i="2"/>
  <c r="F642" i="2" s="1"/>
  <c r="H642" i="2" s="1"/>
  <c r="D642" i="2"/>
  <c r="C642" i="2"/>
  <c r="B642" i="2"/>
  <c r="F641" i="2"/>
  <c r="H641" i="2" s="1"/>
  <c r="E641" i="2"/>
  <c r="D641" i="2"/>
  <c r="C641" i="2"/>
  <c r="B641" i="2"/>
  <c r="E640" i="2"/>
  <c r="F640" i="2" s="1"/>
  <c r="H640" i="2" s="1"/>
  <c r="D640" i="2"/>
  <c r="C640" i="2"/>
  <c r="B640" i="2"/>
  <c r="K639" i="2"/>
  <c r="F639" i="2"/>
  <c r="H639" i="2" s="1"/>
  <c r="E639" i="2"/>
  <c r="D639" i="2"/>
  <c r="C639" i="2"/>
  <c r="B639" i="2"/>
  <c r="K638" i="2"/>
  <c r="E638" i="2"/>
  <c r="F638" i="2" s="1"/>
  <c r="H638" i="2" s="1"/>
  <c r="D638" i="2"/>
  <c r="C638" i="2"/>
  <c r="B638" i="2"/>
  <c r="F637" i="2"/>
  <c r="H637" i="2" s="1"/>
  <c r="E637" i="2"/>
  <c r="D637" i="2"/>
  <c r="C637" i="2"/>
  <c r="B637" i="2"/>
  <c r="E636" i="2"/>
  <c r="F636" i="2" s="1"/>
  <c r="H636" i="2" s="1"/>
  <c r="D636" i="2"/>
  <c r="C636" i="2"/>
  <c r="B636" i="2"/>
  <c r="E635" i="2"/>
  <c r="F635" i="2" s="1"/>
  <c r="H635" i="2" s="1"/>
  <c r="D635" i="2"/>
  <c r="C635" i="2"/>
  <c r="B635" i="2"/>
  <c r="E634" i="2"/>
  <c r="F634" i="2" s="1"/>
  <c r="H634" i="2" s="1"/>
  <c r="D634" i="2"/>
  <c r="C634" i="2"/>
  <c r="B634" i="2"/>
  <c r="E633" i="2"/>
  <c r="F633" i="2" s="1"/>
  <c r="H633" i="2" s="1"/>
  <c r="D633" i="2"/>
  <c r="C633" i="2"/>
  <c r="B633" i="2"/>
  <c r="K632" i="2"/>
  <c r="E632" i="2"/>
  <c r="F632" i="2" s="1"/>
  <c r="H632" i="2" s="1"/>
  <c r="D632" i="2"/>
  <c r="C632" i="2"/>
  <c r="B632" i="2"/>
  <c r="K631" i="2"/>
  <c r="E631" i="2"/>
  <c r="F631" i="2" s="1"/>
  <c r="H631" i="2" s="1"/>
  <c r="D631" i="2"/>
  <c r="C631" i="2"/>
  <c r="B631" i="2"/>
  <c r="E630" i="2"/>
  <c r="F630" i="2" s="1"/>
  <c r="H630" i="2" s="1"/>
  <c r="D630" i="2"/>
  <c r="C630" i="2"/>
  <c r="B630" i="2"/>
  <c r="E629" i="2"/>
  <c r="F629" i="2" s="1"/>
  <c r="H629" i="2" s="1"/>
  <c r="D629" i="2"/>
  <c r="C629" i="2"/>
  <c r="B629" i="2"/>
  <c r="E628" i="2"/>
  <c r="F628" i="2" s="1"/>
  <c r="H628" i="2" s="1"/>
  <c r="D628" i="2"/>
  <c r="C628" i="2"/>
  <c r="B628" i="2"/>
  <c r="E627" i="2"/>
  <c r="F627" i="2" s="1"/>
  <c r="H627" i="2" s="1"/>
  <c r="D627" i="2"/>
  <c r="C627" i="2"/>
  <c r="B627" i="2"/>
  <c r="E626" i="2"/>
  <c r="F626" i="2" s="1"/>
  <c r="H626" i="2" s="1"/>
  <c r="D626" i="2"/>
  <c r="C626" i="2"/>
  <c r="B626" i="2"/>
  <c r="K625" i="2"/>
  <c r="F625" i="2"/>
  <c r="H625" i="2" s="1"/>
  <c r="E625" i="2"/>
  <c r="D625" i="2"/>
  <c r="C625" i="2"/>
  <c r="B625" i="2"/>
  <c r="K624" i="2"/>
  <c r="E624" i="2"/>
  <c r="F624" i="2" s="1"/>
  <c r="H624" i="2" s="1"/>
  <c r="D624" i="2"/>
  <c r="C624" i="2"/>
  <c r="B624" i="2"/>
  <c r="F623" i="2"/>
  <c r="H623" i="2" s="1"/>
  <c r="E623" i="2"/>
  <c r="D623" i="2"/>
  <c r="C623" i="2"/>
  <c r="B623" i="2"/>
  <c r="E622" i="2"/>
  <c r="F622" i="2" s="1"/>
  <c r="H622" i="2" s="1"/>
  <c r="D622" i="2"/>
  <c r="C622" i="2"/>
  <c r="B622" i="2"/>
  <c r="F621" i="2"/>
  <c r="H621" i="2" s="1"/>
  <c r="E621" i="2"/>
  <c r="D621" i="2"/>
  <c r="C621" i="2"/>
  <c r="B621" i="2"/>
  <c r="E620" i="2"/>
  <c r="F620" i="2" s="1"/>
  <c r="H620" i="2" s="1"/>
  <c r="D620" i="2"/>
  <c r="C620" i="2"/>
  <c r="B620" i="2"/>
  <c r="E619" i="2"/>
  <c r="F619" i="2" s="1"/>
  <c r="H619" i="2" s="1"/>
  <c r="D619" i="2"/>
  <c r="C619" i="2"/>
  <c r="B619" i="2"/>
  <c r="K618" i="2"/>
  <c r="E618" i="2"/>
  <c r="F618" i="2" s="1"/>
  <c r="H618" i="2" s="1"/>
  <c r="D618" i="2"/>
  <c r="C618" i="2"/>
  <c r="B618" i="2"/>
  <c r="K617" i="2"/>
  <c r="E617" i="2"/>
  <c r="F617" i="2" s="1"/>
  <c r="H617" i="2" s="1"/>
  <c r="D617" i="2"/>
  <c r="C617" i="2"/>
  <c r="B617" i="2"/>
  <c r="E616" i="2"/>
  <c r="F616" i="2" s="1"/>
  <c r="H616" i="2" s="1"/>
  <c r="D616" i="2"/>
  <c r="C616" i="2"/>
  <c r="B616" i="2"/>
  <c r="E615" i="2"/>
  <c r="F615" i="2" s="1"/>
  <c r="H615" i="2" s="1"/>
  <c r="D615" i="2"/>
  <c r="C615" i="2"/>
  <c r="B615" i="2"/>
  <c r="E614" i="2"/>
  <c r="F614" i="2" s="1"/>
  <c r="H614" i="2" s="1"/>
  <c r="D614" i="2"/>
  <c r="C614" i="2"/>
  <c r="B614" i="2"/>
  <c r="E613" i="2"/>
  <c r="F613" i="2" s="1"/>
  <c r="H613" i="2" s="1"/>
  <c r="D613" i="2"/>
  <c r="C613" i="2"/>
  <c r="B613" i="2"/>
  <c r="E612" i="2"/>
  <c r="F612" i="2" s="1"/>
  <c r="H612" i="2" s="1"/>
  <c r="D612" i="2"/>
  <c r="C612" i="2"/>
  <c r="B612" i="2"/>
  <c r="K611" i="2"/>
  <c r="E611" i="2"/>
  <c r="F611" i="2" s="1"/>
  <c r="H611" i="2" s="1"/>
  <c r="D611" i="2"/>
  <c r="C611" i="2"/>
  <c r="B611" i="2"/>
  <c r="K610" i="2"/>
  <c r="E610" i="2"/>
  <c r="F610" i="2" s="1"/>
  <c r="H610" i="2" s="1"/>
  <c r="D610" i="2"/>
  <c r="C610" i="2"/>
  <c r="B610" i="2"/>
  <c r="F609" i="2"/>
  <c r="H609" i="2" s="1"/>
  <c r="E609" i="2"/>
  <c r="D609" i="2"/>
  <c r="C609" i="2"/>
  <c r="B609" i="2"/>
  <c r="E608" i="2"/>
  <c r="F608" i="2" s="1"/>
  <c r="H608" i="2" s="1"/>
  <c r="D608" i="2"/>
  <c r="C608" i="2"/>
  <c r="B608" i="2"/>
  <c r="F607" i="2"/>
  <c r="H607" i="2" s="1"/>
  <c r="E607" i="2"/>
  <c r="D607" i="2"/>
  <c r="C607" i="2"/>
  <c r="B607" i="2"/>
  <c r="E606" i="2"/>
  <c r="F606" i="2" s="1"/>
  <c r="H606" i="2" s="1"/>
  <c r="D606" i="2"/>
  <c r="C606" i="2"/>
  <c r="B606" i="2"/>
  <c r="F605" i="2"/>
  <c r="H605" i="2" s="1"/>
  <c r="E605" i="2"/>
  <c r="D605" i="2"/>
  <c r="C605" i="2"/>
  <c r="B605" i="2"/>
  <c r="K604" i="2"/>
  <c r="H604" i="2"/>
  <c r="E604" i="2"/>
  <c r="F604" i="2" s="1"/>
  <c r="D604" i="2"/>
  <c r="C604" i="2"/>
  <c r="B604" i="2"/>
  <c r="K603" i="2"/>
  <c r="E603" i="2"/>
  <c r="F603" i="2" s="1"/>
  <c r="H603" i="2" s="1"/>
  <c r="D603" i="2"/>
  <c r="C603" i="2"/>
  <c r="B603" i="2"/>
  <c r="E602" i="2"/>
  <c r="F602" i="2" s="1"/>
  <c r="H602" i="2" s="1"/>
  <c r="D602" i="2"/>
  <c r="C602" i="2"/>
  <c r="B602" i="2"/>
  <c r="E601" i="2"/>
  <c r="F601" i="2" s="1"/>
  <c r="H601" i="2" s="1"/>
  <c r="D601" i="2"/>
  <c r="C601" i="2"/>
  <c r="B601" i="2"/>
  <c r="E600" i="2"/>
  <c r="F600" i="2" s="1"/>
  <c r="H600" i="2" s="1"/>
  <c r="D600" i="2"/>
  <c r="C600" i="2"/>
  <c r="B600" i="2"/>
  <c r="F599" i="2"/>
  <c r="H599" i="2" s="1"/>
  <c r="E599" i="2"/>
  <c r="D599" i="2"/>
  <c r="C599" i="2"/>
  <c r="B599" i="2"/>
  <c r="E598" i="2"/>
  <c r="F598" i="2" s="1"/>
  <c r="H598" i="2" s="1"/>
  <c r="D598" i="2"/>
  <c r="C598" i="2"/>
  <c r="B598" i="2"/>
  <c r="K597" i="2"/>
  <c r="E597" i="2"/>
  <c r="F597" i="2" s="1"/>
  <c r="H597" i="2" s="1"/>
  <c r="D597" i="2"/>
  <c r="C597" i="2"/>
  <c r="B597" i="2"/>
  <c r="K596" i="2"/>
  <c r="F596" i="2"/>
  <c r="H596" i="2" s="1"/>
  <c r="E596" i="2"/>
  <c r="D596" i="2"/>
  <c r="C596" i="2"/>
  <c r="B596" i="2"/>
  <c r="E595" i="2"/>
  <c r="F595" i="2" s="1"/>
  <c r="H595" i="2" s="1"/>
  <c r="D595" i="2"/>
  <c r="C595" i="2"/>
  <c r="B595" i="2"/>
  <c r="E594" i="2"/>
  <c r="F594" i="2" s="1"/>
  <c r="H594" i="2" s="1"/>
  <c r="D594" i="2"/>
  <c r="C594" i="2"/>
  <c r="B594" i="2"/>
  <c r="F593" i="2"/>
  <c r="H593" i="2" s="1"/>
  <c r="E593" i="2"/>
  <c r="D593" i="2"/>
  <c r="C593" i="2"/>
  <c r="B593" i="2"/>
  <c r="F592" i="2"/>
  <c r="H592" i="2" s="1"/>
  <c r="E592" i="2"/>
  <c r="D592" i="2"/>
  <c r="C592" i="2"/>
  <c r="B592" i="2"/>
  <c r="F591" i="2"/>
  <c r="H591" i="2" s="1"/>
  <c r="E591" i="2"/>
  <c r="D591" i="2"/>
  <c r="C591" i="2"/>
  <c r="B591" i="2"/>
  <c r="K590" i="2"/>
  <c r="H590" i="2"/>
  <c r="E590" i="2"/>
  <c r="F590" i="2" s="1"/>
  <c r="D590" i="2"/>
  <c r="C590" i="2"/>
  <c r="B590" i="2"/>
  <c r="K589" i="2"/>
  <c r="E589" i="2"/>
  <c r="F589" i="2" s="1"/>
  <c r="H589" i="2" s="1"/>
  <c r="D589" i="2"/>
  <c r="C589" i="2"/>
  <c r="B589" i="2"/>
  <c r="H588" i="2"/>
  <c r="E588" i="2"/>
  <c r="F588" i="2" s="1"/>
  <c r="D588" i="2"/>
  <c r="C588" i="2"/>
  <c r="B588" i="2"/>
  <c r="E587" i="2"/>
  <c r="F587" i="2" s="1"/>
  <c r="H587" i="2" s="1"/>
  <c r="D587" i="2"/>
  <c r="C587" i="2"/>
  <c r="B587" i="2"/>
  <c r="H586" i="2"/>
  <c r="F586" i="2"/>
  <c r="E586" i="2"/>
  <c r="D586" i="2"/>
  <c r="C586" i="2"/>
  <c r="B586" i="2"/>
  <c r="E585" i="2"/>
  <c r="F585" i="2" s="1"/>
  <c r="H585" i="2" s="1"/>
  <c r="D585" i="2"/>
  <c r="C585" i="2"/>
  <c r="B585" i="2"/>
  <c r="E584" i="2"/>
  <c r="F584" i="2" s="1"/>
  <c r="H584" i="2" s="1"/>
  <c r="D584" i="2"/>
  <c r="C584" i="2"/>
  <c r="B584" i="2"/>
  <c r="K583" i="2"/>
  <c r="E583" i="2"/>
  <c r="F583" i="2" s="1"/>
  <c r="H583" i="2" s="1"/>
  <c r="D583" i="2"/>
  <c r="C583" i="2"/>
  <c r="B583" i="2"/>
  <c r="K582" i="2"/>
  <c r="E582" i="2"/>
  <c r="F582" i="2" s="1"/>
  <c r="H582" i="2" s="1"/>
  <c r="D582" i="2"/>
  <c r="C582" i="2"/>
  <c r="B582" i="2"/>
  <c r="E581" i="2"/>
  <c r="F581" i="2" s="1"/>
  <c r="H581" i="2" s="1"/>
  <c r="D581" i="2"/>
  <c r="C581" i="2"/>
  <c r="B581" i="2"/>
  <c r="H580" i="2"/>
  <c r="F580" i="2"/>
  <c r="E580" i="2"/>
  <c r="D580" i="2"/>
  <c r="C580" i="2"/>
  <c r="B580" i="2"/>
  <c r="F579" i="2"/>
  <c r="H579" i="2" s="1"/>
  <c r="E579" i="2"/>
  <c r="D579" i="2"/>
  <c r="C579" i="2"/>
  <c r="B579" i="2"/>
  <c r="F578" i="2"/>
  <c r="H578" i="2" s="1"/>
  <c r="E578" i="2"/>
  <c r="D578" i="2"/>
  <c r="C578" i="2"/>
  <c r="B578" i="2"/>
  <c r="F577" i="2"/>
  <c r="H577" i="2" s="1"/>
  <c r="E577" i="2"/>
  <c r="D577" i="2"/>
  <c r="C577" i="2"/>
  <c r="B577" i="2"/>
  <c r="K576" i="2"/>
  <c r="F576" i="2"/>
  <c r="H576" i="2" s="1"/>
  <c r="E576" i="2"/>
  <c r="D576" i="2"/>
  <c r="C576" i="2"/>
  <c r="B576" i="2"/>
  <c r="K575" i="2"/>
  <c r="F575" i="2"/>
  <c r="H575" i="2" s="1"/>
  <c r="E575" i="2"/>
  <c r="D575" i="2"/>
  <c r="C575" i="2"/>
  <c r="B575" i="2"/>
  <c r="H574" i="2"/>
  <c r="E574" i="2"/>
  <c r="F574" i="2" s="1"/>
  <c r="D574" i="2"/>
  <c r="C574" i="2"/>
  <c r="B574" i="2"/>
  <c r="E573" i="2"/>
  <c r="F573" i="2" s="1"/>
  <c r="H573" i="2" s="1"/>
  <c r="D573" i="2"/>
  <c r="C573" i="2"/>
  <c r="B573" i="2"/>
  <c r="E572" i="2"/>
  <c r="F572" i="2" s="1"/>
  <c r="H572" i="2" s="1"/>
  <c r="D572" i="2"/>
  <c r="C572" i="2"/>
  <c r="B572" i="2"/>
  <c r="E571" i="2"/>
  <c r="F571" i="2" s="1"/>
  <c r="H571" i="2" s="1"/>
  <c r="D571" i="2"/>
  <c r="C571" i="2"/>
  <c r="B571" i="2"/>
  <c r="E570" i="2"/>
  <c r="F570" i="2" s="1"/>
  <c r="H570" i="2" s="1"/>
  <c r="D570" i="2"/>
  <c r="C570" i="2"/>
  <c r="B570" i="2"/>
  <c r="K569" i="2"/>
  <c r="E569" i="2"/>
  <c r="F569" i="2" s="1"/>
  <c r="H569" i="2" s="1"/>
  <c r="D569" i="2"/>
  <c r="C569" i="2"/>
  <c r="B569" i="2"/>
  <c r="K568" i="2"/>
  <c r="F568" i="2"/>
  <c r="H568" i="2" s="1"/>
  <c r="E568" i="2"/>
  <c r="D568" i="2"/>
  <c r="C568" i="2"/>
  <c r="B568" i="2"/>
  <c r="H567" i="2"/>
  <c r="F567" i="2"/>
  <c r="E567" i="2"/>
  <c r="D567" i="2"/>
  <c r="C567" i="2"/>
  <c r="B567" i="2"/>
  <c r="E566" i="2"/>
  <c r="F566" i="2" s="1"/>
  <c r="H566" i="2" s="1"/>
  <c r="D566" i="2"/>
  <c r="C566" i="2"/>
  <c r="B566" i="2"/>
  <c r="F565" i="2"/>
  <c r="H565" i="2" s="1"/>
  <c r="E565" i="2"/>
  <c r="D565" i="2"/>
  <c r="C565" i="2"/>
  <c r="B565" i="2"/>
  <c r="E564" i="2"/>
  <c r="F564" i="2" s="1"/>
  <c r="H564" i="2" s="1"/>
  <c r="D564" i="2"/>
  <c r="C564" i="2"/>
  <c r="B564" i="2"/>
  <c r="E563" i="2"/>
  <c r="F563" i="2" s="1"/>
  <c r="H563" i="2" s="1"/>
  <c r="D563" i="2"/>
  <c r="C563" i="2"/>
  <c r="B563" i="2"/>
  <c r="K562" i="2"/>
  <c r="E562" i="2"/>
  <c r="F562" i="2" s="1"/>
  <c r="H562" i="2" s="1"/>
  <c r="D562" i="2"/>
  <c r="C562" i="2"/>
  <c r="B562" i="2"/>
  <c r="K561" i="2"/>
  <c r="F561" i="2"/>
  <c r="H561" i="2" s="1"/>
  <c r="E561" i="2"/>
  <c r="D561" i="2"/>
  <c r="C561" i="2"/>
  <c r="B561" i="2"/>
  <c r="F560" i="2"/>
  <c r="H560" i="2" s="1"/>
  <c r="E560" i="2"/>
  <c r="D560" i="2"/>
  <c r="C560" i="2"/>
  <c r="B560" i="2"/>
  <c r="H559" i="2"/>
  <c r="F559" i="2"/>
  <c r="E559" i="2"/>
  <c r="D559" i="2"/>
  <c r="C559" i="2"/>
  <c r="B559" i="2"/>
  <c r="H558" i="2"/>
  <c r="E558" i="2"/>
  <c r="F558" i="2" s="1"/>
  <c r="D558" i="2"/>
  <c r="C558" i="2"/>
  <c r="B558" i="2"/>
  <c r="E557" i="2"/>
  <c r="F557" i="2" s="1"/>
  <c r="H557" i="2" s="1"/>
  <c r="D557" i="2"/>
  <c r="C557" i="2"/>
  <c r="B557" i="2"/>
  <c r="H556" i="2"/>
  <c r="E556" i="2"/>
  <c r="F556" i="2" s="1"/>
  <c r="D556" i="2"/>
  <c r="C556" i="2"/>
  <c r="B556" i="2"/>
  <c r="K555" i="2"/>
  <c r="E555" i="2"/>
  <c r="F555" i="2" s="1"/>
  <c r="H555" i="2" s="1"/>
  <c r="D555" i="2"/>
  <c r="C555" i="2"/>
  <c r="B555" i="2"/>
  <c r="K554" i="2"/>
  <c r="E554" i="2"/>
  <c r="F554" i="2" s="1"/>
  <c r="H554" i="2" s="1"/>
  <c r="D554" i="2"/>
  <c r="C554" i="2"/>
  <c r="B554" i="2"/>
  <c r="F553" i="2"/>
  <c r="H553" i="2" s="1"/>
  <c r="E553" i="2"/>
  <c r="D553" i="2"/>
  <c r="C553" i="2"/>
  <c r="B553" i="2"/>
  <c r="E552" i="2"/>
  <c r="F552" i="2" s="1"/>
  <c r="H552" i="2" s="1"/>
  <c r="D552" i="2"/>
  <c r="C552" i="2"/>
  <c r="B552" i="2"/>
  <c r="H551" i="2"/>
  <c r="F551" i="2"/>
  <c r="E551" i="2"/>
  <c r="D551" i="2"/>
  <c r="C551" i="2"/>
  <c r="B551" i="2"/>
  <c r="F550" i="2"/>
  <c r="H550" i="2" s="1"/>
  <c r="E550" i="2"/>
  <c r="D550" i="2"/>
  <c r="C550" i="2"/>
  <c r="B550" i="2"/>
  <c r="E549" i="2"/>
  <c r="F549" i="2" s="1"/>
  <c r="H549" i="2" s="1"/>
  <c r="D549" i="2"/>
  <c r="C549" i="2"/>
  <c r="B549" i="2"/>
  <c r="K548" i="2"/>
  <c r="F548" i="2"/>
  <c r="H548" i="2" s="1"/>
  <c r="E548" i="2"/>
  <c r="D548" i="2"/>
  <c r="C548" i="2"/>
  <c r="B548" i="2"/>
  <c r="K547" i="2"/>
  <c r="E547" i="2"/>
  <c r="F547" i="2" s="1"/>
  <c r="H547" i="2" s="1"/>
  <c r="D547" i="2"/>
  <c r="C547" i="2"/>
  <c r="B547" i="2"/>
  <c r="F546" i="2"/>
  <c r="H546" i="2" s="1"/>
  <c r="E546" i="2"/>
  <c r="D546" i="2"/>
  <c r="C546" i="2"/>
  <c r="B546" i="2"/>
  <c r="H545" i="2"/>
  <c r="F545" i="2"/>
  <c r="E545" i="2"/>
  <c r="D545" i="2"/>
  <c r="C545" i="2"/>
  <c r="B545" i="2"/>
  <c r="E544" i="2"/>
  <c r="F544" i="2" s="1"/>
  <c r="H544" i="2" s="1"/>
  <c r="D544" i="2"/>
  <c r="C544" i="2"/>
  <c r="B544" i="2"/>
  <c r="F543" i="2"/>
  <c r="H543" i="2" s="1"/>
  <c r="E543" i="2"/>
  <c r="D543" i="2"/>
  <c r="C543" i="2"/>
  <c r="B543" i="2"/>
  <c r="E542" i="2"/>
  <c r="F542" i="2" s="1"/>
  <c r="H542" i="2" s="1"/>
  <c r="D542" i="2"/>
  <c r="C542" i="2"/>
  <c r="B542" i="2"/>
  <c r="K541" i="2"/>
  <c r="F541" i="2"/>
  <c r="H541" i="2" s="1"/>
  <c r="E541" i="2"/>
  <c r="D541" i="2"/>
  <c r="C541" i="2"/>
  <c r="B541" i="2"/>
  <c r="K540" i="2"/>
  <c r="H540" i="2"/>
  <c r="E540" i="2"/>
  <c r="F540" i="2" s="1"/>
  <c r="D540" i="2"/>
  <c r="C540" i="2"/>
  <c r="B540" i="2"/>
  <c r="E539" i="2"/>
  <c r="F539" i="2" s="1"/>
  <c r="H539" i="2" s="1"/>
  <c r="D539" i="2"/>
  <c r="C539" i="2"/>
  <c r="B539" i="2"/>
  <c r="F538" i="2"/>
  <c r="H538" i="2" s="1"/>
  <c r="E538" i="2"/>
  <c r="D538" i="2"/>
  <c r="C538" i="2"/>
  <c r="B538" i="2"/>
  <c r="F537" i="2"/>
  <c r="H537" i="2" s="1"/>
  <c r="E537" i="2"/>
  <c r="D537" i="2"/>
  <c r="C537" i="2"/>
  <c r="B537" i="2"/>
  <c r="E536" i="2"/>
  <c r="F536" i="2" s="1"/>
  <c r="H536" i="2" s="1"/>
  <c r="D536" i="2"/>
  <c r="C536" i="2"/>
  <c r="B536" i="2"/>
  <c r="E535" i="2"/>
  <c r="F535" i="2" s="1"/>
  <c r="H535" i="2" s="1"/>
  <c r="D535" i="2"/>
  <c r="C535" i="2"/>
  <c r="B535" i="2"/>
  <c r="K534" i="2"/>
  <c r="E534" i="2"/>
  <c r="F534" i="2" s="1"/>
  <c r="H534" i="2" s="1"/>
  <c r="D534" i="2"/>
  <c r="C534" i="2"/>
  <c r="B534" i="2"/>
  <c r="K533" i="2"/>
  <c r="E533" i="2"/>
  <c r="F533" i="2" s="1"/>
  <c r="H533" i="2" s="1"/>
  <c r="D533" i="2"/>
  <c r="C533" i="2"/>
  <c r="B533" i="2"/>
  <c r="E532" i="2"/>
  <c r="F532" i="2" s="1"/>
  <c r="H532" i="2" s="1"/>
  <c r="D532" i="2"/>
  <c r="C532" i="2"/>
  <c r="B532" i="2"/>
  <c r="F531" i="2"/>
  <c r="H531" i="2" s="1"/>
  <c r="E531" i="2"/>
  <c r="D531" i="2"/>
  <c r="C531" i="2"/>
  <c r="B531" i="2"/>
  <c r="E530" i="2"/>
  <c r="F530" i="2" s="1"/>
  <c r="H530" i="2" s="1"/>
  <c r="D530" i="2"/>
  <c r="C530" i="2"/>
  <c r="B530" i="2"/>
  <c r="F529" i="2"/>
  <c r="H529" i="2" s="1"/>
  <c r="E529" i="2"/>
  <c r="D529" i="2"/>
  <c r="C529" i="2"/>
  <c r="B529" i="2"/>
  <c r="H528" i="2"/>
  <c r="E528" i="2"/>
  <c r="F528" i="2" s="1"/>
  <c r="D528" i="2"/>
  <c r="C528" i="2"/>
  <c r="B528" i="2"/>
  <c r="K527" i="2"/>
  <c r="E527" i="2"/>
  <c r="F527" i="2" s="1"/>
  <c r="H527" i="2" s="1"/>
  <c r="D527" i="2"/>
  <c r="C527" i="2"/>
  <c r="B527" i="2"/>
  <c r="K526" i="2"/>
  <c r="E526" i="2"/>
  <c r="F526" i="2" s="1"/>
  <c r="H526" i="2" s="1"/>
  <c r="D526" i="2"/>
  <c r="C526" i="2"/>
  <c r="B526" i="2"/>
  <c r="F525" i="2"/>
  <c r="H525" i="2" s="1"/>
  <c r="E525" i="2"/>
  <c r="D525" i="2"/>
  <c r="C525" i="2"/>
  <c r="B525" i="2"/>
  <c r="F524" i="2"/>
  <c r="H524" i="2" s="1"/>
  <c r="E524" i="2"/>
  <c r="D524" i="2"/>
  <c r="C524" i="2"/>
  <c r="B524" i="2"/>
  <c r="E523" i="2"/>
  <c r="F523" i="2" s="1"/>
  <c r="H523" i="2" s="1"/>
  <c r="D523" i="2"/>
  <c r="C523" i="2"/>
  <c r="B523" i="2"/>
  <c r="F522" i="2"/>
  <c r="H522" i="2" s="1"/>
  <c r="E522" i="2"/>
  <c r="D522" i="2"/>
  <c r="C522" i="2"/>
  <c r="B522" i="2"/>
  <c r="H521" i="2"/>
  <c r="F521" i="2"/>
  <c r="E521" i="2"/>
  <c r="D521" i="2"/>
  <c r="C521" i="2"/>
  <c r="B521" i="2"/>
  <c r="K520" i="2"/>
  <c r="F520" i="2"/>
  <c r="H520" i="2" s="1"/>
  <c r="E520" i="2"/>
  <c r="D520" i="2"/>
  <c r="C520" i="2"/>
  <c r="B520" i="2"/>
  <c r="K519" i="2"/>
  <c r="E519" i="2"/>
  <c r="F519" i="2" s="1"/>
  <c r="H519" i="2" s="1"/>
  <c r="D519" i="2"/>
  <c r="C519" i="2"/>
  <c r="B519" i="2"/>
  <c r="E518" i="2"/>
  <c r="F518" i="2" s="1"/>
  <c r="H518" i="2" s="1"/>
  <c r="D518" i="2"/>
  <c r="C518" i="2"/>
  <c r="B518" i="2"/>
  <c r="E517" i="2"/>
  <c r="F517" i="2" s="1"/>
  <c r="H517" i="2" s="1"/>
  <c r="D517" i="2"/>
  <c r="C517" i="2"/>
  <c r="B517" i="2"/>
  <c r="E516" i="2"/>
  <c r="F516" i="2" s="1"/>
  <c r="H516" i="2" s="1"/>
  <c r="D516" i="2"/>
  <c r="C516" i="2"/>
  <c r="B516" i="2"/>
  <c r="F515" i="2"/>
  <c r="H515" i="2" s="1"/>
  <c r="E515" i="2"/>
  <c r="D515" i="2"/>
  <c r="C515" i="2"/>
  <c r="B515" i="2"/>
  <c r="E514" i="2"/>
  <c r="F514" i="2" s="1"/>
  <c r="H514" i="2" s="1"/>
  <c r="D514" i="2"/>
  <c r="C514" i="2"/>
  <c r="B514" i="2"/>
  <c r="K513" i="2"/>
  <c r="F513" i="2"/>
  <c r="H513" i="2" s="1"/>
  <c r="E513" i="2"/>
  <c r="D513" i="2"/>
  <c r="C513" i="2"/>
  <c r="B513" i="2"/>
  <c r="K512" i="2"/>
  <c r="E512" i="2"/>
  <c r="F512" i="2" s="1"/>
  <c r="H512" i="2" s="1"/>
  <c r="D512" i="2"/>
  <c r="C512" i="2"/>
  <c r="B512" i="2"/>
  <c r="E511" i="2"/>
  <c r="F511" i="2" s="1"/>
  <c r="H511" i="2" s="1"/>
  <c r="D511" i="2"/>
  <c r="C511" i="2"/>
  <c r="B511" i="2"/>
  <c r="E510" i="2"/>
  <c r="F510" i="2" s="1"/>
  <c r="H510" i="2" s="1"/>
  <c r="D510" i="2"/>
  <c r="C510" i="2"/>
  <c r="B510" i="2"/>
  <c r="F509" i="2"/>
  <c r="H509" i="2" s="1"/>
  <c r="E509" i="2"/>
  <c r="D509" i="2"/>
  <c r="C509" i="2"/>
  <c r="B509" i="2"/>
  <c r="F508" i="2"/>
  <c r="H508" i="2" s="1"/>
  <c r="E508" i="2"/>
  <c r="D508" i="2"/>
  <c r="C508" i="2"/>
  <c r="B508" i="2"/>
  <c r="E507" i="2"/>
  <c r="F507" i="2" s="1"/>
  <c r="H507" i="2" s="1"/>
  <c r="D507" i="2"/>
  <c r="C507" i="2"/>
  <c r="B507" i="2"/>
  <c r="K506" i="2"/>
  <c r="H506" i="2"/>
  <c r="F506" i="2"/>
  <c r="E506" i="2"/>
  <c r="D506" i="2"/>
  <c r="C506" i="2"/>
  <c r="B506" i="2"/>
  <c r="K505" i="2"/>
  <c r="F505" i="2"/>
  <c r="H505" i="2" s="1"/>
  <c r="E505" i="2"/>
  <c r="D505" i="2"/>
  <c r="C505" i="2"/>
  <c r="B505" i="2"/>
  <c r="F504" i="2"/>
  <c r="H504" i="2" s="1"/>
  <c r="E504" i="2"/>
  <c r="D504" i="2"/>
  <c r="C504" i="2"/>
  <c r="B504" i="2"/>
  <c r="E503" i="2"/>
  <c r="F503" i="2" s="1"/>
  <c r="H503" i="2" s="1"/>
  <c r="D503" i="2"/>
  <c r="C503" i="2"/>
  <c r="B503" i="2"/>
  <c r="E502" i="2"/>
  <c r="F502" i="2" s="1"/>
  <c r="H502" i="2" s="1"/>
  <c r="D502" i="2"/>
  <c r="C502" i="2"/>
  <c r="B502" i="2"/>
  <c r="E501" i="2"/>
  <c r="F501" i="2" s="1"/>
  <c r="H501" i="2" s="1"/>
  <c r="D501" i="2"/>
  <c r="C501" i="2"/>
  <c r="B501" i="2"/>
  <c r="E500" i="2"/>
  <c r="F500" i="2" s="1"/>
  <c r="H500" i="2" s="1"/>
  <c r="D500" i="2"/>
  <c r="C500" i="2"/>
  <c r="B500" i="2"/>
  <c r="K499" i="2"/>
  <c r="E499" i="2"/>
  <c r="F499" i="2" s="1"/>
  <c r="H499" i="2" s="1"/>
  <c r="D499" i="2"/>
  <c r="C499" i="2"/>
  <c r="B499" i="2"/>
  <c r="K498" i="2"/>
  <c r="E498" i="2"/>
  <c r="F498" i="2" s="1"/>
  <c r="H498" i="2" s="1"/>
  <c r="D498" i="2"/>
  <c r="C498" i="2"/>
  <c r="B498" i="2"/>
  <c r="F497" i="2"/>
  <c r="H497" i="2" s="1"/>
  <c r="E497" i="2"/>
  <c r="D497" i="2"/>
  <c r="C497" i="2"/>
  <c r="B497" i="2"/>
  <c r="E496" i="2"/>
  <c r="F496" i="2" s="1"/>
  <c r="H496" i="2" s="1"/>
  <c r="D496" i="2"/>
  <c r="C496" i="2"/>
  <c r="B496" i="2"/>
  <c r="E495" i="2"/>
  <c r="F495" i="2" s="1"/>
  <c r="H495" i="2" s="1"/>
  <c r="D495" i="2"/>
  <c r="C495" i="2"/>
  <c r="B495" i="2"/>
  <c r="E494" i="2"/>
  <c r="F494" i="2" s="1"/>
  <c r="H494" i="2" s="1"/>
  <c r="D494" i="2"/>
  <c r="C494" i="2"/>
  <c r="B494" i="2"/>
  <c r="E493" i="2"/>
  <c r="F493" i="2" s="1"/>
  <c r="H493" i="2" s="1"/>
  <c r="D493" i="2"/>
  <c r="C493" i="2"/>
  <c r="B493" i="2"/>
  <c r="K492" i="2"/>
  <c r="E492" i="2"/>
  <c r="F492" i="2" s="1"/>
  <c r="H492" i="2" s="1"/>
  <c r="D492" i="2"/>
  <c r="C492" i="2"/>
  <c r="B492" i="2"/>
  <c r="K491" i="2"/>
  <c r="E491" i="2"/>
  <c r="F491" i="2" s="1"/>
  <c r="H491" i="2" s="1"/>
  <c r="D491" i="2"/>
  <c r="C491" i="2"/>
  <c r="B491" i="2"/>
  <c r="F490" i="2"/>
  <c r="H490" i="2" s="1"/>
  <c r="E490" i="2"/>
  <c r="D490" i="2"/>
  <c r="C490" i="2"/>
  <c r="B490" i="2"/>
  <c r="H489" i="2"/>
  <c r="F489" i="2"/>
  <c r="E489" i="2"/>
  <c r="D489" i="2"/>
  <c r="C489" i="2"/>
  <c r="B489" i="2"/>
  <c r="F488" i="2"/>
  <c r="H488" i="2" s="1"/>
  <c r="E488" i="2"/>
  <c r="D488" i="2"/>
  <c r="C488" i="2"/>
  <c r="B488" i="2"/>
  <c r="E487" i="2"/>
  <c r="F487" i="2" s="1"/>
  <c r="H487" i="2" s="1"/>
  <c r="D487" i="2"/>
  <c r="C487" i="2"/>
  <c r="B487" i="2"/>
  <c r="E486" i="2"/>
  <c r="F486" i="2" s="1"/>
  <c r="H486" i="2" s="1"/>
  <c r="D486" i="2"/>
  <c r="C486" i="2"/>
  <c r="B486" i="2"/>
  <c r="K485" i="2"/>
  <c r="H485" i="2"/>
  <c r="E485" i="2"/>
  <c r="F485" i="2" s="1"/>
  <c r="D485" i="2"/>
  <c r="C485" i="2"/>
  <c r="B485" i="2"/>
  <c r="K484" i="2"/>
  <c r="E484" i="2"/>
  <c r="F484" i="2" s="1"/>
  <c r="H484" i="2" s="1"/>
  <c r="D484" i="2"/>
  <c r="C484" i="2"/>
  <c r="B484" i="2"/>
  <c r="E483" i="2"/>
  <c r="F483" i="2" s="1"/>
  <c r="H483" i="2" s="1"/>
  <c r="D483" i="2"/>
  <c r="C483" i="2"/>
  <c r="B483" i="2"/>
  <c r="E482" i="2"/>
  <c r="F482" i="2" s="1"/>
  <c r="H482" i="2" s="1"/>
  <c r="D482" i="2"/>
  <c r="C482" i="2"/>
  <c r="B482" i="2"/>
  <c r="F481" i="2"/>
  <c r="H481" i="2" s="1"/>
  <c r="E481" i="2"/>
  <c r="D481" i="2"/>
  <c r="C481" i="2"/>
  <c r="B481" i="2"/>
  <c r="F480" i="2"/>
  <c r="H480" i="2" s="1"/>
  <c r="E480" i="2"/>
  <c r="D480" i="2"/>
  <c r="C480" i="2"/>
  <c r="B480" i="2"/>
  <c r="E479" i="2"/>
  <c r="F479" i="2" s="1"/>
  <c r="H479" i="2" s="1"/>
  <c r="D479" i="2"/>
  <c r="C479" i="2"/>
  <c r="B479" i="2"/>
  <c r="K478" i="2"/>
  <c r="H478" i="2"/>
  <c r="E478" i="2"/>
  <c r="F478" i="2" s="1"/>
  <c r="D478" i="2"/>
  <c r="C478" i="2"/>
  <c r="B478" i="2"/>
  <c r="K477" i="2"/>
  <c r="E477" i="2"/>
  <c r="F477" i="2" s="1"/>
  <c r="H477" i="2" s="1"/>
  <c r="D477" i="2"/>
  <c r="C477" i="2"/>
  <c r="B477" i="2"/>
  <c r="F476" i="2"/>
  <c r="H476" i="2" s="1"/>
  <c r="E476" i="2"/>
  <c r="D476" i="2"/>
  <c r="C476" i="2"/>
  <c r="B476" i="2"/>
  <c r="E475" i="2"/>
  <c r="F475" i="2" s="1"/>
  <c r="H475" i="2" s="1"/>
  <c r="D475" i="2"/>
  <c r="C475" i="2"/>
  <c r="B475" i="2"/>
  <c r="F474" i="2"/>
  <c r="H474" i="2" s="1"/>
  <c r="E474" i="2"/>
  <c r="D474" i="2"/>
  <c r="C474" i="2"/>
  <c r="B474" i="2"/>
  <c r="F473" i="2"/>
  <c r="H473" i="2" s="1"/>
  <c r="E473" i="2"/>
  <c r="D473" i="2"/>
  <c r="C473" i="2"/>
  <c r="B473" i="2"/>
  <c r="F472" i="2"/>
  <c r="H472" i="2" s="1"/>
  <c r="E472" i="2"/>
  <c r="D472" i="2"/>
  <c r="C472" i="2"/>
  <c r="B472" i="2"/>
  <c r="K471" i="2"/>
  <c r="E471" i="2"/>
  <c r="F471" i="2" s="1"/>
  <c r="H471" i="2" s="1"/>
  <c r="D471" i="2"/>
  <c r="C471" i="2"/>
  <c r="B471" i="2"/>
  <c r="K470" i="2"/>
  <c r="E470" i="2"/>
  <c r="F470" i="2" s="1"/>
  <c r="H470" i="2" s="1"/>
  <c r="D470" i="2"/>
  <c r="C470" i="2"/>
  <c r="B470" i="2"/>
  <c r="E469" i="2"/>
  <c r="F469" i="2" s="1"/>
  <c r="H469" i="2" s="1"/>
  <c r="D469" i="2"/>
  <c r="C469" i="2"/>
  <c r="B469" i="2"/>
  <c r="E468" i="2"/>
  <c r="F468" i="2" s="1"/>
  <c r="H468" i="2" s="1"/>
  <c r="D468" i="2"/>
  <c r="C468" i="2"/>
  <c r="B468" i="2"/>
  <c r="F467" i="2"/>
  <c r="H467" i="2" s="1"/>
  <c r="E467" i="2"/>
  <c r="D467" i="2"/>
  <c r="C467" i="2"/>
  <c r="B467" i="2"/>
  <c r="F466" i="2"/>
  <c r="H466" i="2" s="1"/>
  <c r="E466" i="2"/>
  <c r="D466" i="2"/>
  <c r="C466" i="2"/>
  <c r="B466" i="2"/>
  <c r="E465" i="2"/>
  <c r="F465" i="2" s="1"/>
  <c r="H465" i="2" s="1"/>
  <c r="D465" i="2"/>
  <c r="C465" i="2"/>
  <c r="B465" i="2"/>
  <c r="K464" i="2"/>
  <c r="E464" i="2"/>
  <c r="F464" i="2" s="1"/>
  <c r="H464" i="2" s="1"/>
  <c r="D464" i="2"/>
  <c r="C464" i="2"/>
  <c r="B464" i="2"/>
  <c r="K463" i="2"/>
  <c r="E463" i="2"/>
  <c r="F463" i="2" s="1"/>
  <c r="H463" i="2" s="1"/>
  <c r="D463" i="2"/>
  <c r="C463" i="2"/>
  <c r="B463" i="2"/>
  <c r="E462" i="2"/>
  <c r="F462" i="2" s="1"/>
  <c r="H462" i="2" s="1"/>
  <c r="D462" i="2"/>
  <c r="C462" i="2"/>
  <c r="B462" i="2"/>
  <c r="E461" i="2"/>
  <c r="F461" i="2" s="1"/>
  <c r="H461" i="2" s="1"/>
  <c r="D461" i="2"/>
  <c r="C461" i="2"/>
  <c r="B461" i="2"/>
  <c r="E460" i="2"/>
  <c r="F460" i="2" s="1"/>
  <c r="H460" i="2" s="1"/>
  <c r="D460" i="2"/>
  <c r="C460" i="2"/>
  <c r="B460" i="2"/>
  <c r="F459" i="2"/>
  <c r="H459" i="2" s="1"/>
  <c r="E459" i="2"/>
  <c r="D459" i="2"/>
  <c r="C459" i="2"/>
  <c r="B459" i="2"/>
  <c r="F458" i="2"/>
  <c r="H458" i="2" s="1"/>
  <c r="E458" i="2"/>
  <c r="D458" i="2"/>
  <c r="C458" i="2"/>
  <c r="B458" i="2"/>
  <c r="K457" i="2"/>
  <c r="E457" i="2"/>
  <c r="F457" i="2" s="1"/>
  <c r="H457" i="2" s="1"/>
  <c r="D457" i="2"/>
  <c r="C457" i="2"/>
  <c r="B457" i="2"/>
  <c r="K456" i="2"/>
  <c r="F456" i="2"/>
  <c r="H456" i="2" s="1"/>
  <c r="E456" i="2"/>
  <c r="D456" i="2"/>
  <c r="C456" i="2"/>
  <c r="B456" i="2"/>
  <c r="E455" i="2"/>
  <c r="F455" i="2" s="1"/>
  <c r="H455" i="2" s="1"/>
  <c r="D455" i="2"/>
  <c r="C455" i="2"/>
  <c r="B455" i="2"/>
  <c r="E454" i="2"/>
  <c r="F454" i="2" s="1"/>
  <c r="H454" i="2" s="1"/>
  <c r="D454" i="2"/>
  <c r="C454" i="2"/>
  <c r="B454" i="2"/>
  <c r="E453" i="2"/>
  <c r="F453" i="2" s="1"/>
  <c r="H453" i="2" s="1"/>
  <c r="D453" i="2"/>
  <c r="C453" i="2"/>
  <c r="B453" i="2"/>
  <c r="E452" i="2"/>
  <c r="F452" i="2" s="1"/>
  <c r="H452" i="2" s="1"/>
  <c r="D452" i="2"/>
  <c r="C452" i="2"/>
  <c r="B452" i="2"/>
  <c r="E451" i="2"/>
  <c r="F451" i="2" s="1"/>
  <c r="H451" i="2" s="1"/>
  <c r="D451" i="2"/>
  <c r="C451" i="2"/>
  <c r="B451" i="2"/>
  <c r="K450" i="2"/>
  <c r="E450" i="2"/>
  <c r="F450" i="2" s="1"/>
  <c r="H450" i="2" s="1"/>
  <c r="D450" i="2"/>
  <c r="C450" i="2"/>
  <c r="B450" i="2"/>
  <c r="K449" i="2"/>
  <c r="F449" i="2"/>
  <c r="H449" i="2" s="1"/>
  <c r="E449" i="2"/>
  <c r="D449" i="2"/>
  <c r="C449" i="2"/>
  <c r="B449" i="2"/>
  <c r="F448" i="2"/>
  <c r="H448" i="2" s="1"/>
  <c r="E448" i="2"/>
  <c r="D448" i="2"/>
  <c r="C448" i="2"/>
  <c r="B448" i="2"/>
  <c r="F447" i="2"/>
  <c r="H447" i="2" s="1"/>
  <c r="E447" i="2"/>
  <c r="D447" i="2"/>
  <c r="C447" i="2"/>
  <c r="B447" i="2"/>
  <c r="E446" i="2"/>
  <c r="F446" i="2" s="1"/>
  <c r="H446" i="2" s="1"/>
  <c r="D446" i="2"/>
  <c r="C446" i="2"/>
  <c r="B446" i="2"/>
  <c r="E445" i="2"/>
  <c r="F445" i="2" s="1"/>
  <c r="H445" i="2" s="1"/>
  <c r="D445" i="2"/>
  <c r="C445" i="2"/>
  <c r="B445" i="2"/>
  <c r="F444" i="2"/>
  <c r="H444" i="2" s="1"/>
  <c r="E444" i="2"/>
  <c r="D444" i="2"/>
  <c r="C444" i="2"/>
  <c r="B444" i="2"/>
  <c r="K443" i="2"/>
  <c r="E443" i="2"/>
  <c r="F443" i="2" s="1"/>
  <c r="H443" i="2" s="1"/>
  <c r="D443" i="2"/>
  <c r="C443" i="2"/>
  <c r="B443" i="2"/>
  <c r="K442" i="2"/>
  <c r="F442" i="2"/>
  <c r="H442" i="2" s="1"/>
  <c r="E442" i="2"/>
  <c r="D442" i="2"/>
  <c r="C442" i="2"/>
  <c r="B442" i="2"/>
  <c r="F441" i="2"/>
  <c r="H441" i="2" s="1"/>
  <c r="E441" i="2"/>
  <c r="D441" i="2"/>
  <c r="C441" i="2"/>
  <c r="B441" i="2"/>
  <c r="F440" i="2"/>
  <c r="H440" i="2" s="1"/>
  <c r="E440" i="2"/>
  <c r="D440" i="2"/>
  <c r="C440" i="2"/>
  <c r="B440" i="2"/>
  <c r="E439" i="2"/>
  <c r="F439" i="2" s="1"/>
  <c r="H439" i="2" s="1"/>
  <c r="D439" i="2"/>
  <c r="C439" i="2"/>
  <c r="B439" i="2"/>
  <c r="E438" i="2"/>
  <c r="F438" i="2" s="1"/>
  <c r="H438" i="2" s="1"/>
  <c r="D438" i="2"/>
  <c r="C438" i="2"/>
  <c r="B438" i="2"/>
  <c r="H437" i="2"/>
  <c r="E437" i="2"/>
  <c r="F437" i="2" s="1"/>
  <c r="D437" i="2"/>
  <c r="C437" i="2"/>
  <c r="B437" i="2"/>
  <c r="K436" i="2"/>
  <c r="F436" i="2"/>
  <c r="H436" i="2" s="1"/>
  <c r="E436" i="2"/>
  <c r="D436" i="2"/>
  <c r="C436" i="2"/>
  <c r="B436" i="2"/>
  <c r="K435" i="2"/>
  <c r="E435" i="2"/>
  <c r="F435" i="2" s="1"/>
  <c r="H435" i="2" s="1"/>
  <c r="D435" i="2"/>
  <c r="C435" i="2"/>
  <c r="B435" i="2"/>
  <c r="E434" i="2"/>
  <c r="F434" i="2" s="1"/>
  <c r="H434" i="2" s="1"/>
  <c r="D434" i="2"/>
  <c r="C434" i="2"/>
  <c r="B434" i="2"/>
  <c r="E433" i="2"/>
  <c r="F433" i="2" s="1"/>
  <c r="H433" i="2" s="1"/>
  <c r="D433" i="2"/>
  <c r="C433" i="2"/>
  <c r="B433" i="2"/>
  <c r="F432" i="2"/>
  <c r="H432" i="2" s="1"/>
  <c r="E432" i="2"/>
  <c r="D432" i="2"/>
  <c r="C432" i="2"/>
  <c r="B432" i="2"/>
  <c r="F431" i="2"/>
  <c r="H431" i="2" s="1"/>
  <c r="E431" i="2"/>
  <c r="D431" i="2"/>
  <c r="C431" i="2"/>
  <c r="B431" i="2"/>
  <c r="E430" i="2"/>
  <c r="F430" i="2" s="1"/>
  <c r="H430" i="2" s="1"/>
  <c r="D430" i="2"/>
  <c r="C430" i="2"/>
  <c r="B430" i="2"/>
  <c r="K429" i="2"/>
  <c r="E429" i="2"/>
  <c r="F429" i="2" s="1"/>
  <c r="H429" i="2" s="1"/>
  <c r="D429" i="2"/>
  <c r="C429" i="2"/>
  <c r="B429" i="2"/>
  <c r="K428" i="2"/>
  <c r="E428" i="2"/>
  <c r="F428" i="2" s="1"/>
  <c r="H428" i="2" s="1"/>
  <c r="D428" i="2"/>
  <c r="C428" i="2"/>
  <c r="B428" i="2"/>
  <c r="E427" i="2"/>
  <c r="F427" i="2" s="1"/>
  <c r="H427" i="2" s="1"/>
  <c r="D427" i="2"/>
  <c r="C427" i="2"/>
  <c r="B427" i="2"/>
  <c r="H426" i="2"/>
  <c r="F426" i="2"/>
  <c r="E426" i="2"/>
  <c r="D426" i="2"/>
  <c r="C426" i="2"/>
  <c r="B426" i="2"/>
  <c r="E425" i="2"/>
  <c r="F425" i="2" s="1"/>
  <c r="H425" i="2" s="1"/>
  <c r="D425" i="2"/>
  <c r="C425" i="2"/>
  <c r="B425" i="2"/>
  <c r="F424" i="2"/>
  <c r="H424" i="2" s="1"/>
  <c r="E424" i="2"/>
  <c r="D424" i="2"/>
  <c r="C424" i="2"/>
  <c r="B424" i="2"/>
  <c r="E423" i="2"/>
  <c r="F423" i="2" s="1"/>
  <c r="H423" i="2" s="1"/>
  <c r="D423" i="2"/>
  <c r="C423" i="2"/>
  <c r="B423" i="2"/>
  <c r="K422" i="2"/>
  <c r="F422" i="2"/>
  <c r="H422" i="2" s="1"/>
  <c r="E422" i="2"/>
  <c r="D422" i="2"/>
  <c r="C422" i="2"/>
  <c r="B422" i="2"/>
  <c r="K421" i="2"/>
  <c r="E421" i="2"/>
  <c r="F421" i="2" s="1"/>
  <c r="H421" i="2" s="1"/>
  <c r="D421" i="2"/>
  <c r="C421" i="2"/>
  <c r="B421" i="2"/>
  <c r="E420" i="2"/>
  <c r="F420" i="2" s="1"/>
  <c r="H420" i="2" s="1"/>
  <c r="D420" i="2"/>
  <c r="C420" i="2"/>
  <c r="B420" i="2"/>
  <c r="E419" i="2"/>
  <c r="F419" i="2" s="1"/>
  <c r="H419" i="2" s="1"/>
  <c r="D419" i="2"/>
  <c r="C419" i="2"/>
  <c r="B419" i="2"/>
  <c r="F418" i="2"/>
  <c r="H418" i="2" s="1"/>
  <c r="E418" i="2"/>
  <c r="D418" i="2"/>
  <c r="C418" i="2"/>
  <c r="B418" i="2"/>
  <c r="H417" i="2"/>
  <c r="F417" i="2"/>
  <c r="E417" i="2"/>
  <c r="D417" i="2"/>
  <c r="C417" i="2"/>
  <c r="B417" i="2"/>
  <c r="F416" i="2"/>
  <c r="H416" i="2" s="1"/>
  <c r="E416" i="2"/>
  <c r="D416" i="2"/>
  <c r="C416" i="2"/>
  <c r="B416" i="2"/>
  <c r="K415" i="2"/>
  <c r="E415" i="2"/>
  <c r="F415" i="2" s="1"/>
  <c r="H415" i="2" s="1"/>
  <c r="D415" i="2"/>
  <c r="C415" i="2"/>
  <c r="B415" i="2"/>
  <c r="K414" i="2"/>
  <c r="F414" i="2"/>
  <c r="H414" i="2" s="1"/>
  <c r="E414" i="2"/>
  <c r="D414" i="2"/>
  <c r="C414" i="2"/>
  <c r="B414" i="2"/>
  <c r="E413" i="2"/>
  <c r="F413" i="2" s="1"/>
  <c r="H413" i="2" s="1"/>
  <c r="D413" i="2"/>
  <c r="C413" i="2"/>
  <c r="B413" i="2"/>
  <c r="E412" i="2"/>
  <c r="F412" i="2" s="1"/>
  <c r="H412" i="2" s="1"/>
  <c r="D412" i="2"/>
  <c r="C412" i="2"/>
  <c r="B412" i="2"/>
  <c r="F411" i="2"/>
  <c r="H411" i="2" s="1"/>
  <c r="E411" i="2"/>
  <c r="D411" i="2"/>
  <c r="C411" i="2"/>
  <c r="B411" i="2"/>
  <c r="F410" i="2"/>
  <c r="H410" i="2" s="1"/>
  <c r="E410" i="2"/>
  <c r="D410" i="2"/>
  <c r="C410" i="2"/>
  <c r="B410" i="2"/>
  <c r="F409" i="2"/>
  <c r="H409" i="2" s="1"/>
  <c r="E409" i="2"/>
  <c r="D409" i="2"/>
  <c r="C409" i="2"/>
  <c r="B409" i="2"/>
  <c r="K408" i="2"/>
  <c r="E408" i="2"/>
  <c r="F408" i="2" s="1"/>
  <c r="H408" i="2" s="1"/>
  <c r="D408" i="2"/>
  <c r="C408" i="2"/>
  <c r="B408" i="2"/>
  <c r="K407" i="2"/>
  <c r="E407" i="2"/>
  <c r="F407" i="2" s="1"/>
  <c r="H407" i="2" s="1"/>
  <c r="D407" i="2"/>
  <c r="C407" i="2"/>
  <c r="B407" i="2"/>
  <c r="E406" i="2"/>
  <c r="F406" i="2" s="1"/>
  <c r="H406" i="2" s="1"/>
  <c r="D406" i="2"/>
  <c r="C406" i="2"/>
  <c r="B406" i="2"/>
  <c r="E405" i="2"/>
  <c r="F405" i="2" s="1"/>
  <c r="H405" i="2" s="1"/>
  <c r="D405" i="2"/>
  <c r="C405" i="2"/>
  <c r="B405" i="2"/>
  <c r="E404" i="2"/>
  <c r="F404" i="2" s="1"/>
  <c r="H404" i="2" s="1"/>
  <c r="D404" i="2"/>
  <c r="C404" i="2"/>
  <c r="B404" i="2"/>
  <c r="E403" i="2"/>
  <c r="F403" i="2" s="1"/>
  <c r="H403" i="2" s="1"/>
  <c r="D403" i="2"/>
  <c r="C403" i="2"/>
  <c r="B403" i="2"/>
  <c r="F402" i="2"/>
  <c r="H402" i="2" s="1"/>
  <c r="E402" i="2"/>
  <c r="D402" i="2"/>
  <c r="C402" i="2"/>
  <c r="B402" i="2"/>
  <c r="K401" i="2"/>
  <c r="E401" i="2"/>
  <c r="F401" i="2" s="1"/>
  <c r="H401" i="2" s="1"/>
  <c r="D401" i="2"/>
  <c r="C401" i="2"/>
  <c r="B401" i="2"/>
  <c r="K400" i="2"/>
  <c r="F400" i="2"/>
  <c r="H400" i="2" s="1"/>
  <c r="E400" i="2"/>
  <c r="D400" i="2"/>
  <c r="C400" i="2"/>
  <c r="B400" i="2"/>
  <c r="E399" i="2"/>
  <c r="F399" i="2" s="1"/>
  <c r="H399" i="2" s="1"/>
  <c r="D399" i="2"/>
  <c r="C399" i="2"/>
  <c r="B399" i="2"/>
  <c r="F398" i="2"/>
  <c r="H398" i="2" s="1"/>
  <c r="E398" i="2"/>
  <c r="D398" i="2"/>
  <c r="C398" i="2"/>
  <c r="B398" i="2"/>
  <c r="E397" i="2"/>
  <c r="F397" i="2" s="1"/>
  <c r="H397" i="2" s="1"/>
  <c r="D397" i="2"/>
  <c r="C397" i="2"/>
  <c r="B397" i="2"/>
  <c r="E396" i="2"/>
  <c r="F396" i="2" s="1"/>
  <c r="H396" i="2" s="1"/>
  <c r="D396" i="2"/>
  <c r="C396" i="2"/>
  <c r="B396" i="2"/>
  <c r="F395" i="2"/>
  <c r="H395" i="2" s="1"/>
  <c r="E395" i="2"/>
  <c r="D395" i="2"/>
  <c r="C395" i="2"/>
  <c r="B395" i="2"/>
  <c r="K394" i="2"/>
  <c r="F394" i="2"/>
  <c r="H394" i="2" s="1"/>
  <c r="E394" i="2"/>
  <c r="D394" i="2"/>
  <c r="C394" i="2"/>
  <c r="B394" i="2"/>
  <c r="K393" i="2"/>
  <c r="F393" i="2"/>
  <c r="H393" i="2" s="1"/>
  <c r="E393" i="2"/>
  <c r="D393" i="2"/>
  <c r="C393" i="2"/>
  <c r="B393" i="2"/>
  <c r="E392" i="2"/>
  <c r="F392" i="2" s="1"/>
  <c r="H392" i="2" s="1"/>
  <c r="D392" i="2"/>
  <c r="C392" i="2"/>
  <c r="B392" i="2"/>
  <c r="E391" i="2"/>
  <c r="F391" i="2" s="1"/>
  <c r="H391" i="2" s="1"/>
  <c r="D391" i="2"/>
  <c r="C391" i="2"/>
  <c r="B391" i="2"/>
  <c r="E390" i="2"/>
  <c r="F390" i="2" s="1"/>
  <c r="H390" i="2" s="1"/>
  <c r="D390" i="2"/>
  <c r="C390" i="2"/>
  <c r="B390" i="2"/>
  <c r="E389" i="2"/>
  <c r="F389" i="2" s="1"/>
  <c r="H389" i="2" s="1"/>
  <c r="D389" i="2"/>
  <c r="C389" i="2"/>
  <c r="B389" i="2"/>
  <c r="E388" i="2"/>
  <c r="F388" i="2" s="1"/>
  <c r="H388" i="2" s="1"/>
  <c r="D388" i="2"/>
  <c r="C388" i="2"/>
  <c r="B388" i="2"/>
  <c r="K387" i="2"/>
  <c r="E387" i="2"/>
  <c r="F387" i="2" s="1"/>
  <c r="H387" i="2" s="1"/>
  <c r="D387" i="2"/>
  <c r="C387" i="2"/>
  <c r="B387" i="2"/>
  <c r="K386" i="2"/>
  <c r="F386" i="2"/>
  <c r="H386" i="2" s="1"/>
  <c r="E386" i="2"/>
  <c r="D386" i="2"/>
  <c r="C386" i="2"/>
  <c r="B386" i="2"/>
  <c r="E385" i="2"/>
  <c r="F385" i="2" s="1"/>
  <c r="H385" i="2" s="1"/>
  <c r="D385" i="2"/>
  <c r="C385" i="2"/>
  <c r="B385" i="2"/>
  <c r="F384" i="2"/>
  <c r="H384" i="2" s="1"/>
  <c r="E384" i="2"/>
  <c r="D384" i="2"/>
  <c r="C384" i="2"/>
  <c r="B384" i="2"/>
  <c r="E383" i="2"/>
  <c r="F383" i="2" s="1"/>
  <c r="H383" i="2" s="1"/>
  <c r="D383" i="2"/>
  <c r="C383" i="2"/>
  <c r="B383" i="2"/>
  <c r="F382" i="2"/>
  <c r="H382" i="2" s="1"/>
  <c r="E382" i="2"/>
  <c r="D382" i="2"/>
  <c r="C382" i="2"/>
  <c r="B382" i="2"/>
  <c r="E381" i="2"/>
  <c r="F381" i="2" s="1"/>
  <c r="H381" i="2" s="1"/>
  <c r="D381" i="2"/>
  <c r="C381" i="2"/>
  <c r="B381" i="2"/>
  <c r="K380" i="2"/>
  <c r="E380" i="2"/>
  <c r="F380" i="2" s="1"/>
  <c r="H380" i="2" s="1"/>
  <c r="D380" i="2"/>
  <c r="C380" i="2"/>
  <c r="B380" i="2"/>
  <c r="K379" i="2"/>
  <c r="H379" i="2"/>
  <c r="F379" i="2"/>
  <c r="E379" i="2"/>
  <c r="D379" i="2"/>
  <c r="C379" i="2"/>
  <c r="B379" i="2"/>
  <c r="F378" i="2"/>
  <c r="H378" i="2" s="1"/>
  <c r="E378" i="2"/>
  <c r="D378" i="2"/>
  <c r="C378" i="2"/>
  <c r="B378" i="2"/>
  <c r="F377" i="2"/>
  <c r="H377" i="2" s="1"/>
  <c r="E377" i="2"/>
  <c r="D377" i="2"/>
  <c r="C377" i="2"/>
  <c r="B377" i="2"/>
  <c r="E376" i="2"/>
  <c r="F376" i="2" s="1"/>
  <c r="H376" i="2" s="1"/>
  <c r="D376" i="2"/>
  <c r="C376" i="2"/>
  <c r="B376" i="2"/>
  <c r="E375" i="2"/>
  <c r="F375" i="2" s="1"/>
  <c r="H375" i="2" s="1"/>
  <c r="D375" i="2"/>
  <c r="C375" i="2"/>
  <c r="B375" i="2"/>
  <c r="E374" i="2"/>
  <c r="F374" i="2" s="1"/>
  <c r="H374" i="2" s="1"/>
  <c r="D374" i="2"/>
  <c r="C374" i="2"/>
  <c r="B374" i="2"/>
  <c r="K373" i="2"/>
  <c r="E373" i="2"/>
  <c r="F373" i="2" s="1"/>
  <c r="H373" i="2" s="1"/>
  <c r="D373" i="2"/>
  <c r="C373" i="2"/>
  <c r="B373" i="2"/>
  <c r="K372" i="2"/>
  <c r="E372" i="2"/>
  <c r="F372" i="2" s="1"/>
  <c r="H372" i="2" s="1"/>
  <c r="D372" i="2"/>
  <c r="C372" i="2"/>
  <c r="B372" i="2"/>
  <c r="E371" i="2"/>
  <c r="F371" i="2" s="1"/>
  <c r="H371" i="2" s="1"/>
  <c r="D371" i="2"/>
  <c r="C371" i="2"/>
  <c r="B371" i="2"/>
  <c r="F370" i="2"/>
  <c r="H370" i="2" s="1"/>
  <c r="E370" i="2"/>
  <c r="D370" i="2"/>
  <c r="C370" i="2"/>
  <c r="B370" i="2"/>
  <c r="F369" i="2"/>
  <c r="H369" i="2" s="1"/>
  <c r="E369" i="2"/>
  <c r="D369" i="2"/>
  <c r="C369" i="2"/>
  <c r="B369" i="2"/>
  <c r="F368" i="2"/>
  <c r="H368" i="2" s="1"/>
  <c r="E368" i="2"/>
  <c r="D368" i="2"/>
  <c r="C368" i="2"/>
  <c r="B368" i="2"/>
  <c r="E367" i="2"/>
  <c r="F367" i="2" s="1"/>
  <c r="H367" i="2" s="1"/>
  <c r="D367" i="2"/>
  <c r="C367" i="2"/>
  <c r="B367" i="2"/>
  <c r="K366" i="2"/>
  <c r="H366" i="2"/>
  <c r="F366" i="2"/>
  <c r="E366" i="2"/>
  <c r="D366" i="2"/>
  <c r="C366" i="2"/>
  <c r="B366" i="2"/>
  <c r="K365" i="2"/>
  <c r="E365" i="2"/>
  <c r="F365" i="2" s="1"/>
  <c r="H365" i="2" s="1"/>
  <c r="D365" i="2"/>
  <c r="C365" i="2"/>
  <c r="B365" i="2"/>
  <c r="E364" i="2"/>
  <c r="F364" i="2" s="1"/>
  <c r="H364" i="2" s="1"/>
  <c r="D364" i="2"/>
  <c r="C364" i="2"/>
  <c r="B364" i="2"/>
  <c r="H363" i="2"/>
  <c r="F363" i="2"/>
  <c r="E363" i="2"/>
  <c r="D363" i="2"/>
  <c r="C363" i="2"/>
  <c r="B363" i="2"/>
  <c r="F362" i="2"/>
  <c r="H362" i="2" s="1"/>
  <c r="E362" i="2"/>
  <c r="D362" i="2"/>
  <c r="C362" i="2"/>
  <c r="B362" i="2"/>
  <c r="F361" i="2"/>
  <c r="H361" i="2" s="1"/>
  <c r="E361" i="2"/>
  <c r="D361" i="2"/>
  <c r="C361" i="2"/>
  <c r="B361" i="2"/>
  <c r="E360" i="2"/>
  <c r="F360" i="2" s="1"/>
  <c r="H360" i="2" s="1"/>
  <c r="D360" i="2"/>
  <c r="C360" i="2"/>
  <c r="B360" i="2"/>
  <c r="K359" i="2"/>
  <c r="E359" i="2"/>
  <c r="F359" i="2" s="1"/>
  <c r="H359" i="2" s="1"/>
  <c r="D359" i="2"/>
  <c r="C359" i="2"/>
  <c r="B359" i="2"/>
  <c r="K358" i="2"/>
  <c r="E358" i="2"/>
  <c r="F358" i="2" s="1"/>
  <c r="H358" i="2" s="1"/>
  <c r="D358" i="2"/>
  <c r="C358" i="2"/>
  <c r="B358" i="2"/>
  <c r="E357" i="2"/>
  <c r="F357" i="2" s="1"/>
  <c r="H357" i="2" s="1"/>
  <c r="D357" i="2"/>
  <c r="C357" i="2"/>
  <c r="B357" i="2"/>
  <c r="E356" i="2"/>
  <c r="F356" i="2" s="1"/>
  <c r="H356" i="2" s="1"/>
  <c r="D356" i="2"/>
  <c r="C356" i="2"/>
  <c r="B356" i="2"/>
  <c r="E355" i="2"/>
  <c r="F355" i="2" s="1"/>
  <c r="H355" i="2" s="1"/>
  <c r="D355" i="2"/>
  <c r="C355" i="2"/>
  <c r="B355" i="2"/>
  <c r="F354" i="2"/>
  <c r="H354" i="2" s="1"/>
  <c r="E354" i="2"/>
  <c r="D354" i="2"/>
  <c r="C354" i="2"/>
  <c r="B354" i="2"/>
  <c r="E353" i="2"/>
  <c r="F353" i="2" s="1"/>
  <c r="H353" i="2" s="1"/>
  <c r="D353" i="2"/>
  <c r="C353" i="2"/>
  <c r="B353" i="2"/>
  <c r="K352" i="2"/>
  <c r="F352" i="2"/>
  <c r="H352" i="2" s="1"/>
  <c r="E352" i="2"/>
  <c r="D352" i="2"/>
  <c r="C352" i="2"/>
  <c r="B352" i="2"/>
  <c r="K351" i="2"/>
  <c r="E351" i="2"/>
  <c r="F351" i="2" s="1"/>
  <c r="H351" i="2" s="1"/>
  <c r="D351" i="2"/>
  <c r="C351" i="2"/>
  <c r="B351" i="2"/>
  <c r="H350" i="2"/>
  <c r="F350" i="2"/>
  <c r="E350" i="2"/>
  <c r="D350" i="2"/>
  <c r="C350" i="2"/>
  <c r="B350" i="2"/>
  <c r="E349" i="2"/>
  <c r="F349" i="2" s="1"/>
  <c r="H349" i="2" s="1"/>
  <c r="D349" i="2"/>
  <c r="C349" i="2"/>
  <c r="B349" i="2"/>
  <c r="E348" i="2"/>
  <c r="F348" i="2" s="1"/>
  <c r="H348" i="2" s="1"/>
  <c r="D348" i="2"/>
  <c r="C348" i="2"/>
  <c r="B348" i="2"/>
  <c r="H347" i="2"/>
  <c r="F347" i="2"/>
  <c r="E347" i="2"/>
  <c r="D347" i="2"/>
  <c r="C347" i="2"/>
  <c r="B347" i="2"/>
  <c r="F346" i="2"/>
  <c r="H346" i="2" s="1"/>
  <c r="E346" i="2"/>
  <c r="D346" i="2"/>
  <c r="C346" i="2"/>
  <c r="B346" i="2"/>
  <c r="K345" i="2"/>
  <c r="F345" i="2"/>
  <c r="H345" i="2" s="1"/>
  <c r="E345" i="2"/>
  <c r="D345" i="2"/>
  <c r="C345" i="2"/>
  <c r="B345" i="2"/>
  <c r="K344" i="2"/>
  <c r="E344" i="2"/>
  <c r="F344" i="2" s="1"/>
  <c r="H344" i="2" s="1"/>
  <c r="D344" i="2"/>
  <c r="C344" i="2"/>
  <c r="B344" i="2"/>
  <c r="E343" i="2"/>
  <c r="F343" i="2" s="1"/>
  <c r="H343" i="2" s="1"/>
  <c r="D343" i="2"/>
  <c r="C343" i="2"/>
  <c r="B343" i="2"/>
  <c r="E342" i="2"/>
  <c r="F342" i="2" s="1"/>
  <c r="H342" i="2" s="1"/>
  <c r="D342" i="2"/>
  <c r="C342" i="2"/>
  <c r="B342" i="2"/>
  <c r="E341" i="2"/>
  <c r="F341" i="2" s="1"/>
  <c r="H341" i="2" s="1"/>
  <c r="D341" i="2"/>
  <c r="C341" i="2"/>
  <c r="B341" i="2"/>
  <c r="E340" i="2"/>
  <c r="F340" i="2" s="1"/>
  <c r="H340" i="2" s="1"/>
  <c r="D340" i="2"/>
  <c r="C340" i="2"/>
  <c r="B340" i="2"/>
  <c r="E339" i="2"/>
  <c r="F339" i="2" s="1"/>
  <c r="H339" i="2" s="1"/>
  <c r="D339" i="2"/>
  <c r="C339" i="2"/>
  <c r="B339" i="2"/>
  <c r="K338" i="2"/>
  <c r="F338" i="2"/>
  <c r="H338" i="2" s="1"/>
  <c r="E338" i="2"/>
  <c r="D338" i="2"/>
  <c r="C338" i="2"/>
  <c r="B338" i="2"/>
  <c r="K337" i="2"/>
  <c r="H337" i="2"/>
  <c r="F337" i="2"/>
  <c r="E337" i="2"/>
  <c r="D337" i="2"/>
  <c r="C337" i="2"/>
  <c r="B337" i="2"/>
  <c r="F336" i="2"/>
  <c r="H336" i="2" s="1"/>
  <c r="E336" i="2"/>
  <c r="D336" i="2"/>
  <c r="C336" i="2"/>
  <c r="B336" i="2"/>
  <c r="E335" i="2"/>
  <c r="F335" i="2" s="1"/>
  <c r="H335" i="2" s="1"/>
  <c r="D335" i="2"/>
  <c r="C335" i="2"/>
  <c r="B335" i="2"/>
  <c r="E334" i="2"/>
  <c r="F334" i="2" s="1"/>
  <c r="H334" i="2" s="1"/>
  <c r="D334" i="2"/>
  <c r="C334" i="2"/>
  <c r="B334" i="2"/>
  <c r="E333" i="2"/>
  <c r="F333" i="2" s="1"/>
  <c r="H333" i="2" s="1"/>
  <c r="D333" i="2"/>
  <c r="C333" i="2"/>
  <c r="B333" i="2"/>
  <c r="E332" i="2"/>
  <c r="F332" i="2" s="1"/>
  <c r="H332" i="2" s="1"/>
  <c r="D332" i="2"/>
  <c r="C332" i="2"/>
  <c r="B332" i="2"/>
  <c r="K331" i="2"/>
  <c r="F331" i="2"/>
  <c r="H331" i="2" s="1"/>
  <c r="E331" i="2"/>
  <c r="D331" i="2"/>
  <c r="C331" i="2"/>
  <c r="B331" i="2"/>
  <c r="K330" i="2"/>
  <c r="F330" i="2"/>
  <c r="H330" i="2" s="1"/>
  <c r="E330" i="2"/>
  <c r="D330" i="2"/>
  <c r="C330" i="2"/>
  <c r="B330" i="2"/>
  <c r="H329" i="2"/>
  <c r="F329" i="2"/>
  <c r="E329" i="2"/>
  <c r="D329" i="2"/>
  <c r="C329" i="2"/>
  <c r="B329" i="2"/>
  <c r="E328" i="2"/>
  <c r="F328" i="2" s="1"/>
  <c r="H328" i="2" s="1"/>
  <c r="D328" i="2"/>
  <c r="C328" i="2"/>
  <c r="B328" i="2"/>
  <c r="E327" i="2"/>
  <c r="F327" i="2" s="1"/>
  <c r="H327" i="2" s="1"/>
  <c r="D327" i="2"/>
  <c r="C327" i="2"/>
  <c r="B327" i="2"/>
  <c r="H326" i="2"/>
  <c r="E326" i="2"/>
  <c r="F326" i="2" s="1"/>
  <c r="D326" i="2"/>
  <c r="C326" i="2"/>
  <c r="B326" i="2"/>
  <c r="E325" i="2"/>
  <c r="F325" i="2" s="1"/>
  <c r="H325" i="2" s="1"/>
  <c r="D325" i="2"/>
  <c r="C325" i="2"/>
  <c r="B325" i="2"/>
  <c r="K324" i="2"/>
  <c r="F324" i="2"/>
  <c r="H324" i="2" s="1"/>
  <c r="E324" i="2"/>
  <c r="D324" i="2"/>
  <c r="C324" i="2"/>
  <c r="B324" i="2"/>
  <c r="K323" i="2"/>
  <c r="E323" i="2"/>
  <c r="F323" i="2" s="1"/>
  <c r="H323" i="2" s="1"/>
  <c r="D323" i="2"/>
  <c r="C323" i="2"/>
  <c r="B323" i="2"/>
  <c r="F322" i="2"/>
  <c r="H322" i="2" s="1"/>
  <c r="E322" i="2"/>
  <c r="D322" i="2"/>
  <c r="C322" i="2"/>
  <c r="B322" i="2"/>
  <c r="E321" i="2"/>
  <c r="F321" i="2" s="1"/>
  <c r="H321" i="2" s="1"/>
  <c r="D321" i="2"/>
  <c r="C321" i="2"/>
  <c r="B321" i="2"/>
  <c r="F320" i="2"/>
  <c r="H320" i="2" s="1"/>
  <c r="E320" i="2"/>
  <c r="D320" i="2"/>
  <c r="C320" i="2"/>
  <c r="B320" i="2"/>
  <c r="E319" i="2"/>
  <c r="F319" i="2" s="1"/>
  <c r="H319" i="2" s="1"/>
  <c r="D319" i="2"/>
  <c r="C319" i="2"/>
  <c r="B319" i="2"/>
  <c r="E318" i="2"/>
  <c r="F318" i="2" s="1"/>
  <c r="H318" i="2" s="1"/>
  <c r="D318" i="2"/>
  <c r="C318" i="2"/>
  <c r="B318" i="2"/>
  <c r="K317" i="2"/>
  <c r="E317" i="2"/>
  <c r="F317" i="2" s="1"/>
  <c r="H317" i="2" s="1"/>
  <c r="D317" i="2"/>
  <c r="C317" i="2"/>
  <c r="B317" i="2"/>
  <c r="K316" i="2"/>
  <c r="E316" i="2"/>
  <c r="F316" i="2" s="1"/>
  <c r="H316" i="2" s="1"/>
  <c r="D316" i="2"/>
  <c r="C316" i="2"/>
  <c r="B316" i="2"/>
  <c r="F315" i="2"/>
  <c r="H315" i="2" s="1"/>
  <c r="E315" i="2"/>
  <c r="D315" i="2"/>
  <c r="C315" i="2"/>
  <c r="B315" i="2"/>
  <c r="F314" i="2"/>
  <c r="H314" i="2" s="1"/>
  <c r="E314" i="2"/>
  <c r="D314" i="2"/>
  <c r="C314" i="2"/>
  <c r="B314" i="2"/>
  <c r="H313" i="2"/>
  <c r="F313" i="2"/>
  <c r="E313" i="2"/>
  <c r="D313" i="2"/>
  <c r="C313" i="2"/>
  <c r="B313" i="2"/>
  <c r="H312" i="2"/>
  <c r="E312" i="2"/>
  <c r="F312" i="2" s="1"/>
  <c r="D312" i="2"/>
  <c r="C312" i="2"/>
  <c r="B312" i="2"/>
  <c r="E311" i="2"/>
  <c r="F311" i="2" s="1"/>
  <c r="H311" i="2" s="1"/>
  <c r="D311" i="2"/>
  <c r="C311" i="2"/>
  <c r="B311" i="2"/>
  <c r="K310" i="2"/>
  <c r="E310" i="2"/>
  <c r="F310" i="2" s="1"/>
  <c r="H310" i="2" s="1"/>
  <c r="D310" i="2"/>
  <c r="C310" i="2"/>
  <c r="B310" i="2"/>
  <c r="K309" i="2"/>
  <c r="E309" i="2"/>
  <c r="F309" i="2" s="1"/>
  <c r="H309" i="2" s="1"/>
  <c r="D309" i="2"/>
  <c r="C309" i="2"/>
  <c r="B309" i="2"/>
  <c r="F308" i="2"/>
  <c r="H308" i="2" s="1"/>
  <c r="E308" i="2"/>
  <c r="D308" i="2"/>
  <c r="C308" i="2"/>
  <c r="B308" i="2"/>
  <c r="E307" i="2"/>
  <c r="F307" i="2" s="1"/>
  <c r="H307" i="2" s="1"/>
  <c r="D307" i="2"/>
  <c r="C307" i="2"/>
  <c r="B307" i="2"/>
  <c r="F306" i="2"/>
  <c r="H306" i="2" s="1"/>
  <c r="E306" i="2"/>
  <c r="D306" i="2"/>
  <c r="C306" i="2"/>
  <c r="B306" i="2"/>
  <c r="F305" i="2"/>
  <c r="H305" i="2" s="1"/>
  <c r="E305" i="2"/>
  <c r="D305" i="2"/>
  <c r="C305" i="2"/>
  <c r="B305" i="2"/>
  <c r="F304" i="2"/>
  <c r="H304" i="2" s="1"/>
  <c r="E304" i="2"/>
  <c r="D304" i="2"/>
  <c r="C304" i="2"/>
  <c r="B304" i="2"/>
  <c r="K303" i="2"/>
  <c r="E303" i="2"/>
  <c r="F303" i="2" s="1"/>
  <c r="H303" i="2" s="1"/>
  <c r="D303" i="2"/>
  <c r="C303" i="2"/>
  <c r="B303" i="2"/>
  <c r="K302" i="2"/>
  <c r="F302" i="2"/>
  <c r="H302" i="2" s="1"/>
  <c r="E302" i="2"/>
  <c r="D302" i="2"/>
  <c r="C302" i="2"/>
  <c r="B302" i="2"/>
  <c r="E301" i="2"/>
  <c r="F301" i="2" s="1"/>
  <c r="H301" i="2" s="1"/>
  <c r="D301" i="2"/>
  <c r="C301" i="2"/>
  <c r="B301" i="2"/>
  <c r="F300" i="2"/>
  <c r="H300" i="2" s="1"/>
  <c r="E300" i="2"/>
  <c r="D300" i="2"/>
  <c r="C300" i="2"/>
  <c r="B300" i="2"/>
  <c r="F299" i="2"/>
  <c r="H299" i="2" s="1"/>
  <c r="E299" i="2"/>
  <c r="D299" i="2"/>
  <c r="C299" i="2"/>
  <c r="B299" i="2"/>
  <c r="E298" i="2"/>
  <c r="F298" i="2" s="1"/>
  <c r="H298" i="2" s="1"/>
  <c r="D298" i="2"/>
  <c r="C298" i="2"/>
  <c r="B298" i="2"/>
  <c r="F297" i="2"/>
  <c r="H297" i="2" s="1"/>
  <c r="E297" i="2"/>
  <c r="D297" i="2"/>
  <c r="C297" i="2"/>
  <c r="B297" i="2"/>
  <c r="K296" i="2"/>
  <c r="E296" i="2"/>
  <c r="F296" i="2" s="1"/>
  <c r="H296" i="2" s="1"/>
  <c r="D296" i="2"/>
  <c r="C296" i="2"/>
  <c r="B296" i="2"/>
  <c r="K295" i="2"/>
  <c r="E295" i="2"/>
  <c r="F295" i="2" s="1"/>
  <c r="H295" i="2" s="1"/>
  <c r="D295" i="2"/>
  <c r="C295" i="2"/>
  <c r="B295" i="2"/>
  <c r="H294" i="2"/>
  <c r="E294" i="2"/>
  <c r="F294" i="2" s="1"/>
  <c r="D294" i="2"/>
  <c r="C294" i="2"/>
  <c r="B294" i="2"/>
  <c r="E293" i="2"/>
  <c r="F293" i="2" s="1"/>
  <c r="H293" i="2" s="1"/>
  <c r="D293" i="2"/>
  <c r="C293" i="2"/>
  <c r="B293" i="2"/>
  <c r="E292" i="2"/>
  <c r="F292" i="2" s="1"/>
  <c r="H292" i="2" s="1"/>
  <c r="D292" i="2"/>
  <c r="C292" i="2"/>
  <c r="B292" i="2"/>
  <c r="E291" i="2"/>
  <c r="F291" i="2" s="1"/>
  <c r="H291" i="2" s="1"/>
  <c r="D291" i="2"/>
  <c r="C291" i="2"/>
  <c r="B291" i="2"/>
  <c r="F290" i="2"/>
  <c r="H290" i="2" s="1"/>
  <c r="E290" i="2"/>
  <c r="D290" i="2"/>
  <c r="C290" i="2"/>
  <c r="B290" i="2"/>
  <c r="K289" i="2"/>
  <c r="F289" i="2"/>
  <c r="H289" i="2" s="1"/>
  <c r="E289" i="2"/>
  <c r="D289" i="2"/>
  <c r="C289" i="2"/>
  <c r="B289" i="2"/>
  <c r="K288" i="2"/>
  <c r="E288" i="2"/>
  <c r="F288" i="2" s="1"/>
  <c r="H288" i="2" s="1"/>
  <c r="D288" i="2"/>
  <c r="C288" i="2"/>
  <c r="B288" i="2"/>
  <c r="E287" i="2"/>
  <c r="F287" i="2" s="1"/>
  <c r="H287" i="2" s="1"/>
  <c r="D287" i="2"/>
  <c r="C287" i="2"/>
  <c r="B287" i="2"/>
  <c r="E286" i="2"/>
  <c r="F286" i="2" s="1"/>
  <c r="H286" i="2" s="1"/>
  <c r="D286" i="2"/>
  <c r="C286" i="2"/>
  <c r="B286" i="2"/>
  <c r="F285" i="2"/>
  <c r="H285" i="2" s="1"/>
  <c r="E285" i="2"/>
  <c r="D285" i="2"/>
  <c r="C285" i="2"/>
  <c r="B285" i="2"/>
  <c r="F284" i="2"/>
  <c r="H284" i="2" s="1"/>
  <c r="E284" i="2"/>
  <c r="D284" i="2"/>
  <c r="C284" i="2"/>
  <c r="B284" i="2"/>
  <c r="F283" i="2"/>
  <c r="H283" i="2" s="1"/>
  <c r="E283" i="2"/>
  <c r="D283" i="2"/>
  <c r="C283" i="2"/>
  <c r="B283" i="2"/>
  <c r="K282" i="2"/>
  <c r="F282" i="2"/>
  <c r="H282" i="2" s="1"/>
  <c r="E282" i="2"/>
  <c r="D282" i="2"/>
  <c r="C282" i="2"/>
  <c r="B282" i="2"/>
  <c r="K281" i="2"/>
  <c r="F281" i="2"/>
  <c r="H281" i="2" s="1"/>
  <c r="E281" i="2"/>
  <c r="D281" i="2"/>
  <c r="C281" i="2"/>
  <c r="B281" i="2"/>
  <c r="H280" i="2"/>
  <c r="E280" i="2"/>
  <c r="F280" i="2" s="1"/>
  <c r="D280" i="2"/>
  <c r="C280" i="2"/>
  <c r="B280" i="2"/>
  <c r="F279" i="2"/>
  <c r="H279" i="2" s="1"/>
  <c r="E279" i="2"/>
  <c r="D279" i="2"/>
  <c r="C279" i="2"/>
  <c r="B279" i="2"/>
  <c r="E278" i="2"/>
  <c r="F278" i="2" s="1"/>
  <c r="H278" i="2" s="1"/>
  <c r="D278" i="2"/>
  <c r="C278" i="2"/>
  <c r="B278" i="2"/>
  <c r="E277" i="2"/>
  <c r="F277" i="2" s="1"/>
  <c r="H277" i="2" s="1"/>
  <c r="D277" i="2"/>
  <c r="C277" i="2"/>
  <c r="B277" i="2"/>
  <c r="E276" i="2"/>
  <c r="F276" i="2" s="1"/>
  <c r="H276" i="2" s="1"/>
  <c r="D276" i="2"/>
  <c r="C276" i="2"/>
  <c r="B276" i="2"/>
  <c r="K275" i="2"/>
  <c r="E275" i="2"/>
  <c r="F275" i="2" s="1"/>
  <c r="H275" i="2" s="1"/>
  <c r="D275" i="2"/>
  <c r="C275" i="2"/>
  <c r="B275" i="2"/>
  <c r="K274" i="2"/>
  <c r="E274" i="2"/>
  <c r="F274" i="2" s="1"/>
  <c r="H274" i="2" s="1"/>
  <c r="D274" i="2"/>
  <c r="C274" i="2"/>
  <c r="B274" i="2"/>
  <c r="F273" i="2"/>
  <c r="H273" i="2" s="1"/>
  <c r="E273" i="2"/>
  <c r="D273" i="2"/>
  <c r="C273" i="2"/>
  <c r="B273" i="2"/>
  <c r="F272" i="2"/>
  <c r="H272" i="2" s="1"/>
  <c r="E272" i="2"/>
  <c r="D272" i="2"/>
  <c r="C272" i="2"/>
  <c r="B272" i="2"/>
  <c r="F271" i="2"/>
  <c r="H271" i="2" s="1"/>
  <c r="E271" i="2"/>
  <c r="D271" i="2"/>
  <c r="C271" i="2"/>
  <c r="B271" i="2"/>
  <c r="E270" i="2"/>
  <c r="F270" i="2" s="1"/>
  <c r="H270" i="2" s="1"/>
  <c r="D270" i="2"/>
  <c r="C270" i="2"/>
  <c r="B270" i="2"/>
  <c r="E269" i="2"/>
  <c r="F269" i="2" s="1"/>
  <c r="H269" i="2" s="1"/>
  <c r="D269" i="2"/>
  <c r="C269" i="2"/>
  <c r="B269" i="2"/>
  <c r="K268" i="2"/>
  <c r="F268" i="2"/>
  <c r="H268" i="2" s="1"/>
  <c r="E268" i="2"/>
  <c r="D268" i="2"/>
  <c r="C268" i="2"/>
  <c r="B268" i="2"/>
  <c r="K267" i="2"/>
  <c r="F267" i="2"/>
  <c r="H267" i="2" s="1"/>
  <c r="E267" i="2"/>
  <c r="D267" i="2"/>
  <c r="C267" i="2"/>
  <c r="B267" i="2"/>
  <c r="E266" i="2"/>
  <c r="F266" i="2" s="1"/>
  <c r="H266" i="2" s="1"/>
  <c r="D266" i="2"/>
  <c r="C266" i="2"/>
  <c r="B266" i="2"/>
  <c r="H265" i="2"/>
  <c r="F265" i="2"/>
  <c r="E265" i="2"/>
  <c r="D265" i="2"/>
  <c r="C265" i="2"/>
  <c r="B265" i="2"/>
  <c r="E264" i="2"/>
  <c r="F264" i="2" s="1"/>
  <c r="H264" i="2" s="1"/>
  <c r="D264" i="2"/>
  <c r="C264" i="2"/>
  <c r="B264" i="2"/>
  <c r="E263" i="2"/>
  <c r="F263" i="2" s="1"/>
  <c r="H263" i="2" s="1"/>
  <c r="D263" i="2"/>
  <c r="C263" i="2"/>
  <c r="B263" i="2"/>
  <c r="H262" i="2"/>
  <c r="E262" i="2"/>
  <c r="F262" i="2" s="1"/>
  <c r="D262" i="2"/>
  <c r="C262" i="2"/>
  <c r="B262" i="2"/>
  <c r="K261" i="2"/>
  <c r="F261" i="2"/>
  <c r="H261" i="2" s="1"/>
  <c r="E261" i="2"/>
  <c r="D261" i="2"/>
  <c r="C261" i="2"/>
  <c r="B261" i="2"/>
  <c r="K260" i="2"/>
  <c r="F260" i="2"/>
  <c r="H260" i="2" s="1"/>
  <c r="E260" i="2"/>
  <c r="D260" i="2"/>
  <c r="C260" i="2"/>
  <c r="B260" i="2"/>
  <c r="F259" i="2"/>
  <c r="H259" i="2" s="1"/>
  <c r="E259" i="2"/>
  <c r="D259" i="2"/>
  <c r="C259" i="2"/>
  <c r="B259" i="2"/>
  <c r="E258" i="2"/>
  <c r="F258" i="2" s="1"/>
  <c r="H258" i="2" s="1"/>
  <c r="D258" i="2"/>
  <c r="C258" i="2"/>
  <c r="B258" i="2"/>
  <c r="E257" i="2"/>
  <c r="F257" i="2" s="1"/>
  <c r="H257" i="2" s="1"/>
  <c r="D257" i="2"/>
  <c r="C257" i="2"/>
  <c r="B257" i="2"/>
  <c r="E256" i="2"/>
  <c r="F256" i="2" s="1"/>
  <c r="H256" i="2" s="1"/>
  <c r="D256" i="2"/>
  <c r="C256" i="2"/>
  <c r="B256" i="2"/>
  <c r="E255" i="2"/>
  <c r="F255" i="2" s="1"/>
  <c r="H255" i="2" s="1"/>
  <c r="D255" i="2"/>
  <c r="C255" i="2"/>
  <c r="B255" i="2"/>
  <c r="K254" i="2"/>
  <c r="E254" i="2"/>
  <c r="F254" i="2" s="1"/>
  <c r="H254" i="2" s="1"/>
  <c r="D254" i="2"/>
  <c r="C254" i="2"/>
  <c r="B254" i="2"/>
  <c r="K253" i="2"/>
  <c r="F253" i="2"/>
  <c r="H253" i="2" s="1"/>
  <c r="E253" i="2"/>
  <c r="D253" i="2"/>
  <c r="C253" i="2"/>
  <c r="B253" i="2"/>
  <c r="E252" i="2"/>
  <c r="F252" i="2" s="1"/>
  <c r="H252" i="2" s="1"/>
  <c r="D252" i="2"/>
  <c r="C252" i="2"/>
  <c r="B252" i="2"/>
  <c r="F251" i="2"/>
  <c r="H251" i="2" s="1"/>
  <c r="E251" i="2"/>
  <c r="D251" i="2"/>
  <c r="C251" i="2"/>
  <c r="B251" i="2"/>
  <c r="E250" i="2"/>
  <c r="F250" i="2" s="1"/>
  <c r="H250" i="2" s="1"/>
  <c r="D250" i="2"/>
  <c r="C250" i="2"/>
  <c r="B250" i="2"/>
  <c r="F249" i="2"/>
  <c r="H249" i="2" s="1"/>
  <c r="E249" i="2"/>
  <c r="D249" i="2"/>
  <c r="C249" i="2"/>
  <c r="B249" i="2"/>
  <c r="E248" i="2"/>
  <c r="F248" i="2" s="1"/>
  <c r="H248" i="2" s="1"/>
  <c r="D248" i="2"/>
  <c r="C248" i="2"/>
  <c r="B248" i="2"/>
  <c r="K247" i="2"/>
  <c r="F247" i="2"/>
  <c r="H247" i="2" s="1"/>
  <c r="E247" i="2"/>
  <c r="D247" i="2"/>
  <c r="C247" i="2"/>
  <c r="B247" i="2"/>
  <c r="K246" i="2"/>
  <c r="H246" i="2"/>
  <c r="F246" i="2"/>
  <c r="E246" i="2"/>
  <c r="D246" i="2"/>
  <c r="C246" i="2"/>
  <c r="B246" i="2"/>
  <c r="F245" i="2"/>
  <c r="H245" i="2" s="1"/>
  <c r="E245" i="2"/>
  <c r="D245" i="2"/>
  <c r="C245" i="2"/>
  <c r="B245" i="2"/>
  <c r="E244" i="2"/>
  <c r="F244" i="2" s="1"/>
  <c r="H244" i="2" s="1"/>
  <c r="D244" i="2"/>
  <c r="C244" i="2"/>
  <c r="B244" i="2"/>
  <c r="E243" i="2"/>
  <c r="F243" i="2" s="1"/>
  <c r="H243" i="2" s="1"/>
  <c r="D243" i="2"/>
  <c r="C243" i="2"/>
  <c r="B243" i="2"/>
  <c r="H242" i="2"/>
  <c r="F242" i="2"/>
  <c r="E242" i="2"/>
  <c r="D242" i="2"/>
  <c r="C242" i="2"/>
  <c r="B242" i="2"/>
  <c r="F241" i="2"/>
  <c r="H241" i="2" s="1"/>
  <c r="E241" i="2"/>
  <c r="D241" i="2"/>
  <c r="C241" i="2"/>
  <c r="B241" i="2"/>
  <c r="K240" i="2"/>
  <c r="E240" i="2"/>
  <c r="F240" i="2" s="1"/>
  <c r="H240" i="2" s="1"/>
  <c r="D240" i="2"/>
  <c r="C240" i="2"/>
  <c r="B240" i="2"/>
  <c r="K239" i="2"/>
  <c r="E239" i="2"/>
  <c r="F239" i="2" s="1"/>
  <c r="H239" i="2" s="1"/>
  <c r="D239" i="2"/>
  <c r="C239" i="2"/>
  <c r="B239" i="2"/>
  <c r="F238" i="2"/>
  <c r="H238" i="2" s="1"/>
  <c r="E238" i="2"/>
  <c r="D238" i="2"/>
  <c r="C238" i="2"/>
  <c r="B238" i="2"/>
  <c r="F237" i="2"/>
  <c r="H237" i="2" s="1"/>
  <c r="E237" i="2"/>
  <c r="D237" i="2"/>
  <c r="C237" i="2"/>
  <c r="B237" i="2"/>
  <c r="E236" i="2"/>
  <c r="F236" i="2" s="1"/>
  <c r="H236" i="2" s="1"/>
  <c r="D236" i="2"/>
  <c r="C236" i="2"/>
  <c r="B236" i="2"/>
  <c r="F235" i="2"/>
  <c r="H235" i="2" s="1"/>
  <c r="E235" i="2"/>
  <c r="D235" i="2"/>
  <c r="C235" i="2"/>
  <c r="B235" i="2"/>
  <c r="H234" i="2"/>
  <c r="E234" i="2"/>
  <c r="F234" i="2" s="1"/>
  <c r="D234" i="2"/>
  <c r="C234" i="2"/>
  <c r="B234" i="2"/>
  <c r="K233" i="2"/>
  <c r="F233" i="2"/>
  <c r="H233" i="2" s="1"/>
  <c r="E233" i="2"/>
  <c r="D233" i="2"/>
  <c r="C233" i="2"/>
  <c r="B233" i="2"/>
  <c r="K232" i="2"/>
  <c r="E232" i="2"/>
  <c r="F232" i="2" s="1"/>
  <c r="H232" i="2" s="1"/>
  <c r="D232" i="2"/>
  <c r="C232" i="2"/>
  <c r="B232" i="2"/>
  <c r="F231" i="2"/>
  <c r="H231" i="2" s="1"/>
  <c r="E231" i="2"/>
  <c r="D231" i="2"/>
  <c r="C231" i="2"/>
  <c r="B231" i="2"/>
  <c r="H230" i="2"/>
  <c r="F230" i="2"/>
  <c r="E230" i="2"/>
  <c r="D230" i="2"/>
  <c r="C230" i="2"/>
  <c r="B230" i="2"/>
  <c r="F229" i="2"/>
  <c r="H229" i="2" s="1"/>
  <c r="E229" i="2"/>
  <c r="D229" i="2"/>
  <c r="C229" i="2"/>
  <c r="B229" i="2"/>
  <c r="E228" i="2"/>
  <c r="F228" i="2" s="1"/>
  <c r="H228" i="2" s="1"/>
  <c r="D228" i="2"/>
  <c r="C228" i="2"/>
  <c r="B228" i="2"/>
  <c r="H227" i="2"/>
  <c r="F227" i="2"/>
  <c r="E227" i="2"/>
  <c r="D227" i="2"/>
  <c r="C227" i="2"/>
  <c r="B227" i="2"/>
  <c r="K226" i="2"/>
  <c r="H226" i="2"/>
  <c r="F226" i="2"/>
  <c r="E226" i="2"/>
  <c r="D226" i="2"/>
  <c r="C226" i="2"/>
  <c r="B226" i="2"/>
  <c r="K225" i="2"/>
  <c r="E225" i="2"/>
  <c r="F225" i="2" s="1"/>
  <c r="H225" i="2" s="1"/>
  <c r="D225" i="2"/>
  <c r="C225" i="2"/>
  <c r="B225" i="2"/>
  <c r="E224" i="2"/>
  <c r="F224" i="2" s="1"/>
  <c r="H224" i="2" s="1"/>
  <c r="D224" i="2"/>
  <c r="C224" i="2"/>
  <c r="B224" i="2"/>
  <c r="E223" i="2"/>
  <c r="F223" i="2" s="1"/>
  <c r="H223" i="2" s="1"/>
  <c r="D223" i="2"/>
  <c r="C223" i="2"/>
  <c r="B223" i="2"/>
  <c r="F222" i="2"/>
  <c r="H222" i="2" s="1"/>
  <c r="E222" i="2"/>
  <c r="D222" i="2"/>
  <c r="C222" i="2"/>
  <c r="B222" i="2"/>
  <c r="F221" i="2"/>
  <c r="H221" i="2" s="1"/>
  <c r="E221" i="2"/>
  <c r="D221" i="2"/>
  <c r="C221" i="2"/>
  <c r="B221" i="2"/>
  <c r="E220" i="2"/>
  <c r="F220" i="2" s="1"/>
  <c r="H220" i="2" s="1"/>
  <c r="D220" i="2"/>
  <c r="C220" i="2"/>
  <c r="B220" i="2"/>
  <c r="K219" i="2"/>
  <c r="F219" i="2"/>
  <c r="H219" i="2" s="1"/>
  <c r="E219" i="2"/>
  <c r="D219" i="2"/>
  <c r="C219" i="2"/>
  <c r="B219" i="2"/>
  <c r="K218" i="2"/>
  <c r="E218" i="2"/>
  <c r="F218" i="2" s="1"/>
  <c r="H218" i="2" s="1"/>
  <c r="D218" i="2"/>
  <c r="C218" i="2"/>
  <c r="B218" i="2"/>
  <c r="F217" i="2"/>
  <c r="H217" i="2" s="1"/>
  <c r="E217" i="2"/>
  <c r="D217" i="2"/>
  <c r="C217" i="2"/>
  <c r="B217" i="2"/>
  <c r="E216" i="2"/>
  <c r="F216" i="2" s="1"/>
  <c r="H216" i="2" s="1"/>
  <c r="D216" i="2"/>
  <c r="C216" i="2"/>
  <c r="B216" i="2"/>
  <c r="F215" i="2"/>
  <c r="H215" i="2" s="1"/>
  <c r="E215" i="2"/>
  <c r="D215" i="2"/>
  <c r="C215" i="2"/>
  <c r="B215" i="2"/>
  <c r="F214" i="2"/>
  <c r="H214" i="2" s="1"/>
  <c r="E214" i="2"/>
  <c r="D214" i="2"/>
  <c r="C214" i="2"/>
  <c r="B214" i="2"/>
  <c r="F213" i="2"/>
  <c r="H213" i="2" s="1"/>
  <c r="E213" i="2"/>
  <c r="D213" i="2"/>
  <c r="C213" i="2"/>
  <c r="B213" i="2"/>
  <c r="K212" i="2"/>
  <c r="E212" i="2"/>
  <c r="F212" i="2" s="1"/>
  <c r="H212" i="2" s="1"/>
  <c r="D212" i="2"/>
  <c r="C212" i="2"/>
  <c r="B212" i="2"/>
  <c r="K211" i="2"/>
  <c r="H211" i="2"/>
  <c r="F211" i="2"/>
  <c r="E211" i="2"/>
  <c r="D211" i="2"/>
  <c r="C211" i="2"/>
  <c r="B211" i="2"/>
  <c r="H210" i="2"/>
  <c r="F210" i="2"/>
  <c r="E210" i="2"/>
  <c r="D210" i="2"/>
  <c r="C210" i="2"/>
  <c r="B210" i="2"/>
  <c r="F209" i="2"/>
  <c r="H209" i="2" s="1"/>
  <c r="E209" i="2"/>
  <c r="D209" i="2"/>
  <c r="C209" i="2"/>
  <c r="B209" i="2"/>
  <c r="E208" i="2"/>
  <c r="F208" i="2" s="1"/>
  <c r="H208" i="2" s="1"/>
  <c r="D208" i="2"/>
  <c r="C208" i="2"/>
  <c r="B208" i="2"/>
  <c r="E207" i="2"/>
  <c r="F207" i="2" s="1"/>
  <c r="H207" i="2" s="1"/>
  <c r="D207" i="2"/>
  <c r="C207" i="2"/>
  <c r="B207" i="2"/>
  <c r="H206" i="2"/>
  <c r="F206" i="2"/>
  <c r="E206" i="2"/>
  <c r="D206" i="2"/>
  <c r="C206" i="2"/>
  <c r="B206" i="2"/>
  <c r="K205" i="2"/>
  <c r="F205" i="2"/>
  <c r="H205" i="2" s="1"/>
  <c r="E205" i="2"/>
  <c r="D205" i="2"/>
  <c r="C205" i="2"/>
  <c r="B205" i="2"/>
  <c r="K204" i="2"/>
  <c r="E204" i="2"/>
  <c r="F204" i="2" s="1"/>
  <c r="H204" i="2" s="1"/>
  <c r="D204" i="2"/>
  <c r="C204" i="2"/>
  <c r="B204" i="2"/>
  <c r="F203" i="2"/>
  <c r="H203" i="2" s="1"/>
  <c r="E203" i="2"/>
  <c r="D203" i="2"/>
  <c r="C203" i="2"/>
  <c r="B203" i="2"/>
  <c r="E202" i="2"/>
  <c r="F202" i="2" s="1"/>
  <c r="H202" i="2" s="1"/>
  <c r="D202" i="2"/>
  <c r="C202" i="2"/>
  <c r="B202" i="2"/>
  <c r="F201" i="2"/>
  <c r="H201" i="2" s="1"/>
  <c r="E201" i="2"/>
  <c r="D201" i="2"/>
  <c r="C201" i="2"/>
  <c r="B201" i="2"/>
  <c r="E200" i="2"/>
  <c r="F200" i="2" s="1"/>
  <c r="H200" i="2" s="1"/>
  <c r="D200" i="2"/>
  <c r="C200" i="2"/>
  <c r="B200" i="2"/>
  <c r="F199" i="2"/>
  <c r="H199" i="2" s="1"/>
  <c r="E199" i="2"/>
  <c r="D199" i="2"/>
  <c r="C199" i="2"/>
  <c r="B199" i="2"/>
  <c r="K198" i="2"/>
  <c r="F198" i="2"/>
  <c r="H198" i="2" s="1"/>
  <c r="E198" i="2"/>
  <c r="D198" i="2"/>
  <c r="C198" i="2"/>
  <c r="B198" i="2"/>
  <c r="K197" i="2"/>
  <c r="F197" i="2"/>
  <c r="H197" i="2" s="1"/>
  <c r="E197" i="2"/>
  <c r="D197" i="2"/>
  <c r="C197" i="2"/>
  <c r="B197" i="2"/>
  <c r="E196" i="2"/>
  <c r="F196" i="2" s="1"/>
  <c r="H196" i="2" s="1"/>
  <c r="D196" i="2"/>
  <c r="C196" i="2"/>
  <c r="B196" i="2"/>
  <c r="H195" i="2"/>
  <c r="F195" i="2"/>
  <c r="E195" i="2"/>
  <c r="D195" i="2"/>
  <c r="C195" i="2"/>
  <c r="B195" i="2"/>
  <c r="H194" i="2"/>
  <c r="F194" i="2"/>
  <c r="E194" i="2"/>
  <c r="D194" i="2"/>
  <c r="C194" i="2"/>
  <c r="B194" i="2"/>
  <c r="F193" i="2"/>
  <c r="H193" i="2" s="1"/>
  <c r="E193" i="2"/>
  <c r="D193" i="2"/>
  <c r="C193" i="2"/>
  <c r="B193" i="2"/>
  <c r="E192" i="2"/>
  <c r="F192" i="2" s="1"/>
  <c r="H192" i="2" s="1"/>
  <c r="D192" i="2"/>
  <c r="C192" i="2"/>
  <c r="B192" i="2"/>
  <c r="K191" i="2"/>
  <c r="E191" i="2"/>
  <c r="F191" i="2" s="1"/>
  <c r="H191" i="2" s="1"/>
  <c r="D191" i="2"/>
  <c r="C191" i="2"/>
  <c r="B191" i="2"/>
  <c r="K190" i="2"/>
  <c r="E190" i="2"/>
  <c r="F190" i="2" s="1"/>
  <c r="H190" i="2" s="1"/>
  <c r="D190" i="2"/>
  <c r="C190" i="2"/>
  <c r="B190" i="2"/>
  <c r="E189" i="2"/>
  <c r="F189" i="2" s="1"/>
  <c r="H189" i="2" s="1"/>
  <c r="D189" i="2"/>
  <c r="C189" i="2"/>
  <c r="B189" i="2"/>
  <c r="E188" i="2"/>
  <c r="F188" i="2" s="1"/>
  <c r="H188" i="2" s="1"/>
  <c r="D188" i="2"/>
  <c r="C188" i="2"/>
  <c r="B188" i="2"/>
  <c r="F187" i="2"/>
  <c r="H187" i="2" s="1"/>
  <c r="E187" i="2"/>
  <c r="D187" i="2"/>
  <c r="C187" i="2"/>
  <c r="B187" i="2"/>
  <c r="F186" i="2"/>
  <c r="H186" i="2" s="1"/>
  <c r="E186" i="2"/>
  <c r="D186" i="2"/>
  <c r="C186" i="2"/>
  <c r="B186" i="2"/>
  <c r="E185" i="2"/>
  <c r="F185" i="2" s="1"/>
  <c r="H185" i="2" s="1"/>
  <c r="D185" i="2"/>
  <c r="C185" i="2"/>
  <c r="B185" i="2"/>
  <c r="K184" i="2"/>
  <c r="E184" i="2"/>
  <c r="F184" i="2" s="1"/>
  <c r="H184" i="2" s="1"/>
  <c r="D184" i="2"/>
  <c r="C184" i="2"/>
  <c r="B184" i="2"/>
  <c r="K183" i="2"/>
  <c r="H183" i="2"/>
  <c r="F183" i="2"/>
  <c r="E183" i="2"/>
  <c r="D183" i="2"/>
  <c r="C183" i="2"/>
  <c r="B183" i="2"/>
  <c r="E182" i="2"/>
  <c r="F182" i="2" s="1"/>
  <c r="H182" i="2" s="1"/>
  <c r="D182" i="2"/>
  <c r="C182" i="2"/>
  <c r="B182" i="2"/>
  <c r="F181" i="2"/>
  <c r="H181" i="2" s="1"/>
  <c r="E181" i="2"/>
  <c r="D181" i="2"/>
  <c r="C181" i="2"/>
  <c r="B181" i="2"/>
  <c r="E180" i="2"/>
  <c r="F180" i="2" s="1"/>
  <c r="H180" i="2" s="1"/>
  <c r="D180" i="2"/>
  <c r="C180" i="2"/>
  <c r="B180" i="2"/>
  <c r="E179" i="2"/>
  <c r="F179" i="2" s="1"/>
  <c r="H179" i="2" s="1"/>
  <c r="D179" i="2"/>
  <c r="C179" i="2"/>
  <c r="B179" i="2"/>
  <c r="H178" i="2"/>
  <c r="F178" i="2"/>
  <c r="E178" i="2"/>
  <c r="D178" i="2"/>
  <c r="C178" i="2"/>
  <c r="B178" i="2"/>
  <c r="K177" i="2"/>
  <c r="F177" i="2"/>
  <c r="H177" i="2" s="1"/>
  <c r="E177" i="2"/>
  <c r="D177" i="2"/>
  <c r="C177" i="2"/>
  <c r="B177" i="2"/>
  <c r="K176" i="2"/>
  <c r="F176" i="2"/>
  <c r="H176" i="2" s="1"/>
  <c r="E176" i="2"/>
  <c r="D176" i="2"/>
  <c r="C176" i="2"/>
  <c r="B176" i="2"/>
  <c r="E175" i="2"/>
  <c r="F175" i="2" s="1"/>
  <c r="H175" i="2" s="1"/>
  <c r="D175" i="2"/>
  <c r="C175" i="2"/>
  <c r="B175" i="2"/>
  <c r="E174" i="2"/>
  <c r="F174" i="2" s="1"/>
  <c r="H174" i="2" s="1"/>
  <c r="D174" i="2"/>
  <c r="C174" i="2"/>
  <c r="B174" i="2"/>
  <c r="F173" i="2"/>
  <c r="H173" i="2" s="1"/>
  <c r="E173" i="2"/>
  <c r="D173" i="2"/>
  <c r="C173" i="2"/>
  <c r="B173" i="2"/>
  <c r="F172" i="2"/>
  <c r="H172" i="2" s="1"/>
  <c r="E172" i="2"/>
  <c r="D172" i="2"/>
  <c r="C172" i="2"/>
  <c r="B172" i="2"/>
  <c r="F171" i="2"/>
  <c r="H171" i="2" s="1"/>
  <c r="E171" i="2"/>
  <c r="D171" i="2"/>
  <c r="C171" i="2"/>
  <c r="B171" i="2"/>
  <c r="K170" i="2"/>
  <c r="E170" i="2"/>
  <c r="F170" i="2" s="1"/>
  <c r="H170" i="2" s="1"/>
  <c r="D170" i="2"/>
  <c r="C170" i="2"/>
  <c r="B170" i="2"/>
  <c r="K169" i="2"/>
  <c r="F169" i="2"/>
  <c r="H169" i="2" s="1"/>
  <c r="E169" i="2"/>
  <c r="D169" i="2"/>
  <c r="C169" i="2"/>
  <c r="B169" i="2"/>
  <c r="E168" i="2"/>
  <c r="F168" i="2" s="1"/>
  <c r="H168" i="2" s="1"/>
  <c r="D168" i="2"/>
  <c r="C168" i="2"/>
  <c r="B168" i="2"/>
  <c r="F167" i="2"/>
  <c r="H167" i="2" s="1"/>
  <c r="E167" i="2"/>
  <c r="D167" i="2"/>
  <c r="C167" i="2"/>
  <c r="B167" i="2"/>
  <c r="H166" i="2"/>
  <c r="F166" i="2"/>
  <c r="E166" i="2"/>
  <c r="D166" i="2"/>
  <c r="C166" i="2"/>
  <c r="B166" i="2"/>
  <c r="F165" i="2"/>
  <c r="H165" i="2" s="1"/>
  <c r="E165" i="2"/>
  <c r="D165" i="2"/>
  <c r="C165" i="2"/>
  <c r="B165" i="2"/>
  <c r="H164" i="2"/>
  <c r="E164" i="2"/>
  <c r="F164" i="2" s="1"/>
  <c r="D164" i="2"/>
  <c r="C164" i="2"/>
  <c r="B164" i="2"/>
  <c r="K163" i="2"/>
  <c r="E163" i="2"/>
  <c r="F163" i="2" s="1"/>
  <c r="H163" i="2" s="1"/>
  <c r="D163" i="2"/>
  <c r="C163" i="2"/>
  <c r="B163" i="2"/>
  <c r="K162" i="2"/>
  <c r="F162" i="2"/>
  <c r="H162" i="2" s="1"/>
  <c r="E162" i="2"/>
  <c r="D162" i="2"/>
  <c r="C162" i="2"/>
  <c r="B162" i="2"/>
  <c r="E161" i="2"/>
  <c r="F161" i="2" s="1"/>
  <c r="H161" i="2" s="1"/>
  <c r="D161" i="2"/>
  <c r="C161" i="2"/>
  <c r="B161" i="2"/>
  <c r="F160" i="2"/>
  <c r="H160" i="2" s="1"/>
  <c r="E160" i="2"/>
  <c r="D160" i="2"/>
  <c r="C160" i="2"/>
  <c r="B160" i="2"/>
  <c r="H159" i="2"/>
  <c r="E159" i="2"/>
  <c r="F159" i="2" s="1"/>
  <c r="D159" i="2"/>
  <c r="C159" i="2"/>
  <c r="B159" i="2"/>
  <c r="E158" i="2"/>
  <c r="F158" i="2" s="1"/>
  <c r="H158" i="2" s="1"/>
  <c r="D158" i="2"/>
  <c r="C158" i="2"/>
  <c r="B158" i="2"/>
  <c r="E157" i="2"/>
  <c r="F157" i="2" s="1"/>
  <c r="H157" i="2" s="1"/>
  <c r="D157" i="2"/>
  <c r="C157" i="2"/>
  <c r="B157" i="2"/>
  <c r="K156" i="2"/>
  <c r="F156" i="2"/>
  <c r="H156" i="2" s="1"/>
  <c r="E156" i="2"/>
  <c r="D156" i="2"/>
  <c r="C156" i="2"/>
  <c r="B156" i="2"/>
  <c r="K155" i="2"/>
  <c r="F155" i="2"/>
  <c r="H155" i="2" s="1"/>
  <c r="E155" i="2"/>
  <c r="D155" i="2"/>
  <c r="C155" i="2"/>
  <c r="B155" i="2"/>
  <c r="E154" i="2"/>
  <c r="F154" i="2" s="1"/>
  <c r="H154" i="2" s="1"/>
  <c r="D154" i="2"/>
  <c r="C154" i="2"/>
  <c r="B154" i="2"/>
  <c r="E153" i="2"/>
  <c r="F153" i="2" s="1"/>
  <c r="H153" i="2" s="1"/>
  <c r="D153" i="2"/>
  <c r="C153" i="2"/>
  <c r="B153" i="2"/>
  <c r="E152" i="2"/>
  <c r="F152" i="2" s="1"/>
  <c r="H152" i="2" s="1"/>
  <c r="D152" i="2"/>
  <c r="C152" i="2"/>
  <c r="B152" i="2"/>
  <c r="F151" i="2"/>
  <c r="H151" i="2" s="1"/>
  <c r="E151" i="2"/>
  <c r="D151" i="2"/>
  <c r="C151" i="2"/>
  <c r="B151" i="2"/>
  <c r="H150" i="2"/>
  <c r="F150" i="2"/>
  <c r="E150" i="2"/>
  <c r="D150" i="2"/>
  <c r="C150" i="2"/>
  <c r="B150" i="2"/>
  <c r="K149" i="2"/>
  <c r="F149" i="2"/>
  <c r="H149" i="2" s="1"/>
  <c r="E149" i="2"/>
  <c r="D149" i="2"/>
  <c r="C149" i="2"/>
  <c r="B149" i="2"/>
  <c r="K148" i="2"/>
  <c r="H148" i="2"/>
  <c r="E148" i="2"/>
  <c r="F148" i="2" s="1"/>
  <c r="D148" i="2"/>
  <c r="C148" i="2"/>
  <c r="B148" i="2"/>
  <c r="E147" i="2"/>
  <c r="F147" i="2" s="1"/>
  <c r="H147" i="2" s="1"/>
  <c r="D147" i="2"/>
  <c r="C147" i="2"/>
  <c r="B147" i="2"/>
  <c r="F146" i="2"/>
  <c r="H146" i="2" s="1"/>
  <c r="E146" i="2"/>
  <c r="D146" i="2"/>
  <c r="C146" i="2"/>
  <c r="B146" i="2"/>
  <c r="E145" i="2"/>
  <c r="F145" i="2" s="1"/>
  <c r="H145" i="2" s="1"/>
  <c r="D145" i="2"/>
  <c r="C145" i="2"/>
  <c r="B145" i="2"/>
  <c r="F144" i="2"/>
  <c r="H144" i="2" s="1"/>
  <c r="E144" i="2"/>
  <c r="D144" i="2"/>
  <c r="C144" i="2"/>
  <c r="B144" i="2"/>
  <c r="E143" i="2"/>
  <c r="F143" i="2" s="1"/>
  <c r="H143" i="2" s="1"/>
  <c r="D143" i="2"/>
  <c r="C143" i="2"/>
  <c r="B143" i="2"/>
  <c r="K142" i="2"/>
  <c r="H142" i="2"/>
  <c r="F142" i="2"/>
  <c r="E142" i="2"/>
  <c r="D142" i="2"/>
  <c r="C142" i="2"/>
  <c r="B142" i="2"/>
  <c r="K141" i="2"/>
  <c r="F141" i="2"/>
  <c r="H141" i="2" s="1"/>
  <c r="E141" i="2"/>
  <c r="D141" i="2"/>
  <c r="C141" i="2"/>
  <c r="B141" i="2"/>
  <c r="F140" i="2"/>
  <c r="H140" i="2" s="1"/>
  <c r="E140" i="2"/>
  <c r="D140" i="2"/>
  <c r="C140" i="2"/>
  <c r="B140" i="2"/>
  <c r="F139" i="2"/>
  <c r="H139" i="2" s="1"/>
  <c r="E139" i="2"/>
  <c r="D139" i="2"/>
  <c r="C139" i="2"/>
  <c r="B139" i="2"/>
  <c r="F138" i="2"/>
  <c r="H138" i="2" s="1"/>
  <c r="E138" i="2"/>
  <c r="D138" i="2"/>
  <c r="C138" i="2"/>
  <c r="B138" i="2"/>
  <c r="E137" i="2"/>
  <c r="F137" i="2" s="1"/>
  <c r="H137" i="2" s="1"/>
  <c r="D137" i="2"/>
  <c r="C137" i="2"/>
  <c r="B137" i="2"/>
  <c r="E136" i="2"/>
  <c r="F136" i="2" s="1"/>
  <c r="H136" i="2" s="1"/>
  <c r="D136" i="2"/>
  <c r="C136" i="2"/>
  <c r="B136" i="2"/>
  <c r="K135" i="2"/>
  <c r="H135" i="2"/>
  <c r="F135" i="2"/>
  <c r="E135" i="2"/>
  <c r="D135" i="2"/>
  <c r="C135" i="2"/>
  <c r="B135" i="2"/>
  <c r="K134" i="2"/>
  <c r="F134" i="2"/>
  <c r="H134" i="2" s="1"/>
  <c r="E134" i="2"/>
  <c r="D134" i="2"/>
  <c r="C134" i="2"/>
  <c r="B134" i="2"/>
  <c r="E133" i="2"/>
  <c r="F133" i="2" s="1"/>
  <c r="H133" i="2" s="1"/>
  <c r="D133" i="2"/>
  <c r="C133" i="2"/>
  <c r="B133" i="2"/>
  <c r="H132" i="2"/>
  <c r="F132" i="2"/>
  <c r="E132" i="2"/>
  <c r="D132" i="2"/>
  <c r="C132" i="2"/>
  <c r="B132" i="2"/>
  <c r="E131" i="2"/>
  <c r="F131" i="2" s="1"/>
  <c r="H131" i="2" s="1"/>
  <c r="D131" i="2"/>
  <c r="C131" i="2"/>
  <c r="B131" i="2"/>
  <c r="F130" i="2"/>
  <c r="H130" i="2" s="1"/>
  <c r="E130" i="2"/>
  <c r="D130" i="2"/>
  <c r="C130" i="2"/>
  <c r="B130" i="2"/>
  <c r="E129" i="2"/>
  <c r="F129" i="2" s="1"/>
  <c r="H129" i="2" s="1"/>
  <c r="D129" i="2"/>
  <c r="C129" i="2"/>
  <c r="B129" i="2"/>
  <c r="K128" i="2"/>
  <c r="F128" i="2"/>
  <c r="H128" i="2" s="1"/>
  <c r="E128" i="2"/>
  <c r="D128" i="2"/>
  <c r="C128" i="2"/>
  <c r="B128" i="2"/>
  <c r="K127" i="2"/>
  <c r="F127" i="2"/>
  <c r="H127" i="2" s="1"/>
  <c r="E127" i="2"/>
  <c r="D127" i="2"/>
  <c r="C127" i="2"/>
  <c r="B127" i="2"/>
  <c r="F126" i="2"/>
  <c r="H126" i="2" s="1"/>
  <c r="E126" i="2"/>
  <c r="D126" i="2"/>
  <c r="C126" i="2"/>
  <c r="B126" i="2"/>
  <c r="E125" i="2"/>
  <c r="F125" i="2" s="1"/>
  <c r="H125" i="2" s="1"/>
  <c r="D125" i="2"/>
  <c r="C125" i="2"/>
  <c r="B125" i="2"/>
  <c r="H124" i="2"/>
  <c r="F124" i="2"/>
  <c r="E124" i="2"/>
  <c r="D124" i="2"/>
  <c r="C124" i="2"/>
  <c r="B124" i="2"/>
  <c r="H123" i="2"/>
  <c r="F123" i="2"/>
  <c r="E123" i="2"/>
  <c r="D123" i="2"/>
  <c r="C123" i="2"/>
  <c r="B123" i="2"/>
  <c r="F122" i="2"/>
  <c r="H122" i="2" s="1"/>
  <c r="E122" i="2"/>
  <c r="D122" i="2"/>
  <c r="C122" i="2"/>
  <c r="B122" i="2"/>
  <c r="K121" i="2"/>
  <c r="E121" i="2"/>
  <c r="F121" i="2" s="1"/>
  <c r="H121" i="2" s="1"/>
  <c r="D121" i="2"/>
  <c r="C121" i="2"/>
  <c r="B121" i="2"/>
  <c r="K120" i="2"/>
  <c r="E120" i="2"/>
  <c r="F120" i="2" s="1"/>
  <c r="H120" i="2" s="1"/>
  <c r="D120" i="2"/>
  <c r="C120" i="2"/>
  <c r="B120" i="2"/>
  <c r="H119" i="2"/>
  <c r="F119" i="2"/>
  <c r="E119" i="2"/>
  <c r="D119" i="2"/>
  <c r="C119" i="2"/>
  <c r="B119" i="2"/>
  <c r="F118" i="2"/>
  <c r="H118" i="2" s="1"/>
  <c r="E118" i="2"/>
  <c r="D118" i="2"/>
  <c r="C118" i="2"/>
  <c r="B118" i="2"/>
  <c r="E117" i="2"/>
  <c r="F117" i="2" s="1"/>
  <c r="H117" i="2" s="1"/>
  <c r="D117" i="2"/>
  <c r="C117" i="2"/>
  <c r="B117" i="2"/>
  <c r="F116" i="2"/>
  <c r="H116" i="2" s="1"/>
  <c r="E116" i="2"/>
  <c r="D116" i="2"/>
  <c r="C116" i="2"/>
  <c r="B116" i="2"/>
  <c r="E115" i="2"/>
  <c r="F115" i="2" s="1"/>
  <c r="H115" i="2" s="1"/>
  <c r="D115" i="2"/>
  <c r="C115" i="2"/>
  <c r="B115" i="2"/>
  <c r="K114" i="2"/>
  <c r="F114" i="2"/>
  <c r="H114" i="2" s="1"/>
  <c r="E114" i="2"/>
  <c r="D114" i="2"/>
  <c r="C114" i="2"/>
  <c r="B114" i="2"/>
  <c r="K113" i="2"/>
  <c r="E113" i="2"/>
  <c r="F113" i="2" s="1"/>
  <c r="H113" i="2" s="1"/>
  <c r="D113" i="2"/>
  <c r="C113" i="2"/>
  <c r="B113" i="2"/>
  <c r="F112" i="2"/>
  <c r="H112" i="2" s="1"/>
  <c r="E112" i="2"/>
  <c r="D112" i="2"/>
  <c r="C112" i="2"/>
  <c r="B112" i="2"/>
  <c r="F111" i="2"/>
  <c r="H111" i="2" s="1"/>
  <c r="E111" i="2"/>
  <c r="D111" i="2"/>
  <c r="C111" i="2"/>
  <c r="B111" i="2"/>
  <c r="F110" i="2"/>
  <c r="H110" i="2" s="1"/>
  <c r="E110" i="2"/>
  <c r="D110" i="2"/>
  <c r="C110" i="2"/>
  <c r="B110" i="2"/>
  <c r="E109" i="2"/>
  <c r="F109" i="2" s="1"/>
  <c r="H109" i="2" s="1"/>
  <c r="D109" i="2"/>
  <c r="C109" i="2"/>
  <c r="B109" i="2"/>
  <c r="F108" i="2"/>
  <c r="H108" i="2" s="1"/>
  <c r="E108" i="2"/>
  <c r="D108" i="2"/>
  <c r="C108" i="2"/>
  <c r="B108" i="2"/>
  <c r="K107" i="2"/>
  <c r="F107" i="2"/>
  <c r="H107" i="2" s="1"/>
  <c r="E107" i="2"/>
  <c r="D107" i="2"/>
  <c r="C107" i="2"/>
  <c r="B107" i="2"/>
  <c r="K106" i="2"/>
  <c r="F106" i="2"/>
  <c r="H106" i="2" s="1"/>
  <c r="E106" i="2"/>
  <c r="D106" i="2"/>
  <c r="C106" i="2"/>
  <c r="B106" i="2"/>
  <c r="E105" i="2"/>
  <c r="F105" i="2" s="1"/>
  <c r="H105" i="2" s="1"/>
  <c r="D105" i="2"/>
  <c r="C105" i="2"/>
  <c r="B105" i="2"/>
  <c r="E104" i="2"/>
  <c r="F104" i="2" s="1"/>
  <c r="H104" i="2" s="1"/>
  <c r="D104" i="2"/>
  <c r="C104" i="2"/>
  <c r="B104" i="2"/>
  <c r="F103" i="2"/>
  <c r="H103" i="2" s="1"/>
  <c r="E103" i="2"/>
  <c r="D103" i="2"/>
  <c r="C103" i="2"/>
  <c r="B103" i="2"/>
  <c r="F102" i="2"/>
  <c r="H102" i="2" s="1"/>
  <c r="E102" i="2"/>
  <c r="D102" i="2"/>
  <c r="C102" i="2"/>
  <c r="B102" i="2"/>
  <c r="E101" i="2"/>
  <c r="F101" i="2" s="1"/>
  <c r="H101" i="2" s="1"/>
  <c r="D101" i="2"/>
  <c r="C101" i="2"/>
  <c r="B101" i="2"/>
  <c r="K100" i="2"/>
  <c r="H100" i="2"/>
  <c r="F100" i="2"/>
  <c r="E100" i="2"/>
  <c r="D100" i="2"/>
  <c r="C100" i="2"/>
  <c r="B100" i="2"/>
  <c r="K99" i="2"/>
  <c r="E99" i="2"/>
  <c r="F99" i="2" s="1"/>
  <c r="H99" i="2" s="1"/>
  <c r="D99" i="2"/>
  <c r="C99" i="2"/>
  <c r="B99" i="2"/>
  <c r="F98" i="2"/>
  <c r="H98" i="2" s="1"/>
  <c r="E98" i="2"/>
  <c r="D98" i="2"/>
  <c r="C98" i="2"/>
  <c r="B98" i="2"/>
  <c r="E97" i="2"/>
  <c r="F97" i="2" s="1"/>
  <c r="H97" i="2" s="1"/>
  <c r="D97" i="2"/>
  <c r="C97" i="2"/>
  <c r="B97" i="2"/>
  <c r="F96" i="2"/>
  <c r="H96" i="2" s="1"/>
  <c r="E96" i="2"/>
  <c r="D96" i="2"/>
  <c r="C96" i="2"/>
  <c r="B96" i="2"/>
  <c r="H95" i="2"/>
  <c r="F95" i="2"/>
  <c r="E95" i="2"/>
  <c r="D95" i="2"/>
  <c r="C95" i="2"/>
  <c r="B95" i="2"/>
  <c r="F94" i="2"/>
  <c r="H94" i="2" s="1"/>
  <c r="E94" i="2"/>
  <c r="D94" i="2"/>
  <c r="C94" i="2"/>
  <c r="B94" i="2"/>
  <c r="K93" i="2"/>
  <c r="E93" i="2"/>
  <c r="F93" i="2" s="1"/>
  <c r="H93" i="2" s="1"/>
  <c r="D93" i="2"/>
  <c r="C93" i="2"/>
  <c r="B93" i="2"/>
  <c r="K92" i="2"/>
  <c r="H92" i="2"/>
  <c r="F92" i="2"/>
  <c r="E92" i="2"/>
  <c r="D92" i="2"/>
  <c r="C92" i="2"/>
  <c r="B92" i="2"/>
  <c r="F91" i="2"/>
  <c r="H91" i="2" s="1"/>
  <c r="E91" i="2"/>
  <c r="D91" i="2"/>
  <c r="C91" i="2"/>
  <c r="B91" i="2"/>
  <c r="F90" i="2"/>
  <c r="H90" i="2" s="1"/>
  <c r="E90" i="2"/>
  <c r="D90" i="2"/>
  <c r="C90" i="2"/>
  <c r="B90" i="2"/>
  <c r="E89" i="2"/>
  <c r="F89" i="2" s="1"/>
  <c r="H89" i="2" s="1"/>
  <c r="D89" i="2"/>
  <c r="C89" i="2"/>
  <c r="B89" i="2"/>
  <c r="E88" i="2"/>
  <c r="F88" i="2" s="1"/>
  <c r="H88" i="2" s="1"/>
  <c r="D88" i="2"/>
  <c r="C88" i="2"/>
  <c r="B88" i="2"/>
  <c r="F87" i="2"/>
  <c r="H87" i="2" s="1"/>
  <c r="E87" i="2"/>
  <c r="D87" i="2"/>
  <c r="C87" i="2"/>
  <c r="B87" i="2"/>
  <c r="K86" i="2"/>
  <c r="F86" i="2"/>
  <c r="H86" i="2" s="1"/>
  <c r="E86" i="2"/>
  <c r="D86" i="2"/>
  <c r="C86" i="2"/>
  <c r="B86" i="2"/>
  <c r="K85" i="2"/>
  <c r="E85" i="2"/>
  <c r="F85" i="2" s="1"/>
  <c r="H85" i="2" s="1"/>
  <c r="D85" i="2"/>
  <c r="C85" i="2"/>
  <c r="B85" i="2"/>
  <c r="F84" i="2"/>
  <c r="H84" i="2" s="1"/>
  <c r="E84" i="2"/>
  <c r="D84" i="2"/>
  <c r="C84" i="2"/>
  <c r="B84" i="2"/>
  <c r="E83" i="2"/>
  <c r="F83" i="2" s="1"/>
  <c r="H83" i="2" s="1"/>
  <c r="D83" i="2"/>
  <c r="C83" i="2"/>
  <c r="B83" i="2"/>
  <c r="F82" i="2"/>
  <c r="H82" i="2" s="1"/>
  <c r="E82" i="2"/>
  <c r="D82" i="2"/>
  <c r="C82" i="2"/>
  <c r="B82" i="2"/>
  <c r="E81" i="2"/>
  <c r="F81" i="2" s="1"/>
  <c r="H81" i="2" s="1"/>
  <c r="D81" i="2"/>
  <c r="C81" i="2"/>
  <c r="B81" i="2"/>
  <c r="F80" i="2"/>
  <c r="H80" i="2" s="1"/>
  <c r="E80" i="2"/>
  <c r="D80" i="2"/>
  <c r="C80" i="2"/>
  <c r="B80" i="2"/>
  <c r="K79" i="2"/>
  <c r="H79" i="2"/>
  <c r="F79" i="2"/>
  <c r="E79" i="2"/>
  <c r="D79" i="2"/>
  <c r="C79" i="2"/>
  <c r="B79" i="2"/>
  <c r="K78" i="2"/>
  <c r="F78" i="2"/>
  <c r="H78" i="2" s="1"/>
  <c r="E78" i="2"/>
  <c r="D78" i="2"/>
  <c r="C78" i="2"/>
  <c r="B78" i="2"/>
  <c r="H77" i="2"/>
  <c r="E77" i="2"/>
  <c r="F77" i="2" s="1"/>
  <c r="D77" i="2"/>
  <c r="C77" i="2"/>
  <c r="B77" i="2"/>
  <c r="F76" i="2"/>
  <c r="H76" i="2" s="1"/>
  <c r="E76" i="2"/>
  <c r="D76" i="2"/>
  <c r="C76" i="2"/>
  <c r="B76" i="2"/>
  <c r="F75" i="2"/>
  <c r="H75" i="2" s="1"/>
  <c r="E75" i="2"/>
  <c r="D75" i="2"/>
  <c r="C75" i="2"/>
  <c r="B75" i="2"/>
  <c r="F74" i="2"/>
  <c r="H74" i="2" s="1"/>
  <c r="E74" i="2"/>
  <c r="D74" i="2"/>
  <c r="C74" i="2"/>
  <c r="B74" i="2"/>
  <c r="E73" i="2"/>
  <c r="F73" i="2" s="1"/>
  <c r="H73" i="2" s="1"/>
  <c r="D73" i="2"/>
  <c r="C73" i="2"/>
  <c r="B73" i="2"/>
  <c r="K72" i="2"/>
  <c r="E72" i="2"/>
  <c r="F72" i="2" s="1"/>
  <c r="H72" i="2" s="1"/>
  <c r="D72" i="2"/>
  <c r="C72" i="2"/>
  <c r="B72" i="2"/>
  <c r="K71" i="2"/>
  <c r="H71" i="2"/>
  <c r="F71" i="2"/>
  <c r="E71" i="2"/>
  <c r="D71" i="2"/>
  <c r="C71" i="2"/>
  <c r="B71" i="2"/>
  <c r="F70" i="2"/>
  <c r="H70" i="2" s="1"/>
  <c r="E70" i="2"/>
  <c r="D70" i="2"/>
  <c r="C70" i="2"/>
  <c r="B70" i="2"/>
  <c r="E69" i="2"/>
  <c r="F69" i="2" s="1"/>
  <c r="H69" i="2" s="1"/>
  <c r="D69" i="2"/>
  <c r="C69" i="2"/>
  <c r="B69" i="2"/>
  <c r="F68" i="2"/>
  <c r="H68" i="2" s="1"/>
  <c r="E68" i="2"/>
  <c r="D68" i="2"/>
  <c r="C68" i="2"/>
  <c r="B68" i="2"/>
  <c r="E67" i="2"/>
  <c r="F67" i="2" s="1"/>
  <c r="H67" i="2" s="1"/>
  <c r="D67" i="2"/>
  <c r="C67" i="2"/>
  <c r="B67" i="2"/>
  <c r="E66" i="2"/>
  <c r="F66" i="2" s="1"/>
  <c r="H66" i="2" s="1"/>
  <c r="D66" i="2"/>
  <c r="C66" i="2"/>
  <c r="B66" i="2"/>
  <c r="K65" i="2"/>
  <c r="E65" i="2"/>
  <c r="F65" i="2" s="1"/>
  <c r="H65" i="2" s="1"/>
  <c r="D65" i="2"/>
  <c r="C65" i="2"/>
  <c r="B65" i="2"/>
  <c r="K64" i="2"/>
  <c r="F64" i="2"/>
  <c r="H64" i="2" s="1"/>
  <c r="E64" i="2"/>
  <c r="D64" i="2"/>
  <c r="C64" i="2"/>
  <c r="B64" i="2"/>
  <c r="F63" i="2"/>
  <c r="H63" i="2" s="1"/>
  <c r="E63" i="2"/>
  <c r="D63" i="2"/>
  <c r="C63" i="2"/>
  <c r="B63" i="2"/>
  <c r="F62" i="2"/>
  <c r="H62" i="2" s="1"/>
  <c r="E62" i="2"/>
  <c r="D62" i="2"/>
  <c r="C62" i="2"/>
  <c r="B62" i="2"/>
  <c r="E61" i="2"/>
  <c r="F61" i="2" s="1"/>
  <c r="H61" i="2" s="1"/>
  <c r="D61" i="2"/>
  <c r="C61" i="2"/>
  <c r="B61" i="2"/>
  <c r="H60" i="2"/>
  <c r="F60" i="2"/>
  <c r="E60" i="2"/>
  <c r="D60" i="2"/>
  <c r="C60" i="2"/>
  <c r="B60" i="2"/>
  <c r="F59" i="2"/>
  <c r="H59" i="2" s="1"/>
  <c r="E59" i="2"/>
  <c r="D59" i="2"/>
  <c r="C59" i="2"/>
  <c r="B59" i="2"/>
  <c r="K58" i="2"/>
  <c r="F58" i="2"/>
  <c r="H58" i="2" s="1"/>
  <c r="E58" i="2"/>
  <c r="D58" i="2"/>
  <c r="C58" i="2"/>
  <c r="B58" i="2"/>
  <c r="K57" i="2"/>
  <c r="E57" i="2"/>
  <c r="F57" i="2" s="1"/>
  <c r="H57" i="2" s="1"/>
  <c r="D57" i="2"/>
  <c r="C57" i="2"/>
  <c r="B57" i="2"/>
  <c r="E56" i="2"/>
  <c r="F56" i="2" s="1"/>
  <c r="H56" i="2" s="1"/>
  <c r="D56" i="2"/>
  <c r="C56" i="2"/>
  <c r="B56" i="2"/>
  <c r="H55" i="2"/>
  <c r="F55" i="2"/>
  <c r="E55" i="2"/>
  <c r="D55" i="2"/>
  <c r="C55" i="2"/>
  <c r="B55" i="2"/>
  <c r="F54" i="2"/>
  <c r="H54" i="2" s="1"/>
  <c r="E54" i="2"/>
  <c r="D54" i="2"/>
  <c r="C54" i="2"/>
  <c r="B54" i="2"/>
  <c r="E53" i="2"/>
  <c r="F53" i="2" s="1"/>
  <c r="H53" i="2" s="1"/>
  <c r="D53" i="2"/>
  <c r="C53" i="2"/>
  <c r="B53" i="2"/>
  <c r="F52" i="2"/>
  <c r="H52" i="2" s="1"/>
  <c r="E52" i="2"/>
  <c r="D52" i="2"/>
  <c r="C52" i="2"/>
  <c r="B52" i="2"/>
  <c r="K51" i="2"/>
  <c r="E51" i="2"/>
  <c r="F51" i="2" s="1"/>
  <c r="H51" i="2" s="1"/>
  <c r="D51" i="2"/>
  <c r="C51" i="2"/>
  <c r="B51" i="2"/>
  <c r="K50" i="2"/>
  <c r="E50" i="2"/>
  <c r="F50" i="2" s="1"/>
  <c r="H50" i="2" s="1"/>
  <c r="D50" i="2"/>
  <c r="C50" i="2"/>
  <c r="B50" i="2"/>
  <c r="E49" i="2"/>
  <c r="F49" i="2" s="1"/>
  <c r="H49" i="2" s="1"/>
  <c r="D49" i="2"/>
  <c r="C49" i="2"/>
  <c r="B49" i="2"/>
  <c r="F48" i="2"/>
  <c r="H48" i="2" s="1"/>
  <c r="E48" i="2"/>
  <c r="D48" i="2"/>
  <c r="C48" i="2"/>
  <c r="B48" i="2"/>
  <c r="H47" i="2"/>
  <c r="F47" i="2"/>
  <c r="E47" i="2"/>
  <c r="D47" i="2"/>
  <c r="C47" i="2"/>
  <c r="B47" i="2"/>
  <c r="F46" i="2"/>
  <c r="H46" i="2" s="1"/>
  <c r="E46" i="2"/>
  <c r="D46" i="2"/>
  <c r="C46" i="2"/>
  <c r="B46" i="2"/>
  <c r="E45" i="2"/>
  <c r="F45" i="2" s="1"/>
  <c r="H45" i="2" s="1"/>
  <c r="D45" i="2"/>
  <c r="C45" i="2"/>
  <c r="B45" i="2"/>
  <c r="K44" i="2"/>
  <c r="F44" i="2"/>
  <c r="H44" i="2" s="1"/>
  <c r="E44" i="2"/>
  <c r="D44" i="2"/>
  <c r="C44" i="2"/>
  <c r="B44" i="2"/>
  <c r="K43" i="2"/>
  <c r="H43" i="2"/>
  <c r="F43" i="2"/>
  <c r="E43" i="2"/>
  <c r="D43" i="2"/>
  <c r="C43" i="2"/>
  <c r="B43" i="2"/>
  <c r="F42" i="2"/>
  <c r="H42" i="2" s="1"/>
  <c r="E42" i="2"/>
  <c r="D42" i="2"/>
  <c r="C42" i="2"/>
  <c r="B42" i="2"/>
  <c r="E41" i="2"/>
  <c r="F41" i="2" s="1"/>
  <c r="H41" i="2" s="1"/>
  <c r="D41" i="2"/>
  <c r="C41" i="2"/>
  <c r="B41" i="2"/>
  <c r="E40" i="2"/>
  <c r="F40" i="2" s="1"/>
  <c r="H40" i="2" s="1"/>
  <c r="D40" i="2"/>
  <c r="C40" i="2"/>
  <c r="B40" i="2"/>
  <c r="H39" i="2"/>
  <c r="F39" i="2"/>
  <c r="E39" i="2"/>
  <c r="D39" i="2"/>
  <c r="C39" i="2"/>
  <c r="B39" i="2"/>
  <c r="F38" i="2"/>
  <c r="H38" i="2" s="1"/>
  <c r="E38" i="2"/>
  <c r="D38" i="2"/>
  <c r="C38" i="2"/>
  <c r="B38" i="2"/>
  <c r="K37" i="2"/>
  <c r="E37" i="2"/>
  <c r="F37" i="2" s="1"/>
  <c r="H37" i="2" s="1"/>
  <c r="D37" i="2"/>
  <c r="C37" i="2"/>
  <c r="B37" i="2"/>
  <c r="K36" i="2"/>
  <c r="F36" i="2"/>
  <c r="H36" i="2" s="1"/>
  <c r="E36" i="2"/>
  <c r="D36" i="2"/>
  <c r="C36" i="2"/>
  <c r="B36" i="2"/>
  <c r="E35" i="2"/>
  <c r="F35" i="2" s="1"/>
  <c r="H35" i="2" s="1"/>
  <c r="D35" i="2"/>
  <c r="C35" i="2"/>
  <c r="B35" i="2"/>
  <c r="F34" i="2"/>
  <c r="H34" i="2" s="1"/>
  <c r="E34" i="2"/>
  <c r="D34" i="2"/>
  <c r="C34" i="2"/>
  <c r="B34" i="2"/>
  <c r="E33" i="2"/>
  <c r="F33" i="2" s="1"/>
  <c r="H33" i="2" s="1"/>
  <c r="D33" i="2"/>
  <c r="C33" i="2"/>
  <c r="B33" i="2"/>
  <c r="F32" i="2"/>
  <c r="H32" i="2" s="1"/>
  <c r="E32" i="2"/>
  <c r="D32" i="2"/>
  <c r="C32" i="2"/>
  <c r="B32" i="2"/>
  <c r="F31" i="2"/>
  <c r="H31" i="2" s="1"/>
  <c r="E31" i="2"/>
  <c r="D31" i="2"/>
  <c r="C31" i="2"/>
  <c r="B31" i="2"/>
  <c r="K30" i="2"/>
  <c r="E30" i="2"/>
  <c r="F30" i="2" s="1"/>
  <c r="H30" i="2" s="1"/>
  <c r="D30" i="2"/>
  <c r="C30" i="2"/>
  <c r="B30" i="2"/>
  <c r="K29" i="2"/>
  <c r="H29" i="2"/>
  <c r="E29" i="2"/>
  <c r="F29" i="2" s="1"/>
  <c r="D29" i="2"/>
  <c r="C29" i="2"/>
  <c r="B29" i="2"/>
  <c r="H28" i="2"/>
  <c r="F28" i="2"/>
  <c r="E28" i="2"/>
  <c r="D28" i="2"/>
  <c r="C28" i="2"/>
  <c r="B28" i="2"/>
  <c r="F27" i="2"/>
  <c r="H27" i="2" s="1"/>
  <c r="E27" i="2"/>
  <c r="D27" i="2"/>
  <c r="C27" i="2"/>
  <c r="B27" i="2"/>
  <c r="E26" i="2"/>
  <c r="F26" i="2" s="1"/>
  <c r="H26" i="2" s="1"/>
  <c r="D26" i="2"/>
  <c r="C26" i="2"/>
  <c r="B26" i="2"/>
  <c r="H25" i="2"/>
  <c r="E25" i="2"/>
  <c r="F25" i="2" s="1"/>
  <c r="D25" i="2"/>
  <c r="C25" i="2"/>
  <c r="B25" i="2"/>
  <c r="E24" i="2"/>
  <c r="F24" i="2" s="1"/>
  <c r="H24" i="2" s="1"/>
  <c r="D24" i="2"/>
  <c r="C24" i="2"/>
  <c r="B24" i="2"/>
  <c r="K23" i="2"/>
  <c r="H23" i="2"/>
  <c r="F23" i="2"/>
  <c r="E23" i="2"/>
  <c r="D23" i="2"/>
  <c r="C23" i="2"/>
  <c r="B23" i="2"/>
  <c r="K22" i="2"/>
  <c r="F22" i="2"/>
  <c r="H22" i="2" s="1"/>
  <c r="E22" i="2"/>
  <c r="D22" i="2"/>
  <c r="C22" i="2"/>
  <c r="B22" i="2"/>
  <c r="F21" i="2"/>
  <c r="H21" i="2" s="1"/>
  <c r="E21" i="2"/>
  <c r="D21" i="2"/>
  <c r="C21" i="2"/>
  <c r="B21" i="2"/>
  <c r="F20" i="2"/>
  <c r="H20" i="2" s="1"/>
  <c r="E20" i="2"/>
  <c r="D20" i="2"/>
  <c r="C20" i="2"/>
  <c r="B20" i="2"/>
  <c r="F19" i="2"/>
  <c r="H19" i="2" s="1"/>
  <c r="E19" i="2"/>
  <c r="D19" i="2"/>
  <c r="C19" i="2"/>
  <c r="B19" i="2"/>
  <c r="F18" i="2"/>
  <c r="H18" i="2" s="1"/>
  <c r="E18" i="2"/>
  <c r="D18" i="2"/>
  <c r="C18" i="2"/>
  <c r="B18" i="2"/>
  <c r="E17" i="2"/>
  <c r="F17" i="2" s="1"/>
  <c r="H17" i="2" s="1"/>
  <c r="D17" i="2"/>
  <c r="C17" i="2"/>
  <c r="B17" i="2"/>
  <c r="K16" i="2"/>
  <c r="H16" i="2"/>
  <c r="F16" i="2"/>
  <c r="E16" i="2"/>
  <c r="D16" i="2"/>
  <c r="C16" i="2"/>
  <c r="B16" i="2"/>
  <c r="K15" i="2"/>
  <c r="E15" i="2"/>
  <c r="F15" i="2" s="1"/>
  <c r="H15" i="2" s="1"/>
  <c r="D15" i="2"/>
  <c r="C15" i="2"/>
  <c r="B15" i="2"/>
  <c r="F14" i="2"/>
  <c r="H14" i="2" s="1"/>
  <c r="E14" i="2"/>
  <c r="D14" i="2"/>
  <c r="C14" i="2"/>
  <c r="B14" i="2"/>
  <c r="E13" i="2"/>
  <c r="F13" i="2" s="1"/>
  <c r="H13" i="2" s="1"/>
  <c r="D13" i="2"/>
  <c r="C13" i="2"/>
  <c r="B13" i="2"/>
  <c r="H12" i="2"/>
  <c r="F12" i="2"/>
  <c r="E12" i="2"/>
  <c r="D12" i="2"/>
  <c r="C12" i="2"/>
  <c r="B12" i="2"/>
  <c r="F11" i="2"/>
  <c r="H11" i="2" s="1"/>
  <c r="E11" i="2"/>
  <c r="D11" i="2"/>
  <c r="C11" i="2"/>
  <c r="B11" i="2"/>
  <c r="E10" i="2"/>
  <c r="F10" i="2" s="1"/>
  <c r="H10" i="2" s="1"/>
  <c r="D10" i="2"/>
  <c r="C10" i="2"/>
  <c r="B10" i="2"/>
  <c r="K9" i="2"/>
  <c r="E9" i="2"/>
  <c r="F9" i="2" s="1"/>
  <c r="H9" i="2" s="1"/>
  <c r="D9" i="2"/>
  <c r="C9" i="2"/>
  <c r="B9" i="2"/>
  <c r="K8" i="2"/>
  <c r="F8" i="2"/>
  <c r="H8" i="2" s="1"/>
  <c r="E8" i="2"/>
  <c r="D8" i="2"/>
  <c r="C8" i="2"/>
  <c r="B8" i="2"/>
  <c r="F7" i="2"/>
  <c r="H7" i="2" s="1"/>
  <c r="E7" i="2"/>
  <c r="D7" i="2"/>
  <c r="C7" i="2"/>
  <c r="B7" i="2"/>
  <c r="F6" i="2"/>
  <c r="H6" i="2" s="1"/>
  <c r="E6" i="2"/>
  <c r="D6" i="2"/>
  <c r="C6" i="2"/>
  <c r="B6" i="2"/>
  <c r="E5" i="2"/>
  <c r="F5" i="2" s="1"/>
  <c r="H5" i="2" s="1"/>
  <c r="D5" i="2"/>
  <c r="C5" i="2"/>
  <c r="B5" i="2"/>
  <c r="F4" i="2"/>
  <c r="H4" i="2" s="1"/>
  <c r="E4" i="2"/>
  <c r="D4" i="2"/>
  <c r="C4" i="2"/>
  <c r="B4" i="2"/>
  <c r="H3" i="2"/>
  <c r="F3" i="2"/>
  <c r="E3" i="2"/>
  <c r="D3" i="2"/>
  <c r="C3" i="2"/>
  <c r="B3" i="2"/>
  <c r="K2" i="2"/>
  <c r="F2" i="2"/>
  <c r="H2" i="2" s="1"/>
  <c r="I2" i="2" s="1"/>
  <c r="E2" i="2"/>
  <c r="D2" i="2"/>
  <c r="C2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2" i="1"/>
  <c r="K8" i="1"/>
  <c r="L8" i="1" s="1"/>
  <c r="K9" i="1"/>
  <c r="L9" i="1" s="1"/>
  <c r="K15" i="1"/>
  <c r="L15" i="1" s="1"/>
  <c r="K16" i="1"/>
  <c r="L16" i="1" s="1"/>
  <c r="K22" i="1"/>
  <c r="L22" i="1" s="1"/>
  <c r="K23" i="1"/>
  <c r="L23" i="1" s="1"/>
  <c r="K29" i="1"/>
  <c r="L29" i="1" s="1"/>
  <c r="K30" i="1"/>
  <c r="L30" i="1" s="1"/>
  <c r="K36" i="1"/>
  <c r="L36" i="1" s="1"/>
  <c r="K37" i="1"/>
  <c r="L37" i="1" s="1"/>
  <c r="K43" i="1"/>
  <c r="L43" i="1" s="1"/>
  <c r="K44" i="1"/>
  <c r="L44" i="1" s="1"/>
  <c r="K50" i="1"/>
  <c r="L50" i="1" s="1"/>
  <c r="K51" i="1"/>
  <c r="L51" i="1" s="1"/>
  <c r="K57" i="1"/>
  <c r="L57" i="1" s="1"/>
  <c r="K58" i="1"/>
  <c r="L58" i="1" s="1"/>
  <c r="K64" i="1"/>
  <c r="L64" i="1" s="1"/>
  <c r="K65" i="1"/>
  <c r="L65" i="1" s="1"/>
  <c r="K71" i="1"/>
  <c r="L71" i="1" s="1"/>
  <c r="K72" i="1"/>
  <c r="L72" i="1" s="1"/>
  <c r="K78" i="1"/>
  <c r="L78" i="1" s="1"/>
  <c r="K79" i="1"/>
  <c r="L79" i="1" s="1"/>
  <c r="K85" i="1"/>
  <c r="L85" i="1" s="1"/>
  <c r="K86" i="1"/>
  <c r="L86" i="1" s="1"/>
  <c r="K92" i="1"/>
  <c r="L92" i="1" s="1"/>
  <c r="K93" i="1"/>
  <c r="L93" i="1" s="1"/>
  <c r="K99" i="1"/>
  <c r="L99" i="1" s="1"/>
  <c r="K100" i="1"/>
  <c r="L100" i="1" s="1"/>
  <c r="K106" i="1"/>
  <c r="L106" i="1" s="1"/>
  <c r="K107" i="1"/>
  <c r="L107" i="1" s="1"/>
  <c r="K113" i="1"/>
  <c r="L113" i="1" s="1"/>
  <c r="K114" i="1"/>
  <c r="L114" i="1" s="1"/>
  <c r="K120" i="1"/>
  <c r="L120" i="1" s="1"/>
  <c r="K121" i="1"/>
  <c r="L121" i="1" s="1"/>
  <c r="K127" i="1"/>
  <c r="L127" i="1" s="1"/>
  <c r="K128" i="1"/>
  <c r="L128" i="1" s="1"/>
  <c r="K134" i="1"/>
  <c r="L134" i="1" s="1"/>
  <c r="K135" i="1"/>
  <c r="L135" i="1" s="1"/>
  <c r="K141" i="1"/>
  <c r="L141" i="1" s="1"/>
  <c r="K142" i="1"/>
  <c r="L142" i="1" s="1"/>
  <c r="K148" i="1"/>
  <c r="L148" i="1" s="1"/>
  <c r="K149" i="1"/>
  <c r="L149" i="1" s="1"/>
  <c r="K155" i="1"/>
  <c r="L155" i="1" s="1"/>
  <c r="K156" i="1"/>
  <c r="L156" i="1" s="1"/>
  <c r="K162" i="1"/>
  <c r="L162" i="1" s="1"/>
  <c r="K163" i="1"/>
  <c r="L163" i="1" s="1"/>
  <c r="K169" i="1"/>
  <c r="L169" i="1" s="1"/>
  <c r="K170" i="1"/>
  <c r="L170" i="1" s="1"/>
  <c r="K176" i="1"/>
  <c r="L176" i="1" s="1"/>
  <c r="K177" i="1"/>
  <c r="L177" i="1" s="1"/>
  <c r="K183" i="1"/>
  <c r="L183" i="1" s="1"/>
  <c r="K184" i="1"/>
  <c r="L184" i="1" s="1"/>
  <c r="K190" i="1"/>
  <c r="L190" i="1" s="1"/>
  <c r="K191" i="1"/>
  <c r="L191" i="1" s="1"/>
  <c r="K197" i="1"/>
  <c r="L197" i="1" s="1"/>
  <c r="K198" i="1"/>
  <c r="L198" i="1" s="1"/>
  <c r="K204" i="1"/>
  <c r="L204" i="1" s="1"/>
  <c r="K205" i="1"/>
  <c r="L205" i="1" s="1"/>
  <c r="K211" i="1"/>
  <c r="L211" i="1" s="1"/>
  <c r="K212" i="1"/>
  <c r="L212" i="1" s="1"/>
  <c r="K218" i="1"/>
  <c r="L218" i="1" s="1"/>
  <c r="K219" i="1"/>
  <c r="L219" i="1" s="1"/>
  <c r="K225" i="1"/>
  <c r="L225" i="1" s="1"/>
  <c r="K226" i="1"/>
  <c r="L226" i="1" s="1"/>
  <c r="K232" i="1"/>
  <c r="L232" i="1" s="1"/>
  <c r="K233" i="1"/>
  <c r="L233" i="1" s="1"/>
  <c r="K239" i="1"/>
  <c r="L239" i="1" s="1"/>
  <c r="K240" i="1"/>
  <c r="L240" i="1" s="1"/>
  <c r="K246" i="1"/>
  <c r="L246" i="1" s="1"/>
  <c r="K247" i="1"/>
  <c r="L247" i="1" s="1"/>
  <c r="K253" i="1"/>
  <c r="L253" i="1" s="1"/>
  <c r="K254" i="1"/>
  <c r="L254" i="1" s="1"/>
  <c r="K260" i="1"/>
  <c r="L260" i="1" s="1"/>
  <c r="K261" i="1"/>
  <c r="L261" i="1" s="1"/>
  <c r="K267" i="1"/>
  <c r="L267" i="1" s="1"/>
  <c r="K268" i="1"/>
  <c r="L268" i="1" s="1"/>
  <c r="K274" i="1"/>
  <c r="L274" i="1" s="1"/>
  <c r="K275" i="1"/>
  <c r="L275" i="1" s="1"/>
  <c r="K281" i="1"/>
  <c r="L281" i="1" s="1"/>
  <c r="K282" i="1"/>
  <c r="L282" i="1" s="1"/>
  <c r="K288" i="1"/>
  <c r="L288" i="1" s="1"/>
  <c r="K289" i="1"/>
  <c r="L289" i="1" s="1"/>
  <c r="K295" i="1"/>
  <c r="L295" i="1" s="1"/>
  <c r="K296" i="1"/>
  <c r="L296" i="1" s="1"/>
  <c r="K302" i="1"/>
  <c r="L302" i="1" s="1"/>
  <c r="K303" i="1"/>
  <c r="L303" i="1" s="1"/>
  <c r="K309" i="1"/>
  <c r="L309" i="1" s="1"/>
  <c r="K310" i="1"/>
  <c r="L310" i="1" s="1"/>
  <c r="K316" i="1"/>
  <c r="L316" i="1" s="1"/>
  <c r="K317" i="1"/>
  <c r="L317" i="1" s="1"/>
  <c r="K323" i="1"/>
  <c r="L323" i="1" s="1"/>
  <c r="K324" i="1"/>
  <c r="L324" i="1" s="1"/>
  <c r="K330" i="1"/>
  <c r="L330" i="1" s="1"/>
  <c r="K331" i="1"/>
  <c r="L331" i="1" s="1"/>
  <c r="K337" i="1"/>
  <c r="L337" i="1" s="1"/>
  <c r="K338" i="1"/>
  <c r="L338" i="1" s="1"/>
  <c r="K344" i="1"/>
  <c r="L344" i="1" s="1"/>
  <c r="K345" i="1"/>
  <c r="L345" i="1" s="1"/>
  <c r="K351" i="1"/>
  <c r="L351" i="1" s="1"/>
  <c r="K352" i="1"/>
  <c r="L352" i="1" s="1"/>
  <c r="K358" i="1"/>
  <c r="L358" i="1" s="1"/>
  <c r="K359" i="1"/>
  <c r="L359" i="1" s="1"/>
  <c r="K365" i="1"/>
  <c r="L365" i="1" s="1"/>
  <c r="K366" i="1"/>
  <c r="L366" i="1" s="1"/>
  <c r="K372" i="1"/>
  <c r="L372" i="1" s="1"/>
  <c r="K373" i="1"/>
  <c r="L373" i="1" s="1"/>
  <c r="K379" i="1"/>
  <c r="L379" i="1" s="1"/>
  <c r="K380" i="1"/>
  <c r="L380" i="1" s="1"/>
  <c r="K386" i="1"/>
  <c r="L386" i="1" s="1"/>
  <c r="K387" i="1"/>
  <c r="L387" i="1" s="1"/>
  <c r="K393" i="1"/>
  <c r="L393" i="1" s="1"/>
  <c r="K394" i="1"/>
  <c r="L394" i="1" s="1"/>
  <c r="K400" i="1"/>
  <c r="L400" i="1" s="1"/>
  <c r="K401" i="1"/>
  <c r="L401" i="1" s="1"/>
  <c r="K407" i="1"/>
  <c r="L407" i="1" s="1"/>
  <c r="K408" i="1"/>
  <c r="L408" i="1" s="1"/>
  <c r="K414" i="1"/>
  <c r="L414" i="1" s="1"/>
  <c r="K415" i="1"/>
  <c r="L415" i="1" s="1"/>
  <c r="K421" i="1"/>
  <c r="L421" i="1" s="1"/>
  <c r="K422" i="1"/>
  <c r="L422" i="1" s="1"/>
  <c r="K428" i="1"/>
  <c r="L428" i="1" s="1"/>
  <c r="K429" i="1"/>
  <c r="L429" i="1" s="1"/>
  <c r="K435" i="1"/>
  <c r="L435" i="1" s="1"/>
  <c r="K436" i="1"/>
  <c r="L436" i="1" s="1"/>
  <c r="K442" i="1"/>
  <c r="L442" i="1" s="1"/>
  <c r="K443" i="1"/>
  <c r="L443" i="1" s="1"/>
  <c r="K449" i="1"/>
  <c r="L449" i="1" s="1"/>
  <c r="K450" i="1"/>
  <c r="L450" i="1" s="1"/>
  <c r="K456" i="1"/>
  <c r="L456" i="1" s="1"/>
  <c r="K457" i="1"/>
  <c r="L457" i="1" s="1"/>
  <c r="K463" i="1"/>
  <c r="L463" i="1" s="1"/>
  <c r="K464" i="1"/>
  <c r="L464" i="1" s="1"/>
  <c r="K470" i="1"/>
  <c r="L470" i="1" s="1"/>
  <c r="K471" i="1"/>
  <c r="L471" i="1" s="1"/>
  <c r="K477" i="1"/>
  <c r="L477" i="1" s="1"/>
  <c r="K478" i="1"/>
  <c r="L478" i="1" s="1"/>
  <c r="K484" i="1"/>
  <c r="L484" i="1" s="1"/>
  <c r="K485" i="1"/>
  <c r="L485" i="1" s="1"/>
  <c r="K491" i="1"/>
  <c r="L491" i="1" s="1"/>
  <c r="K492" i="1"/>
  <c r="L492" i="1" s="1"/>
  <c r="K498" i="1"/>
  <c r="L498" i="1" s="1"/>
  <c r="K499" i="1"/>
  <c r="L499" i="1" s="1"/>
  <c r="K505" i="1"/>
  <c r="L505" i="1" s="1"/>
  <c r="K506" i="1"/>
  <c r="L506" i="1" s="1"/>
  <c r="K512" i="1"/>
  <c r="L512" i="1" s="1"/>
  <c r="K513" i="1"/>
  <c r="L513" i="1" s="1"/>
  <c r="K519" i="1"/>
  <c r="L519" i="1" s="1"/>
  <c r="K520" i="1"/>
  <c r="L520" i="1" s="1"/>
  <c r="K526" i="1"/>
  <c r="L526" i="1" s="1"/>
  <c r="K527" i="1"/>
  <c r="L527" i="1" s="1"/>
  <c r="K533" i="1"/>
  <c r="L533" i="1" s="1"/>
  <c r="K534" i="1"/>
  <c r="L534" i="1" s="1"/>
  <c r="K540" i="1"/>
  <c r="L540" i="1" s="1"/>
  <c r="K541" i="1"/>
  <c r="L541" i="1" s="1"/>
  <c r="K547" i="1"/>
  <c r="L547" i="1" s="1"/>
  <c r="K548" i="1"/>
  <c r="L548" i="1" s="1"/>
  <c r="K554" i="1"/>
  <c r="L554" i="1" s="1"/>
  <c r="K555" i="1"/>
  <c r="L555" i="1" s="1"/>
  <c r="K561" i="1"/>
  <c r="L561" i="1" s="1"/>
  <c r="K562" i="1"/>
  <c r="L562" i="1" s="1"/>
  <c r="K568" i="1"/>
  <c r="L568" i="1" s="1"/>
  <c r="K569" i="1"/>
  <c r="L569" i="1" s="1"/>
  <c r="K575" i="1"/>
  <c r="L575" i="1" s="1"/>
  <c r="K576" i="1"/>
  <c r="L576" i="1" s="1"/>
  <c r="K582" i="1"/>
  <c r="L582" i="1" s="1"/>
  <c r="K583" i="1"/>
  <c r="L583" i="1" s="1"/>
  <c r="K589" i="1"/>
  <c r="L589" i="1" s="1"/>
  <c r="K590" i="1"/>
  <c r="L590" i="1" s="1"/>
  <c r="K596" i="1"/>
  <c r="L596" i="1" s="1"/>
  <c r="K597" i="1"/>
  <c r="L597" i="1" s="1"/>
  <c r="K603" i="1"/>
  <c r="L603" i="1" s="1"/>
  <c r="K604" i="1"/>
  <c r="L604" i="1" s="1"/>
  <c r="K610" i="1"/>
  <c r="L610" i="1" s="1"/>
  <c r="K611" i="1"/>
  <c r="L611" i="1" s="1"/>
  <c r="K617" i="1"/>
  <c r="L617" i="1" s="1"/>
  <c r="K618" i="1"/>
  <c r="L618" i="1" s="1"/>
  <c r="K624" i="1"/>
  <c r="L624" i="1" s="1"/>
  <c r="K625" i="1"/>
  <c r="L625" i="1" s="1"/>
  <c r="K631" i="1"/>
  <c r="L631" i="1" s="1"/>
  <c r="K632" i="1"/>
  <c r="L632" i="1" s="1"/>
  <c r="K638" i="1"/>
  <c r="L638" i="1" s="1"/>
  <c r="K639" i="1"/>
  <c r="L639" i="1" s="1"/>
  <c r="K645" i="1"/>
  <c r="L645" i="1" s="1"/>
  <c r="K646" i="1"/>
  <c r="L646" i="1" s="1"/>
  <c r="K652" i="1"/>
  <c r="L652" i="1" s="1"/>
  <c r="K653" i="1"/>
  <c r="L653" i="1" s="1"/>
  <c r="K659" i="1"/>
  <c r="L659" i="1" s="1"/>
  <c r="K660" i="1"/>
  <c r="L660" i="1" s="1"/>
  <c r="K666" i="1"/>
  <c r="L666" i="1" s="1"/>
  <c r="K667" i="1"/>
  <c r="L667" i="1" s="1"/>
  <c r="K673" i="1"/>
  <c r="L673" i="1" s="1"/>
  <c r="K674" i="1"/>
  <c r="L674" i="1" s="1"/>
  <c r="K680" i="1"/>
  <c r="L680" i="1" s="1"/>
  <c r="K681" i="1"/>
  <c r="L681" i="1" s="1"/>
  <c r="K687" i="1"/>
  <c r="L687" i="1" s="1"/>
  <c r="K688" i="1"/>
  <c r="L688" i="1" s="1"/>
  <c r="K694" i="1"/>
  <c r="L694" i="1" s="1"/>
  <c r="K695" i="1"/>
  <c r="L695" i="1" s="1"/>
  <c r="K701" i="1"/>
  <c r="L701" i="1" s="1"/>
  <c r="K702" i="1"/>
  <c r="L702" i="1" s="1"/>
  <c r="K708" i="1"/>
  <c r="L708" i="1" s="1"/>
  <c r="K709" i="1"/>
  <c r="L709" i="1" s="1"/>
  <c r="K715" i="1"/>
  <c r="L715" i="1" s="1"/>
  <c r="K716" i="1"/>
  <c r="L716" i="1" s="1"/>
  <c r="K722" i="1"/>
  <c r="L722" i="1" s="1"/>
  <c r="K723" i="1"/>
  <c r="L723" i="1" s="1"/>
  <c r="K729" i="1"/>
  <c r="L729" i="1" s="1"/>
  <c r="K730" i="1"/>
  <c r="L730" i="1" s="1"/>
  <c r="K2" i="1"/>
  <c r="L2" i="1" s="1"/>
  <c r="M2" i="1" s="1"/>
  <c r="J701" i="1"/>
  <c r="F217" i="1"/>
  <c r="H217" i="1" s="1"/>
  <c r="I217" i="1" s="1"/>
  <c r="K217" i="1" s="1"/>
  <c r="L217" i="1" s="1"/>
  <c r="F451" i="1"/>
  <c r="H451" i="1" s="1"/>
  <c r="I451" i="1" s="1"/>
  <c r="K451" i="1" s="1"/>
  <c r="L451" i="1" s="1"/>
  <c r="F683" i="1"/>
  <c r="H683" i="1" s="1"/>
  <c r="I683" i="1" s="1"/>
  <c r="K683" i="1" s="1"/>
  <c r="L683" i="1" s="1"/>
  <c r="E2" i="1"/>
  <c r="F2" i="1" s="1"/>
  <c r="H2" i="1" s="1"/>
  <c r="I2" i="1" s="1"/>
  <c r="E3" i="1"/>
  <c r="F3" i="1" s="1"/>
  <c r="H3" i="1" s="1"/>
  <c r="I3" i="1" s="1"/>
  <c r="K3" i="1" s="1"/>
  <c r="L3" i="1" s="1"/>
  <c r="E4" i="1"/>
  <c r="F4" i="1" s="1"/>
  <c r="H4" i="1" s="1"/>
  <c r="I4" i="1" s="1"/>
  <c r="K4" i="1" s="1"/>
  <c r="L4" i="1" s="1"/>
  <c r="E5" i="1"/>
  <c r="F5" i="1" s="1"/>
  <c r="H5" i="1" s="1"/>
  <c r="I5" i="1" s="1"/>
  <c r="K5" i="1" s="1"/>
  <c r="L5" i="1" s="1"/>
  <c r="E6" i="1"/>
  <c r="F6" i="1" s="1"/>
  <c r="H6" i="1" s="1"/>
  <c r="I6" i="1" s="1"/>
  <c r="K6" i="1" s="1"/>
  <c r="L6" i="1" s="1"/>
  <c r="E7" i="1"/>
  <c r="F7" i="1" s="1"/>
  <c r="H7" i="1" s="1"/>
  <c r="I7" i="1" s="1"/>
  <c r="K7" i="1" s="1"/>
  <c r="L7" i="1" s="1"/>
  <c r="E8" i="1"/>
  <c r="F8" i="1" s="1"/>
  <c r="H8" i="1" s="1"/>
  <c r="I8" i="1" s="1"/>
  <c r="E9" i="1"/>
  <c r="F9" i="1" s="1"/>
  <c r="H9" i="1" s="1"/>
  <c r="I9" i="1" s="1"/>
  <c r="E10" i="1"/>
  <c r="F10" i="1" s="1"/>
  <c r="H10" i="1" s="1"/>
  <c r="I10" i="1" s="1"/>
  <c r="K10" i="1" s="1"/>
  <c r="L10" i="1" s="1"/>
  <c r="E11" i="1"/>
  <c r="F11" i="1" s="1"/>
  <c r="H11" i="1" s="1"/>
  <c r="I11" i="1" s="1"/>
  <c r="K11" i="1" s="1"/>
  <c r="L11" i="1" s="1"/>
  <c r="E12" i="1"/>
  <c r="F12" i="1" s="1"/>
  <c r="H12" i="1" s="1"/>
  <c r="I12" i="1" s="1"/>
  <c r="K12" i="1" s="1"/>
  <c r="L12" i="1" s="1"/>
  <c r="E13" i="1"/>
  <c r="F13" i="1" s="1"/>
  <c r="H13" i="1" s="1"/>
  <c r="I13" i="1" s="1"/>
  <c r="K13" i="1" s="1"/>
  <c r="L13" i="1" s="1"/>
  <c r="E14" i="1"/>
  <c r="F14" i="1" s="1"/>
  <c r="H14" i="1" s="1"/>
  <c r="I14" i="1" s="1"/>
  <c r="K14" i="1" s="1"/>
  <c r="L14" i="1" s="1"/>
  <c r="E15" i="1"/>
  <c r="F15" i="1" s="1"/>
  <c r="H15" i="1" s="1"/>
  <c r="I15" i="1" s="1"/>
  <c r="E16" i="1"/>
  <c r="F16" i="1" s="1"/>
  <c r="H16" i="1" s="1"/>
  <c r="I16" i="1" s="1"/>
  <c r="E17" i="1"/>
  <c r="F17" i="1" s="1"/>
  <c r="H17" i="1" s="1"/>
  <c r="I17" i="1" s="1"/>
  <c r="K17" i="1" s="1"/>
  <c r="L17" i="1" s="1"/>
  <c r="E18" i="1"/>
  <c r="F18" i="1" s="1"/>
  <c r="H18" i="1" s="1"/>
  <c r="I18" i="1" s="1"/>
  <c r="K18" i="1" s="1"/>
  <c r="L18" i="1" s="1"/>
  <c r="E19" i="1"/>
  <c r="F19" i="1" s="1"/>
  <c r="H19" i="1" s="1"/>
  <c r="I19" i="1" s="1"/>
  <c r="K19" i="1" s="1"/>
  <c r="L19" i="1" s="1"/>
  <c r="E20" i="1"/>
  <c r="F20" i="1" s="1"/>
  <c r="H20" i="1" s="1"/>
  <c r="I20" i="1" s="1"/>
  <c r="K20" i="1" s="1"/>
  <c r="L20" i="1" s="1"/>
  <c r="E21" i="1"/>
  <c r="F21" i="1" s="1"/>
  <c r="H21" i="1" s="1"/>
  <c r="I21" i="1" s="1"/>
  <c r="K21" i="1" s="1"/>
  <c r="L21" i="1" s="1"/>
  <c r="E22" i="1"/>
  <c r="F22" i="1" s="1"/>
  <c r="H22" i="1" s="1"/>
  <c r="I22" i="1" s="1"/>
  <c r="E23" i="1"/>
  <c r="F23" i="1" s="1"/>
  <c r="H23" i="1" s="1"/>
  <c r="I23" i="1" s="1"/>
  <c r="E24" i="1"/>
  <c r="F24" i="1" s="1"/>
  <c r="H24" i="1" s="1"/>
  <c r="I24" i="1" s="1"/>
  <c r="K24" i="1" s="1"/>
  <c r="L24" i="1" s="1"/>
  <c r="E25" i="1"/>
  <c r="F25" i="1" s="1"/>
  <c r="H25" i="1" s="1"/>
  <c r="I25" i="1" s="1"/>
  <c r="K25" i="1" s="1"/>
  <c r="L25" i="1" s="1"/>
  <c r="E26" i="1"/>
  <c r="F26" i="1" s="1"/>
  <c r="H26" i="1" s="1"/>
  <c r="I26" i="1" s="1"/>
  <c r="K26" i="1" s="1"/>
  <c r="L26" i="1" s="1"/>
  <c r="E27" i="1"/>
  <c r="F27" i="1" s="1"/>
  <c r="H27" i="1" s="1"/>
  <c r="I27" i="1" s="1"/>
  <c r="K27" i="1" s="1"/>
  <c r="L27" i="1" s="1"/>
  <c r="E28" i="1"/>
  <c r="F28" i="1" s="1"/>
  <c r="H28" i="1" s="1"/>
  <c r="I28" i="1" s="1"/>
  <c r="K28" i="1" s="1"/>
  <c r="L28" i="1" s="1"/>
  <c r="E29" i="1"/>
  <c r="F29" i="1" s="1"/>
  <c r="H29" i="1" s="1"/>
  <c r="I29" i="1" s="1"/>
  <c r="E30" i="1"/>
  <c r="F30" i="1" s="1"/>
  <c r="H30" i="1" s="1"/>
  <c r="I30" i="1" s="1"/>
  <c r="E31" i="1"/>
  <c r="F31" i="1" s="1"/>
  <c r="H31" i="1" s="1"/>
  <c r="I31" i="1" s="1"/>
  <c r="K31" i="1" s="1"/>
  <c r="L31" i="1" s="1"/>
  <c r="E32" i="1"/>
  <c r="F32" i="1" s="1"/>
  <c r="H32" i="1" s="1"/>
  <c r="I32" i="1" s="1"/>
  <c r="K32" i="1" s="1"/>
  <c r="L32" i="1" s="1"/>
  <c r="E33" i="1"/>
  <c r="F33" i="1" s="1"/>
  <c r="H33" i="1" s="1"/>
  <c r="I33" i="1" s="1"/>
  <c r="K33" i="1" s="1"/>
  <c r="L33" i="1" s="1"/>
  <c r="E34" i="1"/>
  <c r="F34" i="1" s="1"/>
  <c r="H34" i="1" s="1"/>
  <c r="I34" i="1" s="1"/>
  <c r="K34" i="1" s="1"/>
  <c r="L34" i="1" s="1"/>
  <c r="E35" i="1"/>
  <c r="F35" i="1" s="1"/>
  <c r="H35" i="1" s="1"/>
  <c r="I35" i="1" s="1"/>
  <c r="K35" i="1" s="1"/>
  <c r="L35" i="1" s="1"/>
  <c r="E36" i="1"/>
  <c r="F36" i="1" s="1"/>
  <c r="H36" i="1" s="1"/>
  <c r="I36" i="1" s="1"/>
  <c r="E37" i="1"/>
  <c r="F37" i="1" s="1"/>
  <c r="H37" i="1" s="1"/>
  <c r="I37" i="1" s="1"/>
  <c r="E38" i="1"/>
  <c r="F38" i="1" s="1"/>
  <c r="H38" i="1" s="1"/>
  <c r="I38" i="1" s="1"/>
  <c r="K38" i="1" s="1"/>
  <c r="L38" i="1" s="1"/>
  <c r="E39" i="1"/>
  <c r="F39" i="1" s="1"/>
  <c r="H39" i="1" s="1"/>
  <c r="I39" i="1" s="1"/>
  <c r="K39" i="1" s="1"/>
  <c r="L39" i="1" s="1"/>
  <c r="E40" i="1"/>
  <c r="F40" i="1" s="1"/>
  <c r="H40" i="1" s="1"/>
  <c r="I40" i="1" s="1"/>
  <c r="K40" i="1" s="1"/>
  <c r="L40" i="1" s="1"/>
  <c r="E41" i="1"/>
  <c r="F41" i="1" s="1"/>
  <c r="H41" i="1" s="1"/>
  <c r="I41" i="1" s="1"/>
  <c r="K41" i="1" s="1"/>
  <c r="L41" i="1" s="1"/>
  <c r="E42" i="1"/>
  <c r="F42" i="1" s="1"/>
  <c r="H42" i="1" s="1"/>
  <c r="I42" i="1" s="1"/>
  <c r="K42" i="1" s="1"/>
  <c r="L42" i="1" s="1"/>
  <c r="E43" i="1"/>
  <c r="F43" i="1" s="1"/>
  <c r="H43" i="1" s="1"/>
  <c r="I43" i="1" s="1"/>
  <c r="E44" i="1"/>
  <c r="F44" i="1" s="1"/>
  <c r="H44" i="1" s="1"/>
  <c r="I44" i="1" s="1"/>
  <c r="E45" i="1"/>
  <c r="F45" i="1" s="1"/>
  <c r="H45" i="1" s="1"/>
  <c r="I45" i="1" s="1"/>
  <c r="K45" i="1" s="1"/>
  <c r="L45" i="1" s="1"/>
  <c r="E46" i="1"/>
  <c r="F46" i="1" s="1"/>
  <c r="H46" i="1" s="1"/>
  <c r="I46" i="1" s="1"/>
  <c r="K46" i="1" s="1"/>
  <c r="L46" i="1" s="1"/>
  <c r="E47" i="1"/>
  <c r="F47" i="1" s="1"/>
  <c r="H47" i="1" s="1"/>
  <c r="I47" i="1" s="1"/>
  <c r="K47" i="1" s="1"/>
  <c r="L47" i="1" s="1"/>
  <c r="E48" i="1"/>
  <c r="F48" i="1" s="1"/>
  <c r="H48" i="1" s="1"/>
  <c r="I48" i="1" s="1"/>
  <c r="K48" i="1" s="1"/>
  <c r="L48" i="1" s="1"/>
  <c r="E49" i="1"/>
  <c r="F49" i="1" s="1"/>
  <c r="H49" i="1" s="1"/>
  <c r="I49" i="1" s="1"/>
  <c r="K49" i="1" s="1"/>
  <c r="L49" i="1" s="1"/>
  <c r="E50" i="1"/>
  <c r="F50" i="1" s="1"/>
  <c r="H50" i="1" s="1"/>
  <c r="I50" i="1" s="1"/>
  <c r="E51" i="1"/>
  <c r="F51" i="1" s="1"/>
  <c r="H51" i="1" s="1"/>
  <c r="I51" i="1" s="1"/>
  <c r="E52" i="1"/>
  <c r="F52" i="1" s="1"/>
  <c r="H52" i="1" s="1"/>
  <c r="I52" i="1" s="1"/>
  <c r="K52" i="1" s="1"/>
  <c r="L52" i="1" s="1"/>
  <c r="E53" i="1"/>
  <c r="F53" i="1" s="1"/>
  <c r="H53" i="1" s="1"/>
  <c r="I53" i="1" s="1"/>
  <c r="K53" i="1" s="1"/>
  <c r="L53" i="1" s="1"/>
  <c r="E54" i="1"/>
  <c r="F54" i="1" s="1"/>
  <c r="H54" i="1" s="1"/>
  <c r="I54" i="1" s="1"/>
  <c r="K54" i="1" s="1"/>
  <c r="L54" i="1" s="1"/>
  <c r="E55" i="1"/>
  <c r="F55" i="1" s="1"/>
  <c r="H55" i="1" s="1"/>
  <c r="I55" i="1" s="1"/>
  <c r="K55" i="1" s="1"/>
  <c r="L55" i="1" s="1"/>
  <c r="E56" i="1"/>
  <c r="F56" i="1" s="1"/>
  <c r="H56" i="1" s="1"/>
  <c r="I56" i="1" s="1"/>
  <c r="K56" i="1" s="1"/>
  <c r="L56" i="1" s="1"/>
  <c r="E57" i="1"/>
  <c r="F57" i="1" s="1"/>
  <c r="H57" i="1" s="1"/>
  <c r="I57" i="1" s="1"/>
  <c r="E58" i="1"/>
  <c r="F58" i="1" s="1"/>
  <c r="H58" i="1" s="1"/>
  <c r="I58" i="1" s="1"/>
  <c r="E59" i="1"/>
  <c r="F59" i="1" s="1"/>
  <c r="H59" i="1" s="1"/>
  <c r="I59" i="1" s="1"/>
  <c r="K59" i="1" s="1"/>
  <c r="L59" i="1" s="1"/>
  <c r="E60" i="1"/>
  <c r="F60" i="1" s="1"/>
  <c r="H60" i="1" s="1"/>
  <c r="I60" i="1" s="1"/>
  <c r="K60" i="1" s="1"/>
  <c r="L60" i="1" s="1"/>
  <c r="E61" i="1"/>
  <c r="F61" i="1" s="1"/>
  <c r="H61" i="1" s="1"/>
  <c r="I61" i="1" s="1"/>
  <c r="K61" i="1" s="1"/>
  <c r="L61" i="1" s="1"/>
  <c r="E62" i="1"/>
  <c r="F62" i="1" s="1"/>
  <c r="H62" i="1" s="1"/>
  <c r="I62" i="1" s="1"/>
  <c r="K62" i="1" s="1"/>
  <c r="L62" i="1" s="1"/>
  <c r="E63" i="1"/>
  <c r="F63" i="1" s="1"/>
  <c r="H63" i="1" s="1"/>
  <c r="I63" i="1" s="1"/>
  <c r="K63" i="1" s="1"/>
  <c r="L63" i="1" s="1"/>
  <c r="E64" i="1"/>
  <c r="F64" i="1" s="1"/>
  <c r="H64" i="1" s="1"/>
  <c r="I64" i="1" s="1"/>
  <c r="E65" i="1"/>
  <c r="F65" i="1" s="1"/>
  <c r="H65" i="1" s="1"/>
  <c r="I65" i="1" s="1"/>
  <c r="E66" i="1"/>
  <c r="F66" i="1" s="1"/>
  <c r="H66" i="1" s="1"/>
  <c r="I66" i="1" s="1"/>
  <c r="K66" i="1" s="1"/>
  <c r="L66" i="1" s="1"/>
  <c r="E67" i="1"/>
  <c r="F67" i="1" s="1"/>
  <c r="H67" i="1" s="1"/>
  <c r="I67" i="1" s="1"/>
  <c r="K67" i="1" s="1"/>
  <c r="L67" i="1" s="1"/>
  <c r="E68" i="1"/>
  <c r="F68" i="1" s="1"/>
  <c r="H68" i="1" s="1"/>
  <c r="I68" i="1" s="1"/>
  <c r="K68" i="1" s="1"/>
  <c r="L68" i="1" s="1"/>
  <c r="E69" i="1"/>
  <c r="F69" i="1" s="1"/>
  <c r="H69" i="1" s="1"/>
  <c r="I69" i="1" s="1"/>
  <c r="K69" i="1" s="1"/>
  <c r="L69" i="1" s="1"/>
  <c r="E70" i="1"/>
  <c r="F70" i="1" s="1"/>
  <c r="H70" i="1" s="1"/>
  <c r="I70" i="1" s="1"/>
  <c r="K70" i="1" s="1"/>
  <c r="L70" i="1" s="1"/>
  <c r="E71" i="1"/>
  <c r="F71" i="1" s="1"/>
  <c r="H71" i="1" s="1"/>
  <c r="I71" i="1" s="1"/>
  <c r="E72" i="1"/>
  <c r="F72" i="1" s="1"/>
  <c r="H72" i="1" s="1"/>
  <c r="I72" i="1" s="1"/>
  <c r="E73" i="1"/>
  <c r="F73" i="1" s="1"/>
  <c r="H73" i="1" s="1"/>
  <c r="I73" i="1" s="1"/>
  <c r="K73" i="1" s="1"/>
  <c r="L73" i="1" s="1"/>
  <c r="E74" i="1"/>
  <c r="F74" i="1" s="1"/>
  <c r="H74" i="1" s="1"/>
  <c r="I74" i="1" s="1"/>
  <c r="K74" i="1" s="1"/>
  <c r="L74" i="1" s="1"/>
  <c r="E75" i="1"/>
  <c r="F75" i="1" s="1"/>
  <c r="H75" i="1" s="1"/>
  <c r="I75" i="1" s="1"/>
  <c r="K75" i="1" s="1"/>
  <c r="L75" i="1" s="1"/>
  <c r="E76" i="1"/>
  <c r="F76" i="1" s="1"/>
  <c r="H76" i="1" s="1"/>
  <c r="I76" i="1" s="1"/>
  <c r="K76" i="1" s="1"/>
  <c r="L76" i="1" s="1"/>
  <c r="E77" i="1"/>
  <c r="F77" i="1" s="1"/>
  <c r="H77" i="1" s="1"/>
  <c r="I77" i="1" s="1"/>
  <c r="K77" i="1" s="1"/>
  <c r="L77" i="1" s="1"/>
  <c r="E78" i="1"/>
  <c r="F78" i="1" s="1"/>
  <c r="H78" i="1" s="1"/>
  <c r="I78" i="1" s="1"/>
  <c r="E79" i="1"/>
  <c r="F79" i="1" s="1"/>
  <c r="H79" i="1" s="1"/>
  <c r="I79" i="1" s="1"/>
  <c r="E80" i="1"/>
  <c r="F80" i="1" s="1"/>
  <c r="H80" i="1" s="1"/>
  <c r="I80" i="1" s="1"/>
  <c r="K80" i="1" s="1"/>
  <c r="L80" i="1" s="1"/>
  <c r="E81" i="1"/>
  <c r="F81" i="1" s="1"/>
  <c r="H81" i="1" s="1"/>
  <c r="I81" i="1" s="1"/>
  <c r="K81" i="1" s="1"/>
  <c r="L81" i="1" s="1"/>
  <c r="E82" i="1"/>
  <c r="F82" i="1" s="1"/>
  <c r="H82" i="1" s="1"/>
  <c r="I82" i="1" s="1"/>
  <c r="K82" i="1" s="1"/>
  <c r="L82" i="1" s="1"/>
  <c r="E83" i="1"/>
  <c r="F83" i="1" s="1"/>
  <c r="H83" i="1" s="1"/>
  <c r="I83" i="1" s="1"/>
  <c r="K83" i="1" s="1"/>
  <c r="L83" i="1" s="1"/>
  <c r="E84" i="1"/>
  <c r="F84" i="1" s="1"/>
  <c r="H84" i="1" s="1"/>
  <c r="I84" i="1" s="1"/>
  <c r="K84" i="1" s="1"/>
  <c r="L84" i="1" s="1"/>
  <c r="E85" i="1"/>
  <c r="F85" i="1" s="1"/>
  <c r="H85" i="1" s="1"/>
  <c r="I85" i="1" s="1"/>
  <c r="E86" i="1"/>
  <c r="F86" i="1" s="1"/>
  <c r="H86" i="1" s="1"/>
  <c r="I86" i="1" s="1"/>
  <c r="E87" i="1"/>
  <c r="F87" i="1" s="1"/>
  <c r="H87" i="1" s="1"/>
  <c r="I87" i="1" s="1"/>
  <c r="K87" i="1" s="1"/>
  <c r="L87" i="1" s="1"/>
  <c r="E88" i="1"/>
  <c r="F88" i="1" s="1"/>
  <c r="H88" i="1" s="1"/>
  <c r="I88" i="1" s="1"/>
  <c r="K88" i="1" s="1"/>
  <c r="L88" i="1" s="1"/>
  <c r="E89" i="1"/>
  <c r="F89" i="1" s="1"/>
  <c r="H89" i="1" s="1"/>
  <c r="I89" i="1" s="1"/>
  <c r="K89" i="1" s="1"/>
  <c r="L89" i="1" s="1"/>
  <c r="E90" i="1"/>
  <c r="F90" i="1" s="1"/>
  <c r="H90" i="1" s="1"/>
  <c r="I90" i="1" s="1"/>
  <c r="K90" i="1" s="1"/>
  <c r="L90" i="1" s="1"/>
  <c r="E91" i="1"/>
  <c r="F91" i="1" s="1"/>
  <c r="H91" i="1" s="1"/>
  <c r="I91" i="1" s="1"/>
  <c r="K91" i="1" s="1"/>
  <c r="L91" i="1" s="1"/>
  <c r="E92" i="1"/>
  <c r="F92" i="1" s="1"/>
  <c r="H92" i="1" s="1"/>
  <c r="I92" i="1" s="1"/>
  <c r="E93" i="1"/>
  <c r="F93" i="1" s="1"/>
  <c r="H93" i="1" s="1"/>
  <c r="I93" i="1" s="1"/>
  <c r="E94" i="1"/>
  <c r="F94" i="1" s="1"/>
  <c r="H94" i="1" s="1"/>
  <c r="I94" i="1" s="1"/>
  <c r="K94" i="1" s="1"/>
  <c r="L94" i="1" s="1"/>
  <c r="E95" i="1"/>
  <c r="F95" i="1" s="1"/>
  <c r="H95" i="1" s="1"/>
  <c r="I95" i="1" s="1"/>
  <c r="K95" i="1" s="1"/>
  <c r="L95" i="1" s="1"/>
  <c r="E96" i="1"/>
  <c r="F96" i="1" s="1"/>
  <c r="H96" i="1" s="1"/>
  <c r="I96" i="1" s="1"/>
  <c r="K96" i="1" s="1"/>
  <c r="L96" i="1" s="1"/>
  <c r="E97" i="1"/>
  <c r="F97" i="1" s="1"/>
  <c r="H97" i="1" s="1"/>
  <c r="I97" i="1" s="1"/>
  <c r="K97" i="1" s="1"/>
  <c r="L97" i="1" s="1"/>
  <c r="E98" i="1"/>
  <c r="F98" i="1" s="1"/>
  <c r="H98" i="1" s="1"/>
  <c r="I98" i="1" s="1"/>
  <c r="K98" i="1" s="1"/>
  <c r="L98" i="1" s="1"/>
  <c r="E99" i="1"/>
  <c r="F99" i="1" s="1"/>
  <c r="H99" i="1" s="1"/>
  <c r="I99" i="1" s="1"/>
  <c r="E100" i="1"/>
  <c r="F100" i="1" s="1"/>
  <c r="H100" i="1" s="1"/>
  <c r="I100" i="1" s="1"/>
  <c r="E101" i="1"/>
  <c r="F101" i="1" s="1"/>
  <c r="H101" i="1" s="1"/>
  <c r="I101" i="1" s="1"/>
  <c r="K101" i="1" s="1"/>
  <c r="L101" i="1" s="1"/>
  <c r="E102" i="1"/>
  <c r="F102" i="1" s="1"/>
  <c r="H102" i="1" s="1"/>
  <c r="I102" i="1" s="1"/>
  <c r="K102" i="1" s="1"/>
  <c r="L102" i="1" s="1"/>
  <c r="E103" i="1"/>
  <c r="F103" i="1" s="1"/>
  <c r="H103" i="1" s="1"/>
  <c r="I103" i="1" s="1"/>
  <c r="K103" i="1" s="1"/>
  <c r="L103" i="1" s="1"/>
  <c r="E104" i="1"/>
  <c r="F104" i="1" s="1"/>
  <c r="H104" i="1" s="1"/>
  <c r="I104" i="1" s="1"/>
  <c r="K104" i="1" s="1"/>
  <c r="L104" i="1" s="1"/>
  <c r="E105" i="1"/>
  <c r="F105" i="1" s="1"/>
  <c r="H105" i="1" s="1"/>
  <c r="I105" i="1" s="1"/>
  <c r="K105" i="1" s="1"/>
  <c r="L105" i="1" s="1"/>
  <c r="E106" i="1"/>
  <c r="F106" i="1" s="1"/>
  <c r="H106" i="1" s="1"/>
  <c r="I106" i="1" s="1"/>
  <c r="E107" i="1"/>
  <c r="F107" i="1" s="1"/>
  <c r="H107" i="1" s="1"/>
  <c r="I107" i="1" s="1"/>
  <c r="E108" i="1"/>
  <c r="F108" i="1" s="1"/>
  <c r="H108" i="1" s="1"/>
  <c r="I108" i="1" s="1"/>
  <c r="K108" i="1" s="1"/>
  <c r="L108" i="1" s="1"/>
  <c r="E109" i="1"/>
  <c r="F109" i="1" s="1"/>
  <c r="H109" i="1" s="1"/>
  <c r="I109" i="1" s="1"/>
  <c r="K109" i="1" s="1"/>
  <c r="L109" i="1" s="1"/>
  <c r="E110" i="1"/>
  <c r="F110" i="1" s="1"/>
  <c r="H110" i="1" s="1"/>
  <c r="I110" i="1" s="1"/>
  <c r="K110" i="1" s="1"/>
  <c r="L110" i="1" s="1"/>
  <c r="E111" i="1"/>
  <c r="F111" i="1" s="1"/>
  <c r="H111" i="1" s="1"/>
  <c r="I111" i="1" s="1"/>
  <c r="K111" i="1" s="1"/>
  <c r="L111" i="1" s="1"/>
  <c r="E112" i="1"/>
  <c r="F112" i="1" s="1"/>
  <c r="H112" i="1" s="1"/>
  <c r="I112" i="1" s="1"/>
  <c r="K112" i="1" s="1"/>
  <c r="L112" i="1" s="1"/>
  <c r="E113" i="1"/>
  <c r="F113" i="1" s="1"/>
  <c r="H113" i="1" s="1"/>
  <c r="I113" i="1" s="1"/>
  <c r="E114" i="1"/>
  <c r="F114" i="1" s="1"/>
  <c r="H114" i="1" s="1"/>
  <c r="I114" i="1" s="1"/>
  <c r="E115" i="1"/>
  <c r="F115" i="1" s="1"/>
  <c r="H115" i="1" s="1"/>
  <c r="I115" i="1" s="1"/>
  <c r="K115" i="1" s="1"/>
  <c r="L115" i="1" s="1"/>
  <c r="E116" i="1"/>
  <c r="F116" i="1" s="1"/>
  <c r="H116" i="1" s="1"/>
  <c r="I116" i="1" s="1"/>
  <c r="K116" i="1" s="1"/>
  <c r="L116" i="1" s="1"/>
  <c r="E117" i="1"/>
  <c r="F117" i="1" s="1"/>
  <c r="H117" i="1" s="1"/>
  <c r="I117" i="1" s="1"/>
  <c r="K117" i="1" s="1"/>
  <c r="L117" i="1" s="1"/>
  <c r="E118" i="1"/>
  <c r="F118" i="1" s="1"/>
  <c r="H118" i="1" s="1"/>
  <c r="I118" i="1" s="1"/>
  <c r="K118" i="1" s="1"/>
  <c r="L118" i="1" s="1"/>
  <c r="E119" i="1"/>
  <c r="F119" i="1" s="1"/>
  <c r="H119" i="1" s="1"/>
  <c r="I119" i="1" s="1"/>
  <c r="K119" i="1" s="1"/>
  <c r="L119" i="1" s="1"/>
  <c r="E120" i="1"/>
  <c r="F120" i="1" s="1"/>
  <c r="H120" i="1" s="1"/>
  <c r="I120" i="1" s="1"/>
  <c r="E121" i="1"/>
  <c r="F121" i="1" s="1"/>
  <c r="H121" i="1" s="1"/>
  <c r="I121" i="1" s="1"/>
  <c r="E122" i="1"/>
  <c r="F122" i="1" s="1"/>
  <c r="H122" i="1" s="1"/>
  <c r="I122" i="1" s="1"/>
  <c r="K122" i="1" s="1"/>
  <c r="L122" i="1" s="1"/>
  <c r="E123" i="1"/>
  <c r="F123" i="1" s="1"/>
  <c r="H123" i="1" s="1"/>
  <c r="I123" i="1" s="1"/>
  <c r="K123" i="1" s="1"/>
  <c r="L123" i="1" s="1"/>
  <c r="E124" i="1"/>
  <c r="F124" i="1" s="1"/>
  <c r="H124" i="1" s="1"/>
  <c r="I124" i="1" s="1"/>
  <c r="K124" i="1" s="1"/>
  <c r="L124" i="1" s="1"/>
  <c r="E125" i="1"/>
  <c r="F125" i="1" s="1"/>
  <c r="H125" i="1" s="1"/>
  <c r="I125" i="1" s="1"/>
  <c r="K125" i="1" s="1"/>
  <c r="L125" i="1" s="1"/>
  <c r="E126" i="1"/>
  <c r="F126" i="1" s="1"/>
  <c r="H126" i="1" s="1"/>
  <c r="I126" i="1" s="1"/>
  <c r="K126" i="1" s="1"/>
  <c r="L126" i="1" s="1"/>
  <c r="E127" i="1"/>
  <c r="F127" i="1" s="1"/>
  <c r="H127" i="1" s="1"/>
  <c r="I127" i="1" s="1"/>
  <c r="E128" i="1"/>
  <c r="F128" i="1" s="1"/>
  <c r="H128" i="1" s="1"/>
  <c r="I128" i="1" s="1"/>
  <c r="E129" i="1"/>
  <c r="F129" i="1" s="1"/>
  <c r="H129" i="1" s="1"/>
  <c r="I129" i="1" s="1"/>
  <c r="K129" i="1" s="1"/>
  <c r="L129" i="1" s="1"/>
  <c r="E130" i="1"/>
  <c r="F130" i="1" s="1"/>
  <c r="H130" i="1" s="1"/>
  <c r="I130" i="1" s="1"/>
  <c r="K130" i="1" s="1"/>
  <c r="L130" i="1" s="1"/>
  <c r="E131" i="1"/>
  <c r="F131" i="1" s="1"/>
  <c r="H131" i="1" s="1"/>
  <c r="I131" i="1" s="1"/>
  <c r="K131" i="1" s="1"/>
  <c r="L131" i="1" s="1"/>
  <c r="E132" i="1"/>
  <c r="F132" i="1" s="1"/>
  <c r="H132" i="1" s="1"/>
  <c r="I132" i="1" s="1"/>
  <c r="K132" i="1" s="1"/>
  <c r="L132" i="1" s="1"/>
  <c r="E133" i="1"/>
  <c r="F133" i="1" s="1"/>
  <c r="H133" i="1" s="1"/>
  <c r="I133" i="1" s="1"/>
  <c r="K133" i="1" s="1"/>
  <c r="L133" i="1" s="1"/>
  <c r="E134" i="1"/>
  <c r="F134" i="1" s="1"/>
  <c r="H134" i="1" s="1"/>
  <c r="I134" i="1" s="1"/>
  <c r="E135" i="1"/>
  <c r="F135" i="1" s="1"/>
  <c r="H135" i="1" s="1"/>
  <c r="I135" i="1" s="1"/>
  <c r="E136" i="1"/>
  <c r="F136" i="1" s="1"/>
  <c r="H136" i="1" s="1"/>
  <c r="I136" i="1" s="1"/>
  <c r="K136" i="1" s="1"/>
  <c r="L136" i="1" s="1"/>
  <c r="E137" i="1"/>
  <c r="F137" i="1" s="1"/>
  <c r="H137" i="1" s="1"/>
  <c r="I137" i="1" s="1"/>
  <c r="K137" i="1" s="1"/>
  <c r="L137" i="1" s="1"/>
  <c r="E138" i="1"/>
  <c r="F138" i="1" s="1"/>
  <c r="H138" i="1" s="1"/>
  <c r="I138" i="1" s="1"/>
  <c r="K138" i="1" s="1"/>
  <c r="L138" i="1" s="1"/>
  <c r="E139" i="1"/>
  <c r="F139" i="1" s="1"/>
  <c r="H139" i="1" s="1"/>
  <c r="I139" i="1" s="1"/>
  <c r="K139" i="1" s="1"/>
  <c r="L139" i="1" s="1"/>
  <c r="E140" i="1"/>
  <c r="F140" i="1" s="1"/>
  <c r="H140" i="1" s="1"/>
  <c r="I140" i="1" s="1"/>
  <c r="K140" i="1" s="1"/>
  <c r="L140" i="1" s="1"/>
  <c r="E141" i="1"/>
  <c r="F141" i="1" s="1"/>
  <c r="H141" i="1" s="1"/>
  <c r="I141" i="1" s="1"/>
  <c r="E142" i="1"/>
  <c r="F142" i="1" s="1"/>
  <c r="H142" i="1" s="1"/>
  <c r="I142" i="1" s="1"/>
  <c r="E143" i="1"/>
  <c r="F143" i="1" s="1"/>
  <c r="H143" i="1" s="1"/>
  <c r="I143" i="1" s="1"/>
  <c r="K143" i="1" s="1"/>
  <c r="L143" i="1" s="1"/>
  <c r="E144" i="1"/>
  <c r="F144" i="1" s="1"/>
  <c r="H144" i="1" s="1"/>
  <c r="I144" i="1" s="1"/>
  <c r="K144" i="1" s="1"/>
  <c r="L144" i="1" s="1"/>
  <c r="E145" i="1"/>
  <c r="F145" i="1" s="1"/>
  <c r="H145" i="1" s="1"/>
  <c r="I145" i="1" s="1"/>
  <c r="K145" i="1" s="1"/>
  <c r="L145" i="1" s="1"/>
  <c r="E146" i="1"/>
  <c r="F146" i="1" s="1"/>
  <c r="H146" i="1" s="1"/>
  <c r="I146" i="1" s="1"/>
  <c r="K146" i="1" s="1"/>
  <c r="L146" i="1" s="1"/>
  <c r="E147" i="1"/>
  <c r="F147" i="1" s="1"/>
  <c r="H147" i="1" s="1"/>
  <c r="I147" i="1" s="1"/>
  <c r="K147" i="1" s="1"/>
  <c r="L147" i="1" s="1"/>
  <c r="E148" i="1"/>
  <c r="F148" i="1" s="1"/>
  <c r="H148" i="1" s="1"/>
  <c r="I148" i="1" s="1"/>
  <c r="E149" i="1"/>
  <c r="F149" i="1" s="1"/>
  <c r="H149" i="1" s="1"/>
  <c r="I149" i="1" s="1"/>
  <c r="E150" i="1"/>
  <c r="F150" i="1" s="1"/>
  <c r="H150" i="1" s="1"/>
  <c r="I150" i="1" s="1"/>
  <c r="K150" i="1" s="1"/>
  <c r="L150" i="1" s="1"/>
  <c r="E151" i="1"/>
  <c r="F151" i="1" s="1"/>
  <c r="H151" i="1" s="1"/>
  <c r="I151" i="1" s="1"/>
  <c r="K151" i="1" s="1"/>
  <c r="L151" i="1" s="1"/>
  <c r="E152" i="1"/>
  <c r="F152" i="1" s="1"/>
  <c r="H152" i="1" s="1"/>
  <c r="I152" i="1" s="1"/>
  <c r="K152" i="1" s="1"/>
  <c r="L152" i="1" s="1"/>
  <c r="E153" i="1"/>
  <c r="F153" i="1" s="1"/>
  <c r="H153" i="1" s="1"/>
  <c r="I153" i="1" s="1"/>
  <c r="K153" i="1" s="1"/>
  <c r="L153" i="1" s="1"/>
  <c r="E154" i="1"/>
  <c r="F154" i="1" s="1"/>
  <c r="H154" i="1" s="1"/>
  <c r="I154" i="1" s="1"/>
  <c r="K154" i="1" s="1"/>
  <c r="L154" i="1" s="1"/>
  <c r="E155" i="1"/>
  <c r="F155" i="1" s="1"/>
  <c r="H155" i="1" s="1"/>
  <c r="I155" i="1" s="1"/>
  <c r="E156" i="1"/>
  <c r="F156" i="1" s="1"/>
  <c r="H156" i="1" s="1"/>
  <c r="I156" i="1" s="1"/>
  <c r="E157" i="1"/>
  <c r="F157" i="1" s="1"/>
  <c r="H157" i="1" s="1"/>
  <c r="I157" i="1" s="1"/>
  <c r="K157" i="1" s="1"/>
  <c r="L157" i="1" s="1"/>
  <c r="E158" i="1"/>
  <c r="F158" i="1" s="1"/>
  <c r="H158" i="1" s="1"/>
  <c r="I158" i="1" s="1"/>
  <c r="K158" i="1" s="1"/>
  <c r="L158" i="1" s="1"/>
  <c r="E159" i="1"/>
  <c r="F159" i="1" s="1"/>
  <c r="H159" i="1" s="1"/>
  <c r="I159" i="1" s="1"/>
  <c r="K159" i="1" s="1"/>
  <c r="L159" i="1" s="1"/>
  <c r="E160" i="1"/>
  <c r="F160" i="1" s="1"/>
  <c r="H160" i="1" s="1"/>
  <c r="I160" i="1" s="1"/>
  <c r="K160" i="1" s="1"/>
  <c r="L160" i="1" s="1"/>
  <c r="E161" i="1"/>
  <c r="F161" i="1" s="1"/>
  <c r="H161" i="1" s="1"/>
  <c r="I161" i="1" s="1"/>
  <c r="K161" i="1" s="1"/>
  <c r="L161" i="1" s="1"/>
  <c r="E162" i="1"/>
  <c r="F162" i="1" s="1"/>
  <c r="H162" i="1" s="1"/>
  <c r="I162" i="1" s="1"/>
  <c r="E163" i="1"/>
  <c r="F163" i="1" s="1"/>
  <c r="H163" i="1" s="1"/>
  <c r="I163" i="1" s="1"/>
  <c r="E164" i="1"/>
  <c r="F164" i="1" s="1"/>
  <c r="H164" i="1" s="1"/>
  <c r="I164" i="1" s="1"/>
  <c r="K164" i="1" s="1"/>
  <c r="L164" i="1" s="1"/>
  <c r="E165" i="1"/>
  <c r="F165" i="1" s="1"/>
  <c r="H165" i="1" s="1"/>
  <c r="I165" i="1" s="1"/>
  <c r="K165" i="1" s="1"/>
  <c r="L165" i="1" s="1"/>
  <c r="E166" i="1"/>
  <c r="F166" i="1" s="1"/>
  <c r="H166" i="1" s="1"/>
  <c r="I166" i="1" s="1"/>
  <c r="K166" i="1" s="1"/>
  <c r="L166" i="1" s="1"/>
  <c r="E167" i="1"/>
  <c r="F167" i="1" s="1"/>
  <c r="H167" i="1" s="1"/>
  <c r="I167" i="1" s="1"/>
  <c r="K167" i="1" s="1"/>
  <c r="L167" i="1" s="1"/>
  <c r="E168" i="1"/>
  <c r="F168" i="1" s="1"/>
  <c r="H168" i="1" s="1"/>
  <c r="I168" i="1" s="1"/>
  <c r="K168" i="1" s="1"/>
  <c r="L168" i="1" s="1"/>
  <c r="E169" i="1"/>
  <c r="F169" i="1" s="1"/>
  <c r="H169" i="1" s="1"/>
  <c r="I169" i="1" s="1"/>
  <c r="E170" i="1"/>
  <c r="F170" i="1" s="1"/>
  <c r="H170" i="1" s="1"/>
  <c r="I170" i="1" s="1"/>
  <c r="E171" i="1"/>
  <c r="F171" i="1" s="1"/>
  <c r="H171" i="1" s="1"/>
  <c r="I171" i="1" s="1"/>
  <c r="K171" i="1" s="1"/>
  <c r="L171" i="1" s="1"/>
  <c r="E172" i="1"/>
  <c r="F172" i="1" s="1"/>
  <c r="H172" i="1" s="1"/>
  <c r="I172" i="1" s="1"/>
  <c r="K172" i="1" s="1"/>
  <c r="L172" i="1" s="1"/>
  <c r="E173" i="1"/>
  <c r="F173" i="1" s="1"/>
  <c r="H173" i="1" s="1"/>
  <c r="I173" i="1" s="1"/>
  <c r="K173" i="1" s="1"/>
  <c r="L173" i="1" s="1"/>
  <c r="E174" i="1"/>
  <c r="F174" i="1" s="1"/>
  <c r="H174" i="1" s="1"/>
  <c r="I174" i="1" s="1"/>
  <c r="K174" i="1" s="1"/>
  <c r="L174" i="1" s="1"/>
  <c r="E175" i="1"/>
  <c r="F175" i="1" s="1"/>
  <c r="H175" i="1" s="1"/>
  <c r="I175" i="1" s="1"/>
  <c r="K175" i="1" s="1"/>
  <c r="L175" i="1" s="1"/>
  <c r="E176" i="1"/>
  <c r="F176" i="1" s="1"/>
  <c r="H176" i="1" s="1"/>
  <c r="I176" i="1" s="1"/>
  <c r="E177" i="1"/>
  <c r="F177" i="1" s="1"/>
  <c r="H177" i="1" s="1"/>
  <c r="I177" i="1" s="1"/>
  <c r="E178" i="1"/>
  <c r="F178" i="1" s="1"/>
  <c r="H178" i="1" s="1"/>
  <c r="I178" i="1" s="1"/>
  <c r="K178" i="1" s="1"/>
  <c r="L178" i="1" s="1"/>
  <c r="E179" i="1"/>
  <c r="F179" i="1" s="1"/>
  <c r="H179" i="1" s="1"/>
  <c r="I179" i="1" s="1"/>
  <c r="K179" i="1" s="1"/>
  <c r="L179" i="1" s="1"/>
  <c r="E180" i="1"/>
  <c r="F180" i="1" s="1"/>
  <c r="H180" i="1" s="1"/>
  <c r="I180" i="1" s="1"/>
  <c r="K180" i="1" s="1"/>
  <c r="L180" i="1" s="1"/>
  <c r="E181" i="1"/>
  <c r="F181" i="1" s="1"/>
  <c r="H181" i="1" s="1"/>
  <c r="I181" i="1" s="1"/>
  <c r="K181" i="1" s="1"/>
  <c r="L181" i="1" s="1"/>
  <c r="E182" i="1"/>
  <c r="F182" i="1" s="1"/>
  <c r="H182" i="1" s="1"/>
  <c r="I182" i="1" s="1"/>
  <c r="K182" i="1" s="1"/>
  <c r="L182" i="1" s="1"/>
  <c r="E183" i="1"/>
  <c r="F183" i="1" s="1"/>
  <c r="H183" i="1" s="1"/>
  <c r="I183" i="1" s="1"/>
  <c r="E184" i="1"/>
  <c r="F184" i="1" s="1"/>
  <c r="H184" i="1" s="1"/>
  <c r="I184" i="1" s="1"/>
  <c r="E185" i="1"/>
  <c r="F185" i="1" s="1"/>
  <c r="H185" i="1" s="1"/>
  <c r="I185" i="1" s="1"/>
  <c r="K185" i="1" s="1"/>
  <c r="L185" i="1" s="1"/>
  <c r="E186" i="1"/>
  <c r="F186" i="1" s="1"/>
  <c r="H186" i="1" s="1"/>
  <c r="I186" i="1" s="1"/>
  <c r="K186" i="1" s="1"/>
  <c r="L186" i="1" s="1"/>
  <c r="E187" i="1"/>
  <c r="F187" i="1" s="1"/>
  <c r="H187" i="1" s="1"/>
  <c r="I187" i="1" s="1"/>
  <c r="K187" i="1" s="1"/>
  <c r="L187" i="1" s="1"/>
  <c r="E188" i="1"/>
  <c r="F188" i="1" s="1"/>
  <c r="H188" i="1" s="1"/>
  <c r="I188" i="1" s="1"/>
  <c r="K188" i="1" s="1"/>
  <c r="L188" i="1" s="1"/>
  <c r="E189" i="1"/>
  <c r="F189" i="1" s="1"/>
  <c r="H189" i="1" s="1"/>
  <c r="I189" i="1" s="1"/>
  <c r="K189" i="1" s="1"/>
  <c r="L189" i="1" s="1"/>
  <c r="E190" i="1"/>
  <c r="F190" i="1" s="1"/>
  <c r="H190" i="1" s="1"/>
  <c r="I190" i="1" s="1"/>
  <c r="E191" i="1"/>
  <c r="F191" i="1" s="1"/>
  <c r="H191" i="1" s="1"/>
  <c r="I191" i="1" s="1"/>
  <c r="E192" i="1"/>
  <c r="F192" i="1" s="1"/>
  <c r="H192" i="1" s="1"/>
  <c r="I192" i="1" s="1"/>
  <c r="K192" i="1" s="1"/>
  <c r="L192" i="1" s="1"/>
  <c r="E193" i="1"/>
  <c r="F193" i="1" s="1"/>
  <c r="H193" i="1" s="1"/>
  <c r="I193" i="1" s="1"/>
  <c r="K193" i="1" s="1"/>
  <c r="L193" i="1" s="1"/>
  <c r="E194" i="1"/>
  <c r="F194" i="1" s="1"/>
  <c r="H194" i="1" s="1"/>
  <c r="I194" i="1" s="1"/>
  <c r="K194" i="1" s="1"/>
  <c r="L194" i="1" s="1"/>
  <c r="E195" i="1"/>
  <c r="F195" i="1" s="1"/>
  <c r="H195" i="1" s="1"/>
  <c r="I195" i="1" s="1"/>
  <c r="K195" i="1" s="1"/>
  <c r="L195" i="1" s="1"/>
  <c r="E196" i="1"/>
  <c r="F196" i="1" s="1"/>
  <c r="H196" i="1" s="1"/>
  <c r="I196" i="1" s="1"/>
  <c r="K196" i="1" s="1"/>
  <c r="L196" i="1" s="1"/>
  <c r="E197" i="1"/>
  <c r="F197" i="1" s="1"/>
  <c r="H197" i="1" s="1"/>
  <c r="I197" i="1" s="1"/>
  <c r="E198" i="1"/>
  <c r="F198" i="1" s="1"/>
  <c r="H198" i="1" s="1"/>
  <c r="I198" i="1" s="1"/>
  <c r="E199" i="1"/>
  <c r="F199" i="1" s="1"/>
  <c r="H199" i="1" s="1"/>
  <c r="I199" i="1" s="1"/>
  <c r="K199" i="1" s="1"/>
  <c r="L199" i="1" s="1"/>
  <c r="E200" i="1"/>
  <c r="F200" i="1" s="1"/>
  <c r="H200" i="1" s="1"/>
  <c r="I200" i="1" s="1"/>
  <c r="K200" i="1" s="1"/>
  <c r="L200" i="1" s="1"/>
  <c r="E201" i="1"/>
  <c r="F201" i="1" s="1"/>
  <c r="H201" i="1" s="1"/>
  <c r="I201" i="1" s="1"/>
  <c r="K201" i="1" s="1"/>
  <c r="L201" i="1" s="1"/>
  <c r="E202" i="1"/>
  <c r="F202" i="1" s="1"/>
  <c r="H202" i="1" s="1"/>
  <c r="I202" i="1" s="1"/>
  <c r="K202" i="1" s="1"/>
  <c r="L202" i="1" s="1"/>
  <c r="E203" i="1"/>
  <c r="F203" i="1" s="1"/>
  <c r="H203" i="1" s="1"/>
  <c r="I203" i="1" s="1"/>
  <c r="K203" i="1" s="1"/>
  <c r="L203" i="1" s="1"/>
  <c r="E204" i="1"/>
  <c r="F204" i="1" s="1"/>
  <c r="H204" i="1" s="1"/>
  <c r="I204" i="1" s="1"/>
  <c r="E205" i="1"/>
  <c r="F205" i="1" s="1"/>
  <c r="H205" i="1" s="1"/>
  <c r="I205" i="1" s="1"/>
  <c r="E206" i="1"/>
  <c r="F206" i="1" s="1"/>
  <c r="H206" i="1" s="1"/>
  <c r="I206" i="1" s="1"/>
  <c r="K206" i="1" s="1"/>
  <c r="L206" i="1" s="1"/>
  <c r="E207" i="1"/>
  <c r="F207" i="1" s="1"/>
  <c r="H207" i="1" s="1"/>
  <c r="I207" i="1" s="1"/>
  <c r="K207" i="1" s="1"/>
  <c r="L207" i="1" s="1"/>
  <c r="E208" i="1"/>
  <c r="F208" i="1" s="1"/>
  <c r="H208" i="1" s="1"/>
  <c r="I208" i="1" s="1"/>
  <c r="K208" i="1" s="1"/>
  <c r="L208" i="1" s="1"/>
  <c r="E209" i="1"/>
  <c r="F209" i="1" s="1"/>
  <c r="H209" i="1" s="1"/>
  <c r="I209" i="1" s="1"/>
  <c r="K209" i="1" s="1"/>
  <c r="L209" i="1" s="1"/>
  <c r="E210" i="1"/>
  <c r="F210" i="1" s="1"/>
  <c r="H210" i="1" s="1"/>
  <c r="I210" i="1" s="1"/>
  <c r="K210" i="1" s="1"/>
  <c r="L210" i="1" s="1"/>
  <c r="E211" i="1"/>
  <c r="F211" i="1" s="1"/>
  <c r="H211" i="1" s="1"/>
  <c r="I211" i="1" s="1"/>
  <c r="E212" i="1"/>
  <c r="F212" i="1" s="1"/>
  <c r="H212" i="1" s="1"/>
  <c r="I212" i="1" s="1"/>
  <c r="E213" i="1"/>
  <c r="F213" i="1" s="1"/>
  <c r="H213" i="1" s="1"/>
  <c r="I213" i="1" s="1"/>
  <c r="K213" i="1" s="1"/>
  <c r="L213" i="1" s="1"/>
  <c r="E214" i="1"/>
  <c r="F214" i="1" s="1"/>
  <c r="H214" i="1" s="1"/>
  <c r="I214" i="1" s="1"/>
  <c r="K214" i="1" s="1"/>
  <c r="L214" i="1" s="1"/>
  <c r="E215" i="1"/>
  <c r="F215" i="1" s="1"/>
  <c r="H215" i="1" s="1"/>
  <c r="I215" i="1" s="1"/>
  <c r="K215" i="1" s="1"/>
  <c r="L215" i="1" s="1"/>
  <c r="E216" i="1"/>
  <c r="F216" i="1" s="1"/>
  <c r="H216" i="1" s="1"/>
  <c r="I216" i="1" s="1"/>
  <c r="K216" i="1" s="1"/>
  <c r="L216" i="1" s="1"/>
  <c r="E217" i="1"/>
  <c r="E218" i="1"/>
  <c r="F218" i="1" s="1"/>
  <c r="H218" i="1" s="1"/>
  <c r="I218" i="1" s="1"/>
  <c r="E219" i="1"/>
  <c r="F219" i="1" s="1"/>
  <c r="H219" i="1" s="1"/>
  <c r="I219" i="1" s="1"/>
  <c r="E220" i="1"/>
  <c r="F220" i="1" s="1"/>
  <c r="H220" i="1" s="1"/>
  <c r="I220" i="1" s="1"/>
  <c r="K220" i="1" s="1"/>
  <c r="L220" i="1" s="1"/>
  <c r="E221" i="1"/>
  <c r="F221" i="1" s="1"/>
  <c r="H221" i="1" s="1"/>
  <c r="I221" i="1" s="1"/>
  <c r="K221" i="1" s="1"/>
  <c r="L221" i="1" s="1"/>
  <c r="E222" i="1"/>
  <c r="F222" i="1" s="1"/>
  <c r="H222" i="1" s="1"/>
  <c r="I222" i="1" s="1"/>
  <c r="K222" i="1" s="1"/>
  <c r="L222" i="1" s="1"/>
  <c r="E223" i="1"/>
  <c r="F223" i="1" s="1"/>
  <c r="H223" i="1" s="1"/>
  <c r="I223" i="1" s="1"/>
  <c r="K223" i="1" s="1"/>
  <c r="L223" i="1" s="1"/>
  <c r="E224" i="1"/>
  <c r="F224" i="1" s="1"/>
  <c r="H224" i="1" s="1"/>
  <c r="I224" i="1" s="1"/>
  <c r="K224" i="1" s="1"/>
  <c r="L224" i="1" s="1"/>
  <c r="E225" i="1"/>
  <c r="F225" i="1" s="1"/>
  <c r="H225" i="1" s="1"/>
  <c r="I225" i="1" s="1"/>
  <c r="E226" i="1"/>
  <c r="F226" i="1" s="1"/>
  <c r="H226" i="1" s="1"/>
  <c r="I226" i="1" s="1"/>
  <c r="E227" i="1"/>
  <c r="F227" i="1" s="1"/>
  <c r="H227" i="1" s="1"/>
  <c r="I227" i="1" s="1"/>
  <c r="K227" i="1" s="1"/>
  <c r="L227" i="1" s="1"/>
  <c r="E228" i="1"/>
  <c r="F228" i="1" s="1"/>
  <c r="H228" i="1" s="1"/>
  <c r="I228" i="1" s="1"/>
  <c r="K228" i="1" s="1"/>
  <c r="L228" i="1" s="1"/>
  <c r="E229" i="1"/>
  <c r="F229" i="1" s="1"/>
  <c r="H229" i="1" s="1"/>
  <c r="I229" i="1" s="1"/>
  <c r="K229" i="1" s="1"/>
  <c r="L229" i="1" s="1"/>
  <c r="E230" i="1"/>
  <c r="F230" i="1" s="1"/>
  <c r="H230" i="1" s="1"/>
  <c r="I230" i="1" s="1"/>
  <c r="K230" i="1" s="1"/>
  <c r="L230" i="1" s="1"/>
  <c r="E231" i="1"/>
  <c r="F231" i="1" s="1"/>
  <c r="H231" i="1" s="1"/>
  <c r="I231" i="1" s="1"/>
  <c r="K231" i="1" s="1"/>
  <c r="L231" i="1" s="1"/>
  <c r="E232" i="1"/>
  <c r="F232" i="1" s="1"/>
  <c r="H232" i="1" s="1"/>
  <c r="I232" i="1" s="1"/>
  <c r="E233" i="1"/>
  <c r="F233" i="1" s="1"/>
  <c r="H233" i="1" s="1"/>
  <c r="I233" i="1" s="1"/>
  <c r="E234" i="1"/>
  <c r="F234" i="1" s="1"/>
  <c r="H234" i="1" s="1"/>
  <c r="I234" i="1" s="1"/>
  <c r="K234" i="1" s="1"/>
  <c r="L234" i="1" s="1"/>
  <c r="E235" i="1"/>
  <c r="F235" i="1" s="1"/>
  <c r="H235" i="1" s="1"/>
  <c r="I235" i="1" s="1"/>
  <c r="K235" i="1" s="1"/>
  <c r="L235" i="1" s="1"/>
  <c r="E236" i="1"/>
  <c r="F236" i="1" s="1"/>
  <c r="H236" i="1" s="1"/>
  <c r="I236" i="1" s="1"/>
  <c r="K236" i="1" s="1"/>
  <c r="L236" i="1" s="1"/>
  <c r="E237" i="1"/>
  <c r="F237" i="1" s="1"/>
  <c r="H237" i="1" s="1"/>
  <c r="I237" i="1" s="1"/>
  <c r="K237" i="1" s="1"/>
  <c r="L237" i="1" s="1"/>
  <c r="E238" i="1"/>
  <c r="F238" i="1" s="1"/>
  <c r="H238" i="1" s="1"/>
  <c r="I238" i="1" s="1"/>
  <c r="K238" i="1" s="1"/>
  <c r="L238" i="1" s="1"/>
  <c r="E239" i="1"/>
  <c r="F239" i="1" s="1"/>
  <c r="H239" i="1" s="1"/>
  <c r="I239" i="1" s="1"/>
  <c r="E240" i="1"/>
  <c r="F240" i="1" s="1"/>
  <c r="H240" i="1" s="1"/>
  <c r="I240" i="1" s="1"/>
  <c r="E241" i="1"/>
  <c r="F241" i="1" s="1"/>
  <c r="H241" i="1" s="1"/>
  <c r="I241" i="1" s="1"/>
  <c r="K241" i="1" s="1"/>
  <c r="L241" i="1" s="1"/>
  <c r="E242" i="1"/>
  <c r="F242" i="1" s="1"/>
  <c r="H242" i="1" s="1"/>
  <c r="I242" i="1" s="1"/>
  <c r="K242" i="1" s="1"/>
  <c r="L242" i="1" s="1"/>
  <c r="E243" i="1"/>
  <c r="F243" i="1" s="1"/>
  <c r="H243" i="1" s="1"/>
  <c r="I243" i="1" s="1"/>
  <c r="K243" i="1" s="1"/>
  <c r="L243" i="1" s="1"/>
  <c r="E244" i="1"/>
  <c r="F244" i="1" s="1"/>
  <c r="H244" i="1" s="1"/>
  <c r="I244" i="1" s="1"/>
  <c r="K244" i="1" s="1"/>
  <c r="L244" i="1" s="1"/>
  <c r="E245" i="1"/>
  <c r="F245" i="1" s="1"/>
  <c r="H245" i="1" s="1"/>
  <c r="I245" i="1" s="1"/>
  <c r="K245" i="1" s="1"/>
  <c r="L245" i="1" s="1"/>
  <c r="E246" i="1"/>
  <c r="F246" i="1" s="1"/>
  <c r="H246" i="1" s="1"/>
  <c r="I246" i="1" s="1"/>
  <c r="E247" i="1"/>
  <c r="F247" i="1" s="1"/>
  <c r="H247" i="1" s="1"/>
  <c r="I247" i="1" s="1"/>
  <c r="E248" i="1"/>
  <c r="F248" i="1" s="1"/>
  <c r="H248" i="1" s="1"/>
  <c r="I248" i="1" s="1"/>
  <c r="K248" i="1" s="1"/>
  <c r="L248" i="1" s="1"/>
  <c r="E249" i="1"/>
  <c r="F249" i="1" s="1"/>
  <c r="H249" i="1" s="1"/>
  <c r="I249" i="1" s="1"/>
  <c r="K249" i="1" s="1"/>
  <c r="L249" i="1" s="1"/>
  <c r="E250" i="1"/>
  <c r="F250" i="1" s="1"/>
  <c r="H250" i="1" s="1"/>
  <c r="I250" i="1" s="1"/>
  <c r="K250" i="1" s="1"/>
  <c r="L250" i="1" s="1"/>
  <c r="E251" i="1"/>
  <c r="F251" i="1" s="1"/>
  <c r="H251" i="1" s="1"/>
  <c r="I251" i="1" s="1"/>
  <c r="K251" i="1" s="1"/>
  <c r="L251" i="1" s="1"/>
  <c r="E252" i="1"/>
  <c r="F252" i="1" s="1"/>
  <c r="H252" i="1" s="1"/>
  <c r="I252" i="1" s="1"/>
  <c r="K252" i="1" s="1"/>
  <c r="L252" i="1" s="1"/>
  <c r="E253" i="1"/>
  <c r="F253" i="1" s="1"/>
  <c r="H253" i="1" s="1"/>
  <c r="I253" i="1" s="1"/>
  <c r="E254" i="1"/>
  <c r="F254" i="1" s="1"/>
  <c r="H254" i="1" s="1"/>
  <c r="I254" i="1" s="1"/>
  <c r="E255" i="1"/>
  <c r="F255" i="1" s="1"/>
  <c r="H255" i="1" s="1"/>
  <c r="I255" i="1" s="1"/>
  <c r="K255" i="1" s="1"/>
  <c r="L255" i="1" s="1"/>
  <c r="E256" i="1"/>
  <c r="F256" i="1" s="1"/>
  <c r="H256" i="1" s="1"/>
  <c r="I256" i="1" s="1"/>
  <c r="K256" i="1" s="1"/>
  <c r="L256" i="1" s="1"/>
  <c r="E257" i="1"/>
  <c r="F257" i="1" s="1"/>
  <c r="H257" i="1" s="1"/>
  <c r="I257" i="1" s="1"/>
  <c r="K257" i="1" s="1"/>
  <c r="L257" i="1" s="1"/>
  <c r="E258" i="1"/>
  <c r="F258" i="1" s="1"/>
  <c r="H258" i="1" s="1"/>
  <c r="I258" i="1" s="1"/>
  <c r="K258" i="1" s="1"/>
  <c r="L258" i="1" s="1"/>
  <c r="E259" i="1"/>
  <c r="F259" i="1" s="1"/>
  <c r="H259" i="1" s="1"/>
  <c r="I259" i="1" s="1"/>
  <c r="K259" i="1" s="1"/>
  <c r="L259" i="1" s="1"/>
  <c r="E260" i="1"/>
  <c r="F260" i="1" s="1"/>
  <c r="H260" i="1" s="1"/>
  <c r="I260" i="1" s="1"/>
  <c r="E261" i="1"/>
  <c r="F261" i="1" s="1"/>
  <c r="H261" i="1" s="1"/>
  <c r="I261" i="1" s="1"/>
  <c r="E262" i="1"/>
  <c r="F262" i="1" s="1"/>
  <c r="H262" i="1" s="1"/>
  <c r="I262" i="1" s="1"/>
  <c r="K262" i="1" s="1"/>
  <c r="L262" i="1" s="1"/>
  <c r="E263" i="1"/>
  <c r="F263" i="1" s="1"/>
  <c r="H263" i="1" s="1"/>
  <c r="I263" i="1" s="1"/>
  <c r="K263" i="1" s="1"/>
  <c r="L263" i="1" s="1"/>
  <c r="E264" i="1"/>
  <c r="F264" i="1" s="1"/>
  <c r="H264" i="1" s="1"/>
  <c r="I264" i="1" s="1"/>
  <c r="K264" i="1" s="1"/>
  <c r="L264" i="1" s="1"/>
  <c r="E265" i="1"/>
  <c r="F265" i="1" s="1"/>
  <c r="H265" i="1" s="1"/>
  <c r="I265" i="1" s="1"/>
  <c r="K265" i="1" s="1"/>
  <c r="L265" i="1" s="1"/>
  <c r="E266" i="1"/>
  <c r="F266" i="1" s="1"/>
  <c r="H266" i="1" s="1"/>
  <c r="I266" i="1" s="1"/>
  <c r="K266" i="1" s="1"/>
  <c r="L266" i="1" s="1"/>
  <c r="E267" i="1"/>
  <c r="F267" i="1" s="1"/>
  <c r="H267" i="1" s="1"/>
  <c r="I267" i="1" s="1"/>
  <c r="E268" i="1"/>
  <c r="F268" i="1" s="1"/>
  <c r="H268" i="1" s="1"/>
  <c r="I268" i="1" s="1"/>
  <c r="E269" i="1"/>
  <c r="F269" i="1" s="1"/>
  <c r="H269" i="1" s="1"/>
  <c r="I269" i="1" s="1"/>
  <c r="K269" i="1" s="1"/>
  <c r="L269" i="1" s="1"/>
  <c r="E270" i="1"/>
  <c r="F270" i="1" s="1"/>
  <c r="H270" i="1" s="1"/>
  <c r="I270" i="1" s="1"/>
  <c r="K270" i="1" s="1"/>
  <c r="L270" i="1" s="1"/>
  <c r="E271" i="1"/>
  <c r="F271" i="1" s="1"/>
  <c r="H271" i="1" s="1"/>
  <c r="I271" i="1" s="1"/>
  <c r="K271" i="1" s="1"/>
  <c r="L271" i="1" s="1"/>
  <c r="E272" i="1"/>
  <c r="F272" i="1" s="1"/>
  <c r="H272" i="1" s="1"/>
  <c r="I272" i="1" s="1"/>
  <c r="K272" i="1" s="1"/>
  <c r="L272" i="1" s="1"/>
  <c r="E273" i="1"/>
  <c r="F273" i="1" s="1"/>
  <c r="H273" i="1" s="1"/>
  <c r="I273" i="1" s="1"/>
  <c r="K273" i="1" s="1"/>
  <c r="L273" i="1" s="1"/>
  <c r="E274" i="1"/>
  <c r="F274" i="1" s="1"/>
  <c r="H274" i="1" s="1"/>
  <c r="I274" i="1" s="1"/>
  <c r="E275" i="1"/>
  <c r="F275" i="1" s="1"/>
  <c r="H275" i="1" s="1"/>
  <c r="I275" i="1" s="1"/>
  <c r="E276" i="1"/>
  <c r="F276" i="1" s="1"/>
  <c r="H276" i="1" s="1"/>
  <c r="I276" i="1" s="1"/>
  <c r="K276" i="1" s="1"/>
  <c r="L276" i="1" s="1"/>
  <c r="E277" i="1"/>
  <c r="F277" i="1" s="1"/>
  <c r="H277" i="1" s="1"/>
  <c r="I277" i="1" s="1"/>
  <c r="K277" i="1" s="1"/>
  <c r="L277" i="1" s="1"/>
  <c r="E278" i="1"/>
  <c r="F278" i="1" s="1"/>
  <c r="H278" i="1" s="1"/>
  <c r="I278" i="1" s="1"/>
  <c r="K278" i="1" s="1"/>
  <c r="L278" i="1" s="1"/>
  <c r="E279" i="1"/>
  <c r="F279" i="1" s="1"/>
  <c r="H279" i="1" s="1"/>
  <c r="I279" i="1" s="1"/>
  <c r="K279" i="1" s="1"/>
  <c r="L279" i="1" s="1"/>
  <c r="E280" i="1"/>
  <c r="F280" i="1" s="1"/>
  <c r="H280" i="1" s="1"/>
  <c r="I280" i="1" s="1"/>
  <c r="K280" i="1" s="1"/>
  <c r="L280" i="1" s="1"/>
  <c r="E281" i="1"/>
  <c r="F281" i="1" s="1"/>
  <c r="H281" i="1" s="1"/>
  <c r="I281" i="1" s="1"/>
  <c r="E282" i="1"/>
  <c r="F282" i="1" s="1"/>
  <c r="H282" i="1" s="1"/>
  <c r="I282" i="1" s="1"/>
  <c r="E283" i="1"/>
  <c r="F283" i="1" s="1"/>
  <c r="H283" i="1" s="1"/>
  <c r="I283" i="1" s="1"/>
  <c r="K283" i="1" s="1"/>
  <c r="L283" i="1" s="1"/>
  <c r="E284" i="1"/>
  <c r="F284" i="1" s="1"/>
  <c r="H284" i="1" s="1"/>
  <c r="I284" i="1" s="1"/>
  <c r="K284" i="1" s="1"/>
  <c r="L284" i="1" s="1"/>
  <c r="E285" i="1"/>
  <c r="F285" i="1" s="1"/>
  <c r="H285" i="1" s="1"/>
  <c r="I285" i="1" s="1"/>
  <c r="K285" i="1" s="1"/>
  <c r="L285" i="1" s="1"/>
  <c r="E286" i="1"/>
  <c r="F286" i="1" s="1"/>
  <c r="H286" i="1" s="1"/>
  <c r="I286" i="1" s="1"/>
  <c r="K286" i="1" s="1"/>
  <c r="L286" i="1" s="1"/>
  <c r="E287" i="1"/>
  <c r="F287" i="1" s="1"/>
  <c r="H287" i="1" s="1"/>
  <c r="I287" i="1" s="1"/>
  <c r="K287" i="1" s="1"/>
  <c r="L287" i="1" s="1"/>
  <c r="E288" i="1"/>
  <c r="F288" i="1" s="1"/>
  <c r="H288" i="1" s="1"/>
  <c r="I288" i="1" s="1"/>
  <c r="E289" i="1"/>
  <c r="F289" i="1" s="1"/>
  <c r="H289" i="1" s="1"/>
  <c r="I289" i="1" s="1"/>
  <c r="E290" i="1"/>
  <c r="F290" i="1" s="1"/>
  <c r="H290" i="1" s="1"/>
  <c r="I290" i="1" s="1"/>
  <c r="K290" i="1" s="1"/>
  <c r="L290" i="1" s="1"/>
  <c r="E291" i="1"/>
  <c r="F291" i="1" s="1"/>
  <c r="H291" i="1" s="1"/>
  <c r="I291" i="1" s="1"/>
  <c r="K291" i="1" s="1"/>
  <c r="L291" i="1" s="1"/>
  <c r="E292" i="1"/>
  <c r="F292" i="1" s="1"/>
  <c r="H292" i="1" s="1"/>
  <c r="I292" i="1" s="1"/>
  <c r="K292" i="1" s="1"/>
  <c r="L292" i="1" s="1"/>
  <c r="E293" i="1"/>
  <c r="F293" i="1" s="1"/>
  <c r="H293" i="1" s="1"/>
  <c r="I293" i="1" s="1"/>
  <c r="K293" i="1" s="1"/>
  <c r="L293" i="1" s="1"/>
  <c r="E294" i="1"/>
  <c r="F294" i="1" s="1"/>
  <c r="H294" i="1" s="1"/>
  <c r="I294" i="1" s="1"/>
  <c r="K294" i="1" s="1"/>
  <c r="L294" i="1" s="1"/>
  <c r="E295" i="1"/>
  <c r="F295" i="1" s="1"/>
  <c r="H295" i="1" s="1"/>
  <c r="I295" i="1" s="1"/>
  <c r="E296" i="1"/>
  <c r="F296" i="1" s="1"/>
  <c r="H296" i="1" s="1"/>
  <c r="I296" i="1" s="1"/>
  <c r="E297" i="1"/>
  <c r="F297" i="1" s="1"/>
  <c r="H297" i="1" s="1"/>
  <c r="I297" i="1" s="1"/>
  <c r="K297" i="1" s="1"/>
  <c r="L297" i="1" s="1"/>
  <c r="E298" i="1"/>
  <c r="F298" i="1" s="1"/>
  <c r="H298" i="1" s="1"/>
  <c r="I298" i="1" s="1"/>
  <c r="K298" i="1" s="1"/>
  <c r="L298" i="1" s="1"/>
  <c r="E299" i="1"/>
  <c r="F299" i="1" s="1"/>
  <c r="H299" i="1" s="1"/>
  <c r="I299" i="1" s="1"/>
  <c r="K299" i="1" s="1"/>
  <c r="L299" i="1" s="1"/>
  <c r="E300" i="1"/>
  <c r="F300" i="1" s="1"/>
  <c r="H300" i="1" s="1"/>
  <c r="I300" i="1" s="1"/>
  <c r="K300" i="1" s="1"/>
  <c r="L300" i="1" s="1"/>
  <c r="E301" i="1"/>
  <c r="F301" i="1" s="1"/>
  <c r="H301" i="1" s="1"/>
  <c r="I301" i="1" s="1"/>
  <c r="K301" i="1" s="1"/>
  <c r="L301" i="1" s="1"/>
  <c r="E302" i="1"/>
  <c r="F302" i="1" s="1"/>
  <c r="H302" i="1" s="1"/>
  <c r="I302" i="1" s="1"/>
  <c r="E303" i="1"/>
  <c r="F303" i="1" s="1"/>
  <c r="H303" i="1" s="1"/>
  <c r="I303" i="1" s="1"/>
  <c r="E304" i="1"/>
  <c r="F304" i="1" s="1"/>
  <c r="H304" i="1" s="1"/>
  <c r="I304" i="1" s="1"/>
  <c r="K304" i="1" s="1"/>
  <c r="L304" i="1" s="1"/>
  <c r="E305" i="1"/>
  <c r="F305" i="1" s="1"/>
  <c r="H305" i="1" s="1"/>
  <c r="I305" i="1" s="1"/>
  <c r="K305" i="1" s="1"/>
  <c r="L305" i="1" s="1"/>
  <c r="E306" i="1"/>
  <c r="F306" i="1" s="1"/>
  <c r="H306" i="1" s="1"/>
  <c r="I306" i="1" s="1"/>
  <c r="K306" i="1" s="1"/>
  <c r="L306" i="1" s="1"/>
  <c r="E307" i="1"/>
  <c r="F307" i="1" s="1"/>
  <c r="H307" i="1" s="1"/>
  <c r="I307" i="1" s="1"/>
  <c r="K307" i="1" s="1"/>
  <c r="L307" i="1" s="1"/>
  <c r="E308" i="1"/>
  <c r="F308" i="1" s="1"/>
  <c r="H308" i="1" s="1"/>
  <c r="I308" i="1" s="1"/>
  <c r="K308" i="1" s="1"/>
  <c r="L308" i="1" s="1"/>
  <c r="E309" i="1"/>
  <c r="F309" i="1" s="1"/>
  <c r="H309" i="1" s="1"/>
  <c r="I309" i="1" s="1"/>
  <c r="E310" i="1"/>
  <c r="F310" i="1" s="1"/>
  <c r="H310" i="1" s="1"/>
  <c r="I310" i="1" s="1"/>
  <c r="E311" i="1"/>
  <c r="F311" i="1" s="1"/>
  <c r="H311" i="1" s="1"/>
  <c r="I311" i="1" s="1"/>
  <c r="K311" i="1" s="1"/>
  <c r="L311" i="1" s="1"/>
  <c r="E312" i="1"/>
  <c r="F312" i="1" s="1"/>
  <c r="H312" i="1" s="1"/>
  <c r="I312" i="1" s="1"/>
  <c r="K312" i="1" s="1"/>
  <c r="L312" i="1" s="1"/>
  <c r="E313" i="1"/>
  <c r="F313" i="1" s="1"/>
  <c r="H313" i="1" s="1"/>
  <c r="I313" i="1" s="1"/>
  <c r="K313" i="1" s="1"/>
  <c r="L313" i="1" s="1"/>
  <c r="E314" i="1"/>
  <c r="F314" i="1" s="1"/>
  <c r="H314" i="1" s="1"/>
  <c r="I314" i="1" s="1"/>
  <c r="K314" i="1" s="1"/>
  <c r="L314" i="1" s="1"/>
  <c r="E315" i="1"/>
  <c r="F315" i="1" s="1"/>
  <c r="H315" i="1" s="1"/>
  <c r="I315" i="1" s="1"/>
  <c r="K315" i="1" s="1"/>
  <c r="L315" i="1" s="1"/>
  <c r="E316" i="1"/>
  <c r="F316" i="1" s="1"/>
  <c r="H316" i="1" s="1"/>
  <c r="I316" i="1" s="1"/>
  <c r="E317" i="1"/>
  <c r="F317" i="1" s="1"/>
  <c r="H317" i="1" s="1"/>
  <c r="I317" i="1" s="1"/>
  <c r="E318" i="1"/>
  <c r="F318" i="1" s="1"/>
  <c r="H318" i="1" s="1"/>
  <c r="I318" i="1" s="1"/>
  <c r="K318" i="1" s="1"/>
  <c r="L318" i="1" s="1"/>
  <c r="E319" i="1"/>
  <c r="F319" i="1" s="1"/>
  <c r="H319" i="1" s="1"/>
  <c r="I319" i="1" s="1"/>
  <c r="K319" i="1" s="1"/>
  <c r="L319" i="1" s="1"/>
  <c r="E320" i="1"/>
  <c r="F320" i="1" s="1"/>
  <c r="H320" i="1" s="1"/>
  <c r="I320" i="1" s="1"/>
  <c r="K320" i="1" s="1"/>
  <c r="L320" i="1" s="1"/>
  <c r="E321" i="1"/>
  <c r="F321" i="1" s="1"/>
  <c r="H321" i="1" s="1"/>
  <c r="I321" i="1" s="1"/>
  <c r="K321" i="1" s="1"/>
  <c r="L321" i="1" s="1"/>
  <c r="E322" i="1"/>
  <c r="F322" i="1" s="1"/>
  <c r="H322" i="1" s="1"/>
  <c r="I322" i="1" s="1"/>
  <c r="K322" i="1" s="1"/>
  <c r="L322" i="1" s="1"/>
  <c r="E323" i="1"/>
  <c r="F323" i="1" s="1"/>
  <c r="H323" i="1" s="1"/>
  <c r="I323" i="1" s="1"/>
  <c r="E324" i="1"/>
  <c r="F324" i="1" s="1"/>
  <c r="H324" i="1" s="1"/>
  <c r="I324" i="1" s="1"/>
  <c r="E325" i="1"/>
  <c r="F325" i="1" s="1"/>
  <c r="H325" i="1" s="1"/>
  <c r="I325" i="1" s="1"/>
  <c r="K325" i="1" s="1"/>
  <c r="L325" i="1" s="1"/>
  <c r="E326" i="1"/>
  <c r="F326" i="1" s="1"/>
  <c r="H326" i="1" s="1"/>
  <c r="I326" i="1" s="1"/>
  <c r="K326" i="1" s="1"/>
  <c r="L326" i="1" s="1"/>
  <c r="E327" i="1"/>
  <c r="F327" i="1" s="1"/>
  <c r="H327" i="1" s="1"/>
  <c r="I327" i="1" s="1"/>
  <c r="K327" i="1" s="1"/>
  <c r="L327" i="1" s="1"/>
  <c r="E328" i="1"/>
  <c r="F328" i="1" s="1"/>
  <c r="H328" i="1" s="1"/>
  <c r="I328" i="1" s="1"/>
  <c r="K328" i="1" s="1"/>
  <c r="L328" i="1" s="1"/>
  <c r="E329" i="1"/>
  <c r="F329" i="1" s="1"/>
  <c r="H329" i="1" s="1"/>
  <c r="I329" i="1" s="1"/>
  <c r="K329" i="1" s="1"/>
  <c r="L329" i="1" s="1"/>
  <c r="E330" i="1"/>
  <c r="F330" i="1" s="1"/>
  <c r="H330" i="1" s="1"/>
  <c r="I330" i="1" s="1"/>
  <c r="E331" i="1"/>
  <c r="F331" i="1" s="1"/>
  <c r="H331" i="1" s="1"/>
  <c r="I331" i="1" s="1"/>
  <c r="E332" i="1"/>
  <c r="F332" i="1" s="1"/>
  <c r="H332" i="1" s="1"/>
  <c r="I332" i="1" s="1"/>
  <c r="K332" i="1" s="1"/>
  <c r="L332" i="1" s="1"/>
  <c r="E333" i="1"/>
  <c r="F333" i="1" s="1"/>
  <c r="H333" i="1" s="1"/>
  <c r="I333" i="1" s="1"/>
  <c r="K333" i="1" s="1"/>
  <c r="L333" i="1" s="1"/>
  <c r="E334" i="1"/>
  <c r="F334" i="1" s="1"/>
  <c r="H334" i="1" s="1"/>
  <c r="I334" i="1" s="1"/>
  <c r="K334" i="1" s="1"/>
  <c r="L334" i="1" s="1"/>
  <c r="E335" i="1"/>
  <c r="F335" i="1" s="1"/>
  <c r="H335" i="1" s="1"/>
  <c r="I335" i="1" s="1"/>
  <c r="K335" i="1" s="1"/>
  <c r="L335" i="1" s="1"/>
  <c r="E336" i="1"/>
  <c r="F336" i="1" s="1"/>
  <c r="H336" i="1" s="1"/>
  <c r="I336" i="1" s="1"/>
  <c r="K336" i="1" s="1"/>
  <c r="L336" i="1" s="1"/>
  <c r="E337" i="1"/>
  <c r="F337" i="1" s="1"/>
  <c r="H337" i="1" s="1"/>
  <c r="I337" i="1" s="1"/>
  <c r="E338" i="1"/>
  <c r="F338" i="1" s="1"/>
  <c r="H338" i="1" s="1"/>
  <c r="I338" i="1" s="1"/>
  <c r="E339" i="1"/>
  <c r="F339" i="1" s="1"/>
  <c r="H339" i="1" s="1"/>
  <c r="I339" i="1" s="1"/>
  <c r="K339" i="1" s="1"/>
  <c r="L339" i="1" s="1"/>
  <c r="E340" i="1"/>
  <c r="F340" i="1" s="1"/>
  <c r="H340" i="1" s="1"/>
  <c r="I340" i="1" s="1"/>
  <c r="K340" i="1" s="1"/>
  <c r="L340" i="1" s="1"/>
  <c r="E341" i="1"/>
  <c r="F341" i="1" s="1"/>
  <c r="H341" i="1" s="1"/>
  <c r="I341" i="1" s="1"/>
  <c r="K341" i="1" s="1"/>
  <c r="L341" i="1" s="1"/>
  <c r="E342" i="1"/>
  <c r="F342" i="1" s="1"/>
  <c r="H342" i="1" s="1"/>
  <c r="I342" i="1" s="1"/>
  <c r="K342" i="1" s="1"/>
  <c r="L342" i="1" s="1"/>
  <c r="E343" i="1"/>
  <c r="F343" i="1" s="1"/>
  <c r="H343" i="1" s="1"/>
  <c r="I343" i="1" s="1"/>
  <c r="K343" i="1" s="1"/>
  <c r="L343" i="1" s="1"/>
  <c r="E344" i="1"/>
  <c r="F344" i="1" s="1"/>
  <c r="H344" i="1" s="1"/>
  <c r="I344" i="1" s="1"/>
  <c r="E345" i="1"/>
  <c r="F345" i="1" s="1"/>
  <c r="H345" i="1" s="1"/>
  <c r="I345" i="1" s="1"/>
  <c r="E346" i="1"/>
  <c r="F346" i="1" s="1"/>
  <c r="H346" i="1" s="1"/>
  <c r="I346" i="1" s="1"/>
  <c r="K346" i="1" s="1"/>
  <c r="L346" i="1" s="1"/>
  <c r="E347" i="1"/>
  <c r="F347" i="1" s="1"/>
  <c r="H347" i="1" s="1"/>
  <c r="I347" i="1" s="1"/>
  <c r="K347" i="1" s="1"/>
  <c r="L347" i="1" s="1"/>
  <c r="E348" i="1"/>
  <c r="F348" i="1" s="1"/>
  <c r="H348" i="1" s="1"/>
  <c r="I348" i="1" s="1"/>
  <c r="K348" i="1" s="1"/>
  <c r="L348" i="1" s="1"/>
  <c r="E349" i="1"/>
  <c r="F349" i="1" s="1"/>
  <c r="H349" i="1" s="1"/>
  <c r="I349" i="1" s="1"/>
  <c r="K349" i="1" s="1"/>
  <c r="L349" i="1" s="1"/>
  <c r="E350" i="1"/>
  <c r="F350" i="1" s="1"/>
  <c r="H350" i="1" s="1"/>
  <c r="I350" i="1" s="1"/>
  <c r="K350" i="1" s="1"/>
  <c r="L350" i="1" s="1"/>
  <c r="E351" i="1"/>
  <c r="F351" i="1" s="1"/>
  <c r="H351" i="1" s="1"/>
  <c r="I351" i="1" s="1"/>
  <c r="E352" i="1"/>
  <c r="F352" i="1" s="1"/>
  <c r="H352" i="1" s="1"/>
  <c r="I352" i="1" s="1"/>
  <c r="E353" i="1"/>
  <c r="F353" i="1" s="1"/>
  <c r="H353" i="1" s="1"/>
  <c r="I353" i="1" s="1"/>
  <c r="K353" i="1" s="1"/>
  <c r="L353" i="1" s="1"/>
  <c r="E354" i="1"/>
  <c r="F354" i="1" s="1"/>
  <c r="H354" i="1" s="1"/>
  <c r="I354" i="1" s="1"/>
  <c r="K354" i="1" s="1"/>
  <c r="L354" i="1" s="1"/>
  <c r="E355" i="1"/>
  <c r="F355" i="1" s="1"/>
  <c r="H355" i="1" s="1"/>
  <c r="I355" i="1" s="1"/>
  <c r="K355" i="1" s="1"/>
  <c r="L355" i="1" s="1"/>
  <c r="E356" i="1"/>
  <c r="F356" i="1" s="1"/>
  <c r="H356" i="1" s="1"/>
  <c r="I356" i="1" s="1"/>
  <c r="K356" i="1" s="1"/>
  <c r="L356" i="1" s="1"/>
  <c r="E357" i="1"/>
  <c r="F357" i="1" s="1"/>
  <c r="H357" i="1" s="1"/>
  <c r="I357" i="1" s="1"/>
  <c r="K357" i="1" s="1"/>
  <c r="L357" i="1" s="1"/>
  <c r="E358" i="1"/>
  <c r="F358" i="1" s="1"/>
  <c r="H358" i="1" s="1"/>
  <c r="I358" i="1" s="1"/>
  <c r="E359" i="1"/>
  <c r="F359" i="1" s="1"/>
  <c r="H359" i="1" s="1"/>
  <c r="I359" i="1" s="1"/>
  <c r="E360" i="1"/>
  <c r="F360" i="1" s="1"/>
  <c r="H360" i="1" s="1"/>
  <c r="I360" i="1" s="1"/>
  <c r="K360" i="1" s="1"/>
  <c r="L360" i="1" s="1"/>
  <c r="E361" i="1"/>
  <c r="F361" i="1" s="1"/>
  <c r="H361" i="1" s="1"/>
  <c r="I361" i="1" s="1"/>
  <c r="K361" i="1" s="1"/>
  <c r="L361" i="1" s="1"/>
  <c r="E362" i="1"/>
  <c r="F362" i="1" s="1"/>
  <c r="H362" i="1" s="1"/>
  <c r="I362" i="1" s="1"/>
  <c r="K362" i="1" s="1"/>
  <c r="L362" i="1" s="1"/>
  <c r="E363" i="1"/>
  <c r="F363" i="1" s="1"/>
  <c r="H363" i="1" s="1"/>
  <c r="I363" i="1" s="1"/>
  <c r="K363" i="1" s="1"/>
  <c r="L363" i="1" s="1"/>
  <c r="E364" i="1"/>
  <c r="F364" i="1" s="1"/>
  <c r="H364" i="1" s="1"/>
  <c r="I364" i="1" s="1"/>
  <c r="K364" i="1" s="1"/>
  <c r="L364" i="1" s="1"/>
  <c r="E365" i="1"/>
  <c r="F365" i="1" s="1"/>
  <c r="H365" i="1" s="1"/>
  <c r="I365" i="1" s="1"/>
  <c r="E366" i="1"/>
  <c r="F366" i="1" s="1"/>
  <c r="H366" i="1" s="1"/>
  <c r="I366" i="1" s="1"/>
  <c r="E367" i="1"/>
  <c r="F367" i="1" s="1"/>
  <c r="H367" i="1" s="1"/>
  <c r="I367" i="1" s="1"/>
  <c r="K367" i="1" s="1"/>
  <c r="L367" i="1" s="1"/>
  <c r="E368" i="1"/>
  <c r="F368" i="1" s="1"/>
  <c r="H368" i="1" s="1"/>
  <c r="I368" i="1" s="1"/>
  <c r="K368" i="1" s="1"/>
  <c r="L368" i="1" s="1"/>
  <c r="E369" i="1"/>
  <c r="F369" i="1" s="1"/>
  <c r="H369" i="1" s="1"/>
  <c r="I369" i="1" s="1"/>
  <c r="K369" i="1" s="1"/>
  <c r="L369" i="1" s="1"/>
  <c r="E370" i="1"/>
  <c r="F370" i="1" s="1"/>
  <c r="H370" i="1" s="1"/>
  <c r="I370" i="1" s="1"/>
  <c r="K370" i="1" s="1"/>
  <c r="L370" i="1" s="1"/>
  <c r="E371" i="1"/>
  <c r="F371" i="1" s="1"/>
  <c r="H371" i="1" s="1"/>
  <c r="I371" i="1" s="1"/>
  <c r="K371" i="1" s="1"/>
  <c r="L371" i="1" s="1"/>
  <c r="E372" i="1"/>
  <c r="F372" i="1" s="1"/>
  <c r="H372" i="1" s="1"/>
  <c r="I372" i="1" s="1"/>
  <c r="E373" i="1"/>
  <c r="F373" i="1" s="1"/>
  <c r="H373" i="1" s="1"/>
  <c r="I373" i="1" s="1"/>
  <c r="E374" i="1"/>
  <c r="F374" i="1" s="1"/>
  <c r="H374" i="1" s="1"/>
  <c r="I374" i="1" s="1"/>
  <c r="K374" i="1" s="1"/>
  <c r="L374" i="1" s="1"/>
  <c r="E375" i="1"/>
  <c r="F375" i="1" s="1"/>
  <c r="H375" i="1" s="1"/>
  <c r="I375" i="1" s="1"/>
  <c r="K375" i="1" s="1"/>
  <c r="L375" i="1" s="1"/>
  <c r="E376" i="1"/>
  <c r="F376" i="1" s="1"/>
  <c r="H376" i="1" s="1"/>
  <c r="I376" i="1" s="1"/>
  <c r="K376" i="1" s="1"/>
  <c r="L376" i="1" s="1"/>
  <c r="E377" i="1"/>
  <c r="F377" i="1" s="1"/>
  <c r="H377" i="1" s="1"/>
  <c r="I377" i="1" s="1"/>
  <c r="K377" i="1" s="1"/>
  <c r="L377" i="1" s="1"/>
  <c r="E378" i="1"/>
  <c r="F378" i="1" s="1"/>
  <c r="H378" i="1" s="1"/>
  <c r="I378" i="1" s="1"/>
  <c r="K378" i="1" s="1"/>
  <c r="L378" i="1" s="1"/>
  <c r="E379" i="1"/>
  <c r="F379" i="1" s="1"/>
  <c r="H379" i="1" s="1"/>
  <c r="I379" i="1" s="1"/>
  <c r="E380" i="1"/>
  <c r="F380" i="1" s="1"/>
  <c r="H380" i="1" s="1"/>
  <c r="I380" i="1" s="1"/>
  <c r="E381" i="1"/>
  <c r="F381" i="1" s="1"/>
  <c r="H381" i="1" s="1"/>
  <c r="I381" i="1" s="1"/>
  <c r="K381" i="1" s="1"/>
  <c r="L381" i="1" s="1"/>
  <c r="E382" i="1"/>
  <c r="F382" i="1" s="1"/>
  <c r="H382" i="1" s="1"/>
  <c r="I382" i="1" s="1"/>
  <c r="K382" i="1" s="1"/>
  <c r="L382" i="1" s="1"/>
  <c r="E383" i="1"/>
  <c r="F383" i="1" s="1"/>
  <c r="H383" i="1" s="1"/>
  <c r="I383" i="1" s="1"/>
  <c r="K383" i="1" s="1"/>
  <c r="L383" i="1" s="1"/>
  <c r="E384" i="1"/>
  <c r="F384" i="1" s="1"/>
  <c r="H384" i="1" s="1"/>
  <c r="I384" i="1" s="1"/>
  <c r="K384" i="1" s="1"/>
  <c r="L384" i="1" s="1"/>
  <c r="E385" i="1"/>
  <c r="F385" i="1" s="1"/>
  <c r="H385" i="1" s="1"/>
  <c r="I385" i="1" s="1"/>
  <c r="K385" i="1" s="1"/>
  <c r="L385" i="1" s="1"/>
  <c r="E386" i="1"/>
  <c r="F386" i="1" s="1"/>
  <c r="H386" i="1" s="1"/>
  <c r="I386" i="1" s="1"/>
  <c r="E387" i="1"/>
  <c r="F387" i="1" s="1"/>
  <c r="H387" i="1" s="1"/>
  <c r="I387" i="1" s="1"/>
  <c r="E388" i="1"/>
  <c r="F388" i="1" s="1"/>
  <c r="H388" i="1" s="1"/>
  <c r="I388" i="1" s="1"/>
  <c r="K388" i="1" s="1"/>
  <c r="L388" i="1" s="1"/>
  <c r="E389" i="1"/>
  <c r="F389" i="1" s="1"/>
  <c r="H389" i="1" s="1"/>
  <c r="I389" i="1" s="1"/>
  <c r="K389" i="1" s="1"/>
  <c r="L389" i="1" s="1"/>
  <c r="E390" i="1"/>
  <c r="F390" i="1" s="1"/>
  <c r="H390" i="1" s="1"/>
  <c r="I390" i="1" s="1"/>
  <c r="K390" i="1" s="1"/>
  <c r="L390" i="1" s="1"/>
  <c r="E391" i="1"/>
  <c r="F391" i="1" s="1"/>
  <c r="H391" i="1" s="1"/>
  <c r="I391" i="1" s="1"/>
  <c r="K391" i="1" s="1"/>
  <c r="L391" i="1" s="1"/>
  <c r="E392" i="1"/>
  <c r="F392" i="1" s="1"/>
  <c r="H392" i="1" s="1"/>
  <c r="I392" i="1" s="1"/>
  <c r="K392" i="1" s="1"/>
  <c r="L392" i="1" s="1"/>
  <c r="E393" i="1"/>
  <c r="F393" i="1" s="1"/>
  <c r="H393" i="1" s="1"/>
  <c r="I393" i="1" s="1"/>
  <c r="E394" i="1"/>
  <c r="F394" i="1" s="1"/>
  <c r="H394" i="1" s="1"/>
  <c r="I394" i="1" s="1"/>
  <c r="E395" i="1"/>
  <c r="F395" i="1" s="1"/>
  <c r="H395" i="1" s="1"/>
  <c r="I395" i="1" s="1"/>
  <c r="K395" i="1" s="1"/>
  <c r="L395" i="1" s="1"/>
  <c r="E396" i="1"/>
  <c r="F396" i="1" s="1"/>
  <c r="H396" i="1" s="1"/>
  <c r="I396" i="1" s="1"/>
  <c r="K396" i="1" s="1"/>
  <c r="L396" i="1" s="1"/>
  <c r="E397" i="1"/>
  <c r="F397" i="1" s="1"/>
  <c r="H397" i="1" s="1"/>
  <c r="I397" i="1" s="1"/>
  <c r="K397" i="1" s="1"/>
  <c r="L397" i="1" s="1"/>
  <c r="E398" i="1"/>
  <c r="F398" i="1" s="1"/>
  <c r="H398" i="1" s="1"/>
  <c r="I398" i="1" s="1"/>
  <c r="K398" i="1" s="1"/>
  <c r="L398" i="1" s="1"/>
  <c r="E399" i="1"/>
  <c r="F399" i="1" s="1"/>
  <c r="H399" i="1" s="1"/>
  <c r="I399" i="1" s="1"/>
  <c r="K399" i="1" s="1"/>
  <c r="L399" i="1" s="1"/>
  <c r="E400" i="1"/>
  <c r="F400" i="1" s="1"/>
  <c r="H400" i="1" s="1"/>
  <c r="I400" i="1" s="1"/>
  <c r="E401" i="1"/>
  <c r="F401" i="1" s="1"/>
  <c r="H401" i="1" s="1"/>
  <c r="I401" i="1" s="1"/>
  <c r="E402" i="1"/>
  <c r="F402" i="1" s="1"/>
  <c r="H402" i="1" s="1"/>
  <c r="I402" i="1" s="1"/>
  <c r="K402" i="1" s="1"/>
  <c r="L402" i="1" s="1"/>
  <c r="E403" i="1"/>
  <c r="F403" i="1" s="1"/>
  <c r="H403" i="1" s="1"/>
  <c r="I403" i="1" s="1"/>
  <c r="K403" i="1" s="1"/>
  <c r="L403" i="1" s="1"/>
  <c r="E404" i="1"/>
  <c r="F404" i="1" s="1"/>
  <c r="H404" i="1" s="1"/>
  <c r="I404" i="1" s="1"/>
  <c r="K404" i="1" s="1"/>
  <c r="L404" i="1" s="1"/>
  <c r="E405" i="1"/>
  <c r="F405" i="1" s="1"/>
  <c r="H405" i="1" s="1"/>
  <c r="I405" i="1" s="1"/>
  <c r="K405" i="1" s="1"/>
  <c r="L405" i="1" s="1"/>
  <c r="E406" i="1"/>
  <c r="F406" i="1" s="1"/>
  <c r="H406" i="1" s="1"/>
  <c r="I406" i="1" s="1"/>
  <c r="K406" i="1" s="1"/>
  <c r="L406" i="1" s="1"/>
  <c r="E407" i="1"/>
  <c r="F407" i="1" s="1"/>
  <c r="H407" i="1" s="1"/>
  <c r="I407" i="1" s="1"/>
  <c r="E408" i="1"/>
  <c r="F408" i="1" s="1"/>
  <c r="H408" i="1" s="1"/>
  <c r="I408" i="1" s="1"/>
  <c r="E409" i="1"/>
  <c r="F409" i="1" s="1"/>
  <c r="H409" i="1" s="1"/>
  <c r="I409" i="1" s="1"/>
  <c r="K409" i="1" s="1"/>
  <c r="L409" i="1" s="1"/>
  <c r="E410" i="1"/>
  <c r="F410" i="1" s="1"/>
  <c r="H410" i="1" s="1"/>
  <c r="I410" i="1" s="1"/>
  <c r="K410" i="1" s="1"/>
  <c r="L410" i="1" s="1"/>
  <c r="E411" i="1"/>
  <c r="F411" i="1" s="1"/>
  <c r="H411" i="1" s="1"/>
  <c r="I411" i="1" s="1"/>
  <c r="K411" i="1" s="1"/>
  <c r="L411" i="1" s="1"/>
  <c r="E412" i="1"/>
  <c r="F412" i="1" s="1"/>
  <c r="H412" i="1" s="1"/>
  <c r="I412" i="1" s="1"/>
  <c r="K412" i="1" s="1"/>
  <c r="L412" i="1" s="1"/>
  <c r="E413" i="1"/>
  <c r="F413" i="1" s="1"/>
  <c r="H413" i="1" s="1"/>
  <c r="I413" i="1" s="1"/>
  <c r="K413" i="1" s="1"/>
  <c r="L413" i="1" s="1"/>
  <c r="E414" i="1"/>
  <c r="F414" i="1" s="1"/>
  <c r="H414" i="1" s="1"/>
  <c r="I414" i="1" s="1"/>
  <c r="E415" i="1"/>
  <c r="F415" i="1" s="1"/>
  <c r="H415" i="1" s="1"/>
  <c r="I415" i="1" s="1"/>
  <c r="E416" i="1"/>
  <c r="F416" i="1" s="1"/>
  <c r="H416" i="1" s="1"/>
  <c r="I416" i="1" s="1"/>
  <c r="K416" i="1" s="1"/>
  <c r="L416" i="1" s="1"/>
  <c r="E417" i="1"/>
  <c r="F417" i="1" s="1"/>
  <c r="H417" i="1" s="1"/>
  <c r="I417" i="1" s="1"/>
  <c r="K417" i="1" s="1"/>
  <c r="L417" i="1" s="1"/>
  <c r="E418" i="1"/>
  <c r="F418" i="1" s="1"/>
  <c r="H418" i="1" s="1"/>
  <c r="I418" i="1" s="1"/>
  <c r="K418" i="1" s="1"/>
  <c r="L418" i="1" s="1"/>
  <c r="E419" i="1"/>
  <c r="F419" i="1" s="1"/>
  <c r="H419" i="1" s="1"/>
  <c r="I419" i="1" s="1"/>
  <c r="K419" i="1" s="1"/>
  <c r="L419" i="1" s="1"/>
  <c r="E420" i="1"/>
  <c r="F420" i="1" s="1"/>
  <c r="H420" i="1" s="1"/>
  <c r="I420" i="1" s="1"/>
  <c r="K420" i="1" s="1"/>
  <c r="L420" i="1" s="1"/>
  <c r="E421" i="1"/>
  <c r="F421" i="1" s="1"/>
  <c r="H421" i="1" s="1"/>
  <c r="I421" i="1" s="1"/>
  <c r="E422" i="1"/>
  <c r="F422" i="1" s="1"/>
  <c r="H422" i="1" s="1"/>
  <c r="I422" i="1" s="1"/>
  <c r="E423" i="1"/>
  <c r="F423" i="1" s="1"/>
  <c r="H423" i="1" s="1"/>
  <c r="I423" i="1" s="1"/>
  <c r="K423" i="1" s="1"/>
  <c r="L423" i="1" s="1"/>
  <c r="E424" i="1"/>
  <c r="F424" i="1" s="1"/>
  <c r="H424" i="1" s="1"/>
  <c r="I424" i="1" s="1"/>
  <c r="K424" i="1" s="1"/>
  <c r="L424" i="1" s="1"/>
  <c r="E425" i="1"/>
  <c r="F425" i="1" s="1"/>
  <c r="H425" i="1" s="1"/>
  <c r="I425" i="1" s="1"/>
  <c r="K425" i="1" s="1"/>
  <c r="L425" i="1" s="1"/>
  <c r="E426" i="1"/>
  <c r="F426" i="1" s="1"/>
  <c r="H426" i="1" s="1"/>
  <c r="I426" i="1" s="1"/>
  <c r="K426" i="1" s="1"/>
  <c r="L426" i="1" s="1"/>
  <c r="E427" i="1"/>
  <c r="F427" i="1" s="1"/>
  <c r="H427" i="1" s="1"/>
  <c r="I427" i="1" s="1"/>
  <c r="K427" i="1" s="1"/>
  <c r="L427" i="1" s="1"/>
  <c r="E428" i="1"/>
  <c r="F428" i="1" s="1"/>
  <c r="H428" i="1" s="1"/>
  <c r="I428" i="1" s="1"/>
  <c r="E429" i="1"/>
  <c r="F429" i="1" s="1"/>
  <c r="H429" i="1" s="1"/>
  <c r="I429" i="1" s="1"/>
  <c r="E430" i="1"/>
  <c r="F430" i="1" s="1"/>
  <c r="H430" i="1" s="1"/>
  <c r="I430" i="1" s="1"/>
  <c r="K430" i="1" s="1"/>
  <c r="L430" i="1" s="1"/>
  <c r="E431" i="1"/>
  <c r="F431" i="1" s="1"/>
  <c r="H431" i="1" s="1"/>
  <c r="I431" i="1" s="1"/>
  <c r="K431" i="1" s="1"/>
  <c r="L431" i="1" s="1"/>
  <c r="E432" i="1"/>
  <c r="F432" i="1" s="1"/>
  <c r="H432" i="1" s="1"/>
  <c r="I432" i="1" s="1"/>
  <c r="K432" i="1" s="1"/>
  <c r="L432" i="1" s="1"/>
  <c r="E433" i="1"/>
  <c r="F433" i="1" s="1"/>
  <c r="H433" i="1" s="1"/>
  <c r="I433" i="1" s="1"/>
  <c r="K433" i="1" s="1"/>
  <c r="L433" i="1" s="1"/>
  <c r="E434" i="1"/>
  <c r="F434" i="1" s="1"/>
  <c r="H434" i="1" s="1"/>
  <c r="I434" i="1" s="1"/>
  <c r="K434" i="1" s="1"/>
  <c r="L434" i="1" s="1"/>
  <c r="E435" i="1"/>
  <c r="F435" i="1" s="1"/>
  <c r="H435" i="1" s="1"/>
  <c r="I435" i="1" s="1"/>
  <c r="E436" i="1"/>
  <c r="F436" i="1" s="1"/>
  <c r="H436" i="1" s="1"/>
  <c r="I436" i="1" s="1"/>
  <c r="E437" i="1"/>
  <c r="F437" i="1" s="1"/>
  <c r="H437" i="1" s="1"/>
  <c r="I437" i="1" s="1"/>
  <c r="K437" i="1" s="1"/>
  <c r="L437" i="1" s="1"/>
  <c r="E438" i="1"/>
  <c r="F438" i="1" s="1"/>
  <c r="H438" i="1" s="1"/>
  <c r="I438" i="1" s="1"/>
  <c r="K438" i="1" s="1"/>
  <c r="L438" i="1" s="1"/>
  <c r="E439" i="1"/>
  <c r="F439" i="1" s="1"/>
  <c r="H439" i="1" s="1"/>
  <c r="I439" i="1" s="1"/>
  <c r="K439" i="1" s="1"/>
  <c r="L439" i="1" s="1"/>
  <c r="E440" i="1"/>
  <c r="F440" i="1" s="1"/>
  <c r="H440" i="1" s="1"/>
  <c r="I440" i="1" s="1"/>
  <c r="K440" i="1" s="1"/>
  <c r="L440" i="1" s="1"/>
  <c r="E441" i="1"/>
  <c r="F441" i="1" s="1"/>
  <c r="H441" i="1" s="1"/>
  <c r="I441" i="1" s="1"/>
  <c r="K441" i="1" s="1"/>
  <c r="L441" i="1" s="1"/>
  <c r="E442" i="1"/>
  <c r="F442" i="1" s="1"/>
  <c r="H442" i="1" s="1"/>
  <c r="I442" i="1" s="1"/>
  <c r="E443" i="1"/>
  <c r="F443" i="1" s="1"/>
  <c r="H443" i="1" s="1"/>
  <c r="I443" i="1" s="1"/>
  <c r="E444" i="1"/>
  <c r="F444" i="1" s="1"/>
  <c r="H444" i="1" s="1"/>
  <c r="I444" i="1" s="1"/>
  <c r="K444" i="1" s="1"/>
  <c r="L444" i="1" s="1"/>
  <c r="E445" i="1"/>
  <c r="F445" i="1" s="1"/>
  <c r="H445" i="1" s="1"/>
  <c r="I445" i="1" s="1"/>
  <c r="K445" i="1" s="1"/>
  <c r="L445" i="1" s="1"/>
  <c r="E446" i="1"/>
  <c r="F446" i="1" s="1"/>
  <c r="H446" i="1" s="1"/>
  <c r="I446" i="1" s="1"/>
  <c r="K446" i="1" s="1"/>
  <c r="L446" i="1" s="1"/>
  <c r="E447" i="1"/>
  <c r="F447" i="1" s="1"/>
  <c r="H447" i="1" s="1"/>
  <c r="I447" i="1" s="1"/>
  <c r="K447" i="1" s="1"/>
  <c r="L447" i="1" s="1"/>
  <c r="E448" i="1"/>
  <c r="F448" i="1" s="1"/>
  <c r="H448" i="1" s="1"/>
  <c r="I448" i="1" s="1"/>
  <c r="K448" i="1" s="1"/>
  <c r="L448" i="1" s="1"/>
  <c r="E449" i="1"/>
  <c r="F449" i="1" s="1"/>
  <c r="H449" i="1" s="1"/>
  <c r="I449" i="1" s="1"/>
  <c r="E450" i="1"/>
  <c r="F450" i="1" s="1"/>
  <c r="H450" i="1" s="1"/>
  <c r="I450" i="1" s="1"/>
  <c r="E451" i="1"/>
  <c r="E452" i="1"/>
  <c r="F452" i="1" s="1"/>
  <c r="H452" i="1" s="1"/>
  <c r="I452" i="1" s="1"/>
  <c r="K452" i="1" s="1"/>
  <c r="L452" i="1" s="1"/>
  <c r="E453" i="1"/>
  <c r="F453" i="1" s="1"/>
  <c r="H453" i="1" s="1"/>
  <c r="I453" i="1" s="1"/>
  <c r="K453" i="1" s="1"/>
  <c r="L453" i="1" s="1"/>
  <c r="E454" i="1"/>
  <c r="F454" i="1" s="1"/>
  <c r="H454" i="1" s="1"/>
  <c r="I454" i="1" s="1"/>
  <c r="K454" i="1" s="1"/>
  <c r="L454" i="1" s="1"/>
  <c r="E455" i="1"/>
  <c r="F455" i="1" s="1"/>
  <c r="H455" i="1" s="1"/>
  <c r="I455" i="1" s="1"/>
  <c r="K455" i="1" s="1"/>
  <c r="L455" i="1" s="1"/>
  <c r="E456" i="1"/>
  <c r="F456" i="1" s="1"/>
  <c r="H456" i="1" s="1"/>
  <c r="I456" i="1" s="1"/>
  <c r="E457" i="1"/>
  <c r="F457" i="1" s="1"/>
  <c r="H457" i="1" s="1"/>
  <c r="I457" i="1" s="1"/>
  <c r="E458" i="1"/>
  <c r="F458" i="1" s="1"/>
  <c r="H458" i="1" s="1"/>
  <c r="I458" i="1" s="1"/>
  <c r="K458" i="1" s="1"/>
  <c r="L458" i="1" s="1"/>
  <c r="E459" i="1"/>
  <c r="F459" i="1" s="1"/>
  <c r="H459" i="1" s="1"/>
  <c r="I459" i="1" s="1"/>
  <c r="K459" i="1" s="1"/>
  <c r="L459" i="1" s="1"/>
  <c r="E460" i="1"/>
  <c r="F460" i="1" s="1"/>
  <c r="H460" i="1" s="1"/>
  <c r="I460" i="1" s="1"/>
  <c r="K460" i="1" s="1"/>
  <c r="L460" i="1" s="1"/>
  <c r="E461" i="1"/>
  <c r="F461" i="1" s="1"/>
  <c r="H461" i="1" s="1"/>
  <c r="I461" i="1" s="1"/>
  <c r="K461" i="1" s="1"/>
  <c r="L461" i="1" s="1"/>
  <c r="E462" i="1"/>
  <c r="F462" i="1" s="1"/>
  <c r="H462" i="1" s="1"/>
  <c r="I462" i="1" s="1"/>
  <c r="K462" i="1" s="1"/>
  <c r="L462" i="1" s="1"/>
  <c r="E463" i="1"/>
  <c r="F463" i="1" s="1"/>
  <c r="H463" i="1" s="1"/>
  <c r="I463" i="1" s="1"/>
  <c r="E464" i="1"/>
  <c r="F464" i="1" s="1"/>
  <c r="H464" i="1" s="1"/>
  <c r="I464" i="1" s="1"/>
  <c r="E465" i="1"/>
  <c r="F465" i="1" s="1"/>
  <c r="H465" i="1" s="1"/>
  <c r="I465" i="1" s="1"/>
  <c r="K465" i="1" s="1"/>
  <c r="L465" i="1" s="1"/>
  <c r="E466" i="1"/>
  <c r="F466" i="1" s="1"/>
  <c r="H466" i="1" s="1"/>
  <c r="I466" i="1" s="1"/>
  <c r="K466" i="1" s="1"/>
  <c r="L466" i="1" s="1"/>
  <c r="E467" i="1"/>
  <c r="F467" i="1" s="1"/>
  <c r="H467" i="1" s="1"/>
  <c r="I467" i="1" s="1"/>
  <c r="K467" i="1" s="1"/>
  <c r="L467" i="1" s="1"/>
  <c r="E468" i="1"/>
  <c r="F468" i="1" s="1"/>
  <c r="H468" i="1" s="1"/>
  <c r="I468" i="1" s="1"/>
  <c r="K468" i="1" s="1"/>
  <c r="L468" i="1" s="1"/>
  <c r="E469" i="1"/>
  <c r="F469" i="1" s="1"/>
  <c r="H469" i="1" s="1"/>
  <c r="I469" i="1" s="1"/>
  <c r="K469" i="1" s="1"/>
  <c r="L469" i="1" s="1"/>
  <c r="E470" i="1"/>
  <c r="F470" i="1" s="1"/>
  <c r="H470" i="1" s="1"/>
  <c r="I470" i="1" s="1"/>
  <c r="E471" i="1"/>
  <c r="F471" i="1" s="1"/>
  <c r="H471" i="1" s="1"/>
  <c r="I471" i="1" s="1"/>
  <c r="E472" i="1"/>
  <c r="F472" i="1" s="1"/>
  <c r="H472" i="1" s="1"/>
  <c r="I472" i="1" s="1"/>
  <c r="K472" i="1" s="1"/>
  <c r="L472" i="1" s="1"/>
  <c r="E473" i="1"/>
  <c r="F473" i="1" s="1"/>
  <c r="H473" i="1" s="1"/>
  <c r="I473" i="1" s="1"/>
  <c r="K473" i="1" s="1"/>
  <c r="L473" i="1" s="1"/>
  <c r="E474" i="1"/>
  <c r="F474" i="1" s="1"/>
  <c r="H474" i="1" s="1"/>
  <c r="I474" i="1" s="1"/>
  <c r="K474" i="1" s="1"/>
  <c r="L474" i="1" s="1"/>
  <c r="E475" i="1"/>
  <c r="F475" i="1" s="1"/>
  <c r="H475" i="1" s="1"/>
  <c r="I475" i="1" s="1"/>
  <c r="K475" i="1" s="1"/>
  <c r="L475" i="1" s="1"/>
  <c r="E476" i="1"/>
  <c r="F476" i="1" s="1"/>
  <c r="H476" i="1" s="1"/>
  <c r="I476" i="1" s="1"/>
  <c r="K476" i="1" s="1"/>
  <c r="L476" i="1" s="1"/>
  <c r="E477" i="1"/>
  <c r="F477" i="1" s="1"/>
  <c r="H477" i="1" s="1"/>
  <c r="I477" i="1" s="1"/>
  <c r="E478" i="1"/>
  <c r="F478" i="1" s="1"/>
  <c r="H478" i="1" s="1"/>
  <c r="I478" i="1" s="1"/>
  <c r="E479" i="1"/>
  <c r="F479" i="1" s="1"/>
  <c r="H479" i="1" s="1"/>
  <c r="I479" i="1" s="1"/>
  <c r="K479" i="1" s="1"/>
  <c r="L479" i="1" s="1"/>
  <c r="E480" i="1"/>
  <c r="F480" i="1" s="1"/>
  <c r="H480" i="1" s="1"/>
  <c r="I480" i="1" s="1"/>
  <c r="K480" i="1" s="1"/>
  <c r="L480" i="1" s="1"/>
  <c r="E481" i="1"/>
  <c r="F481" i="1" s="1"/>
  <c r="H481" i="1" s="1"/>
  <c r="I481" i="1" s="1"/>
  <c r="K481" i="1" s="1"/>
  <c r="L481" i="1" s="1"/>
  <c r="E482" i="1"/>
  <c r="F482" i="1" s="1"/>
  <c r="H482" i="1" s="1"/>
  <c r="I482" i="1" s="1"/>
  <c r="K482" i="1" s="1"/>
  <c r="L482" i="1" s="1"/>
  <c r="E483" i="1"/>
  <c r="F483" i="1" s="1"/>
  <c r="H483" i="1" s="1"/>
  <c r="I483" i="1" s="1"/>
  <c r="K483" i="1" s="1"/>
  <c r="L483" i="1" s="1"/>
  <c r="E484" i="1"/>
  <c r="F484" i="1" s="1"/>
  <c r="H484" i="1" s="1"/>
  <c r="I484" i="1" s="1"/>
  <c r="E485" i="1"/>
  <c r="F485" i="1" s="1"/>
  <c r="H485" i="1" s="1"/>
  <c r="I485" i="1" s="1"/>
  <c r="E486" i="1"/>
  <c r="F486" i="1" s="1"/>
  <c r="H486" i="1" s="1"/>
  <c r="I486" i="1" s="1"/>
  <c r="K486" i="1" s="1"/>
  <c r="L486" i="1" s="1"/>
  <c r="E487" i="1"/>
  <c r="F487" i="1" s="1"/>
  <c r="H487" i="1" s="1"/>
  <c r="I487" i="1" s="1"/>
  <c r="K487" i="1" s="1"/>
  <c r="L487" i="1" s="1"/>
  <c r="E488" i="1"/>
  <c r="F488" i="1" s="1"/>
  <c r="H488" i="1" s="1"/>
  <c r="I488" i="1" s="1"/>
  <c r="K488" i="1" s="1"/>
  <c r="L488" i="1" s="1"/>
  <c r="E489" i="1"/>
  <c r="F489" i="1" s="1"/>
  <c r="H489" i="1" s="1"/>
  <c r="I489" i="1" s="1"/>
  <c r="K489" i="1" s="1"/>
  <c r="L489" i="1" s="1"/>
  <c r="E490" i="1"/>
  <c r="F490" i="1" s="1"/>
  <c r="H490" i="1" s="1"/>
  <c r="I490" i="1" s="1"/>
  <c r="K490" i="1" s="1"/>
  <c r="L490" i="1" s="1"/>
  <c r="E491" i="1"/>
  <c r="F491" i="1" s="1"/>
  <c r="H491" i="1" s="1"/>
  <c r="I491" i="1" s="1"/>
  <c r="E492" i="1"/>
  <c r="F492" i="1" s="1"/>
  <c r="H492" i="1" s="1"/>
  <c r="I492" i="1" s="1"/>
  <c r="E493" i="1"/>
  <c r="F493" i="1" s="1"/>
  <c r="H493" i="1" s="1"/>
  <c r="I493" i="1" s="1"/>
  <c r="K493" i="1" s="1"/>
  <c r="L493" i="1" s="1"/>
  <c r="E494" i="1"/>
  <c r="F494" i="1" s="1"/>
  <c r="H494" i="1" s="1"/>
  <c r="I494" i="1" s="1"/>
  <c r="K494" i="1" s="1"/>
  <c r="L494" i="1" s="1"/>
  <c r="E495" i="1"/>
  <c r="F495" i="1" s="1"/>
  <c r="H495" i="1" s="1"/>
  <c r="I495" i="1" s="1"/>
  <c r="K495" i="1" s="1"/>
  <c r="L495" i="1" s="1"/>
  <c r="E496" i="1"/>
  <c r="F496" i="1" s="1"/>
  <c r="H496" i="1" s="1"/>
  <c r="I496" i="1" s="1"/>
  <c r="K496" i="1" s="1"/>
  <c r="L496" i="1" s="1"/>
  <c r="E497" i="1"/>
  <c r="F497" i="1" s="1"/>
  <c r="H497" i="1" s="1"/>
  <c r="I497" i="1" s="1"/>
  <c r="K497" i="1" s="1"/>
  <c r="L497" i="1" s="1"/>
  <c r="E498" i="1"/>
  <c r="F498" i="1" s="1"/>
  <c r="H498" i="1" s="1"/>
  <c r="I498" i="1" s="1"/>
  <c r="E499" i="1"/>
  <c r="F499" i="1" s="1"/>
  <c r="H499" i="1" s="1"/>
  <c r="I499" i="1" s="1"/>
  <c r="E500" i="1"/>
  <c r="F500" i="1" s="1"/>
  <c r="H500" i="1" s="1"/>
  <c r="I500" i="1" s="1"/>
  <c r="K500" i="1" s="1"/>
  <c r="L500" i="1" s="1"/>
  <c r="E501" i="1"/>
  <c r="F501" i="1" s="1"/>
  <c r="H501" i="1" s="1"/>
  <c r="I501" i="1" s="1"/>
  <c r="K501" i="1" s="1"/>
  <c r="L501" i="1" s="1"/>
  <c r="E502" i="1"/>
  <c r="F502" i="1" s="1"/>
  <c r="H502" i="1" s="1"/>
  <c r="I502" i="1" s="1"/>
  <c r="K502" i="1" s="1"/>
  <c r="L502" i="1" s="1"/>
  <c r="E503" i="1"/>
  <c r="F503" i="1" s="1"/>
  <c r="H503" i="1" s="1"/>
  <c r="I503" i="1" s="1"/>
  <c r="K503" i="1" s="1"/>
  <c r="L503" i="1" s="1"/>
  <c r="E504" i="1"/>
  <c r="F504" i="1" s="1"/>
  <c r="H504" i="1" s="1"/>
  <c r="I504" i="1" s="1"/>
  <c r="K504" i="1" s="1"/>
  <c r="L504" i="1" s="1"/>
  <c r="E505" i="1"/>
  <c r="F505" i="1" s="1"/>
  <c r="H505" i="1" s="1"/>
  <c r="I505" i="1" s="1"/>
  <c r="E506" i="1"/>
  <c r="F506" i="1" s="1"/>
  <c r="H506" i="1" s="1"/>
  <c r="I506" i="1" s="1"/>
  <c r="E507" i="1"/>
  <c r="F507" i="1" s="1"/>
  <c r="H507" i="1" s="1"/>
  <c r="I507" i="1" s="1"/>
  <c r="K507" i="1" s="1"/>
  <c r="L507" i="1" s="1"/>
  <c r="E508" i="1"/>
  <c r="F508" i="1" s="1"/>
  <c r="H508" i="1" s="1"/>
  <c r="I508" i="1" s="1"/>
  <c r="K508" i="1" s="1"/>
  <c r="L508" i="1" s="1"/>
  <c r="E509" i="1"/>
  <c r="F509" i="1" s="1"/>
  <c r="H509" i="1" s="1"/>
  <c r="I509" i="1" s="1"/>
  <c r="K509" i="1" s="1"/>
  <c r="L509" i="1" s="1"/>
  <c r="E510" i="1"/>
  <c r="F510" i="1" s="1"/>
  <c r="H510" i="1" s="1"/>
  <c r="I510" i="1" s="1"/>
  <c r="K510" i="1" s="1"/>
  <c r="L510" i="1" s="1"/>
  <c r="E511" i="1"/>
  <c r="F511" i="1" s="1"/>
  <c r="H511" i="1" s="1"/>
  <c r="I511" i="1" s="1"/>
  <c r="K511" i="1" s="1"/>
  <c r="L511" i="1" s="1"/>
  <c r="E512" i="1"/>
  <c r="F512" i="1" s="1"/>
  <c r="H512" i="1" s="1"/>
  <c r="I512" i="1" s="1"/>
  <c r="E513" i="1"/>
  <c r="F513" i="1" s="1"/>
  <c r="H513" i="1" s="1"/>
  <c r="I513" i="1" s="1"/>
  <c r="E514" i="1"/>
  <c r="F514" i="1" s="1"/>
  <c r="H514" i="1" s="1"/>
  <c r="I514" i="1" s="1"/>
  <c r="K514" i="1" s="1"/>
  <c r="L514" i="1" s="1"/>
  <c r="E515" i="1"/>
  <c r="F515" i="1" s="1"/>
  <c r="H515" i="1" s="1"/>
  <c r="I515" i="1" s="1"/>
  <c r="K515" i="1" s="1"/>
  <c r="L515" i="1" s="1"/>
  <c r="E516" i="1"/>
  <c r="F516" i="1" s="1"/>
  <c r="H516" i="1" s="1"/>
  <c r="I516" i="1" s="1"/>
  <c r="K516" i="1" s="1"/>
  <c r="L516" i="1" s="1"/>
  <c r="E517" i="1"/>
  <c r="F517" i="1" s="1"/>
  <c r="H517" i="1" s="1"/>
  <c r="I517" i="1" s="1"/>
  <c r="K517" i="1" s="1"/>
  <c r="L517" i="1" s="1"/>
  <c r="E518" i="1"/>
  <c r="F518" i="1" s="1"/>
  <c r="H518" i="1" s="1"/>
  <c r="I518" i="1" s="1"/>
  <c r="K518" i="1" s="1"/>
  <c r="L518" i="1" s="1"/>
  <c r="E519" i="1"/>
  <c r="F519" i="1" s="1"/>
  <c r="H519" i="1" s="1"/>
  <c r="I519" i="1" s="1"/>
  <c r="E520" i="1"/>
  <c r="F520" i="1" s="1"/>
  <c r="H520" i="1" s="1"/>
  <c r="I520" i="1" s="1"/>
  <c r="E521" i="1"/>
  <c r="F521" i="1" s="1"/>
  <c r="H521" i="1" s="1"/>
  <c r="I521" i="1" s="1"/>
  <c r="K521" i="1" s="1"/>
  <c r="L521" i="1" s="1"/>
  <c r="E522" i="1"/>
  <c r="F522" i="1" s="1"/>
  <c r="H522" i="1" s="1"/>
  <c r="I522" i="1" s="1"/>
  <c r="K522" i="1" s="1"/>
  <c r="L522" i="1" s="1"/>
  <c r="E523" i="1"/>
  <c r="F523" i="1" s="1"/>
  <c r="H523" i="1" s="1"/>
  <c r="I523" i="1" s="1"/>
  <c r="K523" i="1" s="1"/>
  <c r="L523" i="1" s="1"/>
  <c r="E524" i="1"/>
  <c r="F524" i="1" s="1"/>
  <c r="H524" i="1" s="1"/>
  <c r="I524" i="1" s="1"/>
  <c r="K524" i="1" s="1"/>
  <c r="L524" i="1" s="1"/>
  <c r="E525" i="1"/>
  <c r="F525" i="1" s="1"/>
  <c r="H525" i="1" s="1"/>
  <c r="I525" i="1" s="1"/>
  <c r="K525" i="1" s="1"/>
  <c r="L525" i="1" s="1"/>
  <c r="E526" i="1"/>
  <c r="F526" i="1" s="1"/>
  <c r="H526" i="1" s="1"/>
  <c r="I526" i="1" s="1"/>
  <c r="E527" i="1"/>
  <c r="F527" i="1" s="1"/>
  <c r="H527" i="1" s="1"/>
  <c r="I527" i="1" s="1"/>
  <c r="E528" i="1"/>
  <c r="F528" i="1" s="1"/>
  <c r="H528" i="1" s="1"/>
  <c r="I528" i="1" s="1"/>
  <c r="K528" i="1" s="1"/>
  <c r="L528" i="1" s="1"/>
  <c r="E529" i="1"/>
  <c r="F529" i="1" s="1"/>
  <c r="H529" i="1" s="1"/>
  <c r="I529" i="1" s="1"/>
  <c r="K529" i="1" s="1"/>
  <c r="L529" i="1" s="1"/>
  <c r="E530" i="1"/>
  <c r="F530" i="1" s="1"/>
  <c r="H530" i="1" s="1"/>
  <c r="I530" i="1" s="1"/>
  <c r="K530" i="1" s="1"/>
  <c r="L530" i="1" s="1"/>
  <c r="E531" i="1"/>
  <c r="F531" i="1" s="1"/>
  <c r="H531" i="1" s="1"/>
  <c r="I531" i="1" s="1"/>
  <c r="K531" i="1" s="1"/>
  <c r="L531" i="1" s="1"/>
  <c r="E532" i="1"/>
  <c r="F532" i="1" s="1"/>
  <c r="H532" i="1" s="1"/>
  <c r="I532" i="1" s="1"/>
  <c r="K532" i="1" s="1"/>
  <c r="L532" i="1" s="1"/>
  <c r="E533" i="1"/>
  <c r="F533" i="1" s="1"/>
  <c r="H533" i="1" s="1"/>
  <c r="I533" i="1" s="1"/>
  <c r="E534" i="1"/>
  <c r="F534" i="1" s="1"/>
  <c r="H534" i="1" s="1"/>
  <c r="I534" i="1" s="1"/>
  <c r="E535" i="1"/>
  <c r="F535" i="1" s="1"/>
  <c r="H535" i="1" s="1"/>
  <c r="I535" i="1" s="1"/>
  <c r="K535" i="1" s="1"/>
  <c r="L535" i="1" s="1"/>
  <c r="E536" i="1"/>
  <c r="F536" i="1" s="1"/>
  <c r="H536" i="1" s="1"/>
  <c r="I536" i="1" s="1"/>
  <c r="K536" i="1" s="1"/>
  <c r="L536" i="1" s="1"/>
  <c r="E537" i="1"/>
  <c r="F537" i="1" s="1"/>
  <c r="H537" i="1" s="1"/>
  <c r="I537" i="1" s="1"/>
  <c r="K537" i="1" s="1"/>
  <c r="L537" i="1" s="1"/>
  <c r="E538" i="1"/>
  <c r="F538" i="1" s="1"/>
  <c r="H538" i="1" s="1"/>
  <c r="I538" i="1" s="1"/>
  <c r="K538" i="1" s="1"/>
  <c r="L538" i="1" s="1"/>
  <c r="E539" i="1"/>
  <c r="F539" i="1" s="1"/>
  <c r="H539" i="1" s="1"/>
  <c r="I539" i="1" s="1"/>
  <c r="K539" i="1" s="1"/>
  <c r="L539" i="1" s="1"/>
  <c r="E540" i="1"/>
  <c r="F540" i="1" s="1"/>
  <c r="H540" i="1" s="1"/>
  <c r="I540" i="1" s="1"/>
  <c r="E541" i="1"/>
  <c r="F541" i="1" s="1"/>
  <c r="H541" i="1" s="1"/>
  <c r="I541" i="1" s="1"/>
  <c r="E542" i="1"/>
  <c r="F542" i="1" s="1"/>
  <c r="H542" i="1" s="1"/>
  <c r="I542" i="1" s="1"/>
  <c r="K542" i="1" s="1"/>
  <c r="L542" i="1" s="1"/>
  <c r="E543" i="1"/>
  <c r="F543" i="1" s="1"/>
  <c r="H543" i="1" s="1"/>
  <c r="I543" i="1" s="1"/>
  <c r="K543" i="1" s="1"/>
  <c r="L543" i="1" s="1"/>
  <c r="E544" i="1"/>
  <c r="F544" i="1" s="1"/>
  <c r="H544" i="1" s="1"/>
  <c r="I544" i="1" s="1"/>
  <c r="K544" i="1" s="1"/>
  <c r="L544" i="1" s="1"/>
  <c r="E545" i="1"/>
  <c r="F545" i="1" s="1"/>
  <c r="H545" i="1" s="1"/>
  <c r="I545" i="1" s="1"/>
  <c r="K545" i="1" s="1"/>
  <c r="L545" i="1" s="1"/>
  <c r="E546" i="1"/>
  <c r="F546" i="1" s="1"/>
  <c r="H546" i="1" s="1"/>
  <c r="I546" i="1" s="1"/>
  <c r="K546" i="1" s="1"/>
  <c r="L546" i="1" s="1"/>
  <c r="E547" i="1"/>
  <c r="F547" i="1" s="1"/>
  <c r="H547" i="1" s="1"/>
  <c r="I547" i="1" s="1"/>
  <c r="E548" i="1"/>
  <c r="F548" i="1" s="1"/>
  <c r="H548" i="1" s="1"/>
  <c r="I548" i="1" s="1"/>
  <c r="E549" i="1"/>
  <c r="F549" i="1" s="1"/>
  <c r="H549" i="1" s="1"/>
  <c r="I549" i="1" s="1"/>
  <c r="K549" i="1" s="1"/>
  <c r="L549" i="1" s="1"/>
  <c r="E550" i="1"/>
  <c r="F550" i="1" s="1"/>
  <c r="H550" i="1" s="1"/>
  <c r="I550" i="1" s="1"/>
  <c r="K550" i="1" s="1"/>
  <c r="L550" i="1" s="1"/>
  <c r="E551" i="1"/>
  <c r="F551" i="1" s="1"/>
  <c r="H551" i="1" s="1"/>
  <c r="I551" i="1" s="1"/>
  <c r="K551" i="1" s="1"/>
  <c r="L551" i="1" s="1"/>
  <c r="E552" i="1"/>
  <c r="F552" i="1" s="1"/>
  <c r="H552" i="1" s="1"/>
  <c r="I552" i="1" s="1"/>
  <c r="K552" i="1" s="1"/>
  <c r="L552" i="1" s="1"/>
  <c r="E553" i="1"/>
  <c r="F553" i="1" s="1"/>
  <c r="H553" i="1" s="1"/>
  <c r="I553" i="1" s="1"/>
  <c r="K553" i="1" s="1"/>
  <c r="L553" i="1" s="1"/>
  <c r="E554" i="1"/>
  <c r="F554" i="1" s="1"/>
  <c r="H554" i="1" s="1"/>
  <c r="I554" i="1" s="1"/>
  <c r="E555" i="1"/>
  <c r="F555" i="1" s="1"/>
  <c r="H555" i="1" s="1"/>
  <c r="I555" i="1" s="1"/>
  <c r="E556" i="1"/>
  <c r="F556" i="1" s="1"/>
  <c r="H556" i="1" s="1"/>
  <c r="I556" i="1" s="1"/>
  <c r="K556" i="1" s="1"/>
  <c r="L556" i="1" s="1"/>
  <c r="E557" i="1"/>
  <c r="F557" i="1" s="1"/>
  <c r="H557" i="1" s="1"/>
  <c r="I557" i="1" s="1"/>
  <c r="K557" i="1" s="1"/>
  <c r="L557" i="1" s="1"/>
  <c r="E558" i="1"/>
  <c r="F558" i="1" s="1"/>
  <c r="H558" i="1" s="1"/>
  <c r="I558" i="1" s="1"/>
  <c r="K558" i="1" s="1"/>
  <c r="L558" i="1" s="1"/>
  <c r="E559" i="1"/>
  <c r="F559" i="1" s="1"/>
  <c r="H559" i="1" s="1"/>
  <c r="I559" i="1" s="1"/>
  <c r="K559" i="1" s="1"/>
  <c r="L559" i="1" s="1"/>
  <c r="E560" i="1"/>
  <c r="F560" i="1" s="1"/>
  <c r="H560" i="1" s="1"/>
  <c r="I560" i="1" s="1"/>
  <c r="K560" i="1" s="1"/>
  <c r="L560" i="1" s="1"/>
  <c r="E561" i="1"/>
  <c r="F561" i="1" s="1"/>
  <c r="H561" i="1" s="1"/>
  <c r="I561" i="1" s="1"/>
  <c r="E562" i="1"/>
  <c r="F562" i="1" s="1"/>
  <c r="H562" i="1" s="1"/>
  <c r="I562" i="1" s="1"/>
  <c r="E563" i="1"/>
  <c r="F563" i="1" s="1"/>
  <c r="H563" i="1" s="1"/>
  <c r="I563" i="1" s="1"/>
  <c r="K563" i="1" s="1"/>
  <c r="L563" i="1" s="1"/>
  <c r="E564" i="1"/>
  <c r="F564" i="1" s="1"/>
  <c r="H564" i="1" s="1"/>
  <c r="I564" i="1" s="1"/>
  <c r="K564" i="1" s="1"/>
  <c r="L564" i="1" s="1"/>
  <c r="E565" i="1"/>
  <c r="F565" i="1" s="1"/>
  <c r="H565" i="1" s="1"/>
  <c r="I565" i="1" s="1"/>
  <c r="K565" i="1" s="1"/>
  <c r="L565" i="1" s="1"/>
  <c r="E566" i="1"/>
  <c r="F566" i="1" s="1"/>
  <c r="H566" i="1" s="1"/>
  <c r="I566" i="1" s="1"/>
  <c r="K566" i="1" s="1"/>
  <c r="L566" i="1" s="1"/>
  <c r="E567" i="1"/>
  <c r="F567" i="1" s="1"/>
  <c r="H567" i="1" s="1"/>
  <c r="I567" i="1" s="1"/>
  <c r="K567" i="1" s="1"/>
  <c r="L567" i="1" s="1"/>
  <c r="E568" i="1"/>
  <c r="F568" i="1" s="1"/>
  <c r="H568" i="1" s="1"/>
  <c r="I568" i="1" s="1"/>
  <c r="E569" i="1"/>
  <c r="F569" i="1" s="1"/>
  <c r="H569" i="1" s="1"/>
  <c r="I569" i="1" s="1"/>
  <c r="E570" i="1"/>
  <c r="F570" i="1" s="1"/>
  <c r="H570" i="1" s="1"/>
  <c r="I570" i="1" s="1"/>
  <c r="K570" i="1" s="1"/>
  <c r="L570" i="1" s="1"/>
  <c r="E571" i="1"/>
  <c r="F571" i="1" s="1"/>
  <c r="H571" i="1" s="1"/>
  <c r="I571" i="1" s="1"/>
  <c r="K571" i="1" s="1"/>
  <c r="L571" i="1" s="1"/>
  <c r="E572" i="1"/>
  <c r="F572" i="1" s="1"/>
  <c r="H572" i="1" s="1"/>
  <c r="I572" i="1" s="1"/>
  <c r="K572" i="1" s="1"/>
  <c r="L572" i="1" s="1"/>
  <c r="E573" i="1"/>
  <c r="F573" i="1" s="1"/>
  <c r="H573" i="1" s="1"/>
  <c r="I573" i="1" s="1"/>
  <c r="K573" i="1" s="1"/>
  <c r="L573" i="1" s="1"/>
  <c r="E574" i="1"/>
  <c r="F574" i="1" s="1"/>
  <c r="H574" i="1" s="1"/>
  <c r="I574" i="1" s="1"/>
  <c r="K574" i="1" s="1"/>
  <c r="L574" i="1" s="1"/>
  <c r="E575" i="1"/>
  <c r="F575" i="1" s="1"/>
  <c r="H575" i="1" s="1"/>
  <c r="I575" i="1" s="1"/>
  <c r="E576" i="1"/>
  <c r="F576" i="1" s="1"/>
  <c r="H576" i="1" s="1"/>
  <c r="I576" i="1" s="1"/>
  <c r="E577" i="1"/>
  <c r="F577" i="1" s="1"/>
  <c r="H577" i="1" s="1"/>
  <c r="I577" i="1" s="1"/>
  <c r="K577" i="1" s="1"/>
  <c r="L577" i="1" s="1"/>
  <c r="E578" i="1"/>
  <c r="F578" i="1" s="1"/>
  <c r="H578" i="1" s="1"/>
  <c r="I578" i="1" s="1"/>
  <c r="K578" i="1" s="1"/>
  <c r="L578" i="1" s="1"/>
  <c r="E579" i="1"/>
  <c r="F579" i="1" s="1"/>
  <c r="H579" i="1" s="1"/>
  <c r="I579" i="1" s="1"/>
  <c r="K579" i="1" s="1"/>
  <c r="L579" i="1" s="1"/>
  <c r="E580" i="1"/>
  <c r="F580" i="1" s="1"/>
  <c r="H580" i="1" s="1"/>
  <c r="I580" i="1" s="1"/>
  <c r="K580" i="1" s="1"/>
  <c r="L580" i="1" s="1"/>
  <c r="E581" i="1"/>
  <c r="F581" i="1" s="1"/>
  <c r="H581" i="1" s="1"/>
  <c r="I581" i="1" s="1"/>
  <c r="K581" i="1" s="1"/>
  <c r="L581" i="1" s="1"/>
  <c r="E582" i="1"/>
  <c r="F582" i="1" s="1"/>
  <c r="H582" i="1" s="1"/>
  <c r="I582" i="1" s="1"/>
  <c r="E583" i="1"/>
  <c r="F583" i="1" s="1"/>
  <c r="H583" i="1" s="1"/>
  <c r="I583" i="1" s="1"/>
  <c r="E584" i="1"/>
  <c r="F584" i="1" s="1"/>
  <c r="H584" i="1" s="1"/>
  <c r="I584" i="1" s="1"/>
  <c r="K584" i="1" s="1"/>
  <c r="L584" i="1" s="1"/>
  <c r="E585" i="1"/>
  <c r="F585" i="1" s="1"/>
  <c r="H585" i="1" s="1"/>
  <c r="I585" i="1" s="1"/>
  <c r="K585" i="1" s="1"/>
  <c r="L585" i="1" s="1"/>
  <c r="E586" i="1"/>
  <c r="F586" i="1" s="1"/>
  <c r="H586" i="1" s="1"/>
  <c r="I586" i="1" s="1"/>
  <c r="K586" i="1" s="1"/>
  <c r="L586" i="1" s="1"/>
  <c r="E587" i="1"/>
  <c r="F587" i="1" s="1"/>
  <c r="H587" i="1" s="1"/>
  <c r="I587" i="1" s="1"/>
  <c r="K587" i="1" s="1"/>
  <c r="L587" i="1" s="1"/>
  <c r="E588" i="1"/>
  <c r="F588" i="1" s="1"/>
  <c r="H588" i="1" s="1"/>
  <c r="I588" i="1" s="1"/>
  <c r="K588" i="1" s="1"/>
  <c r="L588" i="1" s="1"/>
  <c r="E589" i="1"/>
  <c r="F589" i="1" s="1"/>
  <c r="H589" i="1" s="1"/>
  <c r="I589" i="1" s="1"/>
  <c r="E590" i="1"/>
  <c r="F590" i="1" s="1"/>
  <c r="H590" i="1" s="1"/>
  <c r="I590" i="1" s="1"/>
  <c r="E591" i="1"/>
  <c r="F591" i="1" s="1"/>
  <c r="H591" i="1" s="1"/>
  <c r="I591" i="1" s="1"/>
  <c r="K591" i="1" s="1"/>
  <c r="L591" i="1" s="1"/>
  <c r="E592" i="1"/>
  <c r="F592" i="1" s="1"/>
  <c r="H592" i="1" s="1"/>
  <c r="I592" i="1" s="1"/>
  <c r="K592" i="1" s="1"/>
  <c r="L592" i="1" s="1"/>
  <c r="E593" i="1"/>
  <c r="F593" i="1" s="1"/>
  <c r="H593" i="1" s="1"/>
  <c r="I593" i="1" s="1"/>
  <c r="K593" i="1" s="1"/>
  <c r="L593" i="1" s="1"/>
  <c r="E594" i="1"/>
  <c r="F594" i="1" s="1"/>
  <c r="H594" i="1" s="1"/>
  <c r="I594" i="1" s="1"/>
  <c r="K594" i="1" s="1"/>
  <c r="L594" i="1" s="1"/>
  <c r="E595" i="1"/>
  <c r="F595" i="1" s="1"/>
  <c r="H595" i="1" s="1"/>
  <c r="I595" i="1" s="1"/>
  <c r="K595" i="1" s="1"/>
  <c r="L595" i="1" s="1"/>
  <c r="E596" i="1"/>
  <c r="F596" i="1" s="1"/>
  <c r="H596" i="1" s="1"/>
  <c r="I596" i="1" s="1"/>
  <c r="E597" i="1"/>
  <c r="F597" i="1" s="1"/>
  <c r="H597" i="1" s="1"/>
  <c r="I597" i="1" s="1"/>
  <c r="E598" i="1"/>
  <c r="F598" i="1" s="1"/>
  <c r="H598" i="1" s="1"/>
  <c r="I598" i="1" s="1"/>
  <c r="K598" i="1" s="1"/>
  <c r="L598" i="1" s="1"/>
  <c r="E599" i="1"/>
  <c r="F599" i="1" s="1"/>
  <c r="H599" i="1" s="1"/>
  <c r="I599" i="1" s="1"/>
  <c r="K599" i="1" s="1"/>
  <c r="L599" i="1" s="1"/>
  <c r="E600" i="1"/>
  <c r="F600" i="1" s="1"/>
  <c r="H600" i="1" s="1"/>
  <c r="I600" i="1" s="1"/>
  <c r="K600" i="1" s="1"/>
  <c r="L600" i="1" s="1"/>
  <c r="E601" i="1"/>
  <c r="F601" i="1" s="1"/>
  <c r="H601" i="1" s="1"/>
  <c r="I601" i="1" s="1"/>
  <c r="K601" i="1" s="1"/>
  <c r="L601" i="1" s="1"/>
  <c r="E602" i="1"/>
  <c r="F602" i="1" s="1"/>
  <c r="H602" i="1" s="1"/>
  <c r="I602" i="1" s="1"/>
  <c r="K602" i="1" s="1"/>
  <c r="L602" i="1" s="1"/>
  <c r="E603" i="1"/>
  <c r="F603" i="1" s="1"/>
  <c r="H603" i="1" s="1"/>
  <c r="I603" i="1" s="1"/>
  <c r="E604" i="1"/>
  <c r="F604" i="1" s="1"/>
  <c r="H604" i="1" s="1"/>
  <c r="I604" i="1" s="1"/>
  <c r="E605" i="1"/>
  <c r="F605" i="1" s="1"/>
  <c r="H605" i="1" s="1"/>
  <c r="I605" i="1" s="1"/>
  <c r="K605" i="1" s="1"/>
  <c r="L605" i="1" s="1"/>
  <c r="E606" i="1"/>
  <c r="F606" i="1" s="1"/>
  <c r="H606" i="1" s="1"/>
  <c r="I606" i="1" s="1"/>
  <c r="K606" i="1" s="1"/>
  <c r="L606" i="1" s="1"/>
  <c r="E607" i="1"/>
  <c r="F607" i="1" s="1"/>
  <c r="H607" i="1" s="1"/>
  <c r="I607" i="1" s="1"/>
  <c r="K607" i="1" s="1"/>
  <c r="L607" i="1" s="1"/>
  <c r="E608" i="1"/>
  <c r="F608" i="1" s="1"/>
  <c r="H608" i="1" s="1"/>
  <c r="I608" i="1" s="1"/>
  <c r="K608" i="1" s="1"/>
  <c r="L608" i="1" s="1"/>
  <c r="E609" i="1"/>
  <c r="F609" i="1" s="1"/>
  <c r="H609" i="1" s="1"/>
  <c r="I609" i="1" s="1"/>
  <c r="K609" i="1" s="1"/>
  <c r="L609" i="1" s="1"/>
  <c r="E610" i="1"/>
  <c r="F610" i="1" s="1"/>
  <c r="H610" i="1" s="1"/>
  <c r="I610" i="1" s="1"/>
  <c r="E611" i="1"/>
  <c r="F611" i="1" s="1"/>
  <c r="H611" i="1" s="1"/>
  <c r="I611" i="1" s="1"/>
  <c r="E612" i="1"/>
  <c r="F612" i="1" s="1"/>
  <c r="H612" i="1" s="1"/>
  <c r="I612" i="1" s="1"/>
  <c r="K612" i="1" s="1"/>
  <c r="L612" i="1" s="1"/>
  <c r="E613" i="1"/>
  <c r="F613" i="1" s="1"/>
  <c r="H613" i="1" s="1"/>
  <c r="I613" i="1" s="1"/>
  <c r="K613" i="1" s="1"/>
  <c r="L613" i="1" s="1"/>
  <c r="E614" i="1"/>
  <c r="F614" i="1" s="1"/>
  <c r="H614" i="1" s="1"/>
  <c r="I614" i="1" s="1"/>
  <c r="K614" i="1" s="1"/>
  <c r="L614" i="1" s="1"/>
  <c r="E615" i="1"/>
  <c r="F615" i="1" s="1"/>
  <c r="H615" i="1" s="1"/>
  <c r="I615" i="1" s="1"/>
  <c r="K615" i="1" s="1"/>
  <c r="L615" i="1" s="1"/>
  <c r="E616" i="1"/>
  <c r="F616" i="1" s="1"/>
  <c r="H616" i="1" s="1"/>
  <c r="I616" i="1" s="1"/>
  <c r="K616" i="1" s="1"/>
  <c r="L616" i="1" s="1"/>
  <c r="E617" i="1"/>
  <c r="F617" i="1" s="1"/>
  <c r="H617" i="1" s="1"/>
  <c r="I617" i="1" s="1"/>
  <c r="E618" i="1"/>
  <c r="F618" i="1" s="1"/>
  <c r="H618" i="1" s="1"/>
  <c r="I618" i="1" s="1"/>
  <c r="E619" i="1"/>
  <c r="F619" i="1" s="1"/>
  <c r="H619" i="1" s="1"/>
  <c r="I619" i="1" s="1"/>
  <c r="K619" i="1" s="1"/>
  <c r="L619" i="1" s="1"/>
  <c r="E620" i="1"/>
  <c r="F620" i="1" s="1"/>
  <c r="H620" i="1" s="1"/>
  <c r="I620" i="1" s="1"/>
  <c r="K620" i="1" s="1"/>
  <c r="L620" i="1" s="1"/>
  <c r="E621" i="1"/>
  <c r="F621" i="1" s="1"/>
  <c r="H621" i="1" s="1"/>
  <c r="I621" i="1" s="1"/>
  <c r="K621" i="1" s="1"/>
  <c r="L621" i="1" s="1"/>
  <c r="E622" i="1"/>
  <c r="F622" i="1" s="1"/>
  <c r="H622" i="1" s="1"/>
  <c r="I622" i="1" s="1"/>
  <c r="K622" i="1" s="1"/>
  <c r="L622" i="1" s="1"/>
  <c r="E623" i="1"/>
  <c r="F623" i="1" s="1"/>
  <c r="H623" i="1" s="1"/>
  <c r="I623" i="1" s="1"/>
  <c r="K623" i="1" s="1"/>
  <c r="L623" i="1" s="1"/>
  <c r="E624" i="1"/>
  <c r="F624" i="1" s="1"/>
  <c r="H624" i="1" s="1"/>
  <c r="I624" i="1" s="1"/>
  <c r="E625" i="1"/>
  <c r="F625" i="1" s="1"/>
  <c r="H625" i="1" s="1"/>
  <c r="I625" i="1" s="1"/>
  <c r="E626" i="1"/>
  <c r="F626" i="1" s="1"/>
  <c r="H626" i="1" s="1"/>
  <c r="I626" i="1" s="1"/>
  <c r="K626" i="1" s="1"/>
  <c r="L626" i="1" s="1"/>
  <c r="E627" i="1"/>
  <c r="F627" i="1" s="1"/>
  <c r="H627" i="1" s="1"/>
  <c r="I627" i="1" s="1"/>
  <c r="K627" i="1" s="1"/>
  <c r="L627" i="1" s="1"/>
  <c r="E628" i="1"/>
  <c r="F628" i="1" s="1"/>
  <c r="H628" i="1" s="1"/>
  <c r="I628" i="1" s="1"/>
  <c r="K628" i="1" s="1"/>
  <c r="L628" i="1" s="1"/>
  <c r="E629" i="1"/>
  <c r="F629" i="1" s="1"/>
  <c r="H629" i="1" s="1"/>
  <c r="I629" i="1" s="1"/>
  <c r="K629" i="1" s="1"/>
  <c r="L629" i="1" s="1"/>
  <c r="E630" i="1"/>
  <c r="F630" i="1" s="1"/>
  <c r="H630" i="1" s="1"/>
  <c r="I630" i="1" s="1"/>
  <c r="K630" i="1" s="1"/>
  <c r="L630" i="1" s="1"/>
  <c r="E631" i="1"/>
  <c r="F631" i="1" s="1"/>
  <c r="H631" i="1" s="1"/>
  <c r="I631" i="1" s="1"/>
  <c r="E632" i="1"/>
  <c r="F632" i="1" s="1"/>
  <c r="H632" i="1" s="1"/>
  <c r="I632" i="1" s="1"/>
  <c r="E633" i="1"/>
  <c r="F633" i="1" s="1"/>
  <c r="H633" i="1" s="1"/>
  <c r="I633" i="1" s="1"/>
  <c r="K633" i="1" s="1"/>
  <c r="L633" i="1" s="1"/>
  <c r="E634" i="1"/>
  <c r="F634" i="1" s="1"/>
  <c r="H634" i="1" s="1"/>
  <c r="I634" i="1" s="1"/>
  <c r="K634" i="1" s="1"/>
  <c r="L634" i="1" s="1"/>
  <c r="E635" i="1"/>
  <c r="F635" i="1" s="1"/>
  <c r="H635" i="1" s="1"/>
  <c r="I635" i="1" s="1"/>
  <c r="K635" i="1" s="1"/>
  <c r="L635" i="1" s="1"/>
  <c r="E636" i="1"/>
  <c r="F636" i="1" s="1"/>
  <c r="H636" i="1" s="1"/>
  <c r="I636" i="1" s="1"/>
  <c r="K636" i="1" s="1"/>
  <c r="L636" i="1" s="1"/>
  <c r="E637" i="1"/>
  <c r="F637" i="1" s="1"/>
  <c r="H637" i="1" s="1"/>
  <c r="I637" i="1" s="1"/>
  <c r="K637" i="1" s="1"/>
  <c r="L637" i="1" s="1"/>
  <c r="E638" i="1"/>
  <c r="F638" i="1" s="1"/>
  <c r="H638" i="1" s="1"/>
  <c r="I638" i="1" s="1"/>
  <c r="E639" i="1"/>
  <c r="F639" i="1" s="1"/>
  <c r="H639" i="1" s="1"/>
  <c r="I639" i="1" s="1"/>
  <c r="E640" i="1"/>
  <c r="F640" i="1" s="1"/>
  <c r="H640" i="1" s="1"/>
  <c r="I640" i="1" s="1"/>
  <c r="K640" i="1" s="1"/>
  <c r="L640" i="1" s="1"/>
  <c r="E641" i="1"/>
  <c r="F641" i="1" s="1"/>
  <c r="H641" i="1" s="1"/>
  <c r="I641" i="1" s="1"/>
  <c r="K641" i="1" s="1"/>
  <c r="L641" i="1" s="1"/>
  <c r="E642" i="1"/>
  <c r="F642" i="1" s="1"/>
  <c r="H642" i="1" s="1"/>
  <c r="I642" i="1" s="1"/>
  <c r="K642" i="1" s="1"/>
  <c r="L642" i="1" s="1"/>
  <c r="E643" i="1"/>
  <c r="F643" i="1" s="1"/>
  <c r="H643" i="1" s="1"/>
  <c r="I643" i="1" s="1"/>
  <c r="K643" i="1" s="1"/>
  <c r="L643" i="1" s="1"/>
  <c r="E644" i="1"/>
  <c r="F644" i="1" s="1"/>
  <c r="H644" i="1" s="1"/>
  <c r="I644" i="1" s="1"/>
  <c r="K644" i="1" s="1"/>
  <c r="L644" i="1" s="1"/>
  <c r="E645" i="1"/>
  <c r="F645" i="1" s="1"/>
  <c r="H645" i="1" s="1"/>
  <c r="I645" i="1" s="1"/>
  <c r="E646" i="1"/>
  <c r="F646" i="1" s="1"/>
  <c r="H646" i="1" s="1"/>
  <c r="I646" i="1" s="1"/>
  <c r="E647" i="1"/>
  <c r="F647" i="1" s="1"/>
  <c r="H647" i="1" s="1"/>
  <c r="I647" i="1" s="1"/>
  <c r="K647" i="1" s="1"/>
  <c r="L647" i="1" s="1"/>
  <c r="E648" i="1"/>
  <c r="F648" i="1" s="1"/>
  <c r="H648" i="1" s="1"/>
  <c r="I648" i="1" s="1"/>
  <c r="K648" i="1" s="1"/>
  <c r="L648" i="1" s="1"/>
  <c r="E649" i="1"/>
  <c r="F649" i="1" s="1"/>
  <c r="H649" i="1" s="1"/>
  <c r="I649" i="1" s="1"/>
  <c r="K649" i="1" s="1"/>
  <c r="L649" i="1" s="1"/>
  <c r="E650" i="1"/>
  <c r="F650" i="1" s="1"/>
  <c r="H650" i="1" s="1"/>
  <c r="I650" i="1" s="1"/>
  <c r="K650" i="1" s="1"/>
  <c r="L650" i="1" s="1"/>
  <c r="E651" i="1"/>
  <c r="F651" i="1" s="1"/>
  <c r="H651" i="1" s="1"/>
  <c r="I651" i="1" s="1"/>
  <c r="K651" i="1" s="1"/>
  <c r="L651" i="1" s="1"/>
  <c r="E652" i="1"/>
  <c r="F652" i="1" s="1"/>
  <c r="H652" i="1" s="1"/>
  <c r="I652" i="1" s="1"/>
  <c r="E653" i="1"/>
  <c r="F653" i="1" s="1"/>
  <c r="H653" i="1" s="1"/>
  <c r="I653" i="1" s="1"/>
  <c r="E654" i="1"/>
  <c r="F654" i="1" s="1"/>
  <c r="H654" i="1" s="1"/>
  <c r="I654" i="1" s="1"/>
  <c r="K654" i="1" s="1"/>
  <c r="L654" i="1" s="1"/>
  <c r="E655" i="1"/>
  <c r="F655" i="1" s="1"/>
  <c r="H655" i="1" s="1"/>
  <c r="I655" i="1" s="1"/>
  <c r="K655" i="1" s="1"/>
  <c r="L655" i="1" s="1"/>
  <c r="E656" i="1"/>
  <c r="F656" i="1" s="1"/>
  <c r="H656" i="1" s="1"/>
  <c r="I656" i="1" s="1"/>
  <c r="K656" i="1" s="1"/>
  <c r="L656" i="1" s="1"/>
  <c r="E657" i="1"/>
  <c r="F657" i="1" s="1"/>
  <c r="H657" i="1" s="1"/>
  <c r="I657" i="1" s="1"/>
  <c r="K657" i="1" s="1"/>
  <c r="L657" i="1" s="1"/>
  <c r="E658" i="1"/>
  <c r="F658" i="1" s="1"/>
  <c r="H658" i="1" s="1"/>
  <c r="I658" i="1" s="1"/>
  <c r="K658" i="1" s="1"/>
  <c r="L658" i="1" s="1"/>
  <c r="E659" i="1"/>
  <c r="F659" i="1" s="1"/>
  <c r="H659" i="1" s="1"/>
  <c r="I659" i="1" s="1"/>
  <c r="E660" i="1"/>
  <c r="F660" i="1" s="1"/>
  <c r="H660" i="1" s="1"/>
  <c r="I660" i="1" s="1"/>
  <c r="E661" i="1"/>
  <c r="F661" i="1" s="1"/>
  <c r="H661" i="1" s="1"/>
  <c r="I661" i="1" s="1"/>
  <c r="K661" i="1" s="1"/>
  <c r="L661" i="1" s="1"/>
  <c r="E662" i="1"/>
  <c r="F662" i="1" s="1"/>
  <c r="H662" i="1" s="1"/>
  <c r="I662" i="1" s="1"/>
  <c r="K662" i="1" s="1"/>
  <c r="L662" i="1" s="1"/>
  <c r="E663" i="1"/>
  <c r="F663" i="1" s="1"/>
  <c r="H663" i="1" s="1"/>
  <c r="I663" i="1" s="1"/>
  <c r="K663" i="1" s="1"/>
  <c r="L663" i="1" s="1"/>
  <c r="E664" i="1"/>
  <c r="F664" i="1" s="1"/>
  <c r="H664" i="1" s="1"/>
  <c r="I664" i="1" s="1"/>
  <c r="K664" i="1" s="1"/>
  <c r="L664" i="1" s="1"/>
  <c r="E665" i="1"/>
  <c r="F665" i="1" s="1"/>
  <c r="H665" i="1" s="1"/>
  <c r="I665" i="1" s="1"/>
  <c r="K665" i="1" s="1"/>
  <c r="L665" i="1" s="1"/>
  <c r="E666" i="1"/>
  <c r="F666" i="1" s="1"/>
  <c r="H666" i="1" s="1"/>
  <c r="I666" i="1" s="1"/>
  <c r="E667" i="1"/>
  <c r="F667" i="1" s="1"/>
  <c r="H667" i="1" s="1"/>
  <c r="I667" i="1" s="1"/>
  <c r="E668" i="1"/>
  <c r="F668" i="1" s="1"/>
  <c r="H668" i="1" s="1"/>
  <c r="I668" i="1" s="1"/>
  <c r="K668" i="1" s="1"/>
  <c r="L668" i="1" s="1"/>
  <c r="E669" i="1"/>
  <c r="F669" i="1" s="1"/>
  <c r="H669" i="1" s="1"/>
  <c r="I669" i="1" s="1"/>
  <c r="K669" i="1" s="1"/>
  <c r="L669" i="1" s="1"/>
  <c r="E670" i="1"/>
  <c r="F670" i="1" s="1"/>
  <c r="H670" i="1" s="1"/>
  <c r="I670" i="1" s="1"/>
  <c r="K670" i="1" s="1"/>
  <c r="L670" i="1" s="1"/>
  <c r="E671" i="1"/>
  <c r="F671" i="1" s="1"/>
  <c r="H671" i="1" s="1"/>
  <c r="I671" i="1" s="1"/>
  <c r="K671" i="1" s="1"/>
  <c r="L671" i="1" s="1"/>
  <c r="E672" i="1"/>
  <c r="F672" i="1" s="1"/>
  <c r="H672" i="1" s="1"/>
  <c r="I672" i="1" s="1"/>
  <c r="K672" i="1" s="1"/>
  <c r="L672" i="1" s="1"/>
  <c r="E673" i="1"/>
  <c r="F673" i="1" s="1"/>
  <c r="H673" i="1" s="1"/>
  <c r="I673" i="1" s="1"/>
  <c r="E674" i="1"/>
  <c r="F674" i="1" s="1"/>
  <c r="H674" i="1" s="1"/>
  <c r="I674" i="1" s="1"/>
  <c r="E675" i="1"/>
  <c r="F675" i="1" s="1"/>
  <c r="H675" i="1" s="1"/>
  <c r="I675" i="1" s="1"/>
  <c r="K675" i="1" s="1"/>
  <c r="L675" i="1" s="1"/>
  <c r="E676" i="1"/>
  <c r="F676" i="1" s="1"/>
  <c r="H676" i="1" s="1"/>
  <c r="I676" i="1" s="1"/>
  <c r="K676" i="1" s="1"/>
  <c r="L676" i="1" s="1"/>
  <c r="E677" i="1"/>
  <c r="F677" i="1" s="1"/>
  <c r="H677" i="1" s="1"/>
  <c r="I677" i="1" s="1"/>
  <c r="K677" i="1" s="1"/>
  <c r="L677" i="1" s="1"/>
  <c r="E678" i="1"/>
  <c r="F678" i="1" s="1"/>
  <c r="H678" i="1" s="1"/>
  <c r="I678" i="1" s="1"/>
  <c r="K678" i="1" s="1"/>
  <c r="L678" i="1" s="1"/>
  <c r="E679" i="1"/>
  <c r="F679" i="1" s="1"/>
  <c r="H679" i="1" s="1"/>
  <c r="I679" i="1" s="1"/>
  <c r="K679" i="1" s="1"/>
  <c r="L679" i="1" s="1"/>
  <c r="E680" i="1"/>
  <c r="F680" i="1" s="1"/>
  <c r="H680" i="1" s="1"/>
  <c r="I680" i="1" s="1"/>
  <c r="E681" i="1"/>
  <c r="F681" i="1" s="1"/>
  <c r="H681" i="1" s="1"/>
  <c r="I681" i="1" s="1"/>
  <c r="E682" i="1"/>
  <c r="F682" i="1" s="1"/>
  <c r="H682" i="1" s="1"/>
  <c r="I682" i="1" s="1"/>
  <c r="K682" i="1" s="1"/>
  <c r="L682" i="1" s="1"/>
  <c r="E683" i="1"/>
  <c r="E684" i="1"/>
  <c r="F684" i="1" s="1"/>
  <c r="H684" i="1" s="1"/>
  <c r="I684" i="1" s="1"/>
  <c r="K684" i="1" s="1"/>
  <c r="L684" i="1" s="1"/>
  <c r="E685" i="1"/>
  <c r="F685" i="1" s="1"/>
  <c r="H685" i="1" s="1"/>
  <c r="I685" i="1" s="1"/>
  <c r="K685" i="1" s="1"/>
  <c r="L685" i="1" s="1"/>
  <c r="E686" i="1"/>
  <c r="F686" i="1" s="1"/>
  <c r="H686" i="1" s="1"/>
  <c r="I686" i="1" s="1"/>
  <c r="K686" i="1" s="1"/>
  <c r="L686" i="1" s="1"/>
  <c r="E687" i="1"/>
  <c r="F687" i="1" s="1"/>
  <c r="H687" i="1" s="1"/>
  <c r="I687" i="1" s="1"/>
  <c r="E688" i="1"/>
  <c r="F688" i="1" s="1"/>
  <c r="H688" i="1" s="1"/>
  <c r="I688" i="1" s="1"/>
  <c r="E689" i="1"/>
  <c r="F689" i="1" s="1"/>
  <c r="H689" i="1" s="1"/>
  <c r="I689" i="1" s="1"/>
  <c r="K689" i="1" s="1"/>
  <c r="L689" i="1" s="1"/>
  <c r="E690" i="1"/>
  <c r="F690" i="1" s="1"/>
  <c r="H690" i="1" s="1"/>
  <c r="I690" i="1" s="1"/>
  <c r="K690" i="1" s="1"/>
  <c r="L690" i="1" s="1"/>
  <c r="E691" i="1"/>
  <c r="F691" i="1" s="1"/>
  <c r="H691" i="1" s="1"/>
  <c r="I691" i="1" s="1"/>
  <c r="K691" i="1" s="1"/>
  <c r="L691" i="1" s="1"/>
  <c r="E692" i="1"/>
  <c r="F692" i="1" s="1"/>
  <c r="H692" i="1" s="1"/>
  <c r="I692" i="1" s="1"/>
  <c r="K692" i="1" s="1"/>
  <c r="L692" i="1" s="1"/>
  <c r="E693" i="1"/>
  <c r="F693" i="1" s="1"/>
  <c r="H693" i="1" s="1"/>
  <c r="I693" i="1" s="1"/>
  <c r="K693" i="1" s="1"/>
  <c r="L693" i="1" s="1"/>
  <c r="E694" i="1"/>
  <c r="F694" i="1" s="1"/>
  <c r="H694" i="1" s="1"/>
  <c r="I694" i="1" s="1"/>
  <c r="E695" i="1"/>
  <c r="F695" i="1" s="1"/>
  <c r="H695" i="1" s="1"/>
  <c r="I695" i="1" s="1"/>
  <c r="E696" i="1"/>
  <c r="F696" i="1" s="1"/>
  <c r="H696" i="1" s="1"/>
  <c r="I696" i="1" s="1"/>
  <c r="K696" i="1" s="1"/>
  <c r="L696" i="1" s="1"/>
  <c r="E697" i="1"/>
  <c r="F697" i="1" s="1"/>
  <c r="H697" i="1" s="1"/>
  <c r="I697" i="1" s="1"/>
  <c r="K697" i="1" s="1"/>
  <c r="L697" i="1" s="1"/>
  <c r="E698" i="1"/>
  <c r="F698" i="1" s="1"/>
  <c r="H698" i="1" s="1"/>
  <c r="I698" i="1" s="1"/>
  <c r="K698" i="1" s="1"/>
  <c r="L698" i="1" s="1"/>
  <c r="E699" i="1"/>
  <c r="F699" i="1" s="1"/>
  <c r="H699" i="1" s="1"/>
  <c r="I699" i="1" s="1"/>
  <c r="K699" i="1" s="1"/>
  <c r="L699" i="1" s="1"/>
  <c r="E700" i="1"/>
  <c r="F700" i="1" s="1"/>
  <c r="H700" i="1" s="1"/>
  <c r="I700" i="1" s="1"/>
  <c r="K700" i="1" s="1"/>
  <c r="L700" i="1" s="1"/>
  <c r="E701" i="1"/>
  <c r="F701" i="1" s="1"/>
  <c r="H701" i="1" s="1"/>
  <c r="I701" i="1" s="1"/>
  <c r="E702" i="1"/>
  <c r="F702" i="1" s="1"/>
  <c r="H702" i="1" s="1"/>
  <c r="I702" i="1" s="1"/>
  <c r="E703" i="1"/>
  <c r="F703" i="1" s="1"/>
  <c r="H703" i="1" s="1"/>
  <c r="I703" i="1" s="1"/>
  <c r="K703" i="1" s="1"/>
  <c r="L703" i="1" s="1"/>
  <c r="E704" i="1"/>
  <c r="F704" i="1" s="1"/>
  <c r="H704" i="1" s="1"/>
  <c r="I704" i="1" s="1"/>
  <c r="K704" i="1" s="1"/>
  <c r="L704" i="1" s="1"/>
  <c r="E705" i="1"/>
  <c r="F705" i="1" s="1"/>
  <c r="H705" i="1" s="1"/>
  <c r="I705" i="1" s="1"/>
  <c r="K705" i="1" s="1"/>
  <c r="L705" i="1" s="1"/>
  <c r="E706" i="1"/>
  <c r="F706" i="1" s="1"/>
  <c r="H706" i="1" s="1"/>
  <c r="I706" i="1" s="1"/>
  <c r="K706" i="1" s="1"/>
  <c r="L706" i="1" s="1"/>
  <c r="E707" i="1"/>
  <c r="F707" i="1" s="1"/>
  <c r="H707" i="1" s="1"/>
  <c r="I707" i="1" s="1"/>
  <c r="K707" i="1" s="1"/>
  <c r="L707" i="1" s="1"/>
  <c r="E708" i="1"/>
  <c r="F708" i="1" s="1"/>
  <c r="H708" i="1" s="1"/>
  <c r="I708" i="1" s="1"/>
  <c r="E709" i="1"/>
  <c r="F709" i="1" s="1"/>
  <c r="H709" i="1" s="1"/>
  <c r="I709" i="1" s="1"/>
  <c r="E710" i="1"/>
  <c r="F710" i="1" s="1"/>
  <c r="H710" i="1" s="1"/>
  <c r="I710" i="1" s="1"/>
  <c r="K710" i="1" s="1"/>
  <c r="L710" i="1" s="1"/>
  <c r="E711" i="1"/>
  <c r="F711" i="1" s="1"/>
  <c r="H711" i="1" s="1"/>
  <c r="I711" i="1" s="1"/>
  <c r="K711" i="1" s="1"/>
  <c r="L711" i="1" s="1"/>
  <c r="E712" i="1"/>
  <c r="F712" i="1" s="1"/>
  <c r="H712" i="1" s="1"/>
  <c r="I712" i="1" s="1"/>
  <c r="K712" i="1" s="1"/>
  <c r="L712" i="1" s="1"/>
  <c r="E713" i="1"/>
  <c r="F713" i="1" s="1"/>
  <c r="H713" i="1" s="1"/>
  <c r="I713" i="1" s="1"/>
  <c r="K713" i="1" s="1"/>
  <c r="L713" i="1" s="1"/>
  <c r="E714" i="1"/>
  <c r="F714" i="1" s="1"/>
  <c r="H714" i="1" s="1"/>
  <c r="I714" i="1" s="1"/>
  <c r="K714" i="1" s="1"/>
  <c r="L714" i="1" s="1"/>
  <c r="E715" i="1"/>
  <c r="F715" i="1" s="1"/>
  <c r="H715" i="1" s="1"/>
  <c r="I715" i="1" s="1"/>
  <c r="E716" i="1"/>
  <c r="F716" i="1" s="1"/>
  <c r="H716" i="1" s="1"/>
  <c r="I716" i="1" s="1"/>
  <c r="E717" i="1"/>
  <c r="F717" i="1" s="1"/>
  <c r="H717" i="1" s="1"/>
  <c r="I717" i="1" s="1"/>
  <c r="K717" i="1" s="1"/>
  <c r="L717" i="1" s="1"/>
  <c r="E718" i="1"/>
  <c r="F718" i="1" s="1"/>
  <c r="H718" i="1" s="1"/>
  <c r="I718" i="1" s="1"/>
  <c r="K718" i="1" s="1"/>
  <c r="L718" i="1" s="1"/>
  <c r="E719" i="1"/>
  <c r="F719" i="1" s="1"/>
  <c r="H719" i="1" s="1"/>
  <c r="I719" i="1" s="1"/>
  <c r="K719" i="1" s="1"/>
  <c r="L719" i="1" s="1"/>
  <c r="E720" i="1"/>
  <c r="F720" i="1" s="1"/>
  <c r="H720" i="1" s="1"/>
  <c r="I720" i="1" s="1"/>
  <c r="K720" i="1" s="1"/>
  <c r="L720" i="1" s="1"/>
  <c r="E721" i="1"/>
  <c r="F721" i="1" s="1"/>
  <c r="H721" i="1" s="1"/>
  <c r="I721" i="1" s="1"/>
  <c r="K721" i="1" s="1"/>
  <c r="L721" i="1" s="1"/>
  <c r="E722" i="1"/>
  <c r="F722" i="1" s="1"/>
  <c r="H722" i="1" s="1"/>
  <c r="I722" i="1" s="1"/>
  <c r="E723" i="1"/>
  <c r="F723" i="1" s="1"/>
  <c r="H723" i="1" s="1"/>
  <c r="I723" i="1" s="1"/>
  <c r="E724" i="1"/>
  <c r="F724" i="1" s="1"/>
  <c r="H724" i="1" s="1"/>
  <c r="I724" i="1" s="1"/>
  <c r="K724" i="1" s="1"/>
  <c r="L724" i="1" s="1"/>
  <c r="E725" i="1"/>
  <c r="F725" i="1" s="1"/>
  <c r="H725" i="1" s="1"/>
  <c r="I725" i="1" s="1"/>
  <c r="K725" i="1" s="1"/>
  <c r="L725" i="1" s="1"/>
  <c r="E726" i="1"/>
  <c r="F726" i="1" s="1"/>
  <c r="H726" i="1" s="1"/>
  <c r="I726" i="1" s="1"/>
  <c r="K726" i="1" s="1"/>
  <c r="L726" i="1" s="1"/>
  <c r="E727" i="1"/>
  <c r="F727" i="1" s="1"/>
  <c r="H727" i="1" s="1"/>
  <c r="I727" i="1" s="1"/>
  <c r="K727" i="1" s="1"/>
  <c r="L727" i="1" s="1"/>
  <c r="E728" i="1"/>
  <c r="F728" i="1" s="1"/>
  <c r="H728" i="1" s="1"/>
  <c r="I728" i="1" s="1"/>
  <c r="K728" i="1" s="1"/>
  <c r="L728" i="1" s="1"/>
  <c r="E729" i="1"/>
  <c r="F729" i="1" s="1"/>
  <c r="H729" i="1" s="1"/>
  <c r="I729" i="1" s="1"/>
  <c r="E730" i="1"/>
  <c r="F730" i="1" s="1"/>
  <c r="H730" i="1" s="1"/>
  <c r="I730" i="1" s="1"/>
  <c r="E731" i="1"/>
  <c r="F731" i="1" s="1"/>
  <c r="H731" i="1" s="1"/>
  <c r="I731" i="1" s="1"/>
  <c r="K731" i="1" s="1"/>
  <c r="L731" i="1" s="1"/>
  <c r="E732" i="1"/>
  <c r="F732" i="1" s="1"/>
  <c r="H732" i="1" s="1"/>
  <c r="I732" i="1" s="1"/>
  <c r="K732" i="1" s="1"/>
  <c r="L732" i="1" s="1"/>
  <c r="B3" i="1"/>
  <c r="J3" i="1" s="1"/>
  <c r="B4" i="1"/>
  <c r="J4" i="1" s="1"/>
  <c r="B5" i="1"/>
  <c r="J5" i="1" s="1"/>
  <c r="B6" i="1"/>
  <c r="J6" i="1" s="1"/>
  <c r="B7" i="1"/>
  <c r="J7" i="1" s="1"/>
  <c r="B8" i="1"/>
  <c r="J8" i="1" s="1"/>
  <c r="B9" i="1"/>
  <c r="J9" i="1" s="1"/>
  <c r="B10" i="1"/>
  <c r="J10" i="1" s="1"/>
  <c r="B11" i="1"/>
  <c r="J11" i="1" s="1"/>
  <c r="B12" i="1"/>
  <c r="J12" i="1" s="1"/>
  <c r="B13" i="1"/>
  <c r="J13" i="1" s="1"/>
  <c r="B14" i="1"/>
  <c r="J14" i="1" s="1"/>
  <c r="B15" i="1"/>
  <c r="J15" i="1" s="1"/>
  <c r="B16" i="1"/>
  <c r="J16" i="1" s="1"/>
  <c r="B17" i="1"/>
  <c r="J17" i="1" s="1"/>
  <c r="B18" i="1"/>
  <c r="J18" i="1" s="1"/>
  <c r="B19" i="1"/>
  <c r="J19" i="1" s="1"/>
  <c r="B20" i="1"/>
  <c r="J20" i="1" s="1"/>
  <c r="B21" i="1"/>
  <c r="J21" i="1" s="1"/>
  <c r="B22" i="1"/>
  <c r="J22" i="1" s="1"/>
  <c r="B23" i="1"/>
  <c r="J23" i="1" s="1"/>
  <c r="B24" i="1"/>
  <c r="J24" i="1" s="1"/>
  <c r="B25" i="1"/>
  <c r="J25" i="1" s="1"/>
  <c r="B26" i="1"/>
  <c r="J26" i="1" s="1"/>
  <c r="B27" i="1"/>
  <c r="J27" i="1" s="1"/>
  <c r="B28" i="1"/>
  <c r="J28" i="1" s="1"/>
  <c r="B29" i="1"/>
  <c r="J29" i="1" s="1"/>
  <c r="B30" i="1"/>
  <c r="J30" i="1" s="1"/>
  <c r="B31" i="1"/>
  <c r="J31" i="1" s="1"/>
  <c r="B32" i="1"/>
  <c r="J32" i="1" s="1"/>
  <c r="B33" i="1"/>
  <c r="J33" i="1" s="1"/>
  <c r="B34" i="1"/>
  <c r="J34" i="1" s="1"/>
  <c r="B35" i="1"/>
  <c r="J35" i="1" s="1"/>
  <c r="B36" i="1"/>
  <c r="J36" i="1" s="1"/>
  <c r="B37" i="1"/>
  <c r="J37" i="1" s="1"/>
  <c r="B38" i="1"/>
  <c r="J38" i="1" s="1"/>
  <c r="B39" i="1"/>
  <c r="J39" i="1" s="1"/>
  <c r="B40" i="1"/>
  <c r="J40" i="1" s="1"/>
  <c r="B41" i="1"/>
  <c r="J41" i="1" s="1"/>
  <c r="B42" i="1"/>
  <c r="J42" i="1" s="1"/>
  <c r="B43" i="1"/>
  <c r="J43" i="1" s="1"/>
  <c r="B44" i="1"/>
  <c r="J44" i="1" s="1"/>
  <c r="B45" i="1"/>
  <c r="J45" i="1" s="1"/>
  <c r="B46" i="1"/>
  <c r="J46" i="1" s="1"/>
  <c r="B47" i="1"/>
  <c r="J47" i="1" s="1"/>
  <c r="B48" i="1"/>
  <c r="J48" i="1" s="1"/>
  <c r="B49" i="1"/>
  <c r="J49" i="1" s="1"/>
  <c r="B50" i="1"/>
  <c r="J50" i="1" s="1"/>
  <c r="B51" i="1"/>
  <c r="J51" i="1" s="1"/>
  <c r="B52" i="1"/>
  <c r="J52" i="1" s="1"/>
  <c r="B53" i="1"/>
  <c r="J53" i="1" s="1"/>
  <c r="B54" i="1"/>
  <c r="J54" i="1" s="1"/>
  <c r="B55" i="1"/>
  <c r="J55" i="1" s="1"/>
  <c r="B56" i="1"/>
  <c r="J56" i="1" s="1"/>
  <c r="B57" i="1"/>
  <c r="J57" i="1" s="1"/>
  <c r="B58" i="1"/>
  <c r="J58" i="1" s="1"/>
  <c r="B59" i="1"/>
  <c r="J59" i="1" s="1"/>
  <c r="B60" i="1"/>
  <c r="J60" i="1" s="1"/>
  <c r="B61" i="1"/>
  <c r="J61" i="1" s="1"/>
  <c r="B62" i="1"/>
  <c r="J62" i="1" s="1"/>
  <c r="B63" i="1"/>
  <c r="J63" i="1" s="1"/>
  <c r="B64" i="1"/>
  <c r="J64" i="1" s="1"/>
  <c r="B65" i="1"/>
  <c r="J65" i="1" s="1"/>
  <c r="B66" i="1"/>
  <c r="J66" i="1" s="1"/>
  <c r="B67" i="1"/>
  <c r="J67" i="1" s="1"/>
  <c r="B68" i="1"/>
  <c r="J68" i="1" s="1"/>
  <c r="B69" i="1"/>
  <c r="J69" i="1" s="1"/>
  <c r="B70" i="1"/>
  <c r="J70" i="1" s="1"/>
  <c r="B71" i="1"/>
  <c r="J71" i="1" s="1"/>
  <c r="B72" i="1"/>
  <c r="J72" i="1" s="1"/>
  <c r="B73" i="1"/>
  <c r="J73" i="1" s="1"/>
  <c r="B74" i="1"/>
  <c r="J74" i="1" s="1"/>
  <c r="B75" i="1"/>
  <c r="J75" i="1" s="1"/>
  <c r="B76" i="1"/>
  <c r="J76" i="1" s="1"/>
  <c r="B77" i="1"/>
  <c r="J77" i="1" s="1"/>
  <c r="B78" i="1"/>
  <c r="J78" i="1" s="1"/>
  <c r="B79" i="1"/>
  <c r="J79" i="1" s="1"/>
  <c r="B80" i="1"/>
  <c r="J80" i="1" s="1"/>
  <c r="B81" i="1"/>
  <c r="J81" i="1" s="1"/>
  <c r="B82" i="1"/>
  <c r="J82" i="1" s="1"/>
  <c r="B83" i="1"/>
  <c r="J83" i="1" s="1"/>
  <c r="B84" i="1"/>
  <c r="J84" i="1" s="1"/>
  <c r="B85" i="1"/>
  <c r="J85" i="1" s="1"/>
  <c r="B86" i="1"/>
  <c r="J86" i="1" s="1"/>
  <c r="B87" i="1"/>
  <c r="J87" i="1" s="1"/>
  <c r="B88" i="1"/>
  <c r="J88" i="1" s="1"/>
  <c r="B89" i="1"/>
  <c r="J89" i="1" s="1"/>
  <c r="B90" i="1"/>
  <c r="J90" i="1" s="1"/>
  <c r="B91" i="1"/>
  <c r="J91" i="1" s="1"/>
  <c r="B92" i="1"/>
  <c r="J92" i="1" s="1"/>
  <c r="B93" i="1"/>
  <c r="J93" i="1" s="1"/>
  <c r="B94" i="1"/>
  <c r="J94" i="1" s="1"/>
  <c r="B95" i="1"/>
  <c r="J95" i="1" s="1"/>
  <c r="B96" i="1"/>
  <c r="J96" i="1" s="1"/>
  <c r="B97" i="1"/>
  <c r="J97" i="1" s="1"/>
  <c r="B98" i="1"/>
  <c r="J98" i="1" s="1"/>
  <c r="B99" i="1"/>
  <c r="J99" i="1" s="1"/>
  <c r="B100" i="1"/>
  <c r="J100" i="1" s="1"/>
  <c r="B101" i="1"/>
  <c r="J101" i="1" s="1"/>
  <c r="B102" i="1"/>
  <c r="J102" i="1" s="1"/>
  <c r="B103" i="1"/>
  <c r="J103" i="1" s="1"/>
  <c r="B104" i="1"/>
  <c r="J104" i="1" s="1"/>
  <c r="B105" i="1"/>
  <c r="J105" i="1" s="1"/>
  <c r="B106" i="1"/>
  <c r="J106" i="1" s="1"/>
  <c r="B107" i="1"/>
  <c r="J107" i="1" s="1"/>
  <c r="B108" i="1"/>
  <c r="J108" i="1" s="1"/>
  <c r="B109" i="1"/>
  <c r="J109" i="1" s="1"/>
  <c r="B110" i="1"/>
  <c r="J110" i="1" s="1"/>
  <c r="B111" i="1"/>
  <c r="J111" i="1" s="1"/>
  <c r="B112" i="1"/>
  <c r="J112" i="1" s="1"/>
  <c r="B113" i="1"/>
  <c r="J113" i="1" s="1"/>
  <c r="B114" i="1"/>
  <c r="J114" i="1" s="1"/>
  <c r="B115" i="1"/>
  <c r="J115" i="1" s="1"/>
  <c r="B116" i="1"/>
  <c r="J116" i="1" s="1"/>
  <c r="B117" i="1"/>
  <c r="J117" i="1" s="1"/>
  <c r="B118" i="1"/>
  <c r="J118" i="1" s="1"/>
  <c r="B119" i="1"/>
  <c r="J119" i="1" s="1"/>
  <c r="B120" i="1"/>
  <c r="J120" i="1" s="1"/>
  <c r="B121" i="1"/>
  <c r="J121" i="1" s="1"/>
  <c r="B122" i="1"/>
  <c r="J122" i="1" s="1"/>
  <c r="B123" i="1"/>
  <c r="J123" i="1" s="1"/>
  <c r="B124" i="1"/>
  <c r="J124" i="1" s="1"/>
  <c r="B125" i="1"/>
  <c r="J125" i="1" s="1"/>
  <c r="B126" i="1"/>
  <c r="J126" i="1" s="1"/>
  <c r="B127" i="1"/>
  <c r="J127" i="1" s="1"/>
  <c r="B128" i="1"/>
  <c r="J128" i="1" s="1"/>
  <c r="B129" i="1"/>
  <c r="J129" i="1" s="1"/>
  <c r="B130" i="1"/>
  <c r="J130" i="1" s="1"/>
  <c r="B131" i="1"/>
  <c r="J131" i="1" s="1"/>
  <c r="B132" i="1"/>
  <c r="J132" i="1" s="1"/>
  <c r="B133" i="1"/>
  <c r="J133" i="1" s="1"/>
  <c r="B134" i="1"/>
  <c r="J134" i="1" s="1"/>
  <c r="B135" i="1"/>
  <c r="J135" i="1" s="1"/>
  <c r="B136" i="1"/>
  <c r="J136" i="1" s="1"/>
  <c r="B137" i="1"/>
  <c r="J137" i="1" s="1"/>
  <c r="B138" i="1"/>
  <c r="J138" i="1" s="1"/>
  <c r="B139" i="1"/>
  <c r="J139" i="1" s="1"/>
  <c r="B140" i="1"/>
  <c r="J140" i="1" s="1"/>
  <c r="B141" i="1"/>
  <c r="J141" i="1" s="1"/>
  <c r="B142" i="1"/>
  <c r="J142" i="1" s="1"/>
  <c r="B143" i="1"/>
  <c r="J143" i="1" s="1"/>
  <c r="B144" i="1"/>
  <c r="J144" i="1" s="1"/>
  <c r="B145" i="1"/>
  <c r="J145" i="1" s="1"/>
  <c r="B146" i="1"/>
  <c r="J146" i="1" s="1"/>
  <c r="B147" i="1"/>
  <c r="J147" i="1" s="1"/>
  <c r="B148" i="1"/>
  <c r="J148" i="1" s="1"/>
  <c r="B149" i="1"/>
  <c r="J149" i="1" s="1"/>
  <c r="B150" i="1"/>
  <c r="J150" i="1" s="1"/>
  <c r="B151" i="1"/>
  <c r="J151" i="1" s="1"/>
  <c r="B152" i="1"/>
  <c r="J152" i="1" s="1"/>
  <c r="B153" i="1"/>
  <c r="J153" i="1" s="1"/>
  <c r="B154" i="1"/>
  <c r="J154" i="1" s="1"/>
  <c r="B155" i="1"/>
  <c r="J155" i="1" s="1"/>
  <c r="B156" i="1"/>
  <c r="J156" i="1" s="1"/>
  <c r="B157" i="1"/>
  <c r="J157" i="1" s="1"/>
  <c r="B158" i="1"/>
  <c r="J158" i="1" s="1"/>
  <c r="B159" i="1"/>
  <c r="J159" i="1" s="1"/>
  <c r="B160" i="1"/>
  <c r="J160" i="1" s="1"/>
  <c r="B161" i="1"/>
  <c r="J161" i="1" s="1"/>
  <c r="B162" i="1"/>
  <c r="J162" i="1" s="1"/>
  <c r="B163" i="1"/>
  <c r="J163" i="1" s="1"/>
  <c r="B164" i="1"/>
  <c r="J164" i="1" s="1"/>
  <c r="B165" i="1"/>
  <c r="J165" i="1" s="1"/>
  <c r="B166" i="1"/>
  <c r="J166" i="1" s="1"/>
  <c r="B167" i="1"/>
  <c r="J167" i="1" s="1"/>
  <c r="B168" i="1"/>
  <c r="J168" i="1" s="1"/>
  <c r="B169" i="1"/>
  <c r="J169" i="1" s="1"/>
  <c r="B170" i="1"/>
  <c r="J170" i="1" s="1"/>
  <c r="B171" i="1"/>
  <c r="J171" i="1" s="1"/>
  <c r="B172" i="1"/>
  <c r="J172" i="1" s="1"/>
  <c r="B173" i="1"/>
  <c r="J173" i="1" s="1"/>
  <c r="B174" i="1"/>
  <c r="J174" i="1" s="1"/>
  <c r="B175" i="1"/>
  <c r="J175" i="1" s="1"/>
  <c r="B176" i="1"/>
  <c r="J176" i="1" s="1"/>
  <c r="B177" i="1"/>
  <c r="J177" i="1" s="1"/>
  <c r="B178" i="1"/>
  <c r="J178" i="1" s="1"/>
  <c r="B179" i="1"/>
  <c r="J179" i="1" s="1"/>
  <c r="B180" i="1"/>
  <c r="J180" i="1" s="1"/>
  <c r="B181" i="1"/>
  <c r="J181" i="1" s="1"/>
  <c r="B182" i="1"/>
  <c r="J182" i="1" s="1"/>
  <c r="B183" i="1"/>
  <c r="J183" i="1" s="1"/>
  <c r="B184" i="1"/>
  <c r="J184" i="1" s="1"/>
  <c r="B185" i="1"/>
  <c r="J185" i="1" s="1"/>
  <c r="B186" i="1"/>
  <c r="J186" i="1" s="1"/>
  <c r="B187" i="1"/>
  <c r="J187" i="1" s="1"/>
  <c r="B188" i="1"/>
  <c r="J188" i="1" s="1"/>
  <c r="B189" i="1"/>
  <c r="J189" i="1" s="1"/>
  <c r="B190" i="1"/>
  <c r="J190" i="1" s="1"/>
  <c r="B191" i="1"/>
  <c r="J191" i="1" s="1"/>
  <c r="B192" i="1"/>
  <c r="J192" i="1" s="1"/>
  <c r="B193" i="1"/>
  <c r="J193" i="1" s="1"/>
  <c r="B194" i="1"/>
  <c r="J194" i="1" s="1"/>
  <c r="B195" i="1"/>
  <c r="J195" i="1" s="1"/>
  <c r="B196" i="1"/>
  <c r="J196" i="1" s="1"/>
  <c r="B197" i="1"/>
  <c r="J197" i="1" s="1"/>
  <c r="B198" i="1"/>
  <c r="J198" i="1" s="1"/>
  <c r="B199" i="1"/>
  <c r="J199" i="1" s="1"/>
  <c r="B200" i="1"/>
  <c r="J200" i="1" s="1"/>
  <c r="B201" i="1"/>
  <c r="J201" i="1" s="1"/>
  <c r="B202" i="1"/>
  <c r="J202" i="1" s="1"/>
  <c r="B203" i="1"/>
  <c r="J203" i="1" s="1"/>
  <c r="B204" i="1"/>
  <c r="J204" i="1" s="1"/>
  <c r="B205" i="1"/>
  <c r="J205" i="1" s="1"/>
  <c r="B206" i="1"/>
  <c r="J206" i="1" s="1"/>
  <c r="B207" i="1"/>
  <c r="J207" i="1" s="1"/>
  <c r="B208" i="1"/>
  <c r="J208" i="1" s="1"/>
  <c r="B209" i="1"/>
  <c r="J209" i="1" s="1"/>
  <c r="B210" i="1"/>
  <c r="J210" i="1" s="1"/>
  <c r="B211" i="1"/>
  <c r="J211" i="1" s="1"/>
  <c r="B212" i="1"/>
  <c r="J212" i="1" s="1"/>
  <c r="B213" i="1"/>
  <c r="J213" i="1" s="1"/>
  <c r="B214" i="1"/>
  <c r="J214" i="1" s="1"/>
  <c r="B215" i="1"/>
  <c r="J215" i="1" s="1"/>
  <c r="B216" i="1"/>
  <c r="J216" i="1" s="1"/>
  <c r="B217" i="1"/>
  <c r="J217" i="1" s="1"/>
  <c r="B218" i="1"/>
  <c r="J218" i="1" s="1"/>
  <c r="B219" i="1"/>
  <c r="J219" i="1" s="1"/>
  <c r="B220" i="1"/>
  <c r="J220" i="1" s="1"/>
  <c r="B221" i="1"/>
  <c r="J221" i="1" s="1"/>
  <c r="B222" i="1"/>
  <c r="J222" i="1" s="1"/>
  <c r="B223" i="1"/>
  <c r="J223" i="1" s="1"/>
  <c r="B224" i="1"/>
  <c r="J224" i="1" s="1"/>
  <c r="B225" i="1"/>
  <c r="J225" i="1" s="1"/>
  <c r="B226" i="1"/>
  <c r="J226" i="1" s="1"/>
  <c r="B227" i="1"/>
  <c r="J227" i="1" s="1"/>
  <c r="B228" i="1"/>
  <c r="J228" i="1" s="1"/>
  <c r="B229" i="1"/>
  <c r="J229" i="1" s="1"/>
  <c r="B230" i="1"/>
  <c r="J230" i="1" s="1"/>
  <c r="B231" i="1"/>
  <c r="J231" i="1" s="1"/>
  <c r="B232" i="1"/>
  <c r="J232" i="1" s="1"/>
  <c r="B233" i="1"/>
  <c r="J233" i="1" s="1"/>
  <c r="B234" i="1"/>
  <c r="J234" i="1" s="1"/>
  <c r="B235" i="1"/>
  <c r="J235" i="1" s="1"/>
  <c r="B236" i="1"/>
  <c r="J236" i="1" s="1"/>
  <c r="B237" i="1"/>
  <c r="J237" i="1" s="1"/>
  <c r="B238" i="1"/>
  <c r="J238" i="1" s="1"/>
  <c r="B239" i="1"/>
  <c r="J239" i="1" s="1"/>
  <c r="B240" i="1"/>
  <c r="J240" i="1" s="1"/>
  <c r="B241" i="1"/>
  <c r="J241" i="1" s="1"/>
  <c r="B242" i="1"/>
  <c r="J242" i="1" s="1"/>
  <c r="B243" i="1"/>
  <c r="J243" i="1" s="1"/>
  <c r="B244" i="1"/>
  <c r="J244" i="1" s="1"/>
  <c r="B245" i="1"/>
  <c r="J245" i="1" s="1"/>
  <c r="B246" i="1"/>
  <c r="J246" i="1" s="1"/>
  <c r="B247" i="1"/>
  <c r="J247" i="1" s="1"/>
  <c r="B248" i="1"/>
  <c r="J248" i="1" s="1"/>
  <c r="B249" i="1"/>
  <c r="J249" i="1" s="1"/>
  <c r="B250" i="1"/>
  <c r="J250" i="1" s="1"/>
  <c r="B251" i="1"/>
  <c r="J251" i="1" s="1"/>
  <c r="B252" i="1"/>
  <c r="J252" i="1" s="1"/>
  <c r="B253" i="1"/>
  <c r="J253" i="1" s="1"/>
  <c r="B254" i="1"/>
  <c r="J254" i="1" s="1"/>
  <c r="B255" i="1"/>
  <c r="J255" i="1" s="1"/>
  <c r="B256" i="1"/>
  <c r="J256" i="1" s="1"/>
  <c r="B257" i="1"/>
  <c r="J257" i="1" s="1"/>
  <c r="B258" i="1"/>
  <c r="J258" i="1" s="1"/>
  <c r="B259" i="1"/>
  <c r="J259" i="1" s="1"/>
  <c r="B260" i="1"/>
  <c r="J260" i="1" s="1"/>
  <c r="B261" i="1"/>
  <c r="J261" i="1" s="1"/>
  <c r="B262" i="1"/>
  <c r="J262" i="1" s="1"/>
  <c r="B263" i="1"/>
  <c r="J263" i="1" s="1"/>
  <c r="B264" i="1"/>
  <c r="J264" i="1" s="1"/>
  <c r="B265" i="1"/>
  <c r="J265" i="1" s="1"/>
  <c r="B266" i="1"/>
  <c r="J266" i="1" s="1"/>
  <c r="B267" i="1"/>
  <c r="J267" i="1" s="1"/>
  <c r="B268" i="1"/>
  <c r="J268" i="1" s="1"/>
  <c r="B269" i="1"/>
  <c r="J269" i="1" s="1"/>
  <c r="B270" i="1"/>
  <c r="J270" i="1" s="1"/>
  <c r="B271" i="1"/>
  <c r="J271" i="1" s="1"/>
  <c r="B272" i="1"/>
  <c r="J272" i="1" s="1"/>
  <c r="B273" i="1"/>
  <c r="J273" i="1" s="1"/>
  <c r="B274" i="1"/>
  <c r="J274" i="1" s="1"/>
  <c r="B275" i="1"/>
  <c r="J275" i="1" s="1"/>
  <c r="B276" i="1"/>
  <c r="J276" i="1" s="1"/>
  <c r="B277" i="1"/>
  <c r="J277" i="1" s="1"/>
  <c r="B278" i="1"/>
  <c r="J278" i="1" s="1"/>
  <c r="B279" i="1"/>
  <c r="J279" i="1" s="1"/>
  <c r="B280" i="1"/>
  <c r="J280" i="1" s="1"/>
  <c r="B281" i="1"/>
  <c r="J281" i="1" s="1"/>
  <c r="B282" i="1"/>
  <c r="J282" i="1" s="1"/>
  <c r="B283" i="1"/>
  <c r="J283" i="1" s="1"/>
  <c r="B284" i="1"/>
  <c r="J284" i="1" s="1"/>
  <c r="B285" i="1"/>
  <c r="J285" i="1" s="1"/>
  <c r="B286" i="1"/>
  <c r="J286" i="1" s="1"/>
  <c r="B287" i="1"/>
  <c r="J287" i="1" s="1"/>
  <c r="B288" i="1"/>
  <c r="J288" i="1" s="1"/>
  <c r="B289" i="1"/>
  <c r="J289" i="1" s="1"/>
  <c r="B290" i="1"/>
  <c r="J290" i="1" s="1"/>
  <c r="B291" i="1"/>
  <c r="J291" i="1" s="1"/>
  <c r="B292" i="1"/>
  <c r="J292" i="1" s="1"/>
  <c r="B293" i="1"/>
  <c r="J293" i="1" s="1"/>
  <c r="B294" i="1"/>
  <c r="J294" i="1" s="1"/>
  <c r="B295" i="1"/>
  <c r="J295" i="1" s="1"/>
  <c r="B296" i="1"/>
  <c r="J296" i="1" s="1"/>
  <c r="B297" i="1"/>
  <c r="J297" i="1" s="1"/>
  <c r="B298" i="1"/>
  <c r="J298" i="1" s="1"/>
  <c r="B299" i="1"/>
  <c r="J299" i="1" s="1"/>
  <c r="B300" i="1"/>
  <c r="J300" i="1" s="1"/>
  <c r="B301" i="1"/>
  <c r="J301" i="1" s="1"/>
  <c r="B302" i="1"/>
  <c r="J302" i="1" s="1"/>
  <c r="B303" i="1"/>
  <c r="J303" i="1" s="1"/>
  <c r="B304" i="1"/>
  <c r="J304" i="1" s="1"/>
  <c r="B305" i="1"/>
  <c r="J305" i="1" s="1"/>
  <c r="B306" i="1"/>
  <c r="J306" i="1" s="1"/>
  <c r="B307" i="1"/>
  <c r="J307" i="1" s="1"/>
  <c r="B308" i="1"/>
  <c r="J308" i="1" s="1"/>
  <c r="B309" i="1"/>
  <c r="J309" i="1" s="1"/>
  <c r="B310" i="1"/>
  <c r="J310" i="1" s="1"/>
  <c r="B311" i="1"/>
  <c r="J311" i="1" s="1"/>
  <c r="B312" i="1"/>
  <c r="J312" i="1" s="1"/>
  <c r="B313" i="1"/>
  <c r="J313" i="1" s="1"/>
  <c r="B314" i="1"/>
  <c r="J314" i="1" s="1"/>
  <c r="B315" i="1"/>
  <c r="J315" i="1" s="1"/>
  <c r="B316" i="1"/>
  <c r="J316" i="1" s="1"/>
  <c r="B317" i="1"/>
  <c r="J317" i="1" s="1"/>
  <c r="B318" i="1"/>
  <c r="J318" i="1" s="1"/>
  <c r="B319" i="1"/>
  <c r="J319" i="1" s="1"/>
  <c r="B320" i="1"/>
  <c r="J320" i="1" s="1"/>
  <c r="B321" i="1"/>
  <c r="J321" i="1" s="1"/>
  <c r="B322" i="1"/>
  <c r="J322" i="1" s="1"/>
  <c r="B323" i="1"/>
  <c r="J323" i="1" s="1"/>
  <c r="B324" i="1"/>
  <c r="J324" i="1" s="1"/>
  <c r="B325" i="1"/>
  <c r="J325" i="1" s="1"/>
  <c r="B326" i="1"/>
  <c r="J326" i="1" s="1"/>
  <c r="B327" i="1"/>
  <c r="J327" i="1" s="1"/>
  <c r="B328" i="1"/>
  <c r="J328" i="1" s="1"/>
  <c r="B329" i="1"/>
  <c r="J329" i="1" s="1"/>
  <c r="B330" i="1"/>
  <c r="J330" i="1" s="1"/>
  <c r="B331" i="1"/>
  <c r="J331" i="1" s="1"/>
  <c r="B332" i="1"/>
  <c r="J332" i="1" s="1"/>
  <c r="B333" i="1"/>
  <c r="J333" i="1" s="1"/>
  <c r="B334" i="1"/>
  <c r="J334" i="1" s="1"/>
  <c r="B335" i="1"/>
  <c r="J335" i="1" s="1"/>
  <c r="B336" i="1"/>
  <c r="J336" i="1" s="1"/>
  <c r="B337" i="1"/>
  <c r="J337" i="1" s="1"/>
  <c r="B338" i="1"/>
  <c r="J338" i="1" s="1"/>
  <c r="B339" i="1"/>
  <c r="J339" i="1" s="1"/>
  <c r="B340" i="1"/>
  <c r="J340" i="1" s="1"/>
  <c r="B341" i="1"/>
  <c r="J341" i="1" s="1"/>
  <c r="B342" i="1"/>
  <c r="J342" i="1" s="1"/>
  <c r="B343" i="1"/>
  <c r="J343" i="1" s="1"/>
  <c r="B344" i="1"/>
  <c r="J344" i="1" s="1"/>
  <c r="B345" i="1"/>
  <c r="J345" i="1" s="1"/>
  <c r="B346" i="1"/>
  <c r="J346" i="1" s="1"/>
  <c r="B347" i="1"/>
  <c r="J347" i="1" s="1"/>
  <c r="B348" i="1"/>
  <c r="J348" i="1" s="1"/>
  <c r="B349" i="1"/>
  <c r="J349" i="1" s="1"/>
  <c r="B350" i="1"/>
  <c r="J350" i="1" s="1"/>
  <c r="B351" i="1"/>
  <c r="J351" i="1" s="1"/>
  <c r="B352" i="1"/>
  <c r="J352" i="1" s="1"/>
  <c r="B353" i="1"/>
  <c r="J353" i="1" s="1"/>
  <c r="B354" i="1"/>
  <c r="J354" i="1" s="1"/>
  <c r="B355" i="1"/>
  <c r="J355" i="1" s="1"/>
  <c r="B356" i="1"/>
  <c r="J356" i="1" s="1"/>
  <c r="B357" i="1"/>
  <c r="J357" i="1" s="1"/>
  <c r="B358" i="1"/>
  <c r="J358" i="1" s="1"/>
  <c r="B359" i="1"/>
  <c r="J359" i="1" s="1"/>
  <c r="B360" i="1"/>
  <c r="J360" i="1" s="1"/>
  <c r="B361" i="1"/>
  <c r="J361" i="1" s="1"/>
  <c r="B362" i="1"/>
  <c r="J362" i="1" s="1"/>
  <c r="B363" i="1"/>
  <c r="J363" i="1" s="1"/>
  <c r="B364" i="1"/>
  <c r="J364" i="1" s="1"/>
  <c r="B365" i="1"/>
  <c r="J365" i="1" s="1"/>
  <c r="B366" i="1"/>
  <c r="J366" i="1" s="1"/>
  <c r="B367" i="1"/>
  <c r="J367" i="1" s="1"/>
  <c r="B368" i="1"/>
  <c r="J368" i="1" s="1"/>
  <c r="B369" i="1"/>
  <c r="J369" i="1" s="1"/>
  <c r="B370" i="1"/>
  <c r="J370" i="1" s="1"/>
  <c r="B371" i="1"/>
  <c r="J371" i="1" s="1"/>
  <c r="B372" i="1"/>
  <c r="J372" i="1" s="1"/>
  <c r="B373" i="1"/>
  <c r="J373" i="1" s="1"/>
  <c r="B374" i="1"/>
  <c r="J374" i="1" s="1"/>
  <c r="B375" i="1"/>
  <c r="J375" i="1" s="1"/>
  <c r="B376" i="1"/>
  <c r="J376" i="1" s="1"/>
  <c r="B377" i="1"/>
  <c r="J377" i="1" s="1"/>
  <c r="B378" i="1"/>
  <c r="J378" i="1" s="1"/>
  <c r="B379" i="1"/>
  <c r="J379" i="1" s="1"/>
  <c r="B380" i="1"/>
  <c r="J380" i="1" s="1"/>
  <c r="B381" i="1"/>
  <c r="J381" i="1" s="1"/>
  <c r="B382" i="1"/>
  <c r="J382" i="1" s="1"/>
  <c r="B383" i="1"/>
  <c r="J383" i="1" s="1"/>
  <c r="B384" i="1"/>
  <c r="J384" i="1" s="1"/>
  <c r="B385" i="1"/>
  <c r="J385" i="1" s="1"/>
  <c r="B386" i="1"/>
  <c r="J386" i="1" s="1"/>
  <c r="B387" i="1"/>
  <c r="J387" i="1" s="1"/>
  <c r="B388" i="1"/>
  <c r="J388" i="1" s="1"/>
  <c r="B389" i="1"/>
  <c r="J389" i="1" s="1"/>
  <c r="B390" i="1"/>
  <c r="J390" i="1" s="1"/>
  <c r="B391" i="1"/>
  <c r="J391" i="1" s="1"/>
  <c r="B392" i="1"/>
  <c r="J392" i="1" s="1"/>
  <c r="B393" i="1"/>
  <c r="J393" i="1" s="1"/>
  <c r="B394" i="1"/>
  <c r="J394" i="1" s="1"/>
  <c r="B395" i="1"/>
  <c r="J395" i="1" s="1"/>
  <c r="B396" i="1"/>
  <c r="J396" i="1" s="1"/>
  <c r="B397" i="1"/>
  <c r="J397" i="1" s="1"/>
  <c r="B398" i="1"/>
  <c r="J398" i="1" s="1"/>
  <c r="B399" i="1"/>
  <c r="J399" i="1" s="1"/>
  <c r="B400" i="1"/>
  <c r="J400" i="1" s="1"/>
  <c r="B401" i="1"/>
  <c r="J401" i="1" s="1"/>
  <c r="B402" i="1"/>
  <c r="J402" i="1" s="1"/>
  <c r="B403" i="1"/>
  <c r="J403" i="1" s="1"/>
  <c r="B404" i="1"/>
  <c r="J404" i="1" s="1"/>
  <c r="B405" i="1"/>
  <c r="J405" i="1" s="1"/>
  <c r="B406" i="1"/>
  <c r="J406" i="1" s="1"/>
  <c r="B407" i="1"/>
  <c r="J407" i="1" s="1"/>
  <c r="B408" i="1"/>
  <c r="J408" i="1" s="1"/>
  <c r="B409" i="1"/>
  <c r="J409" i="1" s="1"/>
  <c r="B410" i="1"/>
  <c r="J410" i="1" s="1"/>
  <c r="B411" i="1"/>
  <c r="J411" i="1" s="1"/>
  <c r="B412" i="1"/>
  <c r="J412" i="1" s="1"/>
  <c r="B413" i="1"/>
  <c r="J413" i="1" s="1"/>
  <c r="B414" i="1"/>
  <c r="J414" i="1" s="1"/>
  <c r="B415" i="1"/>
  <c r="J415" i="1" s="1"/>
  <c r="B416" i="1"/>
  <c r="J416" i="1" s="1"/>
  <c r="B417" i="1"/>
  <c r="J417" i="1" s="1"/>
  <c r="B418" i="1"/>
  <c r="J418" i="1" s="1"/>
  <c r="B419" i="1"/>
  <c r="J419" i="1" s="1"/>
  <c r="B420" i="1"/>
  <c r="J420" i="1" s="1"/>
  <c r="B421" i="1"/>
  <c r="J421" i="1" s="1"/>
  <c r="B422" i="1"/>
  <c r="J422" i="1" s="1"/>
  <c r="B423" i="1"/>
  <c r="J423" i="1" s="1"/>
  <c r="B424" i="1"/>
  <c r="J424" i="1" s="1"/>
  <c r="B425" i="1"/>
  <c r="J425" i="1" s="1"/>
  <c r="B426" i="1"/>
  <c r="J426" i="1" s="1"/>
  <c r="B427" i="1"/>
  <c r="J427" i="1" s="1"/>
  <c r="B428" i="1"/>
  <c r="J428" i="1" s="1"/>
  <c r="B429" i="1"/>
  <c r="J429" i="1" s="1"/>
  <c r="B430" i="1"/>
  <c r="J430" i="1" s="1"/>
  <c r="B431" i="1"/>
  <c r="J431" i="1" s="1"/>
  <c r="B432" i="1"/>
  <c r="J432" i="1" s="1"/>
  <c r="B433" i="1"/>
  <c r="J433" i="1" s="1"/>
  <c r="B434" i="1"/>
  <c r="J434" i="1" s="1"/>
  <c r="B435" i="1"/>
  <c r="J435" i="1" s="1"/>
  <c r="B436" i="1"/>
  <c r="J436" i="1" s="1"/>
  <c r="B437" i="1"/>
  <c r="J437" i="1" s="1"/>
  <c r="B438" i="1"/>
  <c r="J438" i="1" s="1"/>
  <c r="B439" i="1"/>
  <c r="J439" i="1" s="1"/>
  <c r="B440" i="1"/>
  <c r="J440" i="1" s="1"/>
  <c r="B441" i="1"/>
  <c r="J441" i="1" s="1"/>
  <c r="B442" i="1"/>
  <c r="J442" i="1" s="1"/>
  <c r="B443" i="1"/>
  <c r="J443" i="1" s="1"/>
  <c r="B444" i="1"/>
  <c r="J444" i="1" s="1"/>
  <c r="B445" i="1"/>
  <c r="J445" i="1" s="1"/>
  <c r="B446" i="1"/>
  <c r="J446" i="1" s="1"/>
  <c r="B447" i="1"/>
  <c r="J447" i="1" s="1"/>
  <c r="B448" i="1"/>
  <c r="J448" i="1" s="1"/>
  <c r="B449" i="1"/>
  <c r="J449" i="1" s="1"/>
  <c r="B450" i="1"/>
  <c r="J450" i="1" s="1"/>
  <c r="B451" i="1"/>
  <c r="J451" i="1" s="1"/>
  <c r="B452" i="1"/>
  <c r="J452" i="1" s="1"/>
  <c r="B453" i="1"/>
  <c r="J453" i="1" s="1"/>
  <c r="B454" i="1"/>
  <c r="J454" i="1" s="1"/>
  <c r="B455" i="1"/>
  <c r="J455" i="1" s="1"/>
  <c r="B456" i="1"/>
  <c r="J456" i="1" s="1"/>
  <c r="B457" i="1"/>
  <c r="J457" i="1" s="1"/>
  <c r="B458" i="1"/>
  <c r="J458" i="1" s="1"/>
  <c r="B459" i="1"/>
  <c r="J459" i="1" s="1"/>
  <c r="B460" i="1"/>
  <c r="J460" i="1" s="1"/>
  <c r="B461" i="1"/>
  <c r="J461" i="1" s="1"/>
  <c r="B462" i="1"/>
  <c r="J462" i="1" s="1"/>
  <c r="B463" i="1"/>
  <c r="J463" i="1" s="1"/>
  <c r="B464" i="1"/>
  <c r="J464" i="1" s="1"/>
  <c r="B465" i="1"/>
  <c r="J465" i="1" s="1"/>
  <c r="B466" i="1"/>
  <c r="J466" i="1" s="1"/>
  <c r="B467" i="1"/>
  <c r="J467" i="1" s="1"/>
  <c r="B468" i="1"/>
  <c r="J468" i="1" s="1"/>
  <c r="B469" i="1"/>
  <c r="J469" i="1" s="1"/>
  <c r="B470" i="1"/>
  <c r="J470" i="1" s="1"/>
  <c r="B471" i="1"/>
  <c r="J471" i="1" s="1"/>
  <c r="B472" i="1"/>
  <c r="J472" i="1" s="1"/>
  <c r="B473" i="1"/>
  <c r="J473" i="1" s="1"/>
  <c r="B474" i="1"/>
  <c r="J474" i="1" s="1"/>
  <c r="B475" i="1"/>
  <c r="J475" i="1" s="1"/>
  <c r="B476" i="1"/>
  <c r="J476" i="1" s="1"/>
  <c r="B477" i="1"/>
  <c r="J477" i="1" s="1"/>
  <c r="B478" i="1"/>
  <c r="J478" i="1" s="1"/>
  <c r="B479" i="1"/>
  <c r="J479" i="1" s="1"/>
  <c r="B480" i="1"/>
  <c r="J480" i="1" s="1"/>
  <c r="B481" i="1"/>
  <c r="J481" i="1" s="1"/>
  <c r="B482" i="1"/>
  <c r="J482" i="1" s="1"/>
  <c r="B483" i="1"/>
  <c r="J483" i="1" s="1"/>
  <c r="B484" i="1"/>
  <c r="J484" i="1" s="1"/>
  <c r="B485" i="1"/>
  <c r="J485" i="1" s="1"/>
  <c r="B486" i="1"/>
  <c r="J486" i="1" s="1"/>
  <c r="B487" i="1"/>
  <c r="J487" i="1" s="1"/>
  <c r="B488" i="1"/>
  <c r="J488" i="1" s="1"/>
  <c r="B489" i="1"/>
  <c r="J489" i="1" s="1"/>
  <c r="B490" i="1"/>
  <c r="J490" i="1" s="1"/>
  <c r="B491" i="1"/>
  <c r="J491" i="1" s="1"/>
  <c r="B492" i="1"/>
  <c r="J492" i="1" s="1"/>
  <c r="B493" i="1"/>
  <c r="J493" i="1" s="1"/>
  <c r="B494" i="1"/>
  <c r="J494" i="1" s="1"/>
  <c r="B495" i="1"/>
  <c r="J495" i="1" s="1"/>
  <c r="B496" i="1"/>
  <c r="J496" i="1" s="1"/>
  <c r="B497" i="1"/>
  <c r="J497" i="1" s="1"/>
  <c r="B498" i="1"/>
  <c r="J498" i="1" s="1"/>
  <c r="B499" i="1"/>
  <c r="J499" i="1" s="1"/>
  <c r="B500" i="1"/>
  <c r="J500" i="1" s="1"/>
  <c r="B501" i="1"/>
  <c r="J501" i="1" s="1"/>
  <c r="B502" i="1"/>
  <c r="J502" i="1" s="1"/>
  <c r="B503" i="1"/>
  <c r="J503" i="1" s="1"/>
  <c r="B504" i="1"/>
  <c r="J504" i="1" s="1"/>
  <c r="B505" i="1"/>
  <c r="J505" i="1" s="1"/>
  <c r="B506" i="1"/>
  <c r="J506" i="1" s="1"/>
  <c r="B507" i="1"/>
  <c r="J507" i="1" s="1"/>
  <c r="B508" i="1"/>
  <c r="J508" i="1" s="1"/>
  <c r="B509" i="1"/>
  <c r="J509" i="1" s="1"/>
  <c r="B510" i="1"/>
  <c r="J510" i="1" s="1"/>
  <c r="B511" i="1"/>
  <c r="J511" i="1" s="1"/>
  <c r="B512" i="1"/>
  <c r="J512" i="1" s="1"/>
  <c r="B513" i="1"/>
  <c r="J513" i="1" s="1"/>
  <c r="B514" i="1"/>
  <c r="J514" i="1" s="1"/>
  <c r="B515" i="1"/>
  <c r="J515" i="1" s="1"/>
  <c r="B516" i="1"/>
  <c r="J516" i="1" s="1"/>
  <c r="B517" i="1"/>
  <c r="J517" i="1" s="1"/>
  <c r="B518" i="1"/>
  <c r="J518" i="1" s="1"/>
  <c r="B519" i="1"/>
  <c r="J519" i="1" s="1"/>
  <c r="B520" i="1"/>
  <c r="J520" i="1" s="1"/>
  <c r="B521" i="1"/>
  <c r="J521" i="1" s="1"/>
  <c r="B522" i="1"/>
  <c r="J522" i="1" s="1"/>
  <c r="B523" i="1"/>
  <c r="J523" i="1" s="1"/>
  <c r="B524" i="1"/>
  <c r="J524" i="1" s="1"/>
  <c r="B525" i="1"/>
  <c r="J525" i="1" s="1"/>
  <c r="B526" i="1"/>
  <c r="J526" i="1" s="1"/>
  <c r="B527" i="1"/>
  <c r="J527" i="1" s="1"/>
  <c r="B528" i="1"/>
  <c r="J528" i="1" s="1"/>
  <c r="B529" i="1"/>
  <c r="J529" i="1" s="1"/>
  <c r="B530" i="1"/>
  <c r="J530" i="1" s="1"/>
  <c r="B531" i="1"/>
  <c r="J531" i="1" s="1"/>
  <c r="B532" i="1"/>
  <c r="J532" i="1" s="1"/>
  <c r="B533" i="1"/>
  <c r="J533" i="1" s="1"/>
  <c r="B534" i="1"/>
  <c r="J534" i="1" s="1"/>
  <c r="B535" i="1"/>
  <c r="J535" i="1" s="1"/>
  <c r="B536" i="1"/>
  <c r="J536" i="1" s="1"/>
  <c r="B537" i="1"/>
  <c r="J537" i="1" s="1"/>
  <c r="B538" i="1"/>
  <c r="J538" i="1" s="1"/>
  <c r="B539" i="1"/>
  <c r="J539" i="1" s="1"/>
  <c r="B540" i="1"/>
  <c r="J540" i="1" s="1"/>
  <c r="B541" i="1"/>
  <c r="J541" i="1" s="1"/>
  <c r="B542" i="1"/>
  <c r="J542" i="1" s="1"/>
  <c r="B543" i="1"/>
  <c r="J543" i="1" s="1"/>
  <c r="B544" i="1"/>
  <c r="J544" i="1" s="1"/>
  <c r="B545" i="1"/>
  <c r="J545" i="1" s="1"/>
  <c r="B546" i="1"/>
  <c r="J546" i="1" s="1"/>
  <c r="B547" i="1"/>
  <c r="J547" i="1" s="1"/>
  <c r="B548" i="1"/>
  <c r="J548" i="1" s="1"/>
  <c r="B549" i="1"/>
  <c r="J549" i="1" s="1"/>
  <c r="B550" i="1"/>
  <c r="J550" i="1" s="1"/>
  <c r="B551" i="1"/>
  <c r="J551" i="1" s="1"/>
  <c r="B552" i="1"/>
  <c r="J552" i="1" s="1"/>
  <c r="B553" i="1"/>
  <c r="J553" i="1" s="1"/>
  <c r="B554" i="1"/>
  <c r="J554" i="1" s="1"/>
  <c r="B555" i="1"/>
  <c r="J555" i="1" s="1"/>
  <c r="B556" i="1"/>
  <c r="J556" i="1" s="1"/>
  <c r="B557" i="1"/>
  <c r="J557" i="1" s="1"/>
  <c r="B558" i="1"/>
  <c r="J558" i="1" s="1"/>
  <c r="B559" i="1"/>
  <c r="J559" i="1" s="1"/>
  <c r="B560" i="1"/>
  <c r="J560" i="1" s="1"/>
  <c r="B561" i="1"/>
  <c r="J561" i="1" s="1"/>
  <c r="B562" i="1"/>
  <c r="J562" i="1" s="1"/>
  <c r="B563" i="1"/>
  <c r="J563" i="1" s="1"/>
  <c r="B564" i="1"/>
  <c r="J564" i="1" s="1"/>
  <c r="B565" i="1"/>
  <c r="J565" i="1" s="1"/>
  <c r="B566" i="1"/>
  <c r="J566" i="1" s="1"/>
  <c r="B567" i="1"/>
  <c r="J567" i="1" s="1"/>
  <c r="B568" i="1"/>
  <c r="J568" i="1" s="1"/>
  <c r="B569" i="1"/>
  <c r="J569" i="1" s="1"/>
  <c r="B570" i="1"/>
  <c r="J570" i="1" s="1"/>
  <c r="B571" i="1"/>
  <c r="J571" i="1" s="1"/>
  <c r="B572" i="1"/>
  <c r="J572" i="1" s="1"/>
  <c r="B573" i="1"/>
  <c r="J573" i="1" s="1"/>
  <c r="B574" i="1"/>
  <c r="J574" i="1" s="1"/>
  <c r="B575" i="1"/>
  <c r="J575" i="1" s="1"/>
  <c r="B576" i="1"/>
  <c r="J576" i="1" s="1"/>
  <c r="B577" i="1"/>
  <c r="J577" i="1" s="1"/>
  <c r="B578" i="1"/>
  <c r="J578" i="1" s="1"/>
  <c r="B579" i="1"/>
  <c r="J579" i="1" s="1"/>
  <c r="B580" i="1"/>
  <c r="J580" i="1" s="1"/>
  <c r="B581" i="1"/>
  <c r="J581" i="1" s="1"/>
  <c r="B582" i="1"/>
  <c r="J582" i="1" s="1"/>
  <c r="B583" i="1"/>
  <c r="J583" i="1" s="1"/>
  <c r="B584" i="1"/>
  <c r="J584" i="1" s="1"/>
  <c r="B585" i="1"/>
  <c r="J585" i="1" s="1"/>
  <c r="B586" i="1"/>
  <c r="J586" i="1" s="1"/>
  <c r="B587" i="1"/>
  <c r="J587" i="1" s="1"/>
  <c r="B588" i="1"/>
  <c r="J588" i="1" s="1"/>
  <c r="B589" i="1"/>
  <c r="J589" i="1" s="1"/>
  <c r="B590" i="1"/>
  <c r="J590" i="1" s="1"/>
  <c r="B591" i="1"/>
  <c r="J591" i="1" s="1"/>
  <c r="B592" i="1"/>
  <c r="J592" i="1" s="1"/>
  <c r="B593" i="1"/>
  <c r="J593" i="1" s="1"/>
  <c r="B594" i="1"/>
  <c r="J594" i="1" s="1"/>
  <c r="B595" i="1"/>
  <c r="J595" i="1" s="1"/>
  <c r="B596" i="1"/>
  <c r="J596" i="1" s="1"/>
  <c r="B597" i="1"/>
  <c r="J597" i="1" s="1"/>
  <c r="B598" i="1"/>
  <c r="J598" i="1" s="1"/>
  <c r="B599" i="1"/>
  <c r="J599" i="1" s="1"/>
  <c r="B600" i="1"/>
  <c r="J600" i="1" s="1"/>
  <c r="B601" i="1"/>
  <c r="J601" i="1" s="1"/>
  <c r="B602" i="1"/>
  <c r="J602" i="1" s="1"/>
  <c r="B603" i="1"/>
  <c r="J603" i="1" s="1"/>
  <c r="B604" i="1"/>
  <c r="J604" i="1" s="1"/>
  <c r="B605" i="1"/>
  <c r="J605" i="1" s="1"/>
  <c r="B606" i="1"/>
  <c r="J606" i="1" s="1"/>
  <c r="B607" i="1"/>
  <c r="J607" i="1" s="1"/>
  <c r="B608" i="1"/>
  <c r="J608" i="1" s="1"/>
  <c r="B609" i="1"/>
  <c r="J609" i="1" s="1"/>
  <c r="B610" i="1"/>
  <c r="J610" i="1" s="1"/>
  <c r="B611" i="1"/>
  <c r="J611" i="1" s="1"/>
  <c r="B612" i="1"/>
  <c r="J612" i="1" s="1"/>
  <c r="B613" i="1"/>
  <c r="J613" i="1" s="1"/>
  <c r="B614" i="1"/>
  <c r="J614" i="1" s="1"/>
  <c r="B615" i="1"/>
  <c r="J615" i="1" s="1"/>
  <c r="B616" i="1"/>
  <c r="J616" i="1" s="1"/>
  <c r="B617" i="1"/>
  <c r="J617" i="1" s="1"/>
  <c r="B618" i="1"/>
  <c r="J618" i="1" s="1"/>
  <c r="B619" i="1"/>
  <c r="J619" i="1" s="1"/>
  <c r="B620" i="1"/>
  <c r="J620" i="1" s="1"/>
  <c r="B621" i="1"/>
  <c r="J621" i="1" s="1"/>
  <c r="B622" i="1"/>
  <c r="J622" i="1" s="1"/>
  <c r="B623" i="1"/>
  <c r="J623" i="1" s="1"/>
  <c r="B624" i="1"/>
  <c r="J624" i="1" s="1"/>
  <c r="B625" i="1"/>
  <c r="J625" i="1" s="1"/>
  <c r="B626" i="1"/>
  <c r="J626" i="1" s="1"/>
  <c r="B627" i="1"/>
  <c r="J627" i="1" s="1"/>
  <c r="B628" i="1"/>
  <c r="J628" i="1" s="1"/>
  <c r="B629" i="1"/>
  <c r="J629" i="1" s="1"/>
  <c r="B630" i="1"/>
  <c r="J630" i="1" s="1"/>
  <c r="B631" i="1"/>
  <c r="J631" i="1" s="1"/>
  <c r="B632" i="1"/>
  <c r="J632" i="1" s="1"/>
  <c r="B633" i="1"/>
  <c r="J633" i="1" s="1"/>
  <c r="B634" i="1"/>
  <c r="J634" i="1" s="1"/>
  <c r="B635" i="1"/>
  <c r="J635" i="1" s="1"/>
  <c r="B636" i="1"/>
  <c r="J636" i="1" s="1"/>
  <c r="B637" i="1"/>
  <c r="J637" i="1" s="1"/>
  <c r="B638" i="1"/>
  <c r="J638" i="1" s="1"/>
  <c r="B639" i="1"/>
  <c r="J639" i="1" s="1"/>
  <c r="B640" i="1"/>
  <c r="J640" i="1" s="1"/>
  <c r="B641" i="1"/>
  <c r="J641" i="1" s="1"/>
  <c r="B642" i="1"/>
  <c r="J642" i="1" s="1"/>
  <c r="B643" i="1"/>
  <c r="J643" i="1" s="1"/>
  <c r="B644" i="1"/>
  <c r="J644" i="1" s="1"/>
  <c r="B645" i="1"/>
  <c r="J645" i="1" s="1"/>
  <c r="B646" i="1"/>
  <c r="J646" i="1" s="1"/>
  <c r="B647" i="1"/>
  <c r="J647" i="1" s="1"/>
  <c r="B648" i="1"/>
  <c r="J648" i="1" s="1"/>
  <c r="B649" i="1"/>
  <c r="J649" i="1" s="1"/>
  <c r="B650" i="1"/>
  <c r="J650" i="1" s="1"/>
  <c r="B651" i="1"/>
  <c r="J651" i="1" s="1"/>
  <c r="B652" i="1"/>
  <c r="J652" i="1" s="1"/>
  <c r="B653" i="1"/>
  <c r="J653" i="1" s="1"/>
  <c r="B654" i="1"/>
  <c r="J654" i="1" s="1"/>
  <c r="B655" i="1"/>
  <c r="J655" i="1" s="1"/>
  <c r="B656" i="1"/>
  <c r="J656" i="1" s="1"/>
  <c r="B657" i="1"/>
  <c r="J657" i="1" s="1"/>
  <c r="B658" i="1"/>
  <c r="J658" i="1" s="1"/>
  <c r="B659" i="1"/>
  <c r="J659" i="1" s="1"/>
  <c r="B660" i="1"/>
  <c r="J660" i="1" s="1"/>
  <c r="B661" i="1"/>
  <c r="J661" i="1" s="1"/>
  <c r="B662" i="1"/>
  <c r="J662" i="1" s="1"/>
  <c r="B663" i="1"/>
  <c r="J663" i="1" s="1"/>
  <c r="B664" i="1"/>
  <c r="J664" i="1" s="1"/>
  <c r="B665" i="1"/>
  <c r="J665" i="1" s="1"/>
  <c r="B666" i="1"/>
  <c r="J666" i="1" s="1"/>
  <c r="B667" i="1"/>
  <c r="J667" i="1" s="1"/>
  <c r="B668" i="1"/>
  <c r="J668" i="1" s="1"/>
  <c r="B669" i="1"/>
  <c r="J669" i="1" s="1"/>
  <c r="B670" i="1"/>
  <c r="J670" i="1" s="1"/>
  <c r="B671" i="1"/>
  <c r="J671" i="1" s="1"/>
  <c r="B672" i="1"/>
  <c r="J672" i="1" s="1"/>
  <c r="B673" i="1"/>
  <c r="J673" i="1" s="1"/>
  <c r="B674" i="1"/>
  <c r="J674" i="1" s="1"/>
  <c r="B675" i="1"/>
  <c r="J675" i="1" s="1"/>
  <c r="B676" i="1"/>
  <c r="J676" i="1" s="1"/>
  <c r="B677" i="1"/>
  <c r="J677" i="1" s="1"/>
  <c r="B678" i="1"/>
  <c r="J678" i="1" s="1"/>
  <c r="B679" i="1"/>
  <c r="J679" i="1" s="1"/>
  <c r="B680" i="1"/>
  <c r="J680" i="1" s="1"/>
  <c r="B681" i="1"/>
  <c r="J681" i="1" s="1"/>
  <c r="B682" i="1"/>
  <c r="J682" i="1" s="1"/>
  <c r="B683" i="1"/>
  <c r="J683" i="1" s="1"/>
  <c r="B684" i="1"/>
  <c r="J684" i="1" s="1"/>
  <c r="B685" i="1"/>
  <c r="J685" i="1" s="1"/>
  <c r="B686" i="1"/>
  <c r="J686" i="1" s="1"/>
  <c r="B687" i="1"/>
  <c r="J687" i="1" s="1"/>
  <c r="B688" i="1"/>
  <c r="J688" i="1" s="1"/>
  <c r="B689" i="1"/>
  <c r="J689" i="1" s="1"/>
  <c r="B690" i="1"/>
  <c r="J690" i="1" s="1"/>
  <c r="B691" i="1"/>
  <c r="J691" i="1" s="1"/>
  <c r="B692" i="1"/>
  <c r="J692" i="1" s="1"/>
  <c r="B693" i="1"/>
  <c r="J693" i="1" s="1"/>
  <c r="B694" i="1"/>
  <c r="J694" i="1" s="1"/>
  <c r="B695" i="1"/>
  <c r="J695" i="1" s="1"/>
  <c r="B696" i="1"/>
  <c r="J696" i="1" s="1"/>
  <c r="B697" i="1"/>
  <c r="J697" i="1" s="1"/>
  <c r="B698" i="1"/>
  <c r="J698" i="1" s="1"/>
  <c r="B699" i="1"/>
  <c r="J699" i="1" s="1"/>
  <c r="B700" i="1"/>
  <c r="J700" i="1" s="1"/>
  <c r="B701" i="1"/>
  <c r="B702" i="1"/>
  <c r="J702" i="1" s="1"/>
  <c r="B703" i="1"/>
  <c r="J703" i="1" s="1"/>
  <c r="B704" i="1"/>
  <c r="J704" i="1" s="1"/>
  <c r="B705" i="1"/>
  <c r="J705" i="1" s="1"/>
  <c r="B706" i="1"/>
  <c r="J706" i="1" s="1"/>
  <c r="B707" i="1"/>
  <c r="J707" i="1" s="1"/>
  <c r="B708" i="1"/>
  <c r="J708" i="1" s="1"/>
  <c r="B709" i="1"/>
  <c r="J709" i="1" s="1"/>
  <c r="B710" i="1"/>
  <c r="J710" i="1" s="1"/>
  <c r="B711" i="1"/>
  <c r="J711" i="1" s="1"/>
  <c r="B712" i="1"/>
  <c r="J712" i="1" s="1"/>
  <c r="B713" i="1"/>
  <c r="J713" i="1" s="1"/>
  <c r="B714" i="1"/>
  <c r="J714" i="1" s="1"/>
  <c r="B715" i="1"/>
  <c r="J715" i="1" s="1"/>
  <c r="B716" i="1"/>
  <c r="J716" i="1" s="1"/>
  <c r="B717" i="1"/>
  <c r="J717" i="1" s="1"/>
  <c r="B718" i="1"/>
  <c r="J718" i="1" s="1"/>
  <c r="B719" i="1"/>
  <c r="J719" i="1" s="1"/>
  <c r="B720" i="1"/>
  <c r="J720" i="1" s="1"/>
  <c r="B721" i="1"/>
  <c r="J721" i="1" s="1"/>
  <c r="B722" i="1"/>
  <c r="J722" i="1" s="1"/>
  <c r="B723" i="1"/>
  <c r="J723" i="1" s="1"/>
  <c r="B724" i="1"/>
  <c r="J724" i="1" s="1"/>
  <c r="B725" i="1"/>
  <c r="J725" i="1" s="1"/>
  <c r="B726" i="1"/>
  <c r="J726" i="1" s="1"/>
  <c r="B727" i="1"/>
  <c r="J727" i="1" s="1"/>
  <c r="B728" i="1"/>
  <c r="J728" i="1" s="1"/>
  <c r="B729" i="1"/>
  <c r="J729" i="1" s="1"/>
  <c r="B730" i="1"/>
  <c r="J730" i="1" s="1"/>
  <c r="B731" i="1"/>
  <c r="J731" i="1" s="1"/>
  <c r="B732" i="1"/>
  <c r="J732" i="1" s="1"/>
  <c r="B2" i="1"/>
  <c r="J2" i="1" s="1"/>
  <c r="G3" i="2" l="1"/>
  <c r="G4" i="2" s="1"/>
  <c r="L36" i="2"/>
  <c r="L386" i="2"/>
  <c r="L442" i="2"/>
  <c r="L204" i="2"/>
  <c r="L638" i="2"/>
  <c r="L218" i="2"/>
  <c r="L43" i="2"/>
  <c r="L722" i="2"/>
  <c r="L225" i="2"/>
  <c r="L624" i="2"/>
  <c r="L715" i="2"/>
  <c r="L568" i="2"/>
  <c r="L365" i="2"/>
  <c r="L673" i="2"/>
  <c r="L610" i="2"/>
  <c r="L435" i="2"/>
  <c r="L554" i="2"/>
  <c r="L316" i="2"/>
  <c r="L267" i="2"/>
  <c r="L246" i="2"/>
  <c r="L190" i="2"/>
  <c r="L421" i="2"/>
  <c r="L694" i="2"/>
  <c r="L631" i="2"/>
  <c r="L274" i="2"/>
  <c r="L372" i="2"/>
  <c r="L400" i="2"/>
  <c r="L428" i="2"/>
  <c r="L652" i="2"/>
  <c r="L78" i="2"/>
  <c r="L379" i="2"/>
  <c r="L512" i="2"/>
  <c r="L113" i="2"/>
  <c r="L148" i="2"/>
  <c r="L134" i="2"/>
  <c r="L323" i="2"/>
  <c r="L260" i="2"/>
  <c r="L64" i="2"/>
  <c r="L309" i="2"/>
  <c r="L393" i="2"/>
  <c r="L155" i="2"/>
  <c r="L162" i="2"/>
  <c r="L176" i="2"/>
  <c r="L106" i="2"/>
  <c r="L337" i="2"/>
  <c r="L414" i="2"/>
  <c r="L449" i="2"/>
  <c r="L582" i="2"/>
  <c r="L561" i="2"/>
  <c r="L666" i="2"/>
  <c r="L533" i="2"/>
  <c r="L547" i="2"/>
  <c r="L589" i="2"/>
  <c r="L729" i="2"/>
  <c r="L491" i="2"/>
  <c r="L498" i="2"/>
  <c r="L708" i="2"/>
  <c r="I3" i="2"/>
  <c r="K3" i="2" s="1"/>
  <c r="L3" i="2" s="1"/>
  <c r="L540" i="2"/>
  <c r="L288" i="2"/>
  <c r="L15" i="2"/>
  <c r="L99" i="2"/>
  <c r="L351" i="2"/>
  <c r="L526" i="2"/>
  <c r="L8" i="2"/>
  <c r="L29" i="2"/>
  <c r="L232" i="2"/>
  <c r="L22" i="2"/>
  <c r="L120" i="2"/>
  <c r="L477" i="2"/>
  <c r="L71" i="2"/>
  <c r="L211" i="2"/>
  <c r="L505" i="2"/>
  <c r="L85" i="2"/>
  <c r="L127" i="2"/>
  <c r="L330" i="2"/>
  <c r="L2" i="2"/>
  <c r="M2" i="2" s="1"/>
  <c r="L57" i="2"/>
  <c r="L50" i="2"/>
  <c r="L141" i="2"/>
  <c r="L197" i="2"/>
  <c r="L169" i="2"/>
  <c r="L239" i="2"/>
  <c r="L253" i="2"/>
  <c r="L281" i="2"/>
  <c r="L344" i="2"/>
  <c r="L407" i="2"/>
  <c r="L463" i="2"/>
  <c r="L295" i="2"/>
  <c r="L302" i="2"/>
  <c r="L358" i="2"/>
  <c r="L484" i="2"/>
  <c r="L470" i="2"/>
  <c r="L456" i="2"/>
  <c r="L596" i="2"/>
  <c r="L680" i="2"/>
  <c r="L659" i="2"/>
  <c r="L687" i="2"/>
  <c r="L575" i="2"/>
  <c r="L617" i="2"/>
  <c r="L603" i="2"/>
  <c r="L645" i="2"/>
  <c r="L701" i="2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R28" i="1" s="1"/>
  <c r="P9" i="1"/>
  <c r="P8" i="1"/>
  <c r="I4" i="2" l="1"/>
  <c r="K4" i="2" s="1"/>
  <c r="G5" i="2"/>
  <c r="M3" i="2"/>
  <c r="L4" i="2" l="1"/>
  <c r="M4" i="2" s="1"/>
  <c r="G6" i="2"/>
  <c r="I5" i="2"/>
  <c r="K5" i="2" s="1"/>
  <c r="L5" i="2" s="1"/>
  <c r="M5" i="2" l="1"/>
  <c r="G7" i="2"/>
  <c r="I6" i="2"/>
  <c r="K6" i="2" s="1"/>
  <c r="L6" i="2" s="1"/>
  <c r="M6" i="2" s="1"/>
  <c r="G8" i="2" l="1"/>
  <c r="I7" i="2"/>
  <c r="K7" i="2" s="1"/>
  <c r="L7" i="2" s="1"/>
  <c r="M7" i="2" s="1"/>
  <c r="M8" i="2" s="1"/>
  <c r="G9" i="2" l="1"/>
  <c r="J9" i="2" s="1"/>
  <c r="I8" i="2"/>
  <c r="G10" i="2" l="1"/>
  <c r="I9" i="2"/>
  <c r="L9" i="2" l="1"/>
  <c r="M9" i="2" s="1"/>
  <c r="G11" i="2"/>
  <c r="I10" i="2"/>
  <c r="K10" i="2" s="1"/>
  <c r="L10" i="2" l="1"/>
  <c r="M10" i="2" s="1"/>
  <c r="G12" i="2"/>
  <c r="I11" i="2"/>
  <c r="K11" i="2" s="1"/>
  <c r="L11" i="2" s="1"/>
  <c r="M11" i="2" s="1"/>
  <c r="G13" i="2" l="1"/>
  <c r="I12" i="2"/>
  <c r="K12" i="2" s="1"/>
  <c r="L12" i="2" s="1"/>
  <c r="M12" i="2" s="1"/>
  <c r="G14" i="2" l="1"/>
  <c r="I13" i="2"/>
  <c r="K13" i="2" s="1"/>
  <c r="L13" i="2" s="1"/>
  <c r="M13" i="2" s="1"/>
  <c r="G15" i="2" l="1"/>
  <c r="I14" i="2"/>
  <c r="K14" i="2" s="1"/>
  <c r="L14" i="2" s="1"/>
  <c r="M14" i="2" s="1"/>
  <c r="M15" i="2" s="1"/>
  <c r="G16" i="2" l="1"/>
  <c r="J16" i="2" s="1"/>
  <c r="I15" i="2"/>
  <c r="G17" i="2" l="1"/>
  <c r="I16" i="2"/>
  <c r="L16" i="2" l="1"/>
  <c r="M16" i="2" s="1"/>
  <c r="G18" i="2"/>
  <c r="I17" i="2"/>
  <c r="K17" i="2" s="1"/>
  <c r="L17" i="2" s="1"/>
  <c r="M17" i="2" s="1"/>
  <c r="G19" i="2" l="1"/>
  <c r="I18" i="2"/>
  <c r="K18" i="2" s="1"/>
  <c r="L18" i="2" s="1"/>
  <c r="M18" i="2" s="1"/>
  <c r="G20" i="2" l="1"/>
  <c r="I19" i="2"/>
  <c r="K19" i="2" s="1"/>
  <c r="L19" i="2" s="1"/>
  <c r="M19" i="2" s="1"/>
  <c r="G21" i="2" l="1"/>
  <c r="I20" i="2"/>
  <c r="K20" i="2" s="1"/>
  <c r="L20" i="2" s="1"/>
  <c r="M20" i="2" s="1"/>
  <c r="G22" i="2" l="1"/>
  <c r="I21" i="2"/>
  <c r="K21" i="2" s="1"/>
  <c r="L21" i="2" s="1"/>
  <c r="M21" i="2" s="1"/>
  <c r="M22" i="2" s="1"/>
  <c r="G23" i="2" l="1"/>
  <c r="J23" i="2" s="1"/>
  <c r="I22" i="2"/>
  <c r="G24" i="2" l="1"/>
  <c r="I23" i="2"/>
  <c r="L23" i="2" l="1"/>
  <c r="M23" i="2" s="1"/>
  <c r="G25" i="2"/>
  <c r="I24" i="2"/>
  <c r="K24" i="2" s="1"/>
  <c r="L24" i="2" s="1"/>
  <c r="M24" i="2" s="1"/>
  <c r="G26" i="2" l="1"/>
  <c r="I25" i="2"/>
  <c r="K25" i="2" s="1"/>
  <c r="L25" i="2" s="1"/>
  <c r="M25" i="2" s="1"/>
  <c r="G27" i="2" l="1"/>
  <c r="I26" i="2"/>
  <c r="K26" i="2" s="1"/>
  <c r="L26" i="2" s="1"/>
  <c r="M26" i="2" s="1"/>
  <c r="G28" i="2" l="1"/>
  <c r="I27" i="2"/>
  <c r="K27" i="2" s="1"/>
  <c r="L27" i="2" s="1"/>
  <c r="M27" i="2" s="1"/>
  <c r="G29" i="2" l="1"/>
  <c r="I28" i="2"/>
  <c r="K28" i="2" s="1"/>
  <c r="L28" i="2" s="1"/>
  <c r="M28" i="2" s="1"/>
  <c r="M29" i="2" s="1"/>
  <c r="G30" i="2" l="1"/>
  <c r="J30" i="2" s="1"/>
  <c r="I29" i="2"/>
  <c r="G31" i="2" l="1"/>
  <c r="I30" i="2"/>
  <c r="L30" i="2"/>
  <c r="M30" i="2" s="1"/>
  <c r="G32" i="2" l="1"/>
  <c r="I31" i="2"/>
  <c r="K31" i="2" s="1"/>
  <c r="L31" i="2" s="1"/>
  <c r="M31" i="2" s="1"/>
  <c r="I32" i="2" l="1"/>
  <c r="K32" i="2" s="1"/>
  <c r="L32" i="2" s="1"/>
  <c r="M32" i="2" s="1"/>
  <c r="N32" i="2" l="1"/>
  <c r="J33" i="2" s="1"/>
  <c r="G33" i="2" l="1"/>
  <c r="G34" i="2"/>
  <c r="I33" i="2"/>
  <c r="K33" i="2" s="1"/>
  <c r="L33" i="2" s="1"/>
  <c r="M33" i="2" s="1"/>
  <c r="G35" i="2" l="1"/>
  <c r="I34" i="2"/>
  <c r="K34" i="2" s="1"/>
  <c r="L34" i="2" s="1"/>
  <c r="M34" i="2" s="1"/>
  <c r="G36" i="2" l="1"/>
  <c r="I35" i="2"/>
  <c r="K35" i="2" s="1"/>
  <c r="L35" i="2" s="1"/>
  <c r="M35" i="2" s="1"/>
  <c r="M36" i="2" s="1"/>
  <c r="G37" i="2" l="1"/>
  <c r="J37" i="2" s="1"/>
  <c r="I36" i="2"/>
  <c r="I37" i="2" l="1"/>
  <c r="L37" i="2"/>
  <c r="M37" i="2" s="1"/>
  <c r="G38" i="2"/>
  <c r="G39" i="2" l="1"/>
  <c r="I38" i="2"/>
  <c r="K38" i="2" s="1"/>
  <c r="L38" i="2" s="1"/>
  <c r="M38" i="2" s="1"/>
  <c r="G40" i="2" l="1"/>
  <c r="I39" i="2"/>
  <c r="K39" i="2" s="1"/>
  <c r="L39" i="2" s="1"/>
  <c r="M39" i="2" s="1"/>
  <c r="G41" i="2" l="1"/>
  <c r="I40" i="2"/>
  <c r="K40" i="2" s="1"/>
  <c r="L40" i="2" s="1"/>
  <c r="M40" i="2" s="1"/>
  <c r="G42" i="2" l="1"/>
  <c r="I41" i="2"/>
  <c r="K41" i="2" s="1"/>
  <c r="L41" i="2" s="1"/>
  <c r="M41" i="2" s="1"/>
  <c r="G43" i="2" l="1"/>
  <c r="I42" i="2"/>
  <c r="K42" i="2" s="1"/>
  <c r="L42" i="2" s="1"/>
  <c r="M42" i="2" s="1"/>
  <c r="M43" i="2" s="1"/>
  <c r="G44" i="2" l="1"/>
  <c r="J44" i="2" s="1"/>
  <c r="I43" i="2"/>
  <c r="I44" i="2" l="1"/>
  <c r="G45" i="2"/>
  <c r="L44" i="2"/>
  <c r="M44" i="2" s="1"/>
  <c r="G46" i="2" l="1"/>
  <c r="I45" i="2"/>
  <c r="K45" i="2" s="1"/>
  <c r="L45" i="2" s="1"/>
  <c r="M45" i="2" s="1"/>
  <c r="G47" i="2" l="1"/>
  <c r="I46" i="2"/>
  <c r="K46" i="2" s="1"/>
  <c r="L46" i="2" s="1"/>
  <c r="M46" i="2" s="1"/>
  <c r="I47" i="2" l="1"/>
  <c r="K47" i="2" s="1"/>
  <c r="L47" i="2" s="1"/>
  <c r="M47" i="2" s="1"/>
  <c r="G48" i="2"/>
  <c r="G49" i="2" l="1"/>
  <c r="I48" i="2"/>
  <c r="K48" i="2" s="1"/>
  <c r="L48" i="2" s="1"/>
  <c r="M48" i="2" s="1"/>
  <c r="G50" i="2" l="1"/>
  <c r="I49" i="2"/>
  <c r="K49" i="2" s="1"/>
  <c r="L49" i="2" s="1"/>
  <c r="M49" i="2" s="1"/>
  <c r="M50" i="2" s="1"/>
  <c r="G51" i="2" l="1"/>
  <c r="J51" i="2" s="1"/>
  <c r="I50" i="2"/>
  <c r="I51" i="2" l="1"/>
  <c r="G52" i="2"/>
  <c r="L51" i="2"/>
  <c r="M51" i="2" s="1"/>
  <c r="G53" i="2" l="1"/>
  <c r="I52" i="2"/>
  <c r="K52" i="2" s="1"/>
  <c r="L52" i="2" s="1"/>
  <c r="M52" i="2" s="1"/>
  <c r="I53" i="2" l="1"/>
  <c r="K53" i="2" s="1"/>
  <c r="L53" i="2" s="1"/>
  <c r="M53" i="2" s="1"/>
  <c r="G54" i="2"/>
  <c r="G55" i="2" l="1"/>
  <c r="I54" i="2"/>
  <c r="K54" i="2" s="1"/>
  <c r="L54" i="2" s="1"/>
  <c r="M54" i="2" s="1"/>
  <c r="G56" i="2" l="1"/>
  <c r="I55" i="2"/>
  <c r="K55" i="2" s="1"/>
  <c r="L55" i="2" s="1"/>
  <c r="M55" i="2" s="1"/>
  <c r="G57" i="2" l="1"/>
  <c r="I56" i="2"/>
  <c r="K56" i="2" s="1"/>
  <c r="L56" i="2" s="1"/>
  <c r="M56" i="2" s="1"/>
  <c r="M57" i="2" s="1"/>
  <c r="G58" i="2" l="1"/>
  <c r="J58" i="2" s="1"/>
  <c r="I57" i="2"/>
  <c r="I58" i="2" l="1"/>
  <c r="G59" i="2"/>
  <c r="L58" i="2"/>
  <c r="M58" i="2" s="1"/>
  <c r="G60" i="2" l="1"/>
  <c r="I59" i="2"/>
  <c r="K59" i="2" s="1"/>
  <c r="L59" i="2" s="1"/>
  <c r="M59" i="2" s="1"/>
  <c r="I60" i="2" l="1"/>
  <c r="K60" i="2" s="1"/>
  <c r="L60" i="2" s="1"/>
  <c r="M60" i="2" s="1"/>
  <c r="N60" i="2" l="1"/>
  <c r="J61" i="2" s="1"/>
  <c r="G61" i="2" l="1"/>
  <c r="I61" i="2"/>
  <c r="K61" i="2" s="1"/>
  <c r="L61" i="2" s="1"/>
  <c r="M61" i="2" s="1"/>
  <c r="G62" i="2"/>
  <c r="G63" i="2" l="1"/>
  <c r="I62" i="2"/>
  <c r="K62" i="2" s="1"/>
  <c r="L62" i="2" s="1"/>
  <c r="M62" i="2" s="1"/>
  <c r="G64" i="2" l="1"/>
  <c r="I63" i="2"/>
  <c r="K63" i="2" s="1"/>
  <c r="L63" i="2" s="1"/>
  <c r="M63" i="2" s="1"/>
  <c r="M64" i="2" s="1"/>
  <c r="G65" i="2" l="1"/>
  <c r="J65" i="2" s="1"/>
  <c r="I64" i="2"/>
  <c r="G66" i="2" l="1"/>
  <c r="I65" i="2"/>
  <c r="L65" i="2"/>
  <c r="M65" i="2" s="1"/>
  <c r="G67" i="2" l="1"/>
  <c r="I66" i="2"/>
  <c r="K66" i="2" s="1"/>
  <c r="L66" i="2" s="1"/>
  <c r="M66" i="2" s="1"/>
  <c r="I67" i="2" l="1"/>
  <c r="K67" i="2" s="1"/>
  <c r="L67" i="2" s="1"/>
  <c r="M67" i="2" s="1"/>
  <c r="G68" i="2"/>
  <c r="I68" i="2" l="1"/>
  <c r="K68" i="2" s="1"/>
  <c r="L68" i="2" s="1"/>
  <c r="M68" i="2" s="1"/>
  <c r="G69" i="2"/>
  <c r="G70" i="2" l="1"/>
  <c r="I69" i="2"/>
  <c r="K69" i="2" s="1"/>
  <c r="L69" i="2" s="1"/>
  <c r="M69" i="2" s="1"/>
  <c r="G71" i="2" l="1"/>
  <c r="I70" i="2"/>
  <c r="K70" i="2" s="1"/>
  <c r="L70" i="2" s="1"/>
  <c r="M70" i="2" s="1"/>
  <c r="M71" i="2" s="1"/>
  <c r="G72" i="2" l="1"/>
  <c r="J72" i="2" s="1"/>
  <c r="I71" i="2"/>
  <c r="L72" i="2" l="1"/>
  <c r="M72" i="2" s="1"/>
  <c r="G73" i="2"/>
  <c r="I72" i="2"/>
  <c r="G74" i="2" l="1"/>
  <c r="I73" i="2"/>
  <c r="K73" i="2" s="1"/>
  <c r="L73" i="2" s="1"/>
  <c r="M73" i="2" s="1"/>
  <c r="I74" i="2" l="1"/>
  <c r="K74" i="2" s="1"/>
  <c r="L74" i="2" s="1"/>
  <c r="M74" i="2" s="1"/>
  <c r="G75" i="2"/>
  <c r="G76" i="2" l="1"/>
  <c r="I75" i="2"/>
  <c r="K75" i="2" s="1"/>
  <c r="L75" i="2" s="1"/>
  <c r="M75" i="2" s="1"/>
  <c r="G77" i="2" l="1"/>
  <c r="I76" i="2"/>
  <c r="K76" i="2" s="1"/>
  <c r="L76" i="2" s="1"/>
  <c r="M76" i="2" s="1"/>
  <c r="I77" i="2" l="1"/>
  <c r="K77" i="2" s="1"/>
  <c r="L77" i="2" s="1"/>
  <c r="M77" i="2" s="1"/>
  <c r="M78" i="2" s="1"/>
  <c r="G78" i="2"/>
  <c r="I78" i="2" l="1"/>
  <c r="G79" i="2"/>
  <c r="J79" i="2" s="1"/>
  <c r="I79" i="2" l="1"/>
  <c r="L79" i="2"/>
  <c r="M79" i="2" s="1"/>
  <c r="G80" i="2"/>
  <c r="G81" i="2" l="1"/>
  <c r="I80" i="2"/>
  <c r="K80" i="2" s="1"/>
  <c r="L80" i="2" s="1"/>
  <c r="M80" i="2" s="1"/>
  <c r="I81" i="2" l="1"/>
  <c r="K81" i="2" s="1"/>
  <c r="L81" i="2" s="1"/>
  <c r="M81" i="2" s="1"/>
  <c r="G82" i="2"/>
  <c r="G83" i="2" l="1"/>
  <c r="I82" i="2"/>
  <c r="K82" i="2" s="1"/>
  <c r="L82" i="2" s="1"/>
  <c r="M82" i="2" s="1"/>
  <c r="G84" i="2" l="1"/>
  <c r="I83" i="2"/>
  <c r="K83" i="2" s="1"/>
  <c r="L83" i="2" s="1"/>
  <c r="M83" i="2" s="1"/>
  <c r="I84" i="2" l="1"/>
  <c r="K84" i="2" s="1"/>
  <c r="L84" i="2" s="1"/>
  <c r="M84" i="2" s="1"/>
  <c r="M85" i="2" s="1"/>
  <c r="G85" i="2"/>
  <c r="G86" i="2" l="1"/>
  <c r="J86" i="2" s="1"/>
  <c r="I85" i="2"/>
  <c r="G87" i="2" l="1"/>
  <c r="I86" i="2"/>
  <c r="L86" i="2"/>
  <c r="M86" i="2" s="1"/>
  <c r="G88" i="2" l="1"/>
  <c r="I87" i="2"/>
  <c r="K87" i="2" s="1"/>
  <c r="L87" i="2" s="1"/>
  <c r="M87" i="2" s="1"/>
  <c r="I88" i="2" l="1"/>
  <c r="K88" i="2" s="1"/>
  <c r="L88" i="2" s="1"/>
  <c r="M88" i="2" s="1"/>
  <c r="G89" i="2"/>
  <c r="G90" i="2" l="1"/>
  <c r="I89" i="2"/>
  <c r="K89" i="2" s="1"/>
  <c r="L89" i="2" s="1"/>
  <c r="M89" i="2" s="1"/>
  <c r="I90" i="2" l="1"/>
  <c r="K90" i="2" s="1"/>
  <c r="L90" i="2" s="1"/>
  <c r="M90" i="2" s="1"/>
  <c r="G91" i="2"/>
  <c r="I91" i="2" l="1"/>
  <c r="K91" i="2" s="1"/>
  <c r="L91" i="2" s="1"/>
  <c r="M91" i="2" s="1"/>
  <c r="N91" i="2" s="1"/>
  <c r="J92" i="2" l="1"/>
  <c r="L92" i="2" s="1"/>
  <c r="M92" i="2" s="1"/>
  <c r="G92" i="2"/>
  <c r="G93" i="2" l="1"/>
  <c r="J93" i="2" s="1"/>
  <c r="I92" i="2"/>
  <c r="G94" i="2" l="1"/>
  <c r="L93" i="2"/>
  <c r="M93" i="2" s="1"/>
  <c r="I93" i="2"/>
  <c r="I94" i="2" l="1"/>
  <c r="K94" i="2" s="1"/>
  <c r="L94" i="2" s="1"/>
  <c r="M94" i="2" s="1"/>
  <c r="G95" i="2"/>
  <c r="G96" i="2" l="1"/>
  <c r="I95" i="2"/>
  <c r="K95" i="2" s="1"/>
  <c r="L95" i="2" s="1"/>
  <c r="M95" i="2" s="1"/>
  <c r="I96" i="2" l="1"/>
  <c r="K96" i="2" s="1"/>
  <c r="L96" i="2" s="1"/>
  <c r="M96" i="2" s="1"/>
  <c r="G97" i="2"/>
  <c r="I97" i="2" l="1"/>
  <c r="K97" i="2" s="1"/>
  <c r="L97" i="2" s="1"/>
  <c r="M97" i="2" s="1"/>
  <c r="G98" i="2"/>
  <c r="G99" i="2" l="1"/>
  <c r="I98" i="2"/>
  <c r="K98" i="2" s="1"/>
  <c r="L98" i="2" s="1"/>
  <c r="M98" i="2" s="1"/>
  <c r="M99" i="2" s="1"/>
  <c r="G100" i="2" l="1"/>
  <c r="J100" i="2" s="1"/>
  <c r="I99" i="2"/>
  <c r="G101" i="2" l="1"/>
  <c r="L100" i="2"/>
  <c r="M100" i="2" s="1"/>
  <c r="I100" i="2"/>
  <c r="G102" i="2" l="1"/>
  <c r="I101" i="2"/>
  <c r="K101" i="2" s="1"/>
  <c r="L101" i="2" s="1"/>
  <c r="M101" i="2" s="1"/>
  <c r="I102" i="2" l="1"/>
  <c r="K102" i="2" s="1"/>
  <c r="L102" i="2" s="1"/>
  <c r="M102" i="2" s="1"/>
  <c r="G103" i="2"/>
  <c r="I103" i="2" l="1"/>
  <c r="K103" i="2" s="1"/>
  <c r="L103" i="2" s="1"/>
  <c r="M103" i="2" s="1"/>
  <c r="G104" i="2"/>
  <c r="I104" i="2" l="1"/>
  <c r="K104" i="2" s="1"/>
  <c r="L104" i="2" s="1"/>
  <c r="M104" i="2" s="1"/>
  <c r="G105" i="2"/>
  <c r="I105" i="2" l="1"/>
  <c r="K105" i="2" s="1"/>
  <c r="L105" i="2" s="1"/>
  <c r="M105" i="2" s="1"/>
  <c r="M106" i="2" s="1"/>
  <c r="G106" i="2"/>
  <c r="I106" i="2" l="1"/>
  <c r="G107" i="2"/>
  <c r="J107" i="2" s="1"/>
  <c r="G108" i="2" l="1"/>
  <c r="I107" i="2"/>
  <c r="L107" i="2"/>
  <c r="M107" i="2" s="1"/>
  <c r="I108" i="2" l="1"/>
  <c r="K108" i="2" s="1"/>
  <c r="L108" i="2" s="1"/>
  <c r="M108" i="2" s="1"/>
  <c r="G109" i="2"/>
  <c r="G110" i="2" l="1"/>
  <c r="I109" i="2"/>
  <c r="K109" i="2" s="1"/>
  <c r="L109" i="2" s="1"/>
  <c r="M109" i="2" s="1"/>
  <c r="I110" i="2" l="1"/>
  <c r="K110" i="2" s="1"/>
  <c r="L110" i="2" s="1"/>
  <c r="M110" i="2" s="1"/>
  <c r="G111" i="2"/>
  <c r="G112" i="2" l="1"/>
  <c r="I111" i="2"/>
  <c r="K111" i="2" s="1"/>
  <c r="L111" i="2" s="1"/>
  <c r="M111" i="2" s="1"/>
  <c r="G113" i="2" l="1"/>
  <c r="I112" i="2"/>
  <c r="K112" i="2" s="1"/>
  <c r="L112" i="2" s="1"/>
  <c r="M112" i="2" s="1"/>
  <c r="M113" i="2" s="1"/>
  <c r="G114" i="2" l="1"/>
  <c r="J114" i="2" s="1"/>
  <c r="I113" i="2"/>
  <c r="I114" i="2" l="1"/>
  <c r="L114" i="2"/>
  <c r="M114" i="2" s="1"/>
  <c r="G115" i="2"/>
  <c r="G116" i="2" l="1"/>
  <c r="I115" i="2"/>
  <c r="K115" i="2" s="1"/>
  <c r="L115" i="2" s="1"/>
  <c r="M115" i="2" s="1"/>
  <c r="I116" i="2" l="1"/>
  <c r="K116" i="2" s="1"/>
  <c r="L116" i="2" s="1"/>
  <c r="M116" i="2" s="1"/>
  <c r="G117" i="2"/>
  <c r="I117" i="2" l="1"/>
  <c r="K117" i="2" s="1"/>
  <c r="L117" i="2" s="1"/>
  <c r="M117" i="2" s="1"/>
  <c r="G118" i="2"/>
  <c r="G119" i="2" l="1"/>
  <c r="I118" i="2"/>
  <c r="K118" i="2" s="1"/>
  <c r="L118" i="2" s="1"/>
  <c r="M118" i="2" s="1"/>
  <c r="G120" i="2" l="1"/>
  <c r="I119" i="2"/>
  <c r="K119" i="2" s="1"/>
  <c r="L119" i="2" s="1"/>
  <c r="M119" i="2" s="1"/>
  <c r="M120" i="2" s="1"/>
  <c r="G121" i="2" l="1"/>
  <c r="J121" i="2" s="1"/>
  <c r="I120" i="2"/>
  <c r="I121" i="2" l="1"/>
  <c r="L121" i="2"/>
  <c r="M121" i="2" s="1"/>
  <c r="N121" i="2" l="1"/>
  <c r="J122" i="2" s="1"/>
  <c r="G122" i="2" l="1"/>
  <c r="G123" i="2"/>
  <c r="I122" i="2"/>
  <c r="K122" i="2" s="1"/>
  <c r="L122" i="2" s="1"/>
  <c r="M122" i="2" s="1"/>
  <c r="I123" i="2" l="1"/>
  <c r="K123" i="2" s="1"/>
  <c r="L123" i="2" s="1"/>
  <c r="M123" i="2" s="1"/>
  <c r="G124" i="2"/>
  <c r="G125" i="2" l="1"/>
  <c r="I124" i="2"/>
  <c r="K124" i="2" s="1"/>
  <c r="L124" i="2" s="1"/>
  <c r="M124" i="2" s="1"/>
  <c r="G126" i="2" l="1"/>
  <c r="I125" i="2"/>
  <c r="K125" i="2" s="1"/>
  <c r="L125" i="2" s="1"/>
  <c r="M125" i="2" s="1"/>
  <c r="G127" i="2" l="1"/>
  <c r="I126" i="2"/>
  <c r="K126" i="2" s="1"/>
  <c r="L126" i="2" s="1"/>
  <c r="M126" i="2" s="1"/>
  <c r="M127" i="2" s="1"/>
  <c r="G128" i="2" l="1"/>
  <c r="J128" i="2" s="1"/>
  <c r="I127" i="2"/>
  <c r="L128" i="2" l="1"/>
  <c r="M128" i="2" s="1"/>
  <c r="I128" i="2"/>
  <c r="G129" i="2"/>
  <c r="G130" i="2" l="1"/>
  <c r="I129" i="2"/>
  <c r="K129" i="2" s="1"/>
  <c r="L129" i="2" s="1"/>
  <c r="M129" i="2" s="1"/>
  <c r="G131" i="2" l="1"/>
  <c r="I130" i="2"/>
  <c r="K130" i="2" s="1"/>
  <c r="L130" i="2" s="1"/>
  <c r="M130" i="2" s="1"/>
  <c r="I131" i="2" l="1"/>
  <c r="K131" i="2" s="1"/>
  <c r="L131" i="2" s="1"/>
  <c r="M131" i="2" s="1"/>
  <c r="G132" i="2"/>
  <c r="I132" i="2" l="1"/>
  <c r="K132" i="2" s="1"/>
  <c r="L132" i="2" s="1"/>
  <c r="M132" i="2" s="1"/>
  <c r="G133" i="2"/>
  <c r="G134" i="2" l="1"/>
  <c r="I133" i="2"/>
  <c r="K133" i="2" s="1"/>
  <c r="L133" i="2" s="1"/>
  <c r="M133" i="2" s="1"/>
  <c r="M134" i="2" s="1"/>
  <c r="I134" i="2" l="1"/>
  <c r="G135" i="2"/>
  <c r="J135" i="2" s="1"/>
  <c r="G136" i="2" l="1"/>
  <c r="I135" i="2"/>
  <c r="L135" i="2"/>
  <c r="M135" i="2" s="1"/>
  <c r="G137" i="2" l="1"/>
  <c r="I136" i="2"/>
  <c r="K136" i="2" s="1"/>
  <c r="L136" i="2" s="1"/>
  <c r="M136" i="2" s="1"/>
  <c r="G138" i="2" l="1"/>
  <c r="I137" i="2"/>
  <c r="K137" i="2" s="1"/>
  <c r="L137" i="2" s="1"/>
  <c r="M137" i="2" s="1"/>
  <c r="I138" i="2" l="1"/>
  <c r="K138" i="2" s="1"/>
  <c r="L138" i="2" s="1"/>
  <c r="M138" i="2" s="1"/>
  <c r="G139" i="2"/>
  <c r="I139" i="2" l="1"/>
  <c r="K139" i="2" s="1"/>
  <c r="L139" i="2" s="1"/>
  <c r="M139" i="2" s="1"/>
  <c r="G140" i="2"/>
  <c r="G141" i="2" l="1"/>
  <c r="I140" i="2"/>
  <c r="K140" i="2" s="1"/>
  <c r="L140" i="2" s="1"/>
  <c r="M140" i="2" s="1"/>
  <c r="M141" i="2" s="1"/>
  <c r="I141" i="2" l="1"/>
  <c r="G142" i="2"/>
  <c r="J142" i="2" s="1"/>
  <c r="L142" i="2" l="1"/>
  <c r="M142" i="2" s="1"/>
  <c r="G143" i="2"/>
  <c r="I142" i="2"/>
  <c r="G144" i="2" l="1"/>
  <c r="I143" i="2"/>
  <c r="K143" i="2" s="1"/>
  <c r="L143" i="2" s="1"/>
  <c r="M143" i="2" s="1"/>
  <c r="G145" i="2" l="1"/>
  <c r="I144" i="2"/>
  <c r="K144" i="2" s="1"/>
  <c r="L144" i="2" s="1"/>
  <c r="M144" i="2" s="1"/>
  <c r="G146" i="2" l="1"/>
  <c r="I145" i="2"/>
  <c r="K145" i="2" s="1"/>
  <c r="L145" i="2" s="1"/>
  <c r="M145" i="2" s="1"/>
  <c r="G147" i="2" l="1"/>
  <c r="I146" i="2"/>
  <c r="K146" i="2" s="1"/>
  <c r="L146" i="2" s="1"/>
  <c r="M146" i="2" s="1"/>
  <c r="I147" i="2" l="1"/>
  <c r="K147" i="2" s="1"/>
  <c r="L147" i="2" s="1"/>
  <c r="M147" i="2" s="1"/>
  <c r="M148" i="2" s="1"/>
  <c r="G148" i="2"/>
  <c r="I148" i="2" l="1"/>
  <c r="G149" i="2"/>
  <c r="J149" i="2" s="1"/>
  <c r="L149" i="2" l="1"/>
  <c r="M149" i="2" s="1"/>
  <c r="G150" i="2"/>
  <c r="I149" i="2"/>
  <c r="G151" i="2" l="1"/>
  <c r="I150" i="2"/>
  <c r="K150" i="2" s="1"/>
  <c r="L150" i="2" s="1"/>
  <c r="M150" i="2" s="1"/>
  <c r="G152" i="2" l="1"/>
  <c r="I151" i="2"/>
  <c r="K151" i="2" s="1"/>
  <c r="L151" i="2" s="1"/>
  <c r="M151" i="2" s="1"/>
  <c r="I152" i="2" l="1"/>
  <c r="K152" i="2" s="1"/>
  <c r="L152" i="2" s="1"/>
  <c r="M152" i="2" s="1"/>
  <c r="N152" i="2" l="1"/>
  <c r="J153" i="2" s="1"/>
  <c r="G153" i="2" l="1"/>
  <c r="G154" i="2"/>
  <c r="I153" i="2"/>
  <c r="K153" i="2" s="1"/>
  <c r="L153" i="2" s="1"/>
  <c r="M153" i="2" s="1"/>
  <c r="G155" i="2" l="1"/>
  <c r="I154" i="2"/>
  <c r="K154" i="2" s="1"/>
  <c r="L154" i="2" s="1"/>
  <c r="M154" i="2" s="1"/>
  <c r="M155" i="2" s="1"/>
  <c r="I155" i="2" l="1"/>
  <c r="G156" i="2"/>
  <c r="J156" i="2" s="1"/>
  <c r="G157" i="2" l="1"/>
  <c r="I156" i="2"/>
  <c r="L156" i="2"/>
  <c r="M156" i="2" s="1"/>
  <c r="G158" i="2" l="1"/>
  <c r="I157" i="2"/>
  <c r="K157" i="2" s="1"/>
  <c r="L157" i="2" s="1"/>
  <c r="M157" i="2" s="1"/>
  <c r="G159" i="2" l="1"/>
  <c r="I158" i="2"/>
  <c r="K158" i="2" s="1"/>
  <c r="L158" i="2" s="1"/>
  <c r="M158" i="2" s="1"/>
  <c r="G160" i="2" l="1"/>
  <c r="I159" i="2"/>
  <c r="K159" i="2" s="1"/>
  <c r="L159" i="2" s="1"/>
  <c r="M159" i="2" s="1"/>
  <c r="I160" i="2" l="1"/>
  <c r="K160" i="2" s="1"/>
  <c r="L160" i="2" s="1"/>
  <c r="M160" i="2" s="1"/>
  <c r="G161" i="2"/>
  <c r="I161" i="2" l="1"/>
  <c r="K161" i="2" s="1"/>
  <c r="L161" i="2" s="1"/>
  <c r="M161" i="2" s="1"/>
  <c r="M162" i="2" s="1"/>
  <c r="G162" i="2"/>
  <c r="I162" i="2" l="1"/>
  <c r="G163" i="2"/>
  <c r="J163" i="2" s="1"/>
  <c r="G164" i="2" l="1"/>
  <c r="L163" i="2"/>
  <c r="M163" i="2" s="1"/>
  <c r="I163" i="2"/>
  <c r="I164" i="2" l="1"/>
  <c r="K164" i="2" s="1"/>
  <c r="L164" i="2" s="1"/>
  <c r="M164" i="2" s="1"/>
  <c r="G165" i="2"/>
  <c r="G166" i="2" l="1"/>
  <c r="I165" i="2"/>
  <c r="K165" i="2" s="1"/>
  <c r="L165" i="2" s="1"/>
  <c r="M165" i="2" s="1"/>
  <c r="G167" i="2" l="1"/>
  <c r="I166" i="2"/>
  <c r="K166" i="2" s="1"/>
  <c r="L166" i="2" s="1"/>
  <c r="M166" i="2" s="1"/>
  <c r="I167" i="2" l="1"/>
  <c r="K167" i="2" s="1"/>
  <c r="L167" i="2" s="1"/>
  <c r="M167" i="2" s="1"/>
  <c r="G168" i="2"/>
  <c r="G169" i="2" l="1"/>
  <c r="I168" i="2"/>
  <c r="K168" i="2" s="1"/>
  <c r="L168" i="2" s="1"/>
  <c r="M168" i="2" s="1"/>
  <c r="M169" i="2" s="1"/>
  <c r="G170" i="2" l="1"/>
  <c r="J170" i="2" s="1"/>
  <c r="I169" i="2"/>
  <c r="G171" i="2" l="1"/>
  <c r="I170" i="2"/>
  <c r="L170" i="2"/>
  <c r="M170" i="2" s="1"/>
  <c r="I171" i="2" l="1"/>
  <c r="K171" i="2" s="1"/>
  <c r="L171" i="2" s="1"/>
  <c r="M171" i="2" s="1"/>
  <c r="G172" i="2"/>
  <c r="G173" i="2" l="1"/>
  <c r="I172" i="2"/>
  <c r="K172" i="2" s="1"/>
  <c r="L172" i="2" s="1"/>
  <c r="M172" i="2" s="1"/>
  <c r="G174" i="2" l="1"/>
  <c r="I173" i="2"/>
  <c r="K173" i="2" s="1"/>
  <c r="L173" i="2" s="1"/>
  <c r="M173" i="2" s="1"/>
  <c r="G175" i="2" l="1"/>
  <c r="I174" i="2"/>
  <c r="K174" i="2" s="1"/>
  <c r="L174" i="2" s="1"/>
  <c r="M174" i="2" s="1"/>
  <c r="G176" i="2" l="1"/>
  <c r="I175" i="2"/>
  <c r="K175" i="2" s="1"/>
  <c r="L175" i="2" s="1"/>
  <c r="M175" i="2" s="1"/>
  <c r="M176" i="2" s="1"/>
  <c r="I176" i="2" l="1"/>
  <c r="G177" i="2"/>
  <c r="J177" i="2" s="1"/>
  <c r="G178" i="2" l="1"/>
  <c r="L177" i="2"/>
  <c r="M177" i="2" s="1"/>
  <c r="I177" i="2"/>
  <c r="G179" i="2" l="1"/>
  <c r="I178" i="2"/>
  <c r="K178" i="2" s="1"/>
  <c r="L178" i="2" s="1"/>
  <c r="M178" i="2" s="1"/>
  <c r="G180" i="2" l="1"/>
  <c r="I179" i="2"/>
  <c r="K179" i="2" s="1"/>
  <c r="L179" i="2" s="1"/>
  <c r="M179" i="2" s="1"/>
  <c r="G181" i="2" l="1"/>
  <c r="I180" i="2"/>
  <c r="K180" i="2" s="1"/>
  <c r="L180" i="2" s="1"/>
  <c r="M180" i="2" s="1"/>
  <c r="I181" i="2" l="1"/>
  <c r="K181" i="2" s="1"/>
  <c r="L181" i="2" s="1"/>
  <c r="M181" i="2" s="1"/>
  <c r="G182" i="2"/>
  <c r="I182" i="2" l="1"/>
  <c r="K182" i="2" s="1"/>
  <c r="L182" i="2" s="1"/>
  <c r="M182" i="2" s="1"/>
  <c r="N182" i="2" s="1"/>
  <c r="J183" i="2" l="1"/>
  <c r="L183" i="2" s="1"/>
  <c r="M183" i="2" s="1"/>
  <c r="G183" i="2"/>
  <c r="I183" i="2" l="1"/>
  <c r="G184" i="2"/>
  <c r="J184" i="2" s="1"/>
  <c r="L184" i="2" l="1"/>
  <c r="M184" i="2" s="1"/>
  <c r="I184" i="2"/>
  <c r="G185" i="2"/>
  <c r="G186" i="2" l="1"/>
  <c r="I185" i="2"/>
  <c r="K185" i="2" s="1"/>
  <c r="L185" i="2" s="1"/>
  <c r="M185" i="2" s="1"/>
  <c r="G187" i="2" l="1"/>
  <c r="I186" i="2"/>
  <c r="K186" i="2" s="1"/>
  <c r="L186" i="2" s="1"/>
  <c r="M186" i="2" s="1"/>
  <c r="I187" i="2" l="1"/>
  <c r="K187" i="2" s="1"/>
  <c r="L187" i="2" s="1"/>
  <c r="M187" i="2" s="1"/>
  <c r="G188" i="2"/>
  <c r="G189" i="2" l="1"/>
  <c r="I188" i="2"/>
  <c r="K188" i="2" s="1"/>
  <c r="L188" i="2" s="1"/>
  <c r="M188" i="2" s="1"/>
  <c r="G190" i="2" l="1"/>
  <c r="I189" i="2"/>
  <c r="K189" i="2" s="1"/>
  <c r="L189" i="2" s="1"/>
  <c r="M189" i="2" s="1"/>
  <c r="M190" i="2" s="1"/>
  <c r="G191" i="2" l="1"/>
  <c r="J191" i="2" s="1"/>
  <c r="I190" i="2"/>
  <c r="G192" i="2" l="1"/>
  <c r="I191" i="2"/>
  <c r="L191" i="2"/>
  <c r="M191" i="2" s="1"/>
  <c r="I192" i="2" l="1"/>
  <c r="K192" i="2" s="1"/>
  <c r="L192" i="2" s="1"/>
  <c r="M192" i="2" s="1"/>
  <c r="G193" i="2"/>
  <c r="G194" i="2" l="1"/>
  <c r="I193" i="2"/>
  <c r="K193" i="2" s="1"/>
  <c r="L193" i="2" s="1"/>
  <c r="M193" i="2" s="1"/>
  <c r="G195" i="2" l="1"/>
  <c r="I194" i="2"/>
  <c r="K194" i="2" s="1"/>
  <c r="L194" i="2" s="1"/>
  <c r="M194" i="2" s="1"/>
  <c r="I195" i="2" l="1"/>
  <c r="K195" i="2" s="1"/>
  <c r="L195" i="2" s="1"/>
  <c r="M195" i="2" s="1"/>
  <c r="G196" i="2"/>
  <c r="G197" i="2" l="1"/>
  <c r="I196" i="2"/>
  <c r="K196" i="2" s="1"/>
  <c r="L196" i="2" s="1"/>
  <c r="M196" i="2" s="1"/>
  <c r="M197" i="2" s="1"/>
  <c r="G198" i="2" l="1"/>
  <c r="J198" i="2" s="1"/>
  <c r="I197" i="2"/>
  <c r="G199" i="2" l="1"/>
  <c r="I198" i="2"/>
  <c r="L198" i="2"/>
  <c r="M198" i="2" s="1"/>
  <c r="G200" i="2" l="1"/>
  <c r="I199" i="2"/>
  <c r="K199" i="2" s="1"/>
  <c r="L199" i="2" s="1"/>
  <c r="M199" i="2" s="1"/>
  <c r="I200" i="2" l="1"/>
  <c r="K200" i="2" s="1"/>
  <c r="L200" i="2" s="1"/>
  <c r="M200" i="2" s="1"/>
  <c r="G201" i="2"/>
  <c r="G202" i="2" l="1"/>
  <c r="I201" i="2"/>
  <c r="K201" i="2" s="1"/>
  <c r="L201" i="2" s="1"/>
  <c r="M201" i="2" s="1"/>
  <c r="I202" i="2" l="1"/>
  <c r="K202" i="2" s="1"/>
  <c r="L202" i="2" s="1"/>
  <c r="M202" i="2" s="1"/>
  <c r="G203" i="2"/>
  <c r="I203" i="2" l="1"/>
  <c r="K203" i="2" s="1"/>
  <c r="L203" i="2" s="1"/>
  <c r="M203" i="2" s="1"/>
  <c r="M204" i="2" s="1"/>
  <c r="G204" i="2"/>
  <c r="G205" i="2" l="1"/>
  <c r="J205" i="2" s="1"/>
  <c r="I204" i="2"/>
  <c r="G206" i="2" l="1"/>
  <c r="I205" i="2"/>
  <c r="L205" i="2"/>
  <c r="M205" i="2" s="1"/>
  <c r="I206" i="2" l="1"/>
  <c r="K206" i="2" s="1"/>
  <c r="L206" i="2" s="1"/>
  <c r="M206" i="2" s="1"/>
  <c r="G207" i="2"/>
  <c r="I207" i="2" l="1"/>
  <c r="K207" i="2" s="1"/>
  <c r="L207" i="2" s="1"/>
  <c r="M207" i="2" s="1"/>
  <c r="G208" i="2"/>
  <c r="G209" i="2" l="1"/>
  <c r="I208" i="2"/>
  <c r="K208" i="2" s="1"/>
  <c r="L208" i="2" s="1"/>
  <c r="M208" i="2" s="1"/>
  <c r="I209" i="2" l="1"/>
  <c r="K209" i="2" s="1"/>
  <c r="L209" i="2" s="1"/>
  <c r="M209" i="2" s="1"/>
  <c r="G210" i="2"/>
  <c r="G211" i="2" l="1"/>
  <c r="I210" i="2"/>
  <c r="K210" i="2" s="1"/>
  <c r="L210" i="2" s="1"/>
  <c r="M210" i="2" s="1"/>
  <c r="M211" i="2" s="1"/>
  <c r="G212" i="2" l="1"/>
  <c r="J212" i="2" s="1"/>
  <c r="I211" i="2"/>
  <c r="G213" i="2" l="1"/>
  <c r="I212" i="2"/>
  <c r="L212" i="2"/>
  <c r="M212" i="2" s="1"/>
  <c r="I213" i="2" l="1"/>
  <c r="K213" i="2" s="1"/>
  <c r="L213" i="2" s="1"/>
  <c r="M213" i="2" s="1"/>
  <c r="N213" i="2" l="1"/>
  <c r="J214" i="2" s="1"/>
  <c r="G214" i="2" l="1"/>
  <c r="G215" i="2"/>
  <c r="I214" i="2"/>
  <c r="K214" i="2" s="1"/>
  <c r="L214" i="2" s="1"/>
  <c r="M214" i="2" s="1"/>
  <c r="I215" i="2" l="1"/>
  <c r="K215" i="2" s="1"/>
  <c r="L215" i="2" s="1"/>
  <c r="M215" i="2" s="1"/>
  <c r="G216" i="2"/>
  <c r="G217" i="2" l="1"/>
  <c r="I216" i="2"/>
  <c r="K216" i="2" s="1"/>
  <c r="L216" i="2" s="1"/>
  <c r="M216" i="2" s="1"/>
  <c r="I217" i="2" l="1"/>
  <c r="K217" i="2" s="1"/>
  <c r="L217" i="2" s="1"/>
  <c r="M217" i="2" s="1"/>
  <c r="M218" i="2" s="1"/>
  <c r="G218" i="2"/>
  <c r="G219" i="2" l="1"/>
  <c r="J219" i="2" s="1"/>
  <c r="I218" i="2"/>
  <c r="I219" i="2" l="1"/>
  <c r="L219" i="2"/>
  <c r="M219" i="2" s="1"/>
  <c r="G220" i="2"/>
  <c r="G221" i="2" l="1"/>
  <c r="I220" i="2"/>
  <c r="K220" i="2" s="1"/>
  <c r="L220" i="2" s="1"/>
  <c r="M220" i="2" s="1"/>
  <c r="G222" i="2" l="1"/>
  <c r="I221" i="2"/>
  <c r="K221" i="2" s="1"/>
  <c r="L221" i="2" s="1"/>
  <c r="M221" i="2" s="1"/>
  <c r="G223" i="2" l="1"/>
  <c r="I222" i="2"/>
  <c r="K222" i="2" s="1"/>
  <c r="L222" i="2" s="1"/>
  <c r="M222" i="2" s="1"/>
  <c r="G224" i="2" l="1"/>
  <c r="I223" i="2"/>
  <c r="K223" i="2" s="1"/>
  <c r="L223" i="2" s="1"/>
  <c r="M223" i="2" s="1"/>
  <c r="I224" i="2" l="1"/>
  <c r="K224" i="2" s="1"/>
  <c r="L224" i="2" s="1"/>
  <c r="M224" i="2" s="1"/>
  <c r="M225" i="2" s="1"/>
  <c r="G225" i="2"/>
  <c r="G226" i="2" l="1"/>
  <c r="J226" i="2" s="1"/>
  <c r="I225" i="2"/>
  <c r="L226" i="2" l="1"/>
  <c r="M226" i="2" s="1"/>
  <c r="I226" i="2"/>
  <c r="G227" i="2"/>
  <c r="G228" i="2" l="1"/>
  <c r="I227" i="2"/>
  <c r="K227" i="2" s="1"/>
  <c r="L227" i="2" s="1"/>
  <c r="M227" i="2" s="1"/>
  <c r="G229" i="2" l="1"/>
  <c r="I228" i="2"/>
  <c r="K228" i="2" s="1"/>
  <c r="L228" i="2" s="1"/>
  <c r="M228" i="2" s="1"/>
  <c r="G230" i="2" l="1"/>
  <c r="I229" i="2"/>
  <c r="K229" i="2" s="1"/>
  <c r="L229" i="2" s="1"/>
  <c r="M229" i="2" s="1"/>
  <c r="I230" i="2" l="1"/>
  <c r="K230" i="2" s="1"/>
  <c r="L230" i="2" s="1"/>
  <c r="M230" i="2" s="1"/>
  <c r="G231" i="2"/>
  <c r="G232" i="2" l="1"/>
  <c r="I231" i="2"/>
  <c r="K231" i="2" s="1"/>
  <c r="L231" i="2" s="1"/>
  <c r="M231" i="2" s="1"/>
  <c r="M232" i="2" s="1"/>
  <c r="G233" i="2" l="1"/>
  <c r="J233" i="2" s="1"/>
  <c r="I232" i="2"/>
  <c r="G234" i="2" l="1"/>
  <c r="I233" i="2"/>
  <c r="L233" i="2"/>
  <c r="M233" i="2" s="1"/>
  <c r="I234" i="2" l="1"/>
  <c r="K234" i="2" s="1"/>
  <c r="L234" i="2" s="1"/>
  <c r="M234" i="2" s="1"/>
  <c r="G235" i="2"/>
  <c r="I235" i="2" l="1"/>
  <c r="K235" i="2" s="1"/>
  <c r="L235" i="2" s="1"/>
  <c r="M235" i="2" s="1"/>
  <c r="G236" i="2"/>
  <c r="G237" i="2" l="1"/>
  <c r="I236" i="2"/>
  <c r="K236" i="2" s="1"/>
  <c r="L236" i="2" s="1"/>
  <c r="M236" i="2" s="1"/>
  <c r="G238" i="2" l="1"/>
  <c r="I237" i="2"/>
  <c r="K237" i="2" s="1"/>
  <c r="L237" i="2" s="1"/>
  <c r="M237" i="2" s="1"/>
  <c r="G239" i="2" l="1"/>
  <c r="I238" i="2"/>
  <c r="K238" i="2" s="1"/>
  <c r="L238" i="2" s="1"/>
  <c r="M238" i="2" s="1"/>
  <c r="M239" i="2" s="1"/>
  <c r="G240" i="2" l="1"/>
  <c r="J240" i="2" s="1"/>
  <c r="I239" i="2"/>
  <c r="G241" i="2" l="1"/>
  <c r="I240" i="2"/>
  <c r="L240" i="2"/>
  <c r="M240" i="2" s="1"/>
  <c r="I241" i="2" l="1"/>
  <c r="K241" i="2" s="1"/>
  <c r="L241" i="2" s="1"/>
  <c r="M241" i="2" s="1"/>
  <c r="G242" i="2"/>
  <c r="I242" i="2" l="1"/>
  <c r="K242" i="2" s="1"/>
  <c r="L242" i="2" s="1"/>
  <c r="M242" i="2" s="1"/>
  <c r="G243" i="2"/>
  <c r="G244" i="2" l="1"/>
  <c r="I243" i="2"/>
  <c r="K243" i="2" s="1"/>
  <c r="L243" i="2" s="1"/>
  <c r="M243" i="2" s="1"/>
  <c r="I244" i="2" l="1"/>
  <c r="K244" i="2" s="1"/>
  <c r="L244" i="2" s="1"/>
  <c r="M244" i="2" s="1"/>
  <c r="N244" i="2" l="1"/>
  <c r="J245" i="2" s="1"/>
  <c r="G245" i="2" l="1"/>
  <c r="G246" i="2"/>
  <c r="I245" i="2"/>
  <c r="K245" i="2" s="1"/>
  <c r="L245" i="2" s="1"/>
  <c r="M245" i="2" s="1"/>
  <c r="M246" i="2" s="1"/>
  <c r="G247" i="2" l="1"/>
  <c r="J247" i="2" s="1"/>
  <c r="I246" i="2"/>
  <c r="L247" i="2" l="1"/>
  <c r="M247" i="2" s="1"/>
  <c r="G248" i="2"/>
  <c r="I247" i="2"/>
  <c r="G249" i="2" l="1"/>
  <c r="I248" i="2"/>
  <c r="K248" i="2" s="1"/>
  <c r="L248" i="2" s="1"/>
  <c r="M248" i="2" s="1"/>
  <c r="G250" i="2" l="1"/>
  <c r="I249" i="2"/>
  <c r="K249" i="2" s="1"/>
  <c r="L249" i="2" s="1"/>
  <c r="M249" i="2" s="1"/>
  <c r="G251" i="2" l="1"/>
  <c r="I250" i="2"/>
  <c r="K250" i="2" s="1"/>
  <c r="L250" i="2" s="1"/>
  <c r="M250" i="2" s="1"/>
  <c r="G252" i="2" l="1"/>
  <c r="I251" i="2"/>
  <c r="K251" i="2" s="1"/>
  <c r="L251" i="2" s="1"/>
  <c r="M251" i="2" s="1"/>
  <c r="I252" i="2" l="1"/>
  <c r="K252" i="2" s="1"/>
  <c r="L252" i="2" s="1"/>
  <c r="M252" i="2" s="1"/>
  <c r="M253" i="2" s="1"/>
  <c r="G253" i="2"/>
  <c r="G254" i="2" l="1"/>
  <c r="J254" i="2" s="1"/>
  <c r="I253" i="2"/>
  <c r="G255" i="2" l="1"/>
  <c r="L254" i="2"/>
  <c r="M254" i="2" s="1"/>
  <c r="I254" i="2"/>
  <c r="G256" i="2" l="1"/>
  <c r="I255" i="2"/>
  <c r="K255" i="2" s="1"/>
  <c r="L255" i="2" s="1"/>
  <c r="M255" i="2" s="1"/>
  <c r="G257" i="2" l="1"/>
  <c r="I256" i="2"/>
  <c r="K256" i="2" s="1"/>
  <c r="L256" i="2" s="1"/>
  <c r="M256" i="2" s="1"/>
  <c r="G258" i="2" l="1"/>
  <c r="I257" i="2"/>
  <c r="K257" i="2" s="1"/>
  <c r="L257" i="2" s="1"/>
  <c r="M257" i="2" s="1"/>
  <c r="I258" i="2" l="1"/>
  <c r="K258" i="2" s="1"/>
  <c r="L258" i="2" s="1"/>
  <c r="M258" i="2" s="1"/>
  <c r="G259" i="2"/>
  <c r="G260" i="2" l="1"/>
  <c r="I259" i="2"/>
  <c r="K259" i="2" s="1"/>
  <c r="L259" i="2" s="1"/>
  <c r="M259" i="2" s="1"/>
  <c r="M260" i="2" s="1"/>
  <c r="G261" i="2" l="1"/>
  <c r="J261" i="2" s="1"/>
  <c r="I260" i="2"/>
  <c r="G262" i="2" l="1"/>
  <c r="L261" i="2"/>
  <c r="M261" i="2" s="1"/>
  <c r="I261" i="2"/>
  <c r="G263" i="2" l="1"/>
  <c r="I262" i="2"/>
  <c r="K262" i="2" s="1"/>
  <c r="L262" i="2" s="1"/>
  <c r="M262" i="2" s="1"/>
  <c r="G264" i="2" l="1"/>
  <c r="I263" i="2"/>
  <c r="K263" i="2" s="1"/>
  <c r="L263" i="2" s="1"/>
  <c r="M263" i="2" s="1"/>
  <c r="I264" i="2" l="1"/>
  <c r="K264" i="2" s="1"/>
  <c r="L264" i="2" s="1"/>
  <c r="M264" i="2" s="1"/>
  <c r="G265" i="2"/>
  <c r="G266" i="2" l="1"/>
  <c r="I265" i="2"/>
  <c r="K265" i="2" s="1"/>
  <c r="L265" i="2" s="1"/>
  <c r="M265" i="2" s="1"/>
  <c r="G267" i="2" l="1"/>
  <c r="I266" i="2"/>
  <c r="K266" i="2" s="1"/>
  <c r="L266" i="2" s="1"/>
  <c r="M266" i="2" s="1"/>
  <c r="M267" i="2" s="1"/>
  <c r="G268" i="2" l="1"/>
  <c r="J268" i="2" s="1"/>
  <c r="I267" i="2"/>
  <c r="G269" i="2" l="1"/>
  <c r="L268" i="2"/>
  <c r="M268" i="2" s="1"/>
  <c r="I268" i="2"/>
  <c r="I269" i="2" l="1"/>
  <c r="K269" i="2" s="1"/>
  <c r="L269" i="2" s="1"/>
  <c r="M269" i="2" s="1"/>
  <c r="G270" i="2"/>
  <c r="G271" i="2" l="1"/>
  <c r="I270" i="2"/>
  <c r="K270" i="2" s="1"/>
  <c r="L270" i="2" s="1"/>
  <c r="M270" i="2" s="1"/>
  <c r="G272" i="2" l="1"/>
  <c r="I271" i="2"/>
  <c r="K271" i="2" s="1"/>
  <c r="L271" i="2" s="1"/>
  <c r="M271" i="2" s="1"/>
  <c r="G273" i="2" l="1"/>
  <c r="I272" i="2"/>
  <c r="K272" i="2" s="1"/>
  <c r="L272" i="2" s="1"/>
  <c r="M272" i="2" s="1"/>
  <c r="G274" i="2" l="1"/>
  <c r="I273" i="2"/>
  <c r="K273" i="2" s="1"/>
  <c r="L273" i="2" s="1"/>
  <c r="M273" i="2" s="1"/>
  <c r="M274" i="2" s="1"/>
  <c r="N274" i="2" s="1"/>
  <c r="G275" i="2" l="1"/>
  <c r="J275" i="2" s="1"/>
  <c r="I274" i="2"/>
  <c r="I275" i="2" l="1"/>
  <c r="G276" i="2"/>
  <c r="L275" i="2"/>
  <c r="M275" i="2" s="1"/>
  <c r="G277" i="2" l="1"/>
  <c r="I276" i="2"/>
  <c r="K276" i="2" s="1"/>
  <c r="L276" i="2" s="1"/>
  <c r="M276" i="2" s="1"/>
  <c r="G278" i="2" l="1"/>
  <c r="I277" i="2"/>
  <c r="K277" i="2" s="1"/>
  <c r="L277" i="2" s="1"/>
  <c r="M277" i="2" s="1"/>
  <c r="G279" i="2" l="1"/>
  <c r="I278" i="2"/>
  <c r="K278" i="2" s="1"/>
  <c r="L278" i="2" s="1"/>
  <c r="M278" i="2" s="1"/>
  <c r="G280" i="2" l="1"/>
  <c r="I279" i="2"/>
  <c r="K279" i="2" s="1"/>
  <c r="L279" i="2" s="1"/>
  <c r="M279" i="2" s="1"/>
  <c r="I280" i="2" l="1"/>
  <c r="K280" i="2" s="1"/>
  <c r="L280" i="2" s="1"/>
  <c r="M280" i="2" s="1"/>
  <c r="M281" i="2" s="1"/>
  <c r="G281" i="2"/>
  <c r="G282" i="2" l="1"/>
  <c r="J282" i="2" s="1"/>
  <c r="I281" i="2"/>
  <c r="G283" i="2" l="1"/>
  <c r="L282" i="2"/>
  <c r="M282" i="2" s="1"/>
  <c r="I282" i="2"/>
  <c r="G284" i="2" l="1"/>
  <c r="I283" i="2"/>
  <c r="K283" i="2" s="1"/>
  <c r="L283" i="2" s="1"/>
  <c r="M283" i="2" s="1"/>
  <c r="G285" i="2" l="1"/>
  <c r="I284" i="2"/>
  <c r="K284" i="2" s="1"/>
  <c r="L284" i="2" s="1"/>
  <c r="M284" i="2" s="1"/>
  <c r="I285" i="2" l="1"/>
  <c r="K285" i="2" s="1"/>
  <c r="L285" i="2" s="1"/>
  <c r="M285" i="2" s="1"/>
  <c r="G286" i="2"/>
  <c r="G287" i="2" l="1"/>
  <c r="I286" i="2"/>
  <c r="K286" i="2" s="1"/>
  <c r="L286" i="2" s="1"/>
  <c r="M286" i="2" s="1"/>
  <c r="G288" i="2" l="1"/>
  <c r="I287" i="2"/>
  <c r="K287" i="2" s="1"/>
  <c r="L287" i="2" s="1"/>
  <c r="M287" i="2" s="1"/>
  <c r="M288" i="2" s="1"/>
  <c r="G289" i="2" l="1"/>
  <c r="J289" i="2" s="1"/>
  <c r="I288" i="2"/>
  <c r="L289" i="2" l="1"/>
  <c r="M289" i="2" s="1"/>
  <c r="G290" i="2"/>
  <c r="I289" i="2"/>
  <c r="G291" i="2" l="1"/>
  <c r="I290" i="2"/>
  <c r="K290" i="2" s="1"/>
  <c r="L290" i="2" s="1"/>
  <c r="M290" i="2" s="1"/>
  <c r="G292" i="2" l="1"/>
  <c r="I291" i="2"/>
  <c r="K291" i="2" s="1"/>
  <c r="L291" i="2" s="1"/>
  <c r="M291" i="2" s="1"/>
  <c r="G293" i="2" l="1"/>
  <c r="I292" i="2"/>
  <c r="K292" i="2" s="1"/>
  <c r="L292" i="2" s="1"/>
  <c r="M292" i="2" s="1"/>
  <c r="G294" i="2" l="1"/>
  <c r="I293" i="2"/>
  <c r="K293" i="2" s="1"/>
  <c r="L293" i="2" s="1"/>
  <c r="M293" i="2" s="1"/>
  <c r="G295" i="2" l="1"/>
  <c r="I294" i="2"/>
  <c r="K294" i="2" s="1"/>
  <c r="L294" i="2" s="1"/>
  <c r="M294" i="2" s="1"/>
  <c r="M295" i="2" s="1"/>
  <c r="G296" i="2" l="1"/>
  <c r="J296" i="2" s="1"/>
  <c r="I295" i="2"/>
  <c r="L296" i="2" l="1"/>
  <c r="M296" i="2" s="1"/>
  <c r="G297" i="2"/>
  <c r="I296" i="2"/>
  <c r="I297" i="2" l="1"/>
  <c r="K297" i="2" s="1"/>
  <c r="L297" i="2" s="1"/>
  <c r="M297" i="2" s="1"/>
  <c r="G298" i="2"/>
  <c r="G299" i="2" l="1"/>
  <c r="I298" i="2"/>
  <c r="K298" i="2" s="1"/>
  <c r="L298" i="2" s="1"/>
  <c r="M298" i="2" s="1"/>
  <c r="G300" i="2" l="1"/>
  <c r="I299" i="2"/>
  <c r="K299" i="2" s="1"/>
  <c r="L299" i="2" s="1"/>
  <c r="M299" i="2" s="1"/>
  <c r="I300" i="2" l="1"/>
  <c r="K300" i="2" s="1"/>
  <c r="L300" i="2" s="1"/>
  <c r="M300" i="2" s="1"/>
  <c r="G301" i="2"/>
  <c r="G302" i="2" l="1"/>
  <c r="I301" i="2"/>
  <c r="K301" i="2" s="1"/>
  <c r="L301" i="2" s="1"/>
  <c r="M301" i="2" s="1"/>
  <c r="M302" i="2" s="1"/>
  <c r="G303" i="2" l="1"/>
  <c r="J303" i="2" s="1"/>
  <c r="I302" i="2"/>
  <c r="G304" i="2" l="1"/>
  <c r="I303" i="2"/>
  <c r="L303" i="2"/>
  <c r="M303" i="2" s="1"/>
  <c r="I304" i="2" l="1"/>
  <c r="K304" i="2" s="1"/>
  <c r="L304" i="2" s="1"/>
  <c r="M304" i="2" s="1"/>
  <c r="G305" i="2"/>
  <c r="I305" i="2" l="1"/>
  <c r="K305" i="2" s="1"/>
  <c r="L305" i="2" s="1"/>
  <c r="M305" i="2" s="1"/>
  <c r="N305" i="2" l="1"/>
  <c r="J306" i="2" s="1"/>
  <c r="G306" i="2" l="1"/>
  <c r="G307" i="2"/>
  <c r="I306" i="2"/>
  <c r="K306" i="2" s="1"/>
  <c r="L306" i="2" s="1"/>
  <c r="M306" i="2" s="1"/>
  <c r="G308" i="2" l="1"/>
  <c r="I307" i="2"/>
  <c r="K307" i="2" s="1"/>
  <c r="L307" i="2" s="1"/>
  <c r="M307" i="2" s="1"/>
  <c r="G309" i="2" l="1"/>
  <c r="I308" i="2"/>
  <c r="K308" i="2" s="1"/>
  <c r="L308" i="2" s="1"/>
  <c r="M308" i="2" s="1"/>
  <c r="M309" i="2" s="1"/>
  <c r="I309" i="2" l="1"/>
  <c r="G310" i="2"/>
  <c r="J310" i="2" s="1"/>
  <c r="L310" i="2" l="1"/>
  <c r="M310" i="2" s="1"/>
  <c r="G311" i="2"/>
  <c r="I310" i="2"/>
  <c r="I311" i="2" l="1"/>
  <c r="K311" i="2" s="1"/>
  <c r="L311" i="2" s="1"/>
  <c r="M311" i="2" s="1"/>
  <c r="G312" i="2"/>
  <c r="G313" i="2" l="1"/>
  <c r="I312" i="2"/>
  <c r="K312" i="2" s="1"/>
  <c r="L312" i="2" s="1"/>
  <c r="M312" i="2" s="1"/>
  <c r="G314" i="2" l="1"/>
  <c r="I313" i="2"/>
  <c r="K313" i="2" s="1"/>
  <c r="L313" i="2" s="1"/>
  <c r="M313" i="2" s="1"/>
  <c r="G315" i="2" l="1"/>
  <c r="I314" i="2"/>
  <c r="K314" i="2" s="1"/>
  <c r="L314" i="2" s="1"/>
  <c r="M314" i="2" s="1"/>
  <c r="I315" i="2" l="1"/>
  <c r="K315" i="2" s="1"/>
  <c r="L315" i="2" s="1"/>
  <c r="M315" i="2" s="1"/>
  <c r="M316" i="2" s="1"/>
  <c r="G316" i="2"/>
  <c r="I316" i="2" l="1"/>
  <c r="G317" i="2"/>
  <c r="J317" i="2" s="1"/>
  <c r="L317" i="2" l="1"/>
  <c r="M317" i="2" s="1"/>
  <c r="G318" i="2"/>
  <c r="I317" i="2"/>
  <c r="I318" i="2" l="1"/>
  <c r="K318" i="2" s="1"/>
  <c r="L318" i="2" s="1"/>
  <c r="M318" i="2" s="1"/>
  <c r="G319" i="2"/>
  <c r="G320" i="2" l="1"/>
  <c r="I319" i="2"/>
  <c r="K319" i="2" s="1"/>
  <c r="L319" i="2" s="1"/>
  <c r="M319" i="2" s="1"/>
  <c r="G321" i="2" l="1"/>
  <c r="I320" i="2"/>
  <c r="K320" i="2" s="1"/>
  <c r="L320" i="2" s="1"/>
  <c r="M320" i="2" s="1"/>
  <c r="I321" i="2" l="1"/>
  <c r="K321" i="2" s="1"/>
  <c r="L321" i="2" s="1"/>
  <c r="M321" i="2" s="1"/>
  <c r="G322" i="2"/>
  <c r="I322" i="2" l="1"/>
  <c r="K322" i="2" s="1"/>
  <c r="L322" i="2" s="1"/>
  <c r="M322" i="2" s="1"/>
  <c r="M323" i="2" s="1"/>
  <c r="G323" i="2"/>
  <c r="G324" i="2" l="1"/>
  <c r="J324" i="2" s="1"/>
  <c r="I323" i="2"/>
  <c r="L324" i="2" l="1"/>
  <c r="M324" i="2" s="1"/>
  <c r="G325" i="2"/>
  <c r="I324" i="2"/>
  <c r="I325" i="2" l="1"/>
  <c r="K325" i="2" s="1"/>
  <c r="L325" i="2" s="1"/>
  <c r="M325" i="2" s="1"/>
  <c r="G326" i="2"/>
  <c r="G327" i="2" l="1"/>
  <c r="I326" i="2"/>
  <c r="K326" i="2" s="1"/>
  <c r="L326" i="2" s="1"/>
  <c r="M326" i="2" s="1"/>
  <c r="G328" i="2" l="1"/>
  <c r="I327" i="2"/>
  <c r="K327" i="2" s="1"/>
  <c r="L327" i="2" s="1"/>
  <c r="M327" i="2" s="1"/>
  <c r="I328" i="2" l="1"/>
  <c r="K328" i="2" s="1"/>
  <c r="L328" i="2" s="1"/>
  <c r="M328" i="2" s="1"/>
  <c r="G329" i="2"/>
  <c r="G330" i="2" l="1"/>
  <c r="I329" i="2"/>
  <c r="K329" i="2" s="1"/>
  <c r="L329" i="2" s="1"/>
  <c r="M329" i="2" s="1"/>
  <c r="M330" i="2" s="1"/>
  <c r="I330" i="2" l="1"/>
  <c r="G331" i="2"/>
  <c r="J331" i="2" s="1"/>
  <c r="G332" i="2" l="1"/>
  <c r="I331" i="2"/>
  <c r="L331" i="2"/>
  <c r="M331" i="2" s="1"/>
  <c r="G333" i="2" l="1"/>
  <c r="I332" i="2"/>
  <c r="K332" i="2" s="1"/>
  <c r="L332" i="2" s="1"/>
  <c r="M332" i="2" s="1"/>
  <c r="G334" i="2" l="1"/>
  <c r="I333" i="2"/>
  <c r="K333" i="2" s="1"/>
  <c r="L333" i="2" s="1"/>
  <c r="M333" i="2" s="1"/>
  <c r="G335" i="2" l="1"/>
  <c r="I334" i="2"/>
  <c r="K334" i="2" s="1"/>
  <c r="L334" i="2" s="1"/>
  <c r="M334" i="2" s="1"/>
  <c r="I335" i="2" l="1"/>
  <c r="K335" i="2" s="1"/>
  <c r="L335" i="2" s="1"/>
  <c r="M335" i="2" s="1"/>
  <c r="N335" i="2" l="1"/>
  <c r="J336" i="2" s="1"/>
  <c r="G336" i="2" l="1"/>
  <c r="G337" i="2"/>
  <c r="I336" i="2"/>
  <c r="K336" i="2" s="1"/>
  <c r="L336" i="2" s="1"/>
  <c r="M336" i="2" s="1"/>
  <c r="M337" i="2" s="1"/>
  <c r="G338" i="2" l="1"/>
  <c r="J338" i="2" s="1"/>
  <c r="I337" i="2"/>
  <c r="L338" i="2" l="1"/>
  <c r="M338" i="2" s="1"/>
  <c r="I338" i="2"/>
  <c r="G339" i="2"/>
  <c r="I339" i="2" l="1"/>
  <c r="K339" i="2" s="1"/>
  <c r="L339" i="2" s="1"/>
  <c r="M339" i="2" s="1"/>
  <c r="G340" i="2"/>
  <c r="I340" i="2" l="1"/>
  <c r="K340" i="2" s="1"/>
  <c r="L340" i="2" s="1"/>
  <c r="M340" i="2" s="1"/>
  <c r="G341" i="2"/>
  <c r="I341" i="2" l="1"/>
  <c r="K341" i="2" s="1"/>
  <c r="L341" i="2" s="1"/>
  <c r="M341" i="2" s="1"/>
  <c r="G342" i="2"/>
  <c r="G343" i="2" l="1"/>
  <c r="I342" i="2"/>
  <c r="K342" i="2" s="1"/>
  <c r="L342" i="2" s="1"/>
  <c r="M342" i="2" s="1"/>
  <c r="G344" i="2" l="1"/>
  <c r="I343" i="2"/>
  <c r="K343" i="2" s="1"/>
  <c r="L343" i="2" s="1"/>
  <c r="M343" i="2" s="1"/>
  <c r="M344" i="2" s="1"/>
  <c r="G345" i="2" l="1"/>
  <c r="J345" i="2" s="1"/>
  <c r="I344" i="2"/>
  <c r="L345" i="2" l="1"/>
  <c r="M345" i="2" s="1"/>
  <c r="G346" i="2"/>
  <c r="I345" i="2"/>
  <c r="I346" i="2" l="1"/>
  <c r="K346" i="2" s="1"/>
  <c r="L346" i="2" s="1"/>
  <c r="M346" i="2" s="1"/>
  <c r="G347" i="2"/>
  <c r="I347" i="2" l="1"/>
  <c r="K347" i="2" s="1"/>
  <c r="L347" i="2" s="1"/>
  <c r="M347" i="2" s="1"/>
  <c r="G348" i="2"/>
  <c r="G349" i="2" l="1"/>
  <c r="I348" i="2"/>
  <c r="K348" i="2" s="1"/>
  <c r="L348" i="2" s="1"/>
  <c r="M348" i="2" s="1"/>
  <c r="I349" i="2" l="1"/>
  <c r="K349" i="2" s="1"/>
  <c r="L349" i="2" s="1"/>
  <c r="M349" i="2" s="1"/>
  <c r="G350" i="2"/>
  <c r="G351" i="2" l="1"/>
  <c r="I350" i="2"/>
  <c r="K350" i="2" s="1"/>
  <c r="L350" i="2" s="1"/>
  <c r="M350" i="2" s="1"/>
  <c r="M351" i="2" s="1"/>
  <c r="G352" i="2" l="1"/>
  <c r="J352" i="2" s="1"/>
  <c r="I351" i="2"/>
  <c r="I352" i="2" l="1"/>
  <c r="G353" i="2"/>
  <c r="L352" i="2"/>
  <c r="M352" i="2" s="1"/>
  <c r="G354" i="2" l="1"/>
  <c r="I353" i="2"/>
  <c r="K353" i="2" s="1"/>
  <c r="L353" i="2" s="1"/>
  <c r="M353" i="2" s="1"/>
  <c r="G355" i="2" l="1"/>
  <c r="I354" i="2"/>
  <c r="K354" i="2" s="1"/>
  <c r="L354" i="2" s="1"/>
  <c r="M354" i="2" s="1"/>
  <c r="I355" i="2" l="1"/>
  <c r="K355" i="2" s="1"/>
  <c r="L355" i="2" s="1"/>
  <c r="M355" i="2" s="1"/>
  <c r="G356" i="2"/>
  <c r="G357" i="2" l="1"/>
  <c r="I356" i="2"/>
  <c r="K356" i="2" s="1"/>
  <c r="L356" i="2" s="1"/>
  <c r="M356" i="2" s="1"/>
  <c r="G358" i="2" l="1"/>
  <c r="I357" i="2"/>
  <c r="K357" i="2" s="1"/>
  <c r="L357" i="2" s="1"/>
  <c r="M357" i="2" s="1"/>
  <c r="M358" i="2" s="1"/>
  <c r="I358" i="2" l="1"/>
  <c r="G359" i="2"/>
  <c r="J359" i="2" s="1"/>
  <c r="G360" i="2" l="1"/>
  <c r="I359" i="2"/>
  <c r="L359" i="2"/>
  <c r="M359" i="2" s="1"/>
  <c r="G361" i="2" l="1"/>
  <c r="I360" i="2"/>
  <c r="K360" i="2" s="1"/>
  <c r="L360" i="2" s="1"/>
  <c r="M360" i="2" s="1"/>
  <c r="I361" i="2" l="1"/>
  <c r="K361" i="2" s="1"/>
  <c r="L361" i="2" s="1"/>
  <c r="M361" i="2" s="1"/>
  <c r="G362" i="2"/>
  <c r="G363" i="2" l="1"/>
  <c r="I362" i="2"/>
  <c r="K362" i="2" s="1"/>
  <c r="L362" i="2" s="1"/>
  <c r="M362" i="2" s="1"/>
  <c r="G364" i="2" l="1"/>
  <c r="I363" i="2"/>
  <c r="K363" i="2" s="1"/>
  <c r="L363" i="2" s="1"/>
  <c r="M363" i="2" s="1"/>
  <c r="G365" i="2" l="1"/>
  <c r="I364" i="2"/>
  <c r="K364" i="2" s="1"/>
  <c r="L364" i="2" s="1"/>
  <c r="M364" i="2" s="1"/>
  <c r="M365" i="2" s="1"/>
  <c r="I365" i="2" l="1"/>
  <c r="G366" i="2"/>
  <c r="J366" i="2" s="1"/>
  <c r="I366" i="2" l="1"/>
  <c r="L366" i="2"/>
  <c r="M366" i="2" s="1"/>
  <c r="N366" i="2" l="1"/>
  <c r="J367" i="2" s="1"/>
  <c r="G367" i="2" l="1"/>
  <c r="G368" i="2"/>
  <c r="I367" i="2"/>
  <c r="K367" i="2" s="1"/>
  <c r="L367" i="2" s="1"/>
  <c r="M367" i="2" s="1"/>
  <c r="G369" i="2" l="1"/>
  <c r="I368" i="2"/>
  <c r="K368" i="2" s="1"/>
  <c r="L368" i="2" s="1"/>
  <c r="M368" i="2" s="1"/>
  <c r="G370" i="2" l="1"/>
  <c r="I369" i="2"/>
  <c r="K369" i="2" s="1"/>
  <c r="L369" i="2" s="1"/>
  <c r="M369" i="2" s="1"/>
  <c r="G371" i="2" l="1"/>
  <c r="I370" i="2"/>
  <c r="K370" i="2" s="1"/>
  <c r="L370" i="2" s="1"/>
  <c r="M370" i="2" s="1"/>
  <c r="G372" i="2" l="1"/>
  <c r="I371" i="2"/>
  <c r="K371" i="2" s="1"/>
  <c r="L371" i="2" s="1"/>
  <c r="M371" i="2" s="1"/>
  <c r="M372" i="2" s="1"/>
  <c r="I372" i="2" l="1"/>
  <c r="G373" i="2"/>
  <c r="J373" i="2" s="1"/>
  <c r="I373" i="2" l="1"/>
  <c r="G374" i="2"/>
  <c r="L373" i="2"/>
  <c r="M373" i="2" s="1"/>
  <c r="I374" i="2" l="1"/>
  <c r="K374" i="2" s="1"/>
  <c r="L374" i="2" s="1"/>
  <c r="M374" i="2" s="1"/>
  <c r="G375" i="2"/>
  <c r="G376" i="2" l="1"/>
  <c r="I375" i="2"/>
  <c r="K375" i="2" s="1"/>
  <c r="L375" i="2" s="1"/>
  <c r="M375" i="2" s="1"/>
  <c r="G377" i="2" l="1"/>
  <c r="I376" i="2"/>
  <c r="K376" i="2" s="1"/>
  <c r="L376" i="2" s="1"/>
  <c r="M376" i="2" s="1"/>
  <c r="G378" i="2" l="1"/>
  <c r="I377" i="2"/>
  <c r="K377" i="2" s="1"/>
  <c r="L377" i="2" s="1"/>
  <c r="M377" i="2" s="1"/>
  <c r="G379" i="2" l="1"/>
  <c r="I378" i="2"/>
  <c r="K378" i="2" s="1"/>
  <c r="L378" i="2" s="1"/>
  <c r="M378" i="2" s="1"/>
  <c r="M379" i="2" s="1"/>
  <c r="G380" i="2" l="1"/>
  <c r="J380" i="2" s="1"/>
  <c r="I379" i="2"/>
  <c r="G381" i="2" l="1"/>
  <c r="L380" i="2"/>
  <c r="M380" i="2" s="1"/>
  <c r="I380" i="2"/>
  <c r="G382" i="2" l="1"/>
  <c r="I381" i="2"/>
  <c r="K381" i="2" s="1"/>
  <c r="L381" i="2" s="1"/>
  <c r="M381" i="2" s="1"/>
  <c r="G383" i="2" l="1"/>
  <c r="I382" i="2"/>
  <c r="K382" i="2" s="1"/>
  <c r="L382" i="2" s="1"/>
  <c r="M382" i="2" s="1"/>
  <c r="G384" i="2" l="1"/>
  <c r="I383" i="2"/>
  <c r="K383" i="2" s="1"/>
  <c r="L383" i="2" s="1"/>
  <c r="M383" i="2" s="1"/>
  <c r="G385" i="2" l="1"/>
  <c r="I384" i="2"/>
  <c r="K384" i="2" s="1"/>
  <c r="L384" i="2" s="1"/>
  <c r="M384" i="2" s="1"/>
  <c r="I385" i="2" l="1"/>
  <c r="K385" i="2" s="1"/>
  <c r="L385" i="2" s="1"/>
  <c r="M385" i="2" s="1"/>
  <c r="M386" i="2" s="1"/>
  <c r="G386" i="2"/>
  <c r="I386" i="2" l="1"/>
  <c r="G387" i="2"/>
  <c r="J387" i="2" s="1"/>
  <c r="G388" i="2" l="1"/>
  <c r="L387" i="2"/>
  <c r="M387" i="2" s="1"/>
  <c r="I387" i="2"/>
  <c r="G389" i="2" l="1"/>
  <c r="I388" i="2"/>
  <c r="K388" i="2" s="1"/>
  <c r="L388" i="2" s="1"/>
  <c r="M388" i="2" s="1"/>
  <c r="I389" i="2" l="1"/>
  <c r="K389" i="2" s="1"/>
  <c r="L389" i="2" s="1"/>
  <c r="M389" i="2" s="1"/>
  <c r="G390" i="2"/>
  <c r="G391" i="2" l="1"/>
  <c r="I390" i="2"/>
  <c r="K390" i="2" s="1"/>
  <c r="L390" i="2" s="1"/>
  <c r="M390" i="2" s="1"/>
  <c r="G392" i="2" l="1"/>
  <c r="I391" i="2"/>
  <c r="K391" i="2" s="1"/>
  <c r="L391" i="2" s="1"/>
  <c r="M391" i="2" s="1"/>
  <c r="G393" i="2" l="1"/>
  <c r="I392" i="2"/>
  <c r="K392" i="2" s="1"/>
  <c r="L392" i="2" s="1"/>
  <c r="M392" i="2" s="1"/>
  <c r="M393" i="2" s="1"/>
  <c r="G394" i="2" l="1"/>
  <c r="J394" i="2" s="1"/>
  <c r="I393" i="2"/>
  <c r="G395" i="2" l="1"/>
  <c r="I394" i="2"/>
  <c r="L394" i="2"/>
  <c r="M394" i="2" s="1"/>
  <c r="G396" i="2" l="1"/>
  <c r="I395" i="2"/>
  <c r="K395" i="2" s="1"/>
  <c r="L395" i="2" s="1"/>
  <c r="M395" i="2" s="1"/>
  <c r="G397" i="2" l="1"/>
  <c r="I396" i="2"/>
  <c r="K396" i="2" s="1"/>
  <c r="L396" i="2" s="1"/>
  <c r="M396" i="2" s="1"/>
  <c r="I397" i="2" l="1"/>
  <c r="K397" i="2" s="1"/>
  <c r="L397" i="2" s="1"/>
  <c r="M397" i="2" s="1"/>
  <c r="N397" i="2" l="1"/>
  <c r="J398" i="2" s="1"/>
  <c r="G398" i="2" l="1"/>
  <c r="G399" i="2"/>
  <c r="I398" i="2"/>
  <c r="K398" i="2" s="1"/>
  <c r="L398" i="2" s="1"/>
  <c r="M398" i="2" s="1"/>
  <c r="G400" i="2" l="1"/>
  <c r="I399" i="2"/>
  <c r="K399" i="2" s="1"/>
  <c r="L399" i="2" s="1"/>
  <c r="M399" i="2" s="1"/>
  <c r="M400" i="2" s="1"/>
  <c r="G401" i="2" l="1"/>
  <c r="J401" i="2" s="1"/>
  <c r="I400" i="2"/>
  <c r="L401" i="2" l="1"/>
  <c r="M401" i="2" s="1"/>
  <c r="G402" i="2"/>
  <c r="I401" i="2"/>
  <c r="G403" i="2" l="1"/>
  <c r="I402" i="2"/>
  <c r="K402" i="2" s="1"/>
  <c r="L402" i="2" s="1"/>
  <c r="M402" i="2" s="1"/>
  <c r="G404" i="2" l="1"/>
  <c r="I403" i="2"/>
  <c r="K403" i="2" s="1"/>
  <c r="L403" i="2" s="1"/>
  <c r="M403" i="2" s="1"/>
  <c r="G405" i="2" l="1"/>
  <c r="I404" i="2"/>
  <c r="K404" i="2" s="1"/>
  <c r="L404" i="2" s="1"/>
  <c r="M404" i="2" s="1"/>
  <c r="G406" i="2" l="1"/>
  <c r="I405" i="2"/>
  <c r="K405" i="2" s="1"/>
  <c r="L405" i="2" s="1"/>
  <c r="M405" i="2" s="1"/>
  <c r="I406" i="2" l="1"/>
  <c r="K406" i="2" s="1"/>
  <c r="L406" i="2" s="1"/>
  <c r="M406" i="2" s="1"/>
  <c r="M407" i="2" s="1"/>
  <c r="G407" i="2"/>
  <c r="G408" i="2" l="1"/>
  <c r="J408" i="2" s="1"/>
  <c r="I407" i="2"/>
  <c r="G409" i="2" l="1"/>
  <c r="I408" i="2"/>
  <c r="L408" i="2"/>
  <c r="M408" i="2" s="1"/>
  <c r="I409" i="2" l="1"/>
  <c r="K409" i="2" s="1"/>
  <c r="L409" i="2" s="1"/>
  <c r="M409" i="2" s="1"/>
  <c r="G410" i="2"/>
  <c r="I410" i="2" l="1"/>
  <c r="K410" i="2" s="1"/>
  <c r="L410" i="2" s="1"/>
  <c r="M410" i="2" s="1"/>
  <c r="G411" i="2"/>
  <c r="I411" i="2" l="1"/>
  <c r="K411" i="2" s="1"/>
  <c r="L411" i="2" s="1"/>
  <c r="M411" i="2" s="1"/>
  <c r="G412" i="2"/>
  <c r="I412" i="2" l="1"/>
  <c r="K412" i="2" s="1"/>
  <c r="L412" i="2" s="1"/>
  <c r="M412" i="2" s="1"/>
  <c r="G413" i="2"/>
  <c r="G414" i="2" l="1"/>
  <c r="I413" i="2"/>
  <c r="K413" i="2" s="1"/>
  <c r="L413" i="2" s="1"/>
  <c r="M413" i="2" s="1"/>
  <c r="M414" i="2" s="1"/>
  <c r="G415" i="2" l="1"/>
  <c r="J415" i="2" s="1"/>
  <c r="I414" i="2"/>
  <c r="L415" i="2" l="1"/>
  <c r="M415" i="2" s="1"/>
  <c r="G416" i="2"/>
  <c r="I415" i="2"/>
  <c r="G417" i="2" l="1"/>
  <c r="I416" i="2"/>
  <c r="K416" i="2" s="1"/>
  <c r="L416" i="2" s="1"/>
  <c r="M416" i="2" s="1"/>
  <c r="I417" i="2" l="1"/>
  <c r="K417" i="2" s="1"/>
  <c r="L417" i="2" s="1"/>
  <c r="M417" i="2" s="1"/>
  <c r="G418" i="2"/>
  <c r="G419" i="2" l="1"/>
  <c r="I418" i="2"/>
  <c r="K418" i="2" s="1"/>
  <c r="L418" i="2" s="1"/>
  <c r="M418" i="2" s="1"/>
  <c r="G420" i="2" l="1"/>
  <c r="I419" i="2"/>
  <c r="K419" i="2" s="1"/>
  <c r="L419" i="2" s="1"/>
  <c r="M419" i="2" s="1"/>
  <c r="G421" i="2" l="1"/>
  <c r="I420" i="2"/>
  <c r="K420" i="2" s="1"/>
  <c r="L420" i="2" s="1"/>
  <c r="M420" i="2" s="1"/>
  <c r="M421" i="2" s="1"/>
  <c r="I421" i="2" l="1"/>
  <c r="G422" i="2"/>
  <c r="J422" i="2" s="1"/>
  <c r="G423" i="2" l="1"/>
  <c r="I422" i="2"/>
  <c r="L422" i="2"/>
  <c r="M422" i="2" s="1"/>
  <c r="G424" i="2" l="1"/>
  <c r="I423" i="2"/>
  <c r="K423" i="2" s="1"/>
  <c r="L423" i="2" s="1"/>
  <c r="M423" i="2" s="1"/>
  <c r="G425" i="2" l="1"/>
  <c r="I424" i="2"/>
  <c r="K424" i="2" s="1"/>
  <c r="L424" i="2" s="1"/>
  <c r="M424" i="2" s="1"/>
  <c r="I425" i="2" l="1"/>
  <c r="K425" i="2" s="1"/>
  <c r="L425" i="2" s="1"/>
  <c r="M425" i="2" s="1"/>
  <c r="G426" i="2"/>
  <c r="I426" i="2" l="1"/>
  <c r="K426" i="2" s="1"/>
  <c r="L426" i="2" s="1"/>
  <c r="M426" i="2" s="1"/>
  <c r="N426" i="2" l="1"/>
  <c r="J427" i="2" s="1"/>
  <c r="G427" i="2" l="1"/>
  <c r="G428" i="2"/>
  <c r="I427" i="2"/>
  <c r="K427" i="2" s="1"/>
  <c r="L427" i="2" s="1"/>
  <c r="M427" i="2" s="1"/>
  <c r="M428" i="2" s="1"/>
  <c r="G429" i="2" l="1"/>
  <c r="J429" i="2" s="1"/>
  <c r="I428" i="2"/>
  <c r="I429" i="2" l="1"/>
  <c r="L429" i="2"/>
  <c r="M429" i="2" s="1"/>
  <c r="G430" i="2"/>
  <c r="G431" i="2" l="1"/>
  <c r="I430" i="2"/>
  <c r="K430" i="2" s="1"/>
  <c r="L430" i="2" s="1"/>
  <c r="M430" i="2" s="1"/>
  <c r="G432" i="2" l="1"/>
  <c r="I431" i="2"/>
  <c r="K431" i="2" s="1"/>
  <c r="L431" i="2" s="1"/>
  <c r="M431" i="2" s="1"/>
  <c r="G433" i="2" l="1"/>
  <c r="I432" i="2"/>
  <c r="K432" i="2" s="1"/>
  <c r="L432" i="2" s="1"/>
  <c r="M432" i="2" s="1"/>
  <c r="I433" i="2" l="1"/>
  <c r="K433" i="2" s="1"/>
  <c r="L433" i="2" s="1"/>
  <c r="M433" i="2" s="1"/>
  <c r="G434" i="2"/>
  <c r="G435" i="2" l="1"/>
  <c r="I434" i="2"/>
  <c r="K434" i="2" s="1"/>
  <c r="L434" i="2" s="1"/>
  <c r="M434" i="2" s="1"/>
  <c r="M435" i="2" s="1"/>
  <c r="G436" i="2" l="1"/>
  <c r="J436" i="2" s="1"/>
  <c r="I435" i="2"/>
  <c r="G437" i="2" l="1"/>
  <c r="I436" i="2"/>
  <c r="L436" i="2"/>
  <c r="M436" i="2" s="1"/>
  <c r="I437" i="2" l="1"/>
  <c r="K437" i="2" s="1"/>
  <c r="L437" i="2" s="1"/>
  <c r="M437" i="2" s="1"/>
  <c r="G438" i="2"/>
  <c r="G439" i="2" l="1"/>
  <c r="I438" i="2"/>
  <c r="K438" i="2" s="1"/>
  <c r="L438" i="2" s="1"/>
  <c r="M438" i="2" s="1"/>
  <c r="I439" i="2" l="1"/>
  <c r="K439" i="2" s="1"/>
  <c r="L439" i="2" s="1"/>
  <c r="M439" i="2" s="1"/>
  <c r="G440" i="2"/>
  <c r="I440" i="2" l="1"/>
  <c r="K440" i="2" s="1"/>
  <c r="L440" i="2" s="1"/>
  <c r="M440" i="2" s="1"/>
  <c r="G441" i="2"/>
  <c r="G442" i="2" l="1"/>
  <c r="I441" i="2"/>
  <c r="K441" i="2" s="1"/>
  <c r="L441" i="2" s="1"/>
  <c r="M441" i="2" s="1"/>
  <c r="M442" i="2" s="1"/>
  <c r="G443" i="2" l="1"/>
  <c r="J443" i="2" s="1"/>
  <c r="I442" i="2"/>
  <c r="G444" i="2" l="1"/>
  <c r="I443" i="2"/>
  <c r="L443" i="2"/>
  <c r="M443" i="2" s="1"/>
  <c r="G445" i="2" l="1"/>
  <c r="I444" i="2"/>
  <c r="K444" i="2" s="1"/>
  <c r="L444" i="2" s="1"/>
  <c r="M444" i="2" s="1"/>
  <c r="I445" i="2" l="1"/>
  <c r="K445" i="2" s="1"/>
  <c r="L445" i="2" s="1"/>
  <c r="M445" i="2" s="1"/>
  <c r="G446" i="2"/>
  <c r="G447" i="2" l="1"/>
  <c r="I446" i="2"/>
  <c r="K446" i="2" s="1"/>
  <c r="L446" i="2" s="1"/>
  <c r="M446" i="2" s="1"/>
  <c r="G448" i="2" l="1"/>
  <c r="I447" i="2"/>
  <c r="K447" i="2" s="1"/>
  <c r="L447" i="2" s="1"/>
  <c r="M447" i="2" s="1"/>
  <c r="G449" i="2" l="1"/>
  <c r="I448" i="2"/>
  <c r="K448" i="2" s="1"/>
  <c r="L448" i="2" s="1"/>
  <c r="M448" i="2" s="1"/>
  <c r="M449" i="2" s="1"/>
  <c r="G450" i="2" l="1"/>
  <c r="J450" i="2" s="1"/>
  <c r="I449" i="2"/>
  <c r="G451" i="2" l="1"/>
  <c r="I450" i="2"/>
  <c r="L450" i="2"/>
  <c r="M450" i="2" s="1"/>
  <c r="G452" i="2" l="1"/>
  <c r="I451" i="2"/>
  <c r="K451" i="2" s="1"/>
  <c r="L451" i="2" s="1"/>
  <c r="M451" i="2" s="1"/>
  <c r="I452" i="2" l="1"/>
  <c r="K452" i="2" s="1"/>
  <c r="L452" i="2" s="1"/>
  <c r="M452" i="2" s="1"/>
  <c r="G453" i="2"/>
  <c r="G454" i="2" l="1"/>
  <c r="I453" i="2"/>
  <c r="K453" i="2" s="1"/>
  <c r="L453" i="2" s="1"/>
  <c r="M453" i="2" s="1"/>
  <c r="I454" i="2" l="1"/>
  <c r="K454" i="2" s="1"/>
  <c r="L454" i="2" s="1"/>
  <c r="M454" i="2" s="1"/>
  <c r="G455" i="2"/>
  <c r="G456" i="2" l="1"/>
  <c r="I455" i="2"/>
  <c r="K455" i="2" s="1"/>
  <c r="L455" i="2" s="1"/>
  <c r="M455" i="2" s="1"/>
  <c r="M456" i="2" s="1"/>
  <c r="G457" i="2" l="1"/>
  <c r="J457" i="2" s="1"/>
  <c r="I456" i="2"/>
  <c r="I457" i="2" l="1"/>
  <c r="L457" i="2"/>
  <c r="M457" i="2" s="1"/>
  <c r="N457" i="2" l="1"/>
  <c r="J458" i="2" s="1"/>
  <c r="G458" i="2" l="1"/>
  <c r="G459" i="2"/>
  <c r="I458" i="2"/>
  <c r="K458" i="2" s="1"/>
  <c r="L458" i="2" s="1"/>
  <c r="M458" i="2" s="1"/>
  <c r="G460" i="2" l="1"/>
  <c r="I459" i="2"/>
  <c r="K459" i="2" s="1"/>
  <c r="L459" i="2" s="1"/>
  <c r="M459" i="2" s="1"/>
  <c r="G461" i="2" l="1"/>
  <c r="I460" i="2"/>
  <c r="K460" i="2" s="1"/>
  <c r="L460" i="2" s="1"/>
  <c r="M460" i="2" s="1"/>
  <c r="I461" i="2" l="1"/>
  <c r="K461" i="2" s="1"/>
  <c r="L461" i="2" s="1"/>
  <c r="M461" i="2" s="1"/>
  <c r="G462" i="2"/>
  <c r="G463" i="2" l="1"/>
  <c r="I462" i="2"/>
  <c r="K462" i="2" s="1"/>
  <c r="L462" i="2" s="1"/>
  <c r="M462" i="2" s="1"/>
  <c r="M463" i="2" s="1"/>
  <c r="G464" i="2" l="1"/>
  <c r="J464" i="2" s="1"/>
  <c r="I463" i="2"/>
  <c r="G465" i="2" l="1"/>
  <c r="I464" i="2"/>
  <c r="L464" i="2"/>
  <c r="M464" i="2" s="1"/>
  <c r="G466" i="2" l="1"/>
  <c r="I465" i="2"/>
  <c r="K465" i="2" s="1"/>
  <c r="L465" i="2" s="1"/>
  <c r="M465" i="2" s="1"/>
  <c r="G467" i="2" l="1"/>
  <c r="I466" i="2"/>
  <c r="K466" i="2" s="1"/>
  <c r="L466" i="2" s="1"/>
  <c r="M466" i="2" s="1"/>
  <c r="I467" i="2" l="1"/>
  <c r="K467" i="2" s="1"/>
  <c r="L467" i="2" s="1"/>
  <c r="M467" i="2" s="1"/>
  <c r="G468" i="2"/>
  <c r="G469" i="2" l="1"/>
  <c r="I468" i="2"/>
  <c r="K468" i="2" s="1"/>
  <c r="L468" i="2" s="1"/>
  <c r="M468" i="2" s="1"/>
  <c r="I469" i="2" l="1"/>
  <c r="K469" i="2" s="1"/>
  <c r="L469" i="2" s="1"/>
  <c r="M469" i="2" s="1"/>
  <c r="M470" i="2" s="1"/>
  <c r="G470" i="2"/>
  <c r="G471" i="2" l="1"/>
  <c r="J471" i="2" s="1"/>
  <c r="I470" i="2"/>
  <c r="L471" i="2" l="1"/>
  <c r="M471" i="2" s="1"/>
  <c r="G472" i="2"/>
  <c r="I471" i="2"/>
  <c r="I472" i="2" l="1"/>
  <c r="K472" i="2" s="1"/>
  <c r="L472" i="2" s="1"/>
  <c r="M472" i="2" s="1"/>
  <c r="G473" i="2"/>
  <c r="G474" i="2" l="1"/>
  <c r="I473" i="2"/>
  <c r="K473" i="2" s="1"/>
  <c r="L473" i="2" s="1"/>
  <c r="M473" i="2" s="1"/>
  <c r="I474" i="2" l="1"/>
  <c r="K474" i="2" s="1"/>
  <c r="L474" i="2" s="1"/>
  <c r="M474" i="2" s="1"/>
  <c r="G475" i="2"/>
  <c r="I475" i="2" l="1"/>
  <c r="K475" i="2" s="1"/>
  <c r="L475" i="2" s="1"/>
  <c r="M475" i="2" s="1"/>
  <c r="G476" i="2"/>
  <c r="G477" i="2" l="1"/>
  <c r="I476" i="2"/>
  <c r="K476" i="2" s="1"/>
  <c r="L476" i="2" s="1"/>
  <c r="M476" i="2" s="1"/>
  <c r="M477" i="2" s="1"/>
  <c r="G478" i="2" l="1"/>
  <c r="J478" i="2" s="1"/>
  <c r="I477" i="2"/>
  <c r="I478" i="2" l="1"/>
  <c r="G479" i="2"/>
  <c r="L478" i="2"/>
  <c r="M478" i="2" s="1"/>
  <c r="I479" i="2" l="1"/>
  <c r="K479" i="2" s="1"/>
  <c r="L479" i="2" s="1"/>
  <c r="M479" i="2" s="1"/>
  <c r="G480" i="2"/>
  <c r="I480" i="2" l="1"/>
  <c r="K480" i="2" s="1"/>
  <c r="L480" i="2" s="1"/>
  <c r="M480" i="2" s="1"/>
  <c r="G481" i="2"/>
  <c r="I481" i="2" l="1"/>
  <c r="K481" i="2" s="1"/>
  <c r="L481" i="2" s="1"/>
  <c r="M481" i="2" s="1"/>
  <c r="G482" i="2"/>
  <c r="I482" i="2" l="1"/>
  <c r="K482" i="2" s="1"/>
  <c r="L482" i="2" s="1"/>
  <c r="M482" i="2" s="1"/>
  <c r="G483" i="2"/>
  <c r="G484" i="2" l="1"/>
  <c r="I483" i="2"/>
  <c r="K483" i="2" s="1"/>
  <c r="L483" i="2" s="1"/>
  <c r="M483" i="2" s="1"/>
  <c r="M484" i="2" s="1"/>
  <c r="G485" i="2" l="1"/>
  <c r="J485" i="2" s="1"/>
  <c r="I484" i="2"/>
  <c r="G486" i="2" l="1"/>
  <c r="I485" i="2"/>
  <c r="L485" i="2"/>
  <c r="M485" i="2" s="1"/>
  <c r="I486" i="2" l="1"/>
  <c r="K486" i="2" s="1"/>
  <c r="L486" i="2" s="1"/>
  <c r="M486" i="2" s="1"/>
  <c r="G487" i="2"/>
  <c r="I487" i="2" l="1"/>
  <c r="K487" i="2" s="1"/>
  <c r="L487" i="2" s="1"/>
  <c r="M487" i="2" s="1"/>
  <c r="N487" i="2" l="1"/>
  <c r="J488" i="2" s="1"/>
  <c r="G488" i="2" l="1"/>
  <c r="G489" i="2"/>
  <c r="I488" i="2"/>
  <c r="K488" i="2" s="1"/>
  <c r="L488" i="2" s="1"/>
  <c r="M488" i="2" s="1"/>
  <c r="G490" i="2" l="1"/>
  <c r="I489" i="2"/>
  <c r="K489" i="2" s="1"/>
  <c r="L489" i="2" s="1"/>
  <c r="M489" i="2" s="1"/>
  <c r="I490" i="2" l="1"/>
  <c r="K490" i="2" s="1"/>
  <c r="L490" i="2" s="1"/>
  <c r="M490" i="2" s="1"/>
  <c r="M491" i="2" s="1"/>
  <c r="G491" i="2"/>
  <c r="G492" i="2" l="1"/>
  <c r="J492" i="2" s="1"/>
  <c r="I491" i="2"/>
  <c r="L492" i="2" l="1"/>
  <c r="M492" i="2" s="1"/>
  <c r="G493" i="2"/>
  <c r="I492" i="2"/>
  <c r="G494" i="2" l="1"/>
  <c r="I493" i="2"/>
  <c r="K493" i="2" s="1"/>
  <c r="L493" i="2" s="1"/>
  <c r="M493" i="2" s="1"/>
  <c r="G495" i="2" l="1"/>
  <c r="I494" i="2"/>
  <c r="K494" i="2" s="1"/>
  <c r="L494" i="2" s="1"/>
  <c r="M494" i="2" s="1"/>
  <c r="G496" i="2" l="1"/>
  <c r="I495" i="2"/>
  <c r="K495" i="2" s="1"/>
  <c r="L495" i="2" s="1"/>
  <c r="M495" i="2" s="1"/>
  <c r="G497" i="2" l="1"/>
  <c r="I496" i="2"/>
  <c r="K496" i="2" s="1"/>
  <c r="L496" i="2" s="1"/>
  <c r="M496" i="2" s="1"/>
  <c r="G498" i="2" l="1"/>
  <c r="I497" i="2"/>
  <c r="K497" i="2" s="1"/>
  <c r="L497" i="2" s="1"/>
  <c r="M497" i="2" s="1"/>
  <c r="M498" i="2" s="1"/>
  <c r="I498" i="2" l="1"/>
  <c r="G499" i="2"/>
  <c r="J499" i="2" s="1"/>
  <c r="L499" i="2" l="1"/>
  <c r="M499" i="2" s="1"/>
  <c r="G500" i="2"/>
  <c r="I499" i="2"/>
  <c r="G501" i="2" l="1"/>
  <c r="I500" i="2"/>
  <c r="K500" i="2" s="1"/>
  <c r="L500" i="2" s="1"/>
  <c r="M500" i="2" s="1"/>
  <c r="I501" i="2" l="1"/>
  <c r="K501" i="2" s="1"/>
  <c r="L501" i="2" s="1"/>
  <c r="M501" i="2" s="1"/>
  <c r="G502" i="2"/>
  <c r="I502" i="2" l="1"/>
  <c r="K502" i="2" s="1"/>
  <c r="L502" i="2" s="1"/>
  <c r="M502" i="2" s="1"/>
  <c r="G503" i="2"/>
  <c r="G504" i="2" l="1"/>
  <c r="I503" i="2"/>
  <c r="K503" i="2" s="1"/>
  <c r="L503" i="2" s="1"/>
  <c r="M503" i="2" s="1"/>
  <c r="G505" i="2" l="1"/>
  <c r="I504" i="2"/>
  <c r="K504" i="2" s="1"/>
  <c r="L504" i="2" s="1"/>
  <c r="M504" i="2" s="1"/>
  <c r="M505" i="2" s="1"/>
  <c r="G506" i="2" l="1"/>
  <c r="J506" i="2" s="1"/>
  <c r="I505" i="2"/>
  <c r="L506" i="2" l="1"/>
  <c r="M506" i="2" s="1"/>
  <c r="G507" i="2"/>
  <c r="I506" i="2"/>
  <c r="I507" i="2" l="1"/>
  <c r="K507" i="2" s="1"/>
  <c r="L507" i="2" s="1"/>
  <c r="M507" i="2" s="1"/>
  <c r="G508" i="2"/>
  <c r="I508" i="2" l="1"/>
  <c r="K508" i="2" s="1"/>
  <c r="L508" i="2" s="1"/>
  <c r="M508" i="2" s="1"/>
  <c r="G509" i="2"/>
  <c r="I509" i="2" l="1"/>
  <c r="K509" i="2" s="1"/>
  <c r="L509" i="2" s="1"/>
  <c r="M509" i="2" s="1"/>
  <c r="G510" i="2"/>
  <c r="G511" i="2" l="1"/>
  <c r="I510" i="2"/>
  <c r="K510" i="2" s="1"/>
  <c r="L510" i="2" s="1"/>
  <c r="M510" i="2" s="1"/>
  <c r="G512" i="2" l="1"/>
  <c r="I511" i="2"/>
  <c r="K511" i="2" s="1"/>
  <c r="L511" i="2" s="1"/>
  <c r="M511" i="2" s="1"/>
  <c r="M512" i="2" s="1"/>
  <c r="G513" i="2" l="1"/>
  <c r="J513" i="2" s="1"/>
  <c r="I512" i="2"/>
  <c r="L513" i="2" l="1"/>
  <c r="M513" i="2" s="1"/>
  <c r="I513" i="2"/>
  <c r="G514" i="2"/>
  <c r="I514" i="2" l="1"/>
  <c r="K514" i="2" s="1"/>
  <c r="L514" i="2" s="1"/>
  <c r="M514" i="2" s="1"/>
  <c r="G515" i="2"/>
  <c r="G516" i="2" l="1"/>
  <c r="I515" i="2"/>
  <c r="K515" i="2" s="1"/>
  <c r="L515" i="2" s="1"/>
  <c r="M515" i="2" s="1"/>
  <c r="I516" i="2" l="1"/>
  <c r="K516" i="2" s="1"/>
  <c r="L516" i="2" s="1"/>
  <c r="M516" i="2" s="1"/>
  <c r="G517" i="2"/>
  <c r="G518" i="2" l="1"/>
  <c r="I517" i="2"/>
  <c r="K517" i="2" s="1"/>
  <c r="L517" i="2" s="1"/>
  <c r="M517" i="2" s="1"/>
  <c r="I518" i="2" l="1"/>
  <c r="K518" i="2" s="1"/>
  <c r="L518" i="2" s="1"/>
  <c r="M518" i="2" s="1"/>
  <c r="N518" i="2" s="1"/>
  <c r="J519" i="2" l="1"/>
  <c r="L519" i="2" s="1"/>
  <c r="M519" i="2" s="1"/>
  <c r="G519" i="2"/>
  <c r="G520" i="2" l="1"/>
  <c r="J520" i="2" s="1"/>
  <c r="I519" i="2"/>
  <c r="L520" i="2" l="1"/>
  <c r="M520" i="2" s="1"/>
  <c r="G521" i="2"/>
  <c r="I520" i="2"/>
  <c r="G522" i="2" l="1"/>
  <c r="I521" i="2"/>
  <c r="K521" i="2" s="1"/>
  <c r="L521" i="2" s="1"/>
  <c r="M521" i="2" s="1"/>
  <c r="G523" i="2" l="1"/>
  <c r="I522" i="2"/>
  <c r="K522" i="2" s="1"/>
  <c r="L522" i="2" s="1"/>
  <c r="M522" i="2" s="1"/>
  <c r="G524" i="2" l="1"/>
  <c r="I523" i="2"/>
  <c r="K523" i="2" s="1"/>
  <c r="L523" i="2" s="1"/>
  <c r="M523" i="2" s="1"/>
  <c r="I524" i="2" l="1"/>
  <c r="K524" i="2" s="1"/>
  <c r="L524" i="2" s="1"/>
  <c r="M524" i="2" s="1"/>
  <c r="G525" i="2"/>
  <c r="I525" i="2" l="1"/>
  <c r="K525" i="2" s="1"/>
  <c r="L525" i="2" s="1"/>
  <c r="M525" i="2" s="1"/>
  <c r="M526" i="2" s="1"/>
  <c r="G526" i="2"/>
  <c r="I526" i="2" l="1"/>
  <c r="G527" i="2"/>
  <c r="J527" i="2" s="1"/>
  <c r="I527" i="2" l="1"/>
  <c r="L527" i="2"/>
  <c r="M527" i="2" s="1"/>
  <c r="G528" i="2"/>
  <c r="G529" i="2" l="1"/>
  <c r="I528" i="2"/>
  <c r="K528" i="2" s="1"/>
  <c r="L528" i="2" s="1"/>
  <c r="M528" i="2" s="1"/>
  <c r="I529" i="2" l="1"/>
  <c r="K529" i="2" s="1"/>
  <c r="L529" i="2" s="1"/>
  <c r="M529" i="2" s="1"/>
  <c r="G530" i="2"/>
  <c r="G531" i="2" l="1"/>
  <c r="I530" i="2"/>
  <c r="K530" i="2" s="1"/>
  <c r="L530" i="2" s="1"/>
  <c r="M530" i="2" s="1"/>
  <c r="G532" i="2" l="1"/>
  <c r="I531" i="2"/>
  <c r="K531" i="2" s="1"/>
  <c r="L531" i="2" s="1"/>
  <c r="M531" i="2" s="1"/>
  <c r="I532" i="2" l="1"/>
  <c r="K532" i="2" s="1"/>
  <c r="L532" i="2" s="1"/>
  <c r="M532" i="2" s="1"/>
  <c r="M533" i="2" s="1"/>
  <c r="G533" i="2"/>
  <c r="G534" i="2" l="1"/>
  <c r="J534" i="2" s="1"/>
  <c r="I533" i="2"/>
  <c r="I534" i="2" l="1"/>
  <c r="G535" i="2"/>
  <c r="L534" i="2"/>
  <c r="M534" i="2" s="1"/>
  <c r="G536" i="2" l="1"/>
  <c r="I535" i="2"/>
  <c r="K535" i="2" s="1"/>
  <c r="L535" i="2" s="1"/>
  <c r="M535" i="2" s="1"/>
  <c r="I536" i="2" l="1"/>
  <c r="K536" i="2" s="1"/>
  <c r="L536" i="2" s="1"/>
  <c r="M536" i="2" s="1"/>
  <c r="G537" i="2"/>
  <c r="I537" i="2" l="1"/>
  <c r="K537" i="2" s="1"/>
  <c r="L537" i="2" s="1"/>
  <c r="M537" i="2" s="1"/>
  <c r="G538" i="2"/>
  <c r="G539" i="2" l="1"/>
  <c r="I538" i="2"/>
  <c r="K538" i="2" s="1"/>
  <c r="L538" i="2" s="1"/>
  <c r="M538" i="2" s="1"/>
  <c r="G540" i="2" l="1"/>
  <c r="I539" i="2"/>
  <c r="K539" i="2" s="1"/>
  <c r="L539" i="2" s="1"/>
  <c r="M539" i="2" s="1"/>
  <c r="M540" i="2" s="1"/>
  <c r="G541" i="2" l="1"/>
  <c r="J541" i="2" s="1"/>
  <c r="I540" i="2"/>
  <c r="G542" i="2" l="1"/>
  <c r="I541" i="2"/>
  <c r="L541" i="2"/>
  <c r="M541" i="2" s="1"/>
  <c r="I542" i="2" l="1"/>
  <c r="K542" i="2" s="1"/>
  <c r="L542" i="2" s="1"/>
  <c r="M542" i="2" s="1"/>
  <c r="G543" i="2"/>
  <c r="G544" i="2" l="1"/>
  <c r="I543" i="2"/>
  <c r="K543" i="2" s="1"/>
  <c r="L543" i="2" s="1"/>
  <c r="M543" i="2" s="1"/>
  <c r="I544" i="2" l="1"/>
  <c r="K544" i="2" s="1"/>
  <c r="L544" i="2" s="1"/>
  <c r="M544" i="2" s="1"/>
  <c r="G545" i="2"/>
  <c r="G546" i="2" l="1"/>
  <c r="I545" i="2"/>
  <c r="K545" i="2" s="1"/>
  <c r="L545" i="2" s="1"/>
  <c r="M545" i="2" s="1"/>
  <c r="I546" i="2" l="1"/>
  <c r="K546" i="2" s="1"/>
  <c r="L546" i="2" s="1"/>
  <c r="M546" i="2" s="1"/>
  <c r="M547" i="2" s="1"/>
  <c r="G547" i="2"/>
  <c r="I547" i="2" l="1"/>
  <c r="G548" i="2"/>
  <c r="J548" i="2" s="1"/>
  <c r="I548" i="2" l="1"/>
  <c r="L548" i="2"/>
  <c r="M548" i="2" s="1"/>
  <c r="N548" i="2" l="1"/>
  <c r="J549" i="2" s="1"/>
  <c r="G549" i="2" l="1"/>
  <c r="G550" i="2"/>
  <c r="I549" i="2"/>
  <c r="K549" i="2" s="1"/>
  <c r="L549" i="2" s="1"/>
  <c r="M549" i="2" s="1"/>
  <c r="I550" i="2" l="1"/>
  <c r="K550" i="2" s="1"/>
  <c r="L550" i="2" s="1"/>
  <c r="M550" i="2" s="1"/>
  <c r="G551" i="2"/>
  <c r="I551" i="2" l="1"/>
  <c r="K551" i="2" s="1"/>
  <c r="L551" i="2" s="1"/>
  <c r="M551" i="2" s="1"/>
  <c r="G552" i="2"/>
  <c r="I552" i="2" l="1"/>
  <c r="K552" i="2" s="1"/>
  <c r="L552" i="2" s="1"/>
  <c r="M552" i="2" s="1"/>
  <c r="G553" i="2"/>
  <c r="G554" i="2" l="1"/>
  <c r="I553" i="2"/>
  <c r="K553" i="2" s="1"/>
  <c r="L553" i="2" s="1"/>
  <c r="M553" i="2" s="1"/>
  <c r="M554" i="2" s="1"/>
  <c r="G555" i="2" l="1"/>
  <c r="J555" i="2" s="1"/>
  <c r="I554" i="2"/>
  <c r="L555" i="2" l="1"/>
  <c r="M555" i="2" s="1"/>
  <c r="I555" i="2"/>
  <c r="G556" i="2"/>
  <c r="G557" i="2" l="1"/>
  <c r="I556" i="2"/>
  <c r="K556" i="2" s="1"/>
  <c r="L556" i="2" s="1"/>
  <c r="M556" i="2" s="1"/>
  <c r="G558" i="2" l="1"/>
  <c r="I557" i="2"/>
  <c r="K557" i="2" s="1"/>
  <c r="L557" i="2" s="1"/>
  <c r="M557" i="2" s="1"/>
  <c r="I558" i="2" l="1"/>
  <c r="K558" i="2" s="1"/>
  <c r="L558" i="2" s="1"/>
  <c r="M558" i="2" s="1"/>
  <c r="G559" i="2"/>
  <c r="G560" i="2" l="1"/>
  <c r="I559" i="2"/>
  <c r="K559" i="2" s="1"/>
  <c r="L559" i="2" s="1"/>
  <c r="M559" i="2" s="1"/>
  <c r="G561" i="2" l="1"/>
  <c r="I560" i="2"/>
  <c r="K560" i="2" s="1"/>
  <c r="L560" i="2" s="1"/>
  <c r="M560" i="2" s="1"/>
  <c r="M561" i="2" s="1"/>
  <c r="G562" i="2" l="1"/>
  <c r="J562" i="2" s="1"/>
  <c r="I561" i="2"/>
  <c r="I562" i="2" l="1"/>
  <c r="L562" i="2"/>
  <c r="M562" i="2" s="1"/>
  <c r="G563" i="2"/>
  <c r="G564" i="2" l="1"/>
  <c r="I563" i="2"/>
  <c r="K563" i="2" s="1"/>
  <c r="L563" i="2" s="1"/>
  <c r="M563" i="2" s="1"/>
  <c r="G565" i="2" l="1"/>
  <c r="I564" i="2"/>
  <c r="K564" i="2" s="1"/>
  <c r="L564" i="2" s="1"/>
  <c r="M564" i="2" s="1"/>
  <c r="G566" i="2" l="1"/>
  <c r="I565" i="2"/>
  <c r="K565" i="2" s="1"/>
  <c r="L565" i="2" s="1"/>
  <c r="M565" i="2" s="1"/>
  <c r="I566" i="2" l="1"/>
  <c r="K566" i="2" s="1"/>
  <c r="L566" i="2" s="1"/>
  <c r="M566" i="2" s="1"/>
  <c r="G567" i="2"/>
  <c r="G568" i="2" l="1"/>
  <c r="I567" i="2"/>
  <c r="K567" i="2" s="1"/>
  <c r="L567" i="2" s="1"/>
  <c r="M567" i="2" s="1"/>
  <c r="M568" i="2" s="1"/>
  <c r="G569" i="2" l="1"/>
  <c r="J569" i="2" s="1"/>
  <c r="I568" i="2"/>
  <c r="G570" i="2" l="1"/>
  <c r="I569" i="2"/>
  <c r="L569" i="2"/>
  <c r="M569" i="2" s="1"/>
  <c r="G571" i="2" l="1"/>
  <c r="I570" i="2"/>
  <c r="K570" i="2" s="1"/>
  <c r="L570" i="2" s="1"/>
  <c r="M570" i="2" s="1"/>
  <c r="I571" i="2" l="1"/>
  <c r="K571" i="2" s="1"/>
  <c r="L571" i="2" s="1"/>
  <c r="M571" i="2" s="1"/>
  <c r="G572" i="2"/>
  <c r="G573" i="2" l="1"/>
  <c r="I572" i="2"/>
  <c r="K572" i="2" s="1"/>
  <c r="L572" i="2" s="1"/>
  <c r="M572" i="2" s="1"/>
  <c r="G574" i="2" l="1"/>
  <c r="I573" i="2"/>
  <c r="K573" i="2" s="1"/>
  <c r="L573" i="2" s="1"/>
  <c r="M573" i="2" s="1"/>
  <c r="I574" i="2" l="1"/>
  <c r="K574" i="2" s="1"/>
  <c r="L574" i="2" s="1"/>
  <c r="M574" i="2" s="1"/>
  <c r="M575" i="2" s="1"/>
  <c r="G575" i="2"/>
  <c r="G576" i="2" l="1"/>
  <c r="J576" i="2" s="1"/>
  <c r="I575" i="2"/>
  <c r="L576" i="2" l="1"/>
  <c r="M576" i="2" s="1"/>
  <c r="I576" i="2"/>
  <c r="G577" i="2"/>
  <c r="G578" i="2" l="1"/>
  <c r="I577" i="2"/>
  <c r="K577" i="2" s="1"/>
  <c r="L577" i="2" s="1"/>
  <c r="M577" i="2" s="1"/>
  <c r="G579" i="2" l="1"/>
  <c r="I578" i="2"/>
  <c r="K578" i="2" s="1"/>
  <c r="L578" i="2" s="1"/>
  <c r="M578" i="2" s="1"/>
  <c r="I579" i="2" l="1"/>
  <c r="K579" i="2" s="1"/>
  <c r="L579" i="2" s="1"/>
  <c r="M579" i="2" s="1"/>
  <c r="N579" i="2" l="1"/>
  <c r="J580" i="2" s="1"/>
  <c r="G580" i="2" l="1"/>
  <c r="I580" i="2"/>
  <c r="K580" i="2" s="1"/>
  <c r="L580" i="2" s="1"/>
  <c r="M580" i="2" s="1"/>
  <c r="G581" i="2"/>
  <c r="G582" i="2" l="1"/>
  <c r="I581" i="2"/>
  <c r="K581" i="2" s="1"/>
  <c r="L581" i="2" s="1"/>
  <c r="M581" i="2" s="1"/>
  <c r="M582" i="2" s="1"/>
  <c r="I582" i="2" l="1"/>
  <c r="G583" i="2"/>
  <c r="J583" i="2" s="1"/>
  <c r="L583" i="2" l="1"/>
  <c r="M583" i="2" s="1"/>
  <c r="G584" i="2"/>
  <c r="I583" i="2"/>
  <c r="G585" i="2" l="1"/>
  <c r="I584" i="2"/>
  <c r="K584" i="2" s="1"/>
  <c r="L584" i="2" s="1"/>
  <c r="M584" i="2" s="1"/>
  <c r="G586" i="2" l="1"/>
  <c r="I585" i="2"/>
  <c r="K585" i="2" s="1"/>
  <c r="L585" i="2" s="1"/>
  <c r="M585" i="2" s="1"/>
  <c r="I586" i="2" l="1"/>
  <c r="K586" i="2" s="1"/>
  <c r="L586" i="2" s="1"/>
  <c r="M586" i="2" s="1"/>
  <c r="G587" i="2"/>
  <c r="I587" i="2" l="1"/>
  <c r="K587" i="2" s="1"/>
  <c r="L587" i="2" s="1"/>
  <c r="M587" i="2" s="1"/>
  <c r="G588" i="2"/>
  <c r="I588" i="2" l="1"/>
  <c r="K588" i="2" s="1"/>
  <c r="L588" i="2" s="1"/>
  <c r="M588" i="2" s="1"/>
  <c r="M589" i="2" s="1"/>
  <c r="G589" i="2"/>
  <c r="G590" i="2" l="1"/>
  <c r="J590" i="2" s="1"/>
  <c r="I589" i="2"/>
  <c r="L590" i="2" l="1"/>
  <c r="M590" i="2" s="1"/>
  <c r="G591" i="2"/>
  <c r="I590" i="2"/>
  <c r="G592" i="2" l="1"/>
  <c r="I591" i="2"/>
  <c r="K591" i="2" s="1"/>
  <c r="L591" i="2" s="1"/>
  <c r="M591" i="2" s="1"/>
  <c r="G593" i="2" l="1"/>
  <c r="I592" i="2"/>
  <c r="K592" i="2" s="1"/>
  <c r="L592" i="2" s="1"/>
  <c r="M592" i="2" s="1"/>
  <c r="G594" i="2" l="1"/>
  <c r="I593" i="2"/>
  <c r="K593" i="2" s="1"/>
  <c r="L593" i="2" s="1"/>
  <c r="M593" i="2" s="1"/>
  <c r="I594" i="2" l="1"/>
  <c r="K594" i="2" s="1"/>
  <c r="L594" i="2" s="1"/>
  <c r="M594" i="2" s="1"/>
  <c r="G595" i="2"/>
  <c r="I595" i="2" l="1"/>
  <c r="K595" i="2" s="1"/>
  <c r="L595" i="2" s="1"/>
  <c r="M595" i="2" s="1"/>
  <c r="M596" i="2" s="1"/>
  <c r="G596" i="2"/>
  <c r="G597" i="2" l="1"/>
  <c r="J597" i="2" s="1"/>
  <c r="I596" i="2"/>
  <c r="G598" i="2" l="1"/>
  <c r="I597" i="2"/>
  <c r="L597" i="2"/>
  <c r="M597" i="2" s="1"/>
  <c r="I598" i="2" l="1"/>
  <c r="K598" i="2" s="1"/>
  <c r="L598" i="2" s="1"/>
  <c r="M598" i="2" s="1"/>
  <c r="G599" i="2"/>
  <c r="G600" i="2" l="1"/>
  <c r="I599" i="2"/>
  <c r="K599" i="2" s="1"/>
  <c r="L599" i="2" s="1"/>
  <c r="M599" i="2" s="1"/>
  <c r="I600" i="2" l="1"/>
  <c r="K600" i="2" s="1"/>
  <c r="L600" i="2" s="1"/>
  <c r="M600" i="2" s="1"/>
  <c r="G601" i="2"/>
  <c r="I601" i="2" l="1"/>
  <c r="K601" i="2" s="1"/>
  <c r="L601" i="2" s="1"/>
  <c r="M601" i="2" s="1"/>
  <c r="G602" i="2"/>
  <c r="G603" i="2" l="1"/>
  <c r="I602" i="2"/>
  <c r="K602" i="2" s="1"/>
  <c r="L602" i="2" s="1"/>
  <c r="M602" i="2" s="1"/>
  <c r="M603" i="2" s="1"/>
  <c r="I603" i="2" l="1"/>
  <c r="G604" i="2"/>
  <c r="J604" i="2" s="1"/>
  <c r="G605" i="2" l="1"/>
  <c r="I604" i="2"/>
  <c r="L604" i="2"/>
  <c r="M604" i="2" s="1"/>
  <c r="G606" i="2" l="1"/>
  <c r="I605" i="2"/>
  <c r="K605" i="2" s="1"/>
  <c r="L605" i="2" s="1"/>
  <c r="M605" i="2" s="1"/>
  <c r="I606" i="2" l="1"/>
  <c r="K606" i="2" s="1"/>
  <c r="L606" i="2" s="1"/>
  <c r="M606" i="2" s="1"/>
  <c r="G607" i="2"/>
  <c r="I607" i="2" l="1"/>
  <c r="K607" i="2" s="1"/>
  <c r="L607" i="2" s="1"/>
  <c r="M607" i="2" s="1"/>
  <c r="G608" i="2"/>
  <c r="G609" i="2" l="1"/>
  <c r="I608" i="2"/>
  <c r="K608" i="2" s="1"/>
  <c r="L608" i="2" s="1"/>
  <c r="M608" i="2" s="1"/>
  <c r="G610" i="2" l="1"/>
  <c r="I609" i="2"/>
  <c r="K609" i="2" s="1"/>
  <c r="L609" i="2" s="1"/>
  <c r="M609" i="2" s="1"/>
  <c r="M610" i="2" s="1"/>
  <c r="N610" i="2" s="1"/>
  <c r="G611" i="2" l="1"/>
  <c r="J611" i="2" s="1"/>
  <c r="I610" i="2"/>
  <c r="G612" i="2" l="1"/>
  <c r="I611" i="2"/>
  <c r="L611" i="2"/>
  <c r="M611" i="2" s="1"/>
  <c r="G613" i="2" l="1"/>
  <c r="I612" i="2"/>
  <c r="K612" i="2" s="1"/>
  <c r="L612" i="2" s="1"/>
  <c r="M612" i="2" s="1"/>
  <c r="G614" i="2" l="1"/>
  <c r="I613" i="2"/>
  <c r="K613" i="2" s="1"/>
  <c r="L613" i="2" s="1"/>
  <c r="M613" i="2" s="1"/>
  <c r="I614" i="2" l="1"/>
  <c r="K614" i="2" s="1"/>
  <c r="L614" i="2" s="1"/>
  <c r="M614" i="2" s="1"/>
  <c r="G615" i="2"/>
  <c r="G616" i="2" l="1"/>
  <c r="I615" i="2"/>
  <c r="K615" i="2" s="1"/>
  <c r="L615" i="2" s="1"/>
  <c r="M615" i="2" s="1"/>
  <c r="G617" i="2" l="1"/>
  <c r="I616" i="2"/>
  <c r="K616" i="2" s="1"/>
  <c r="L616" i="2" s="1"/>
  <c r="M616" i="2" s="1"/>
  <c r="M617" i="2" s="1"/>
  <c r="I617" i="2" l="1"/>
  <c r="G618" i="2"/>
  <c r="J618" i="2" s="1"/>
  <c r="G619" i="2" l="1"/>
  <c r="I618" i="2"/>
  <c r="L618" i="2"/>
  <c r="M618" i="2" s="1"/>
  <c r="I619" i="2" l="1"/>
  <c r="K619" i="2" s="1"/>
  <c r="L619" i="2" s="1"/>
  <c r="M619" i="2" s="1"/>
  <c r="G620" i="2"/>
  <c r="G621" i="2" l="1"/>
  <c r="I620" i="2"/>
  <c r="K620" i="2" s="1"/>
  <c r="L620" i="2" s="1"/>
  <c r="M620" i="2" s="1"/>
  <c r="G622" i="2" l="1"/>
  <c r="I621" i="2"/>
  <c r="K621" i="2" s="1"/>
  <c r="L621" i="2" s="1"/>
  <c r="M621" i="2" s="1"/>
  <c r="I622" i="2" l="1"/>
  <c r="K622" i="2" s="1"/>
  <c r="L622" i="2" s="1"/>
  <c r="M622" i="2" s="1"/>
  <c r="G623" i="2"/>
  <c r="I623" i="2" l="1"/>
  <c r="K623" i="2" s="1"/>
  <c r="L623" i="2" s="1"/>
  <c r="M623" i="2" s="1"/>
  <c r="M624" i="2" s="1"/>
  <c r="G624" i="2"/>
  <c r="G625" i="2" l="1"/>
  <c r="J625" i="2" s="1"/>
  <c r="I624" i="2"/>
  <c r="G626" i="2" l="1"/>
  <c r="I625" i="2"/>
  <c r="L625" i="2"/>
  <c r="M625" i="2" s="1"/>
  <c r="I626" i="2" l="1"/>
  <c r="K626" i="2" s="1"/>
  <c r="L626" i="2" s="1"/>
  <c r="M626" i="2" s="1"/>
  <c r="G627" i="2"/>
  <c r="G628" i="2" l="1"/>
  <c r="I627" i="2"/>
  <c r="K627" i="2" s="1"/>
  <c r="L627" i="2" s="1"/>
  <c r="M627" i="2" s="1"/>
  <c r="I628" i="2" l="1"/>
  <c r="K628" i="2" s="1"/>
  <c r="L628" i="2" s="1"/>
  <c r="M628" i="2" s="1"/>
  <c r="G629" i="2"/>
  <c r="G630" i="2" l="1"/>
  <c r="I629" i="2"/>
  <c r="K629" i="2" s="1"/>
  <c r="L629" i="2" s="1"/>
  <c r="M629" i="2" s="1"/>
  <c r="I630" i="2" l="1"/>
  <c r="K630" i="2" s="1"/>
  <c r="L630" i="2" s="1"/>
  <c r="M630" i="2" s="1"/>
  <c r="M631" i="2" s="1"/>
  <c r="G631" i="2"/>
  <c r="I631" i="2" l="1"/>
  <c r="G632" i="2"/>
  <c r="J632" i="2" s="1"/>
  <c r="L632" i="2" l="1"/>
  <c r="M632" i="2" s="1"/>
  <c r="I632" i="2"/>
  <c r="G633" i="2"/>
  <c r="G634" i="2" l="1"/>
  <c r="I633" i="2"/>
  <c r="K633" i="2" s="1"/>
  <c r="L633" i="2" s="1"/>
  <c r="M633" i="2" s="1"/>
  <c r="I634" i="2" l="1"/>
  <c r="K634" i="2" s="1"/>
  <c r="L634" i="2" s="1"/>
  <c r="M634" i="2" s="1"/>
  <c r="G635" i="2"/>
  <c r="G636" i="2" l="1"/>
  <c r="I635" i="2"/>
  <c r="K635" i="2" s="1"/>
  <c r="L635" i="2" s="1"/>
  <c r="M635" i="2" s="1"/>
  <c r="G637" i="2" l="1"/>
  <c r="I636" i="2"/>
  <c r="K636" i="2" s="1"/>
  <c r="L636" i="2" s="1"/>
  <c r="M636" i="2" s="1"/>
  <c r="I637" i="2" l="1"/>
  <c r="K637" i="2" s="1"/>
  <c r="L637" i="2" s="1"/>
  <c r="M637" i="2" s="1"/>
  <c r="M638" i="2" s="1"/>
  <c r="G638" i="2"/>
  <c r="G639" i="2" l="1"/>
  <c r="J639" i="2" s="1"/>
  <c r="I638" i="2"/>
  <c r="G640" i="2" l="1"/>
  <c r="I639" i="2"/>
  <c r="L639" i="2"/>
  <c r="M639" i="2" s="1"/>
  <c r="I640" i="2" l="1"/>
  <c r="K640" i="2" s="1"/>
  <c r="L640" i="2" s="1"/>
  <c r="M640" i="2" s="1"/>
  <c r="N640" i="2" l="1"/>
  <c r="J641" i="2" s="1"/>
  <c r="G641" i="2" l="1"/>
  <c r="I641" i="2"/>
  <c r="K641" i="2" s="1"/>
  <c r="L641" i="2" s="1"/>
  <c r="M641" i="2" s="1"/>
  <c r="G642" i="2"/>
  <c r="I642" i="2" l="1"/>
  <c r="K642" i="2" s="1"/>
  <c r="L642" i="2" s="1"/>
  <c r="M642" i="2" s="1"/>
  <c r="G643" i="2"/>
  <c r="G644" i="2" l="1"/>
  <c r="I643" i="2"/>
  <c r="K643" i="2" s="1"/>
  <c r="L643" i="2" s="1"/>
  <c r="M643" i="2" s="1"/>
  <c r="I644" i="2" l="1"/>
  <c r="K644" i="2" s="1"/>
  <c r="L644" i="2" s="1"/>
  <c r="M644" i="2" s="1"/>
  <c r="M645" i="2" s="1"/>
  <c r="G645" i="2"/>
  <c r="I645" i="2" l="1"/>
  <c r="G646" i="2"/>
  <c r="J646" i="2" s="1"/>
  <c r="G647" i="2" l="1"/>
  <c r="I646" i="2"/>
  <c r="L646" i="2"/>
  <c r="M646" i="2" s="1"/>
  <c r="G648" i="2" l="1"/>
  <c r="I647" i="2"/>
  <c r="K647" i="2" s="1"/>
  <c r="L647" i="2" s="1"/>
  <c r="M647" i="2" s="1"/>
  <c r="I648" i="2" l="1"/>
  <c r="K648" i="2" s="1"/>
  <c r="L648" i="2" s="1"/>
  <c r="M648" i="2" s="1"/>
  <c r="G649" i="2"/>
  <c r="G650" i="2" l="1"/>
  <c r="I649" i="2"/>
  <c r="K649" i="2" s="1"/>
  <c r="L649" i="2" s="1"/>
  <c r="M649" i="2" s="1"/>
  <c r="G651" i="2" l="1"/>
  <c r="I650" i="2"/>
  <c r="K650" i="2" s="1"/>
  <c r="L650" i="2" s="1"/>
  <c r="M650" i="2" s="1"/>
  <c r="I651" i="2" l="1"/>
  <c r="K651" i="2" s="1"/>
  <c r="L651" i="2" s="1"/>
  <c r="M651" i="2" s="1"/>
  <c r="M652" i="2" s="1"/>
  <c r="G652" i="2"/>
  <c r="G653" i="2" l="1"/>
  <c r="J653" i="2" s="1"/>
  <c r="I652" i="2"/>
  <c r="G654" i="2" l="1"/>
  <c r="I653" i="2"/>
  <c r="L653" i="2"/>
  <c r="M653" i="2" s="1"/>
  <c r="G655" i="2" l="1"/>
  <c r="I654" i="2"/>
  <c r="K654" i="2" s="1"/>
  <c r="L654" i="2" s="1"/>
  <c r="M654" i="2" s="1"/>
  <c r="G656" i="2" l="1"/>
  <c r="I655" i="2"/>
  <c r="K655" i="2" s="1"/>
  <c r="L655" i="2" s="1"/>
  <c r="M655" i="2" s="1"/>
  <c r="G657" i="2" l="1"/>
  <c r="I656" i="2"/>
  <c r="K656" i="2" s="1"/>
  <c r="L656" i="2" s="1"/>
  <c r="M656" i="2" s="1"/>
  <c r="G658" i="2" l="1"/>
  <c r="I657" i="2"/>
  <c r="K657" i="2" s="1"/>
  <c r="L657" i="2" s="1"/>
  <c r="M657" i="2" s="1"/>
  <c r="I658" i="2" l="1"/>
  <c r="K658" i="2" s="1"/>
  <c r="L658" i="2" s="1"/>
  <c r="M658" i="2" s="1"/>
  <c r="M659" i="2" s="1"/>
  <c r="G659" i="2"/>
  <c r="I659" i="2" l="1"/>
  <c r="G660" i="2"/>
  <c r="J660" i="2" s="1"/>
  <c r="L660" i="2" l="1"/>
  <c r="M660" i="2" s="1"/>
  <c r="G661" i="2"/>
  <c r="I660" i="2"/>
  <c r="G662" i="2" l="1"/>
  <c r="I661" i="2"/>
  <c r="K661" i="2" s="1"/>
  <c r="L661" i="2" s="1"/>
  <c r="M661" i="2" s="1"/>
  <c r="G663" i="2" l="1"/>
  <c r="I662" i="2"/>
  <c r="K662" i="2" s="1"/>
  <c r="L662" i="2" s="1"/>
  <c r="M662" i="2" s="1"/>
  <c r="G664" i="2" l="1"/>
  <c r="I663" i="2"/>
  <c r="K663" i="2" s="1"/>
  <c r="L663" i="2" s="1"/>
  <c r="M663" i="2" s="1"/>
  <c r="I664" i="2" l="1"/>
  <c r="K664" i="2" s="1"/>
  <c r="L664" i="2" s="1"/>
  <c r="M664" i="2" s="1"/>
  <c r="G665" i="2"/>
  <c r="I665" i="2" l="1"/>
  <c r="K665" i="2" s="1"/>
  <c r="L665" i="2" s="1"/>
  <c r="M665" i="2" s="1"/>
  <c r="M666" i="2" s="1"/>
  <c r="G666" i="2"/>
  <c r="G667" i="2" l="1"/>
  <c r="J667" i="2" s="1"/>
  <c r="I666" i="2"/>
  <c r="I667" i="2" l="1"/>
  <c r="G668" i="2"/>
  <c r="L667" i="2"/>
  <c r="M667" i="2" s="1"/>
  <c r="G669" i="2" l="1"/>
  <c r="I668" i="2"/>
  <c r="K668" i="2" s="1"/>
  <c r="L668" i="2" s="1"/>
  <c r="M668" i="2" s="1"/>
  <c r="G670" i="2" l="1"/>
  <c r="I669" i="2"/>
  <c r="K669" i="2" s="1"/>
  <c r="L669" i="2" s="1"/>
  <c r="M669" i="2" s="1"/>
  <c r="G671" i="2" l="1"/>
  <c r="I670" i="2"/>
  <c r="K670" i="2" s="1"/>
  <c r="L670" i="2" s="1"/>
  <c r="M670" i="2" s="1"/>
  <c r="I671" i="2" l="1"/>
  <c r="K671" i="2" s="1"/>
  <c r="L671" i="2" s="1"/>
  <c r="M671" i="2" s="1"/>
  <c r="N671" i="2" l="1"/>
  <c r="J672" i="2" s="1"/>
  <c r="G672" i="2" l="1"/>
  <c r="I672" i="2"/>
  <c r="K672" i="2" s="1"/>
  <c r="L672" i="2" s="1"/>
  <c r="M672" i="2" s="1"/>
  <c r="M673" i="2" s="1"/>
  <c r="G673" i="2"/>
  <c r="G674" i="2" l="1"/>
  <c r="J674" i="2" s="1"/>
  <c r="I673" i="2"/>
  <c r="G675" i="2" l="1"/>
  <c r="I674" i="2"/>
  <c r="L674" i="2"/>
  <c r="M674" i="2" s="1"/>
  <c r="G676" i="2" l="1"/>
  <c r="I675" i="2"/>
  <c r="K675" i="2" s="1"/>
  <c r="L675" i="2" s="1"/>
  <c r="M675" i="2" s="1"/>
  <c r="G677" i="2" l="1"/>
  <c r="I676" i="2"/>
  <c r="K676" i="2" s="1"/>
  <c r="L676" i="2" s="1"/>
  <c r="M676" i="2" s="1"/>
  <c r="G678" i="2" l="1"/>
  <c r="I677" i="2"/>
  <c r="K677" i="2" s="1"/>
  <c r="L677" i="2" s="1"/>
  <c r="M677" i="2" s="1"/>
  <c r="G679" i="2" l="1"/>
  <c r="I678" i="2"/>
  <c r="K678" i="2" s="1"/>
  <c r="L678" i="2" s="1"/>
  <c r="M678" i="2" s="1"/>
  <c r="I679" i="2" l="1"/>
  <c r="K679" i="2" s="1"/>
  <c r="L679" i="2" s="1"/>
  <c r="M679" i="2" s="1"/>
  <c r="M680" i="2" s="1"/>
  <c r="G680" i="2"/>
  <c r="I680" i="2" l="1"/>
  <c r="G681" i="2"/>
  <c r="J681" i="2" s="1"/>
  <c r="G682" i="2" l="1"/>
  <c r="L681" i="2"/>
  <c r="M681" i="2" s="1"/>
  <c r="I681" i="2"/>
  <c r="G683" i="2" l="1"/>
  <c r="I682" i="2"/>
  <c r="K682" i="2" s="1"/>
  <c r="L682" i="2" s="1"/>
  <c r="M682" i="2" s="1"/>
  <c r="G684" i="2" l="1"/>
  <c r="I683" i="2"/>
  <c r="K683" i="2" s="1"/>
  <c r="L683" i="2" s="1"/>
  <c r="M683" i="2" s="1"/>
  <c r="I684" i="2" l="1"/>
  <c r="K684" i="2" s="1"/>
  <c r="L684" i="2" s="1"/>
  <c r="M684" i="2" s="1"/>
  <c r="G685" i="2"/>
  <c r="G686" i="2" l="1"/>
  <c r="I685" i="2"/>
  <c r="K685" i="2" s="1"/>
  <c r="L685" i="2" s="1"/>
  <c r="M685" i="2" s="1"/>
  <c r="G687" i="2" l="1"/>
  <c r="I686" i="2"/>
  <c r="K686" i="2" s="1"/>
  <c r="L686" i="2" s="1"/>
  <c r="M686" i="2" s="1"/>
  <c r="M687" i="2" s="1"/>
  <c r="G688" i="2" l="1"/>
  <c r="J688" i="2" s="1"/>
  <c r="I687" i="2"/>
  <c r="I688" i="2" l="1"/>
  <c r="L688" i="2"/>
  <c r="M688" i="2" s="1"/>
  <c r="G689" i="2"/>
  <c r="G690" i="2" l="1"/>
  <c r="I689" i="2"/>
  <c r="K689" i="2" s="1"/>
  <c r="L689" i="2" s="1"/>
  <c r="M689" i="2" s="1"/>
  <c r="G691" i="2" l="1"/>
  <c r="I690" i="2"/>
  <c r="K690" i="2" s="1"/>
  <c r="L690" i="2" s="1"/>
  <c r="M690" i="2" s="1"/>
  <c r="G692" i="2" l="1"/>
  <c r="I691" i="2"/>
  <c r="K691" i="2" s="1"/>
  <c r="L691" i="2" s="1"/>
  <c r="M691" i="2" s="1"/>
  <c r="I692" i="2" l="1"/>
  <c r="K692" i="2" s="1"/>
  <c r="L692" i="2" s="1"/>
  <c r="M692" i="2" s="1"/>
  <c r="G693" i="2"/>
  <c r="G694" i="2" l="1"/>
  <c r="I693" i="2"/>
  <c r="K693" i="2" s="1"/>
  <c r="L693" i="2" s="1"/>
  <c r="M693" i="2" s="1"/>
  <c r="M694" i="2" s="1"/>
  <c r="G695" i="2" l="1"/>
  <c r="J695" i="2" s="1"/>
  <c r="I694" i="2"/>
  <c r="I695" i="2" l="1"/>
  <c r="L695" i="2"/>
  <c r="M695" i="2" s="1"/>
  <c r="G696" i="2"/>
  <c r="G697" i="2" l="1"/>
  <c r="I696" i="2"/>
  <c r="K696" i="2" s="1"/>
  <c r="L696" i="2" s="1"/>
  <c r="M696" i="2" s="1"/>
  <c r="G698" i="2" l="1"/>
  <c r="I697" i="2"/>
  <c r="K697" i="2" s="1"/>
  <c r="L697" i="2" s="1"/>
  <c r="M697" i="2" s="1"/>
  <c r="G699" i="2" l="1"/>
  <c r="I698" i="2"/>
  <c r="K698" i="2" s="1"/>
  <c r="L698" i="2" s="1"/>
  <c r="M698" i="2" s="1"/>
  <c r="I699" i="2" l="1"/>
  <c r="K699" i="2" s="1"/>
  <c r="L699" i="2" s="1"/>
  <c r="M699" i="2" s="1"/>
  <c r="G700" i="2"/>
  <c r="G701" i="2" l="1"/>
  <c r="I700" i="2"/>
  <c r="K700" i="2" s="1"/>
  <c r="L700" i="2" s="1"/>
  <c r="M700" i="2" s="1"/>
  <c r="M701" i="2" s="1"/>
  <c r="N701" i="2" s="1"/>
  <c r="G702" i="2" l="1"/>
  <c r="J702" i="2" s="1"/>
  <c r="I701" i="2"/>
  <c r="L702" i="2" l="1"/>
  <c r="M702" i="2" s="1"/>
  <c r="G703" i="2"/>
  <c r="I702" i="2"/>
  <c r="G704" i="2" l="1"/>
  <c r="I703" i="2"/>
  <c r="K703" i="2" s="1"/>
  <c r="L703" i="2" s="1"/>
  <c r="M703" i="2" s="1"/>
  <c r="G705" i="2" l="1"/>
  <c r="I704" i="2"/>
  <c r="K704" i="2" s="1"/>
  <c r="L704" i="2" s="1"/>
  <c r="M704" i="2" s="1"/>
  <c r="I705" i="2" l="1"/>
  <c r="K705" i="2" s="1"/>
  <c r="L705" i="2" s="1"/>
  <c r="M705" i="2" s="1"/>
  <c r="G706" i="2"/>
  <c r="I706" i="2" l="1"/>
  <c r="K706" i="2" s="1"/>
  <c r="L706" i="2" s="1"/>
  <c r="M706" i="2" s="1"/>
  <c r="G707" i="2"/>
  <c r="I707" i="2" l="1"/>
  <c r="K707" i="2" s="1"/>
  <c r="L707" i="2" s="1"/>
  <c r="M707" i="2" s="1"/>
  <c r="M708" i="2" s="1"/>
  <c r="G708" i="2"/>
  <c r="I708" i="2" l="1"/>
  <c r="G709" i="2"/>
  <c r="J709" i="2" s="1"/>
  <c r="L709" i="2" l="1"/>
  <c r="M709" i="2" s="1"/>
  <c r="G710" i="2"/>
  <c r="I709" i="2"/>
  <c r="G711" i="2" l="1"/>
  <c r="I710" i="2"/>
  <c r="K710" i="2" s="1"/>
  <c r="L710" i="2" s="1"/>
  <c r="M710" i="2" s="1"/>
  <c r="G712" i="2" l="1"/>
  <c r="I711" i="2"/>
  <c r="K711" i="2" s="1"/>
  <c r="L711" i="2" s="1"/>
  <c r="M711" i="2" s="1"/>
  <c r="I712" i="2" l="1"/>
  <c r="K712" i="2" s="1"/>
  <c r="L712" i="2" s="1"/>
  <c r="M712" i="2" s="1"/>
  <c r="G713" i="2"/>
  <c r="I713" i="2" l="1"/>
  <c r="K713" i="2" s="1"/>
  <c r="L713" i="2" s="1"/>
  <c r="M713" i="2" s="1"/>
  <c r="G714" i="2"/>
  <c r="G715" i="2" l="1"/>
  <c r="I714" i="2"/>
  <c r="K714" i="2" s="1"/>
  <c r="L714" i="2" s="1"/>
  <c r="M714" i="2" s="1"/>
  <c r="M715" i="2" s="1"/>
  <c r="G716" i="2" l="1"/>
  <c r="J716" i="2" s="1"/>
  <c r="I715" i="2"/>
  <c r="G717" i="2" l="1"/>
  <c r="I716" i="2"/>
  <c r="L716" i="2"/>
  <c r="M716" i="2" s="1"/>
  <c r="G718" i="2" l="1"/>
  <c r="I717" i="2"/>
  <c r="K717" i="2" s="1"/>
  <c r="L717" i="2" s="1"/>
  <c r="M717" i="2" s="1"/>
  <c r="I718" i="2" l="1"/>
  <c r="K718" i="2" s="1"/>
  <c r="L718" i="2" s="1"/>
  <c r="M718" i="2" s="1"/>
  <c r="G719" i="2"/>
  <c r="I719" i="2" l="1"/>
  <c r="K719" i="2" s="1"/>
  <c r="L719" i="2" s="1"/>
  <c r="M719" i="2" s="1"/>
  <c r="G720" i="2"/>
  <c r="G721" i="2" l="1"/>
  <c r="I720" i="2"/>
  <c r="K720" i="2" s="1"/>
  <c r="L720" i="2" s="1"/>
  <c r="M720" i="2" s="1"/>
  <c r="I721" i="2" l="1"/>
  <c r="K721" i="2" s="1"/>
  <c r="L721" i="2" s="1"/>
  <c r="M721" i="2" s="1"/>
  <c r="M722" i="2" s="1"/>
  <c r="G722" i="2"/>
  <c r="G723" i="2" l="1"/>
  <c r="J723" i="2" s="1"/>
  <c r="I722" i="2"/>
  <c r="G724" i="2" l="1"/>
  <c r="I723" i="2"/>
  <c r="L723" i="2"/>
  <c r="M723" i="2" s="1"/>
  <c r="G725" i="2" l="1"/>
  <c r="I724" i="2"/>
  <c r="K724" i="2" s="1"/>
  <c r="L724" i="2" s="1"/>
  <c r="M724" i="2" s="1"/>
  <c r="I725" i="2" l="1"/>
  <c r="K725" i="2" s="1"/>
  <c r="L725" i="2" s="1"/>
  <c r="M725" i="2" s="1"/>
  <c r="G726" i="2"/>
  <c r="G727" i="2" l="1"/>
  <c r="I726" i="2"/>
  <c r="K726" i="2" s="1"/>
  <c r="L726" i="2" s="1"/>
  <c r="M726" i="2" s="1"/>
  <c r="I727" i="2" l="1"/>
  <c r="K727" i="2" s="1"/>
  <c r="L727" i="2" s="1"/>
  <c r="M727" i="2" s="1"/>
  <c r="G728" i="2"/>
  <c r="G729" i="2" l="1"/>
  <c r="I728" i="2"/>
  <c r="K728" i="2" s="1"/>
  <c r="L728" i="2" s="1"/>
  <c r="M728" i="2" s="1"/>
  <c r="M729" i="2" s="1"/>
  <c r="G730" i="2" l="1"/>
  <c r="J730" i="2" s="1"/>
  <c r="I729" i="2"/>
  <c r="G731" i="2" l="1"/>
  <c r="I730" i="2"/>
  <c r="L730" i="2" l="1"/>
  <c r="M730" i="2" s="1"/>
  <c r="Q8" i="2"/>
  <c r="I731" i="2"/>
  <c r="K731" i="2" s="1"/>
  <c r="L731" i="2" s="1"/>
  <c r="M731" i="2" s="1"/>
  <c r="G732" i="2"/>
  <c r="I732" i="2" s="1"/>
  <c r="K732" i="2" s="1"/>
  <c r="L732" i="2" l="1"/>
  <c r="Q9" i="2"/>
  <c r="M732" i="2"/>
  <c r="N732" i="2" s="1"/>
</calcChain>
</file>

<file path=xl/sharedStrings.xml><?xml version="1.0" encoding="utf-8"?>
<sst xmlns="http://schemas.openxmlformats.org/spreadsheetml/2006/main" count="79" uniqueCount="53">
  <si>
    <t>Cena za rower</t>
  </si>
  <si>
    <t>L. Rower</t>
  </si>
  <si>
    <t>Wypozyczenie</t>
  </si>
  <si>
    <t>serwis</t>
  </si>
  <si>
    <t>Data</t>
  </si>
  <si>
    <t>Koszt</t>
  </si>
  <si>
    <t>Przychód</t>
  </si>
  <si>
    <t>Tyg</t>
  </si>
  <si>
    <t>Rowery</t>
  </si>
  <si>
    <t>Pora roku</t>
  </si>
  <si>
    <t>pora roku</t>
  </si>
  <si>
    <t>zima</t>
  </si>
  <si>
    <t>wiosna</t>
  </si>
  <si>
    <t>lato</t>
  </si>
  <si>
    <t>jesien</t>
  </si>
  <si>
    <t>pocz</t>
  </si>
  <si>
    <t>koniec</t>
  </si>
  <si>
    <t>procent</t>
  </si>
  <si>
    <t>Wypozyczone</t>
  </si>
  <si>
    <t>MiesD</t>
  </si>
  <si>
    <t>Procent</t>
  </si>
  <si>
    <t>"5.1"</t>
  </si>
  <si>
    <t>Przychód:</t>
  </si>
  <si>
    <t>Koszty</t>
  </si>
  <si>
    <t>Dochód</t>
  </si>
  <si>
    <t>Pierwszy dochód</t>
  </si>
  <si>
    <t>D Łączny</t>
  </si>
  <si>
    <t>"5.2"</t>
  </si>
  <si>
    <t>Miesiąc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</si>
  <si>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</si>
  <si>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</si>
  <si>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</si>
  <si>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</si>
  <si>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</si>
  <si>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</si>
  <si>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</si>
  <si>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</si>
  <si>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</si>
  <si>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</si>
  <si>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</si>
  <si>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</si>
  <si>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</si>
  <si>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Suma końcowa</t>
  </si>
  <si>
    <t>Suma z Dochód</t>
  </si>
  <si>
    <t>Rok</t>
  </si>
  <si>
    <t>"5.3"</t>
  </si>
  <si>
    <t>a)</t>
  </si>
  <si>
    <t>b)</t>
  </si>
  <si>
    <t>c)</t>
  </si>
  <si>
    <t>Metoda prób i błedów na polu P3</t>
  </si>
  <si>
    <t>Nowy rower</t>
  </si>
  <si>
    <t>Łączne koszty</t>
  </si>
  <si>
    <t>Łączne przychody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</si>
</sst>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6" formatCode="#,##0.00\ &quot;zł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5 - Wypożyczalnia.xlsx]1-3!Tabela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Dochód w poszczególnych</a:t>
            </a:r>
            <a:r>
              <a:rPr lang="pl-PL" baseline="0"/>
              <a:t> miesiącach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'1-3'!$P$13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'1-3'!$O$14:$O$26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'1-3'!$P$14:$P$26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238592"/>
        <c:axId val="-2108238048"/>
      </c:barChart>
      <c:catAx>
        <c:axId val="-210823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8238048"/>
        <c:crosses val="autoZero"/>
        <c:auto val="1"/>
        <c:lblAlgn val="ctr"/>
        <c:lblOffset val="100"/>
        <c:noMultiLvlLbl val="0"/>
      </c:catAx>
      <c:valAx>
        <c:axId val="-21082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82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347662</xdr:colOff>
      <xdr:row>11</xdr:row>
      <xdr:rowOff>9525</xdr:rowOff>
    </xdr:from>
    <xdr:to>
      <xdr:col>24</xdr:col>
      <xdr:colOff>42862</xdr:colOff>
      <xdr:row>25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768.628847569445" createdVersion="5" refreshedVersion="5" minRefreshableVersion="3" recordCount="731">
  <cacheSource type="worksheet">
    <worksheetSource ref="A1:M732" sheet="1-3"/>
  </cacheSource>
  <cacheFields count="13">
    <cacheField name="Data" numFmtId="14">
      <sharedItems containsSemiMixedTypes="0" containsNonDate="0" containsDate="1" containsString="0" minDate="2023-01-01T00:00:00" maxDate="2025-01-01T00:00:00"/>
    </cacheField>
    <cacheField name="Tyg" numFmtId="0">
      <sharedItems/>
    </cacheField>
    <cacheField name="Rok" numFmtId="0">
      <sharedItems containsSemiMixedTypes="0" containsString="0" containsNumber="1" containsInteger="1" minValue="2023" maxValue="2024" count="2">
        <n v="2023"/>
        <n v="2024"/>
      </sharedItems>
    </cacheField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MiesD" numFmtId="14">
      <sharedItems containsSemiMixedTypes="0" containsNonDate="0" containsDate="1" containsString="0" minDate="2025-01-01T00:00:00" maxDate="2026-01-01T00:00:00"/>
    </cacheField>
    <cacheField name="Pora roku" numFmtId="0">
      <sharedItems/>
    </cacheField>
    <cacheField name="Rowery" numFmtId="0">
      <sharedItems containsSemiMixedTypes="0" containsString="0" containsNumber="1" containsInteger="1" minValue="10" maxValue="10"/>
    </cacheField>
    <cacheField name="Procent" numFmtId="0">
      <sharedItems containsSemiMixedTypes="0" containsString="0" containsNumber="1" minValue="0.2" maxValue="0.9"/>
    </cacheField>
    <cacheField name="Wypozyczone" numFmtId="0">
      <sharedItems containsSemiMixedTypes="0" containsString="0" containsNumber="1" containsInteger="1" minValue="2" maxValue="9"/>
    </cacheField>
    <cacheField name="Koszt" numFmtId="0">
      <sharedItems containsSemiMixedTypes="0" containsString="0" containsNumber="1" containsInteger="1" minValue="0" maxValue="8150"/>
    </cacheField>
    <cacheField name="Przychód" numFmtId="0">
      <sharedItems containsSemiMixedTypes="0" containsString="0" containsNumber="1" containsInteger="1" minValue="0" maxValue="270"/>
    </cacheField>
    <cacheField name="Dochód" numFmtId="0">
      <sharedItems containsSemiMixedTypes="0" containsString="0" containsNumber="1" containsInteger="1" minValue="-8150" maxValue="270"/>
    </cacheField>
    <cacheField name="D Łączny" numFmtId="0">
      <sharedItems containsSemiMixedTypes="0" containsString="0" containsNumber="1" containsInteger="1" minValue="-8150" maxValue="55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1">
  <r>
    <d v="2023-01-01T00:00:00"/>
    <s v="niedz"/>
    <x v="0"/>
    <x v="0"/>
    <d v="2025-01-01T00:00:00"/>
    <s v="zima"/>
    <n v="10"/>
    <n v="0.2"/>
    <n v="2"/>
    <n v="8150"/>
    <n v="0"/>
    <n v="-8150"/>
    <n v="-8150"/>
  </r>
  <r>
    <d v="2023-01-02T00:00:00"/>
    <s v="pon"/>
    <x v="0"/>
    <x v="0"/>
    <d v="2025-01-02T00:00:00"/>
    <s v="zima"/>
    <n v="10"/>
    <n v="0.2"/>
    <n v="2"/>
    <n v="0"/>
    <n v="60"/>
    <n v="60"/>
    <n v="-8090"/>
  </r>
  <r>
    <d v="2023-01-03T00:00:00"/>
    <s v="wt"/>
    <x v="0"/>
    <x v="0"/>
    <d v="2025-01-03T00:00:00"/>
    <s v="zima"/>
    <n v="10"/>
    <n v="0.2"/>
    <n v="2"/>
    <n v="0"/>
    <n v="60"/>
    <n v="60"/>
    <n v="-8030"/>
  </r>
  <r>
    <d v="2023-01-04T00:00:00"/>
    <s v="śr"/>
    <x v="0"/>
    <x v="0"/>
    <d v="2025-01-04T00:00:00"/>
    <s v="zima"/>
    <n v="10"/>
    <n v="0.2"/>
    <n v="2"/>
    <n v="0"/>
    <n v="60"/>
    <n v="60"/>
    <n v="-7970"/>
  </r>
  <r>
    <d v="2023-01-05T00:00:00"/>
    <s v="czw"/>
    <x v="0"/>
    <x v="0"/>
    <d v="2025-01-05T00:00:00"/>
    <s v="zima"/>
    <n v="10"/>
    <n v="0.2"/>
    <n v="2"/>
    <n v="0"/>
    <n v="60"/>
    <n v="60"/>
    <n v="-7910"/>
  </r>
  <r>
    <d v="2023-01-06T00:00:00"/>
    <s v="pt"/>
    <x v="0"/>
    <x v="0"/>
    <d v="2025-01-06T00:00:00"/>
    <s v="zima"/>
    <n v="10"/>
    <n v="0.2"/>
    <n v="2"/>
    <n v="0"/>
    <n v="60"/>
    <n v="60"/>
    <n v="-7850"/>
  </r>
  <r>
    <d v="2023-01-07T00:00:00"/>
    <s v="sob"/>
    <x v="0"/>
    <x v="0"/>
    <d v="2025-01-07T00:00:00"/>
    <s v="zima"/>
    <n v="10"/>
    <n v="0.2"/>
    <n v="2"/>
    <n v="0"/>
    <n v="0"/>
    <n v="0"/>
    <n v="-7850"/>
  </r>
  <r>
    <d v="2023-01-08T00:00:00"/>
    <s v="niedz"/>
    <x v="0"/>
    <x v="0"/>
    <d v="2025-01-08T00:00:00"/>
    <s v="zima"/>
    <n v="10"/>
    <n v="0.2"/>
    <n v="2"/>
    <n v="150"/>
    <n v="0"/>
    <n v="-150"/>
    <n v="-8000"/>
  </r>
  <r>
    <d v="2023-01-09T00:00:00"/>
    <s v="pon"/>
    <x v="0"/>
    <x v="0"/>
    <d v="2025-01-09T00:00:00"/>
    <s v="zima"/>
    <n v="10"/>
    <n v="0.2"/>
    <n v="2"/>
    <n v="0"/>
    <n v="60"/>
    <n v="60"/>
    <n v="-7940"/>
  </r>
  <r>
    <d v="2023-01-10T00:00:00"/>
    <s v="wt"/>
    <x v="0"/>
    <x v="0"/>
    <d v="2025-01-10T00:00:00"/>
    <s v="zima"/>
    <n v="10"/>
    <n v="0.2"/>
    <n v="2"/>
    <n v="0"/>
    <n v="60"/>
    <n v="60"/>
    <n v="-7880"/>
  </r>
  <r>
    <d v="2023-01-11T00:00:00"/>
    <s v="śr"/>
    <x v="0"/>
    <x v="0"/>
    <d v="2025-01-11T00:00:00"/>
    <s v="zima"/>
    <n v="10"/>
    <n v="0.2"/>
    <n v="2"/>
    <n v="0"/>
    <n v="60"/>
    <n v="60"/>
    <n v="-7820"/>
  </r>
  <r>
    <d v="2023-01-12T00:00:00"/>
    <s v="czw"/>
    <x v="0"/>
    <x v="0"/>
    <d v="2025-01-12T00:00:00"/>
    <s v="zima"/>
    <n v="10"/>
    <n v="0.2"/>
    <n v="2"/>
    <n v="0"/>
    <n v="60"/>
    <n v="60"/>
    <n v="-7760"/>
  </r>
  <r>
    <d v="2023-01-13T00:00:00"/>
    <s v="pt"/>
    <x v="0"/>
    <x v="0"/>
    <d v="2025-01-13T00:00:00"/>
    <s v="zima"/>
    <n v="10"/>
    <n v="0.2"/>
    <n v="2"/>
    <n v="0"/>
    <n v="60"/>
    <n v="60"/>
    <n v="-7700"/>
  </r>
  <r>
    <d v="2023-01-14T00:00:00"/>
    <s v="sob"/>
    <x v="0"/>
    <x v="0"/>
    <d v="2025-01-14T00:00:00"/>
    <s v="zima"/>
    <n v="10"/>
    <n v="0.2"/>
    <n v="2"/>
    <n v="0"/>
    <n v="0"/>
    <n v="0"/>
    <n v="-7700"/>
  </r>
  <r>
    <d v="2023-01-15T00:00:00"/>
    <s v="niedz"/>
    <x v="0"/>
    <x v="0"/>
    <d v="2025-01-15T00:00:00"/>
    <s v="zima"/>
    <n v="10"/>
    <n v="0.2"/>
    <n v="2"/>
    <n v="150"/>
    <n v="0"/>
    <n v="-150"/>
    <n v="-7850"/>
  </r>
  <r>
    <d v="2023-01-16T00:00:00"/>
    <s v="pon"/>
    <x v="0"/>
    <x v="0"/>
    <d v="2025-01-16T00:00:00"/>
    <s v="zima"/>
    <n v="10"/>
    <n v="0.2"/>
    <n v="2"/>
    <n v="0"/>
    <n v="60"/>
    <n v="60"/>
    <n v="-7790"/>
  </r>
  <r>
    <d v="2023-01-17T00:00:00"/>
    <s v="wt"/>
    <x v="0"/>
    <x v="0"/>
    <d v="2025-01-17T00:00:00"/>
    <s v="zima"/>
    <n v="10"/>
    <n v="0.2"/>
    <n v="2"/>
    <n v="0"/>
    <n v="60"/>
    <n v="60"/>
    <n v="-7730"/>
  </r>
  <r>
    <d v="2023-01-18T00:00:00"/>
    <s v="śr"/>
    <x v="0"/>
    <x v="0"/>
    <d v="2025-01-18T00:00:00"/>
    <s v="zima"/>
    <n v="10"/>
    <n v="0.2"/>
    <n v="2"/>
    <n v="0"/>
    <n v="60"/>
    <n v="60"/>
    <n v="-7670"/>
  </r>
  <r>
    <d v="2023-01-19T00:00:00"/>
    <s v="czw"/>
    <x v="0"/>
    <x v="0"/>
    <d v="2025-01-19T00:00:00"/>
    <s v="zima"/>
    <n v="10"/>
    <n v="0.2"/>
    <n v="2"/>
    <n v="0"/>
    <n v="60"/>
    <n v="60"/>
    <n v="-7610"/>
  </r>
  <r>
    <d v="2023-01-20T00:00:00"/>
    <s v="pt"/>
    <x v="0"/>
    <x v="0"/>
    <d v="2025-01-20T00:00:00"/>
    <s v="zima"/>
    <n v="10"/>
    <n v="0.2"/>
    <n v="2"/>
    <n v="0"/>
    <n v="60"/>
    <n v="60"/>
    <n v="-7550"/>
  </r>
  <r>
    <d v="2023-01-21T00:00:00"/>
    <s v="sob"/>
    <x v="0"/>
    <x v="0"/>
    <d v="2025-01-21T00:00:00"/>
    <s v="zima"/>
    <n v="10"/>
    <n v="0.2"/>
    <n v="2"/>
    <n v="0"/>
    <n v="0"/>
    <n v="0"/>
    <n v="-7550"/>
  </r>
  <r>
    <d v="2023-01-22T00:00:00"/>
    <s v="niedz"/>
    <x v="0"/>
    <x v="0"/>
    <d v="2025-01-22T00:00:00"/>
    <s v="zima"/>
    <n v="10"/>
    <n v="0.2"/>
    <n v="2"/>
    <n v="150"/>
    <n v="0"/>
    <n v="-150"/>
    <n v="-7700"/>
  </r>
  <r>
    <d v="2023-01-23T00:00:00"/>
    <s v="pon"/>
    <x v="0"/>
    <x v="0"/>
    <d v="2025-01-23T00:00:00"/>
    <s v="zima"/>
    <n v="10"/>
    <n v="0.2"/>
    <n v="2"/>
    <n v="0"/>
    <n v="60"/>
    <n v="60"/>
    <n v="-7640"/>
  </r>
  <r>
    <d v="2023-01-24T00:00:00"/>
    <s v="wt"/>
    <x v="0"/>
    <x v="0"/>
    <d v="2025-01-24T00:00:00"/>
    <s v="zima"/>
    <n v="10"/>
    <n v="0.2"/>
    <n v="2"/>
    <n v="0"/>
    <n v="60"/>
    <n v="60"/>
    <n v="-7580"/>
  </r>
  <r>
    <d v="2023-01-25T00:00:00"/>
    <s v="śr"/>
    <x v="0"/>
    <x v="0"/>
    <d v="2025-01-25T00:00:00"/>
    <s v="zima"/>
    <n v="10"/>
    <n v="0.2"/>
    <n v="2"/>
    <n v="0"/>
    <n v="60"/>
    <n v="60"/>
    <n v="-7520"/>
  </r>
  <r>
    <d v="2023-01-26T00:00:00"/>
    <s v="czw"/>
    <x v="0"/>
    <x v="0"/>
    <d v="2025-01-26T00:00:00"/>
    <s v="zima"/>
    <n v="10"/>
    <n v="0.2"/>
    <n v="2"/>
    <n v="0"/>
    <n v="60"/>
    <n v="60"/>
    <n v="-7460"/>
  </r>
  <r>
    <d v="2023-01-27T00:00:00"/>
    <s v="pt"/>
    <x v="0"/>
    <x v="0"/>
    <d v="2025-01-27T00:00:00"/>
    <s v="zima"/>
    <n v="10"/>
    <n v="0.2"/>
    <n v="2"/>
    <n v="0"/>
    <n v="60"/>
    <n v="60"/>
    <n v="-7400"/>
  </r>
  <r>
    <d v="2023-01-28T00:00:00"/>
    <s v="sob"/>
    <x v="0"/>
    <x v="0"/>
    <d v="2025-01-28T00:00:00"/>
    <s v="zima"/>
    <n v="10"/>
    <n v="0.2"/>
    <n v="2"/>
    <n v="0"/>
    <n v="0"/>
    <n v="0"/>
    <n v="-7400"/>
  </r>
  <r>
    <d v="2023-01-29T00:00:00"/>
    <s v="niedz"/>
    <x v="0"/>
    <x v="0"/>
    <d v="2025-01-29T00:00:00"/>
    <s v="zima"/>
    <n v="10"/>
    <n v="0.2"/>
    <n v="2"/>
    <n v="150"/>
    <n v="0"/>
    <n v="-150"/>
    <n v="-7550"/>
  </r>
  <r>
    <d v="2023-01-30T00:00:00"/>
    <s v="pon"/>
    <x v="0"/>
    <x v="0"/>
    <d v="2025-01-30T00:00:00"/>
    <s v="zima"/>
    <n v="10"/>
    <n v="0.2"/>
    <n v="2"/>
    <n v="0"/>
    <n v="60"/>
    <n v="60"/>
    <n v="-7490"/>
  </r>
  <r>
    <d v="2023-01-31T00:00:00"/>
    <s v="wt"/>
    <x v="0"/>
    <x v="0"/>
    <d v="2025-01-31T00:00:00"/>
    <s v="zima"/>
    <n v="10"/>
    <n v="0.2"/>
    <n v="2"/>
    <n v="0"/>
    <n v="60"/>
    <n v="60"/>
    <n v="-7430"/>
  </r>
  <r>
    <d v="2023-02-01T00:00:00"/>
    <s v="śr"/>
    <x v="0"/>
    <x v="1"/>
    <d v="2025-02-01T00:00:00"/>
    <s v="zima"/>
    <n v="10"/>
    <n v="0.2"/>
    <n v="2"/>
    <n v="0"/>
    <n v="60"/>
    <n v="60"/>
    <n v="-7370"/>
  </r>
  <r>
    <d v="2023-02-02T00:00:00"/>
    <s v="czw"/>
    <x v="0"/>
    <x v="1"/>
    <d v="2025-02-02T00:00:00"/>
    <s v="zima"/>
    <n v="10"/>
    <n v="0.2"/>
    <n v="2"/>
    <n v="0"/>
    <n v="60"/>
    <n v="60"/>
    <n v="-7310"/>
  </r>
  <r>
    <d v="2023-02-03T00:00:00"/>
    <s v="pt"/>
    <x v="0"/>
    <x v="1"/>
    <d v="2025-02-03T00:00:00"/>
    <s v="zima"/>
    <n v="10"/>
    <n v="0.2"/>
    <n v="2"/>
    <n v="0"/>
    <n v="60"/>
    <n v="60"/>
    <n v="-7250"/>
  </r>
  <r>
    <d v="2023-02-04T00:00:00"/>
    <s v="sob"/>
    <x v="0"/>
    <x v="1"/>
    <d v="2025-02-04T00:00:00"/>
    <s v="zima"/>
    <n v="10"/>
    <n v="0.2"/>
    <n v="2"/>
    <n v="0"/>
    <n v="0"/>
    <n v="0"/>
    <n v="-7250"/>
  </r>
  <r>
    <d v="2023-02-05T00:00:00"/>
    <s v="niedz"/>
    <x v="0"/>
    <x v="1"/>
    <d v="2025-02-05T00:00:00"/>
    <s v="zima"/>
    <n v="10"/>
    <n v="0.2"/>
    <n v="2"/>
    <n v="150"/>
    <n v="0"/>
    <n v="-150"/>
    <n v="-7400"/>
  </r>
  <r>
    <d v="2023-02-06T00:00:00"/>
    <s v="pon"/>
    <x v="0"/>
    <x v="1"/>
    <d v="2025-02-06T00:00:00"/>
    <s v="zima"/>
    <n v="10"/>
    <n v="0.2"/>
    <n v="2"/>
    <n v="0"/>
    <n v="60"/>
    <n v="60"/>
    <n v="-7340"/>
  </r>
  <r>
    <d v="2023-02-07T00:00:00"/>
    <s v="wt"/>
    <x v="0"/>
    <x v="1"/>
    <d v="2025-02-07T00:00:00"/>
    <s v="zima"/>
    <n v="10"/>
    <n v="0.2"/>
    <n v="2"/>
    <n v="0"/>
    <n v="60"/>
    <n v="60"/>
    <n v="-7280"/>
  </r>
  <r>
    <d v="2023-02-08T00:00:00"/>
    <s v="śr"/>
    <x v="0"/>
    <x v="1"/>
    <d v="2025-02-08T00:00:00"/>
    <s v="zima"/>
    <n v="10"/>
    <n v="0.2"/>
    <n v="2"/>
    <n v="0"/>
    <n v="60"/>
    <n v="60"/>
    <n v="-7220"/>
  </r>
  <r>
    <d v="2023-02-09T00:00:00"/>
    <s v="czw"/>
    <x v="0"/>
    <x v="1"/>
    <d v="2025-02-09T00:00:00"/>
    <s v="zima"/>
    <n v="10"/>
    <n v="0.2"/>
    <n v="2"/>
    <n v="0"/>
    <n v="60"/>
    <n v="60"/>
    <n v="-7160"/>
  </r>
  <r>
    <d v="2023-02-10T00:00:00"/>
    <s v="pt"/>
    <x v="0"/>
    <x v="1"/>
    <d v="2025-02-10T00:00:00"/>
    <s v="zima"/>
    <n v="10"/>
    <n v="0.2"/>
    <n v="2"/>
    <n v="0"/>
    <n v="60"/>
    <n v="60"/>
    <n v="-7100"/>
  </r>
  <r>
    <d v="2023-02-11T00:00:00"/>
    <s v="sob"/>
    <x v="0"/>
    <x v="1"/>
    <d v="2025-02-11T00:00:00"/>
    <s v="zima"/>
    <n v="10"/>
    <n v="0.2"/>
    <n v="2"/>
    <n v="0"/>
    <n v="0"/>
    <n v="0"/>
    <n v="-7100"/>
  </r>
  <r>
    <d v="2023-02-12T00:00:00"/>
    <s v="niedz"/>
    <x v="0"/>
    <x v="1"/>
    <d v="2025-02-12T00:00:00"/>
    <s v="zima"/>
    <n v="10"/>
    <n v="0.2"/>
    <n v="2"/>
    <n v="150"/>
    <n v="0"/>
    <n v="-150"/>
    <n v="-7250"/>
  </r>
  <r>
    <d v="2023-02-13T00:00:00"/>
    <s v="pon"/>
    <x v="0"/>
    <x v="1"/>
    <d v="2025-02-13T00:00:00"/>
    <s v="zima"/>
    <n v="10"/>
    <n v="0.2"/>
    <n v="2"/>
    <n v="0"/>
    <n v="60"/>
    <n v="60"/>
    <n v="-7190"/>
  </r>
  <r>
    <d v="2023-02-14T00:00:00"/>
    <s v="wt"/>
    <x v="0"/>
    <x v="1"/>
    <d v="2025-02-14T00:00:00"/>
    <s v="zima"/>
    <n v="10"/>
    <n v="0.2"/>
    <n v="2"/>
    <n v="0"/>
    <n v="60"/>
    <n v="60"/>
    <n v="-7130"/>
  </r>
  <r>
    <d v="2023-02-15T00:00:00"/>
    <s v="śr"/>
    <x v="0"/>
    <x v="1"/>
    <d v="2025-02-15T00:00:00"/>
    <s v="zima"/>
    <n v="10"/>
    <n v="0.2"/>
    <n v="2"/>
    <n v="0"/>
    <n v="60"/>
    <n v="60"/>
    <n v="-7070"/>
  </r>
  <r>
    <d v="2023-02-16T00:00:00"/>
    <s v="czw"/>
    <x v="0"/>
    <x v="1"/>
    <d v="2025-02-16T00:00:00"/>
    <s v="zima"/>
    <n v="10"/>
    <n v="0.2"/>
    <n v="2"/>
    <n v="0"/>
    <n v="60"/>
    <n v="60"/>
    <n v="-7010"/>
  </r>
  <r>
    <d v="2023-02-17T00:00:00"/>
    <s v="pt"/>
    <x v="0"/>
    <x v="1"/>
    <d v="2025-02-17T00:00:00"/>
    <s v="zima"/>
    <n v="10"/>
    <n v="0.2"/>
    <n v="2"/>
    <n v="0"/>
    <n v="60"/>
    <n v="60"/>
    <n v="-6950"/>
  </r>
  <r>
    <d v="2023-02-18T00:00:00"/>
    <s v="sob"/>
    <x v="0"/>
    <x v="1"/>
    <d v="2025-02-18T00:00:00"/>
    <s v="zima"/>
    <n v="10"/>
    <n v="0.2"/>
    <n v="2"/>
    <n v="0"/>
    <n v="0"/>
    <n v="0"/>
    <n v="-6950"/>
  </r>
  <r>
    <d v="2023-02-19T00:00:00"/>
    <s v="niedz"/>
    <x v="0"/>
    <x v="1"/>
    <d v="2025-02-19T00:00:00"/>
    <s v="zima"/>
    <n v="10"/>
    <n v="0.2"/>
    <n v="2"/>
    <n v="150"/>
    <n v="0"/>
    <n v="-150"/>
    <n v="-7100"/>
  </r>
  <r>
    <d v="2023-02-20T00:00:00"/>
    <s v="pon"/>
    <x v="0"/>
    <x v="1"/>
    <d v="2025-02-20T00:00:00"/>
    <s v="zima"/>
    <n v="10"/>
    <n v="0.2"/>
    <n v="2"/>
    <n v="0"/>
    <n v="60"/>
    <n v="60"/>
    <n v="-7040"/>
  </r>
  <r>
    <d v="2023-02-21T00:00:00"/>
    <s v="wt"/>
    <x v="0"/>
    <x v="1"/>
    <d v="2025-02-21T00:00:00"/>
    <s v="zima"/>
    <n v="10"/>
    <n v="0.2"/>
    <n v="2"/>
    <n v="0"/>
    <n v="60"/>
    <n v="60"/>
    <n v="-6980"/>
  </r>
  <r>
    <d v="2023-02-22T00:00:00"/>
    <s v="śr"/>
    <x v="0"/>
    <x v="1"/>
    <d v="2025-02-22T00:00:00"/>
    <s v="zima"/>
    <n v="10"/>
    <n v="0.2"/>
    <n v="2"/>
    <n v="0"/>
    <n v="60"/>
    <n v="60"/>
    <n v="-6920"/>
  </r>
  <r>
    <d v="2023-02-23T00:00:00"/>
    <s v="czw"/>
    <x v="0"/>
    <x v="1"/>
    <d v="2025-02-23T00:00:00"/>
    <s v="zima"/>
    <n v="10"/>
    <n v="0.2"/>
    <n v="2"/>
    <n v="0"/>
    <n v="60"/>
    <n v="60"/>
    <n v="-6860"/>
  </r>
  <r>
    <d v="2023-02-24T00:00:00"/>
    <s v="pt"/>
    <x v="0"/>
    <x v="1"/>
    <d v="2025-02-24T00:00:00"/>
    <s v="zima"/>
    <n v="10"/>
    <n v="0.2"/>
    <n v="2"/>
    <n v="0"/>
    <n v="60"/>
    <n v="60"/>
    <n v="-6800"/>
  </r>
  <r>
    <d v="2023-02-25T00:00:00"/>
    <s v="sob"/>
    <x v="0"/>
    <x v="1"/>
    <d v="2025-02-25T00:00:00"/>
    <s v="zima"/>
    <n v="10"/>
    <n v="0.2"/>
    <n v="2"/>
    <n v="0"/>
    <n v="0"/>
    <n v="0"/>
    <n v="-6800"/>
  </r>
  <r>
    <d v="2023-02-26T00:00:00"/>
    <s v="niedz"/>
    <x v="0"/>
    <x v="1"/>
    <d v="2025-02-26T00:00:00"/>
    <s v="zima"/>
    <n v="10"/>
    <n v="0.2"/>
    <n v="2"/>
    <n v="150"/>
    <n v="0"/>
    <n v="-150"/>
    <n v="-6950"/>
  </r>
  <r>
    <d v="2023-02-27T00:00:00"/>
    <s v="pon"/>
    <x v="0"/>
    <x v="1"/>
    <d v="2025-02-27T00:00:00"/>
    <s v="zima"/>
    <n v="10"/>
    <n v="0.2"/>
    <n v="2"/>
    <n v="0"/>
    <n v="60"/>
    <n v="60"/>
    <n v="-6890"/>
  </r>
  <r>
    <d v="2023-02-28T00:00:00"/>
    <s v="wt"/>
    <x v="0"/>
    <x v="1"/>
    <d v="2025-02-28T00:00:00"/>
    <s v="zima"/>
    <n v="10"/>
    <n v="0.2"/>
    <n v="2"/>
    <n v="0"/>
    <n v="60"/>
    <n v="60"/>
    <n v="-6830"/>
  </r>
  <r>
    <d v="2023-03-01T00:00:00"/>
    <s v="śr"/>
    <x v="0"/>
    <x v="2"/>
    <d v="2025-03-01T00:00:00"/>
    <s v="zima"/>
    <n v="10"/>
    <n v="0.2"/>
    <n v="2"/>
    <n v="0"/>
    <n v="60"/>
    <n v="60"/>
    <n v="-6770"/>
  </r>
  <r>
    <d v="2023-03-02T00:00:00"/>
    <s v="czw"/>
    <x v="0"/>
    <x v="2"/>
    <d v="2025-03-02T00:00:00"/>
    <s v="zima"/>
    <n v="10"/>
    <n v="0.2"/>
    <n v="2"/>
    <n v="0"/>
    <n v="60"/>
    <n v="60"/>
    <n v="-6710"/>
  </r>
  <r>
    <d v="2023-03-03T00:00:00"/>
    <s v="pt"/>
    <x v="0"/>
    <x v="2"/>
    <d v="2025-03-03T00:00:00"/>
    <s v="zima"/>
    <n v="10"/>
    <n v="0.2"/>
    <n v="2"/>
    <n v="0"/>
    <n v="60"/>
    <n v="60"/>
    <n v="-6650"/>
  </r>
  <r>
    <d v="2023-03-04T00:00:00"/>
    <s v="sob"/>
    <x v="0"/>
    <x v="2"/>
    <d v="2025-03-04T00:00:00"/>
    <s v="zima"/>
    <n v="10"/>
    <n v="0.2"/>
    <n v="2"/>
    <n v="0"/>
    <n v="0"/>
    <n v="0"/>
    <n v="-6650"/>
  </r>
  <r>
    <d v="2023-03-05T00:00:00"/>
    <s v="niedz"/>
    <x v="0"/>
    <x v="2"/>
    <d v="2025-03-05T00:00:00"/>
    <s v="zima"/>
    <n v="10"/>
    <n v="0.2"/>
    <n v="2"/>
    <n v="150"/>
    <n v="0"/>
    <n v="-150"/>
    <n v="-6800"/>
  </r>
  <r>
    <d v="2023-03-06T00:00:00"/>
    <s v="pon"/>
    <x v="0"/>
    <x v="2"/>
    <d v="2025-03-06T00:00:00"/>
    <s v="zima"/>
    <n v="10"/>
    <n v="0.2"/>
    <n v="2"/>
    <n v="0"/>
    <n v="60"/>
    <n v="60"/>
    <n v="-6740"/>
  </r>
  <r>
    <d v="2023-03-07T00:00:00"/>
    <s v="wt"/>
    <x v="0"/>
    <x v="2"/>
    <d v="2025-03-07T00:00:00"/>
    <s v="zima"/>
    <n v="10"/>
    <n v="0.2"/>
    <n v="2"/>
    <n v="0"/>
    <n v="60"/>
    <n v="60"/>
    <n v="-6680"/>
  </r>
  <r>
    <d v="2023-03-08T00:00:00"/>
    <s v="śr"/>
    <x v="0"/>
    <x v="2"/>
    <d v="2025-03-08T00:00:00"/>
    <s v="zima"/>
    <n v="10"/>
    <n v="0.2"/>
    <n v="2"/>
    <n v="0"/>
    <n v="60"/>
    <n v="60"/>
    <n v="-6620"/>
  </r>
  <r>
    <d v="2023-03-09T00:00:00"/>
    <s v="czw"/>
    <x v="0"/>
    <x v="2"/>
    <d v="2025-03-09T00:00:00"/>
    <s v="zima"/>
    <n v="10"/>
    <n v="0.2"/>
    <n v="2"/>
    <n v="0"/>
    <n v="60"/>
    <n v="60"/>
    <n v="-6560"/>
  </r>
  <r>
    <d v="2023-03-10T00:00:00"/>
    <s v="pt"/>
    <x v="0"/>
    <x v="2"/>
    <d v="2025-03-10T00:00:00"/>
    <s v="zima"/>
    <n v="10"/>
    <n v="0.2"/>
    <n v="2"/>
    <n v="0"/>
    <n v="60"/>
    <n v="60"/>
    <n v="-6500"/>
  </r>
  <r>
    <d v="2023-03-11T00:00:00"/>
    <s v="sob"/>
    <x v="0"/>
    <x v="2"/>
    <d v="2025-03-11T00:00:00"/>
    <s v="zima"/>
    <n v="10"/>
    <n v="0.2"/>
    <n v="2"/>
    <n v="0"/>
    <n v="0"/>
    <n v="0"/>
    <n v="-6500"/>
  </r>
  <r>
    <d v="2023-03-12T00:00:00"/>
    <s v="niedz"/>
    <x v="0"/>
    <x v="2"/>
    <d v="2025-03-12T00:00:00"/>
    <s v="zima"/>
    <n v="10"/>
    <n v="0.2"/>
    <n v="2"/>
    <n v="150"/>
    <n v="0"/>
    <n v="-150"/>
    <n v="-6650"/>
  </r>
  <r>
    <d v="2023-03-13T00:00:00"/>
    <s v="pon"/>
    <x v="0"/>
    <x v="2"/>
    <d v="2025-03-13T00:00:00"/>
    <s v="zima"/>
    <n v="10"/>
    <n v="0.2"/>
    <n v="2"/>
    <n v="0"/>
    <n v="60"/>
    <n v="60"/>
    <n v="-6590"/>
  </r>
  <r>
    <d v="2023-03-14T00:00:00"/>
    <s v="wt"/>
    <x v="0"/>
    <x v="2"/>
    <d v="2025-03-14T00:00:00"/>
    <s v="zima"/>
    <n v="10"/>
    <n v="0.2"/>
    <n v="2"/>
    <n v="0"/>
    <n v="60"/>
    <n v="60"/>
    <n v="-6530"/>
  </r>
  <r>
    <d v="2023-03-15T00:00:00"/>
    <s v="śr"/>
    <x v="0"/>
    <x v="2"/>
    <d v="2025-03-15T00:00:00"/>
    <s v="zima"/>
    <n v="10"/>
    <n v="0.2"/>
    <n v="2"/>
    <n v="0"/>
    <n v="60"/>
    <n v="60"/>
    <n v="-6470"/>
  </r>
  <r>
    <d v="2023-03-16T00:00:00"/>
    <s v="czw"/>
    <x v="0"/>
    <x v="2"/>
    <d v="2025-03-16T00:00:00"/>
    <s v="zima"/>
    <n v="10"/>
    <n v="0.2"/>
    <n v="2"/>
    <n v="0"/>
    <n v="60"/>
    <n v="60"/>
    <n v="-6410"/>
  </r>
  <r>
    <d v="2023-03-17T00:00:00"/>
    <s v="pt"/>
    <x v="0"/>
    <x v="2"/>
    <d v="2025-03-17T00:00:00"/>
    <s v="zima"/>
    <n v="10"/>
    <n v="0.2"/>
    <n v="2"/>
    <n v="0"/>
    <n v="60"/>
    <n v="60"/>
    <n v="-6350"/>
  </r>
  <r>
    <d v="2023-03-18T00:00:00"/>
    <s v="sob"/>
    <x v="0"/>
    <x v="2"/>
    <d v="2025-03-18T00:00:00"/>
    <s v="zima"/>
    <n v="10"/>
    <n v="0.2"/>
    <n v="2"/>
    <n v="0"/>
    <n v="0"/>
    <n v="0"/>
    <n v="-6350"/>
  </r>
  <r>
    <d v="2023-03-19T00:00:00"/>
    <s v="niedz"/>
    <x v="0"/>
    <x v="2"/>
    <d v="2025-03-19T00:00:00"/>
    <s v="zima"/>
    <n v="10"/>
    <n v="0.2"/>
    <n v="2"/>
    <n v="150"/>
    <n v="0"/>
    <n v="-150"/>
    <n v="-6500"/>
  </r>
  <r>
    <d v="2023-03-20T00:00:00"/>
    <s v="pon"/>
    <x v="0"/>
    <x v="2"/>
    <d v="2025-03-20T00:00:00"/>
    <s v="zima"/>
    <n v="10"/>
    <n v="0.2"/>
    <n v="2"/>
    <n v="0"/>
    <n v="60"/>
    <n v="60"/>
    <n v="-6440"/>
  </r>
  <r>
    <d v="2023-03-21T00:00:00"/>
    <s v="wt"/>
    <x v="0"/>
    <x v="2"/>
    <d v="2025-03-21T00:00:00"/>
    <s v="wiosna"/>
    <n v="10"/>
    <n v="0.5"/>
    <n v="5"/>
    <n v="0"/>
    <n v="150"/>
    <n v="150"/>
    <n v="-6290"/>
  </r>
  <r>
    <d v="2023-03-22T00:00:00"/>
    <s v="śr"/>
    <x v="0"/>
    <x v="2"/>
    <d v="2025-03-22T00:00:00"/>
    <s v="wiosna"/>
    <n v="10"/>
    <n v="0.5"/>
    <n v="5"/>
    <n v="0"/>
    <n v="150"/>
    <n v="150"/>
    <n v="-6140"/>
  </r>
  <r>
    <d v="2023-03-23T00:00:00"/>
    <s v="czw"/>
    <x v="0"/>
    <x v="2"/>
    <d v="2025-03-23T00:00:00"/>
    <s v="wiosna"/>
    <n v="10"/>
    <n v="0.5"/>
    <n v="5"/>
    <n v="0"/>
    <n v="150"/>
    <n v="150"/>
    <n v="-5990"/>
  </r>
  <r>
    <d v="2023-03-24T00:00:00"/>
    <s v="pt"/>
    <x v="0"/>
    <x v="2"/>
    <d v="2025-03-24T00:00:00"/>
    <s v="wiosna"/>
    <n v="10"/>
    <n v="0.5"/>
    <n v="5"/>
    <n v="0"/>
    <n v="150"/>
    <n v="150"/>
    <n v="-5840"/>
  </r>
  <r>
    <d v="2023-03-25T00:00:00"/>
    <s v="sob"/>
    <x v="0"/>
    <x v="2"/>
    <d v="2025-03-25T00:00:00"/>
    <s v="wiosna"/>
    <n v="10"/>
    <n v="0.5"/>
    <n v="5"/>
    <n v="0"/>
    <n v="0"/>
    <n v="0"/>
    <n v="-5840"/>
  </r>
  <r>
    <d v="2023-03-26T00:00:00"/>
    <s v="niedz"/>
    <x v="0"/>
    <x v="2"/>
    <d v="2025-03-26T00:00:00"/>
    <s v="wiosna"/>
    <n v="10"/>
    <n v="0.5"/>
    <n v="5"/>
    <n v="150"/>
    <n v="0"/>
    <n v="-150"/>
    <n v="-5990"/>
  </r>
  <r>
    <d v="2023-03-27T00:00:00"/>
    <s v="pon"/>
    <x v="0"/>
    <x v="2"/>
    <d v="2025-03-27T00:00:00"/>
    <s v="wiosna"/>
    <n v="10"/>
    <n v="0.5"/>
    <n v="5"/>
    <n v="0"/>
    <n v="150"/>
    <n v="150"/>
    <n v="-5840"/>
  </r>
  <r>
    <d v="2023-03-28T00:00:00"/>
    <s v="wt"/>
    <x v="0"/>
    <x v="2"/>
    <d v="2025-03-28T00:00:00"/>
    <s v="wiosna"/>
    <n v="10"/>
    <n v="0.5"/>
    <n v="5"/>
    <n v="0"/>
    <n v="150"/>
    <n v="150"/>
    <n v="-5690"/>
  </r>
  <r>
    <d v="2023-03-29T00:00:00"/>
    <s v="śr"/>
    <x v="0"/>
    <x v="2"/>
    <d v="2025-03-29T00:00:00"/>
    <s v="wiosna"/>
    <n v="10"/>
    <n v="0.5"/>
    <n v="5"/>
    <n v="0"/>
    <n v="150"/>
    <n v="150"/>
    <n v="-5540"/>
  </r>
  <r>
    <d v="2023-03-30T00:00:00"/>
    <s v="czw"/>
    <x v="0"/>
    <x v="2"/>
    <d v="2025-03-30T00:00:00"/>
    <s v="wiosna"/>
    <n v="10"/>
    <n v="0.5"/>
    <n v="5"/>
    <n v="0"/>
    <n v="150"/>
    <n v="150"/>
    <n v="-5390"/>
  </r>
  <r>
    <d v="2023-03-31T00:00:00"/>
    <s v="pt"/>
    <x v="0"/>
    <x v="2"/>
    <d v="2025-03-31T00:00:00"/>
    <s v="wiosna"/>
    <n v="10"/>
    <n v="0.5"/>
    <n v="5"/>
    <n v="0"/>
    <n v="150"/>
    <n v="150"/>
    <n v="-5240"/>
  </r>
  <r>
    <d v="2023-04-01T00:00:00"/>
    <s v="sob"/>
    <x v="0"/>
    <x v="3"/>
    <d v="2025-04-01T00:00:00"/>
    <s v="wiosna"/>
    <n v="10"/>
    <n v="0.5"/>
    <n v="5"/>
    <n v="0"/>
    <n v="0"/>
    <n v="0"/>
    <n v="-5240"/>
  </r>
  <r>
    <d v="2023-04-02T00:00:00"/>
    <s v="niedz"/>
    <x v="0"/>
    <x v="3"/>
    <d v="2025-04-02T00:00:00"/>
    <s v="wiosna"/>
    <n v="10"/>
    <n v="0.5"/>
    <n v="5"/>
    <n v="150"/>
    <n v="0"/>
    <n v="-150"/>
    <n v="-5390"/>
  </r>
  <r>
    <d v="2023-04-03T00:00:00"/>
    <s v="pon"/>
    <x v="0"/>
    <x v="3"/>
    <d v="2025-04-03T00:00:00"/>
    <s v="wiosna"/>
    <n v="10"/>
    <n v="0.5"/>
    <n v="5"/>
    <n v="0"/>
    <n v="150"/>
    <n v="150"/>
    <n v="-5240"/>
  </r>
  <r>
    <d v="2023-04-04T00:00:00"/>
    <s v="wt"/>
    <x v="0"/>
    <x v="3"/>
    <d v="2025-04-04T00:00:00"/>
    <s v="wiosna"/>
    <n v="10"/>
    <n v="0.5"/>
    <n v="5"/>
    <n v="0"/>
    <n v="150"/>
    <n v="150"/>
    <n v="-5090"/>
  </r>
  <r>
    <d v="2023-04-05T00:00:00"/>
    <s v="śr"/>
    <x v="0"/>
    <x v="3"/>
    <d v="2025-04-05T00:00:00"/>
    <s v="wiosna"/>
    <n v="10"/>
    <n v="0.5"/>
    <n v="5"/>
    <n v="0"/>
    <n v="150"/>
    <n v="150"/>
    <n v="-4940"/>
  </r>
  <r>
    <d v="2023-04-06T00:00:00"/>
    <s v="czw"/>
    <x v="0"/>
    <x v="3"/>
    <d v="2025-04-06T00:00:00"/>
    <s v="wiosna"/>
    <n v="10"/>
    <n v="0.5"/>
    <n v="5"/>
    <n v="0"/>
    <n v="150"/>
    <n v="150"/>
    <n v="-4790"/>
  </r>
  <r>
    <d v="2023-04-07T00:00:00"/>
    <s v="pt"/>
    <x v="0"/>
    <x v="3"/>
    <d v="2025-04-07T00:00:00"/>
    <s v="wiosna"/>
    <n v="10"/>
    <n v="0.5"/>
    <n v="5"/>
    <n v="0"/>
    <n v="150"/>
    <n v="150"/>
    <n v="-4640"/>
  </r>
  <r>
    <d v="2023-04-08T00:00:00"/>
    <s v="sob"/>
    <x v="0"/>
    <x v="3"/>
    <d v="2025-04-08T00:00:00"/>
    <s v="wiosna"/>
    <n v="10"/>
    <n v="0.5"/>
    <n v="5"/>
    <n v="0"/>
    <n v="0"/>
    <n v="0"/>
    <n v="-4640"/>
  </r>
  <r>
    <d v="2023-04-09T00:00:00"/>
    <s v="niedz"/>
    <x v="0"/>
    <x v="3"/>
    <d v="2025-04-09T00:00:00"/>
    <s v="wiosna"/>
    <n v="10"/>
    <n v="0.5"/>
    <n v="5"/>
    <n v="150"/>
    <n v="0"/>
    <n v="-150"/>
    <n v="-4790"/>
  </r>
  <r>
    <d v="2023-04-10T00:00:00"/>
    <s v="pon"/>
    <x v="0"/>
    <x v="3"/>
    <d v="2025-04-10T00:00:00"/>
    <s v="wiosna"/>
    <n v="10"/>
    <n v="0.5"/>
    <n v="5"/>
    <n v="0"/>
    <n v="150"/>
    <n v="150"/>
    <n v="-4640"/>
  </r>
  <r>
    <d v="2023-04-11T00:00:00"/>
    <s v="wt"/>
    <x v="0"/>
    <x v="3"/>
    <d v="2025-04-11T00:00:00"/>
    <s v="wiosna"/>
    <n v="10"/>
    <n v="0.5"/>
    <n v="5"/>
    <n v="0"/>
    <n v="150"/>
    <n v="150"/>
    <n v="-4490"/>
  </r>
  <r>
    <d v="2023-04-12T00:00:00"/>
    <s v="śr"/>
    <x v="0"/>
    <x v="3"/>
    <d v="2025-04-12T00:00:00"/>
    <s v="wiosna"/>
    <n v="10"/>
    <n v="0.5"/>
    <n v="5"/>
    <n v="0"/>
    <n v="150"/>
    <n v="150"/>
    <n v="-4340"/>
  </r>
  <r>
    <d v="2023-04-13T00:00:00"/>
    <s v="czw"/>
    <x v="0"/>
    <x v="3"/>
    <d v="2025-04-13T00:00:00"/>
    <s v="wiosna"/>
    <n v="10"/>
    <n v="0.5"/>
    <n v="5"/>
    <n v="0"/>
    <n v="150"/>
    <n v="150"/>
    <n v="-4190"/>
  </r>
  <r>
    <d v="2023-04-14T00:00:00"/>
    <s v="pt"/>
    <x v="0"/>
    <x v="3"/>
    <d v="2025-04-14T00:00:00"/>
    <s v="wiosna"/>
    <n v="10"/>
    <n v="0.5"/>
    <n v="5"/>
    <n v="0"/>
    <n v="150"/>
    <n v="150"/>
    <n v="-4040"/>
  </r>
  <r>
    <d v="2023-04-15T00:00:00"/>
    <s v="sob"/>
    <x v="0"/>
    <x v="3"/>
    <d v="2025-04-15T00:00:00"/>
    <s v="wiosna"/>
    <n v="10"/>
    <n v="0.5"/>
    <n v="5"/>
    <n v="0"/>
    <n v="0"/>
    <n v="0"/>
    <n v="-4040"/>
  </r>
  <r>
    <d v="2023-04-16T00:00:00"/>
    <s v="niedz"/>
    <x v="0"/>
    <x v="3"/>
    <d v="2025-04-16T00:00:00"/>
    <s v="wiosna"/>
    <n v="10"/>
    <n v="0.5"/>
    <n v="5"/>
    <n v="150"/>
    <n v="0"/>
    <n v="-150"/>
    <n v="-4190"/>
  </r>
  <r>
    <d v="2023-04-17T00:00:00"/>
    <s v="pon"/>
    <x v="0"/>
    <x v="3"/>
    <d v="2025-04-17T00:00:00"/>
    <s v="wiosna"/>
    <n v="10"/>
    <n v="0.5"/>
    <n v="5"/>
    <n v="0"/>
    <n v="150"/>
    <n v="150"/>
    <n v="-4040"/>
  </r>
  <r>
    <d v="2023-04-18T00:00:00"/>
    <s v="wt"/>
    <x v="0"/>
    <x v="3"/>
    <d v="2025-04-18T00:00:00"/>
    <s v="wiosna"/>
    <n v="10"/>
    <n v="0.5"/>
    <n v="5"/>
    <n v="0"/>
    <n v="150"/>
    <n v="150"/>
    <n v="-3890"/>
  </r>
  <r>
    <d v="2023-04-19T00:00:00"/>
    <s v="śr"/>
    <x v="0"/>
    <x v="3"/>
    <d v="2025-04-19T00:00:00"/>
    <s v="wiosna"/>
    <n v="10"/>
    <n v="0.5"/>
    <n v="5"/>
    <n v="0"/>
    <n v="150"/>
    <n v="150"/>
    <n v="-3740"/>
  </r>
  <r>
    <d v="2023-04-20T00:00:00"/>
    <s v="czw"/>
    <x v="0"/>
    <x v="3"/>
    <d v="2025-04-20T00:00:00"/>
    <s v="wiosna"/>
    <n v="10"/>
    <n v="0.5"/>
    <n v="5"/>
    <n v="0"/>
    <n v="150"/>
    <n v="150"/>
    <n v="-3590"/>
  </r>
  <r>
    <d v="2023-04-21T00:00:00"/>
    <s v="pt"/>
    <x v="0"/>
    <x v="3"/>
    <d v="2025-04-21T00:00:00"/>
    <s v="wiosna"/>
    <n v="10"/>
    <n v="0.5"/>
    <n v="5"/>
    <n v="0"/>
    <n v="150"/>
    <n v="150"/>
    <n v="-3440"/>
  </r>
  <r>
    <d v="2023-04-22T00:00:00"/>
    <s v="sob"/>
    <x v="0"/>
    <x v="3"/>
    <d v="2025-04-22T00:00:00"/>
    <s v="wiosna"/>
    <n v="10"/>
    <n v="0.5"/>
    <n v="5"/>
    <n v="0"/>
    <n v="0"/>
    <n v="0"/>
    <n v="-3440"/>
  </r>
  <r>
    <d v="2023-04-23T00:00:00"/>
    <s v="niedz"/>
    <x v="0"/>
    <x v="3"/>
    <d v="2025-04-23T00:00:00"/>
    <s v="wiosna"/>
    <n v="10"/>
    <n v="0.5"/>
    <n v="5"/>
    <n v="150"/>
    <n v="0"/>
    <n v="-150"/>
    <n v="-3590"/>
  </r>
  <r>
    <d v="2023-04-24T00:00:00"/>
    <s v="pon"/>
    <x v="0"/>
    <x v="3"/>
    <d v="2025-04-24T00:00:00"/>
    <s v="wiosna"/>
    <n v="10"/>
    <n v="0.5"/>
    <n v="5"/>
    <n v="0"/>
    <n v="150"/>
    <n v="150"/>
    <n v="-3440"/>
  </r>
  <r>
    <d v="2023-04-25T00:00:00"/>
    <s v="wt"/>
    <x v="0"/>
    <x v="3"/>
    <d v="2025-04-25T00:00:00"/>
    <s v="wiosna"/>
    <n v="10"/>
    <n v="0.5"/>
    <n v="5"/>
    <n v="0"/>
    <n v="150"/>
    <n v="150"/>
    <n v="-3290"/>
  </r>
  <r>
    <d v="2023-04-26T00:00:00"/>
    <s v="śr"/>
    <x v="0"/>
    <x v="3"/>
    <d v="2025-04-26T00:00:00"/>
    <s v="wiosna"/>
    <n v="10"/>
    <n v="0.5"/>
    <n v="5"/>
    <n v="0"/>
    <n v="150"/>
    <n v="150"/>
    <n v="-3140"/>
  </r>
  <r>
    <d v="2023-04-27T00:00:00"/>
    <s v="czw"/>
    <x v="0"/>
    <x v="3"/>
    <d v="2025-04-27T00:00:00"/>
    <s v="wiosna"/>
    <n v="10"/>
    <n v="0.5"/>
    <n v="5"/>
    <n v="0"/>
    <n v="150"/>
    <n v="150"/>
    <n v="-2990"/>
  </r>
  <r>
    <d v="2023-04-28T00:00:00"/>
    <s v="pt"/>
    <x v="0"/>
    <x v="3"/>
    <d v="2025-04-28T00:00:00"/>
    <s v="wiosna"/>
    <n v="10"/>
    <n v="0.5"/>
    <n v="5"/>
    <n v="0"/>
    <n v="150"/>
    <n v="150"/>
    <n v="-2840"/>
  </r>
  <r>
    <d v="2023-04-29T00:00:00"/>
    <s v="sob"/>
    <x v="0"/>
    <x v="3"/>
    <d v="2025-04-29T00:00:00"/>
    <s v="wiosna"/>
    <n v="10"/>
    <n v="0.5"/>
    <n v="5"/>
    <n v="0"/>
    <n v="0"/>
    <n v="0"/>
    <n v="-2840"/>
  </r>
  <r>
    <d v="2023-04-30T00:00:00"/>
    <s v="niedz"/>
    <x v="0"/>
    <x v="3"/>
    <d v="2025-04-30T00:00:00"/>
    <s v="wiosna"/>
    <n v="10"/>
    <n v="0.5"/>
    <n v="5"/>
    <n v="150"/>
    <n v="0"/>
    <n v="-150"/>
    <n v="-2990"/>
  </r>
  <r>
    <d v="2023-05-01T00:00:00"/>
    <s v="pon"/>
    <x v="0"/>
    <x v="4"/>
    <d v="2025-05-01T00:00:00"/>
    <s v="wiosna"/>
    <n v="10"/>
    <n v="0.5"/>
    <n v="5"/>
    <n v="0"/>
    <n v="150"/>
    <n v="150"/>
    <n v="-2840"/>
  </r>
  <r>
    <d v="2023-05-02T00:00:00"/>
    <s v="wt"/>
    <x v="0"/>
    <x v="4"/>
    <d v="2025-05-02T00:00:00"/>
    <s v="wiosna"/>
    <n v="10"/>
    <n v="0.5"/>
    <n v="5"/>
    <n v="0"/>
    <n v="150"/>
    <n v="150"/>
    <n v="-2690"/>
  </r>
  <r>
    <d v="2023-05-03T00:00:00"/>
    <s v="śr"/>
    <x v="0"/>
    <x v="4"/>
    <d v="2025-05-03T00:00:00"/>
    <s v="wiosna"/>
    <n v="10"/>
    <n v="0.5"/>
    <n v="5"/>
    <n v="0"/>
    <n v="150"/>
    <n v="150"/>
    <n v="-2540"/>
  </r>
  <r>
    <d v="2023-05-04T00:00:00"/>
    <s v="czw"/>
    <x v="0"/>
    <x v="4"/>
    <d v="2025-05-04T00:00:00"/>
    <s v="wiosna"/>
    <n v="10"/>
    <n v="0.5"/>
    <n v="5"/>
    <n v="0"/>
    <n v="150"/>
    <n v="150"/>
    <n v="-2390"/>
  </r>
  <r>
    <d v="2023-05-05T00:00:00"/>
    <s v="pt"/>
    <x v="0"/>
    <x v="4"/>
    <d v="2025-05-05T00:00:00"/>
    <s v="wiosna"/>
    <n v="10"/>
    <n v="0.5"/>
    <n v="5"/>
    <n v="0"/>
    <n v="150"/>
    <n v="150"/>
    <n v="-2240"/>
  </r>
  <r>
    <d v="2023-05-06T00:00:00"/>
    <s v="sob"/>
    <x v="0"/>
    <x v="4"/>
    <d v="2025-05-06T00:00:00"/>
    <s v="wiosna"/>
    <n v="10"/>
    <n v="0.5"/>
    <n v="5"/>
    <n v="0"/>
    <n v="0"/>
    <n v="0"/>
    <n v="-2240"/>
  </r>
  <r>
    <d v="2023-05-07T00:00:00"/>
    <s v="niedz"/>
    <x v="0"/>
    <x v="4"/>
    <d v="2025-05-07T00:00:00"/>
    <s v="wiosna"/>
    <n v="10"/>
    <n v="0.5"/>
    <n v="5"/>
    <n v="150"/>
    <n v="0"/>
    <n v="-150"/>
    <n v="-2390"/>
  </r>
  <r>
    <d v="2023-05-08T00:00:00"/>
    <s v="pon"/>
    <x v="0"/>
    <x v="4"/>
    <d v="2025-05-08T00:00:00"/>
    <s v="wiosna"/>
    <n v="10"/>
    <n v="0.5"/>
    <n v="5"/>
    <n v="0"/>
    <n v="150"/>
    <n v="150"/>
    <n v="-2240"/>
  </r>
  <r>
    <d v="2023-05-09T00:00:00"/>
    <s v="wt"/>
    <x v="0"/>
    <x v="4"/>
    <d v="2025-05-09T00:00:00"/>
    <s v="wiosna"/>
    <n v="10"/>
    <n v="0.5"/>
    <n v="5"/>
    <n v="0"/>
    <n v="150"/>
    <n v="150"/>
    <n v="-2090"/>
  </r>
  <r>
    <d v="2023-05-10T00:00:00"/>
    <s v="śr"/>
    <x v="0"/>
    <x v="4"/>
    <d v="2025-05-10T00:00:00"/>
    <s v="wiosna"/>
    <n v="10"/>
    <n v="0.5"/>
    <n v="5"/>
    <n v="0"/>
    <n v="150"/>
    <n v="150"/>
    <n v="-1940"/>
  </r>
  <r>
    <d v="2023-05-11T00:00:00"/>
    <s v="czw"/>
    <x v="0"/>
    <x v="4"/>
    <d v="2025-05-11T00:00:00"/>
    <s v="wiosna"/>
    <n v="10"/>
    <n v="0.5"/>
    <n v="5"/>
    <n v="0"/>
    <n v="150"/>
    <n v="150"/>
    <n v="-1790"/>
  </r>
  <r>
    <d v="2023-05-12T00:00:00"/>
    <s v="pt"/>
    <x v="0"/>
    <x v="4"/>
    <d v="2025-05-12T00:00:00"/>
    <s v="wiosna"/>
    <n v="10"/>
    <n v="0.5"/>
    <n v="5"/>
    <n v="0"/>
    <n v="150"/>
    <n v="150"/>
    <n v="-1640"/>
  </r>
  <r>
    <d v="2023-05-13T00:00:00"/>
    <s v="sob"/>
    <x v="0"/>
    <x v="4"/>
    <d v="2025-05-13T00:00:00"/>
    <s v="wiosna"/>
    <n v="10"/>
    <n v="0.5"/>
    <n v="5"/>
    <n v="0"/>
    <n v="0"/>
    <n v="0"/>
    <n v="-1640"/>
  </r>
  <r>
    <d v="2023-05-14T00:00:00"/>
    <s v="niedz"/>
    <x v="0"/>
    <x v="4"/>
    <d v="2025-05-14T00:00:00"/>
    <s v="wiosna"/>
    <n v="10"/>
    <n v="0.5"/>
    <n v="5"/>
    <n v="150"/>
    <n v="0"/>
    <n v="-150"/>
    <n v="-1790"/>
  </r>
  <r>
    <d v="2023-05-15T00:00:00"/>
    <s v="pon"/>
    <x v="0"/>
    <x v="4"/>
    <d v="2025-05-15T00:00:00"/>
    <s v="wiosna"/>
    <n v="10"/>
    <n v="0.5"/>
    <n v="5"/>
    <n v="0"/>
    <n v="150"/>
    <n v="150"/>
    <n v="-1640"/>
  </r>
  <r>
    <d v="2023-05-16T00:00:00"/>
    <s v="wt"/>
    <x v="0"/>
    <x v="4"/>
    <d v="2025-05-16T00:00:00"/>
    <s v="wiosna"/>
    <n v="10"/>
    <n v="0.5"/>
    <n v="5"/>
    <n v="0"/>
    <n v="150"/>
    <n v="150"/>
    <n v="-1490"/>
  </r>
  <r>
    <d v="2023-05-17T00:00:00"/>
    <s v="śr"/>
    <x v="0"/>
    <x v="4"/>
    <d v="2025-05-17T00:00:00"/>
    <s v="wiosna"/>
    <n v="10"/>
    <n v="0.5"/>
    <n v="5"/>
    <n v="0"/>
    <n v="150"/>
    <n v="150"/>
    <n v="-1340"/>
  </r>
  <r>
    <d v="2023-05-18T00:00:00"/>
    <s v="czw"/>
    <x v="0"/>
    <x v="4"/>
    <d v="2025-05-18T00:00:00"/>
    <s v="wiosna"/>
    <n v="10"/>
    <n v="0.5"/>
    <n v="5"/>
    <n v="0"/>
    <n v="150"/>
    <n v="150"/>
    <n v="-1190"/>
  </r>
  <r>
    <d v="2023-05-19T00:00:00"/>
    <s v="pt"/>
    <x v="0"/>
    <x v="4"/>
    <d v="2025-05-19T00:00:00"/>
    <s v="wiosna"/>
    <n v="10"/>
    <n v="0.5"/>
    <n v="5"/>
    <n v="0"/>
    <n v="150"/>
    <n v="150"/>
    <n v="-1040"/>
  </r>
  <r>
    <d v="2023-05-20T00:00:00"/>
    <s v="sob"/>
    <x v="0"/>
    <x v="4"/>
    <d v="2025-05-20T00:00:00"/>
    <s v="wiosna"/>
    <n v="10"/>
    <n v="0.5"/>
    <n v="5"/>
    <n v="0"/>
    <n v="0"/>
    <n v="0"/>
    <n v="-1040"/>
  </r>
  <r>
    <d v="2023-05-21T00:00:00"/>
    <s v="niedz"/>
    <x v="0"/>
    <x v="4"/>
    <d v="2025-05-21T00:00:00"/>
    <s v="wiosna"/>
    <n v="10"/>
    <n v="0.5"/>
    <n v="5"/>
    <n v="150"/>
    <n v="0"/>
    <n v="-150"/>
    <n v="-1190"/>
  </r>
  <r>
    <d v="2023-05-22T00:00:00"/>
    <s v="pon"/>
    <x v="0"/>
    <x v="4"/>
    <d v="2025-05-22T00:00:00"/>
    <s v="wiosna"/>
    <n v="10"/>
    <n v="0.5"/>
    <n v="5"/>
    <n v="0"/>
    <n v="150"/>
    <n v="150"/>
    <n v="-1040"/>
  </r>
  <r>
    <d v="2023-05-23T00:00:00"/>
    <s v="wt"/>
    <x v="0"/>
    <x v="4"/>
    <d v="2025-05-23T00:00:00"/>
    <s v="wiosna"/>
    <n v="10"/>
    <n v="0.5"/>
    <n v="5"/>
    <n v="0"/>
    <n v="150"/>
    <n v="150"/>
    <n v="-890"/>
  </r>
  <r>
    <d v="2023-05-24T00:00:00"/>
    <s v="śr"/>
    <x v="0"/>
    <x v="4"/>
    <d v="2025-05-24T00:00:00"/>
    <s v="wiosna"/>
    <n v="10"/>
    <n v="0.5"/>
    <n v="5"/>
    <n v="0"/>
    <n v="150"/>
    <n v="150"/>
    <n v="-740"/>
  </r>
  <r>
    <d v="2023-05-25T00:00:00"/>
    <s v="czw"/>
    <x v="0"/>
    <x v="4"/>
    <d v="2025-05-25T00:00:00"/>
    <s v="wiosna"/>
    <n v="10"/>
    <n v="0.5"/>
    <n v="5"/>
    <n v="0"/>
    <n v="150"/>
    <n v="150"/>
    <n v="-590"/>
  </r>
  <r>
    <d v="2023-05-26T00:00:00"/>
    <s v="pt"/>
    <x v="0"/>
    <x v="4"/>
    <d v="2025-05-26T00:00:00"/>
    <s v="wiosna"/>
    <n v="10"/>
    <n v="0.5"/>
    <n v="5"/>
    <n v="0"/>
    <n v="150"/>
    <n v="150"/>
    <n v="-440"/>
  </r>
  <r>
    <d v="2023-05-27T00:00:00"/>
    <s v="sob"/>
    <x v="0"/>
    <x v="4"/>
    <d v="2025-05-27T00:00:00"/>
    <s v="wiosna"/>
    <n v="10"/>
    <n v="0.5"/>
    <n v="5"/>
    <n v="0"/>
    <n v="0"/>
    <n v="0"/>
    <n v="-440"/>
  </r>
  <r>
    <d v="2023-05-28T00:00:00"/>
    <s v="niedz"/>
    <x v="0"/>
    <x v="4"/>
    <d v="2025-05-28T00:00:00"/>
    <s v="wiosna"/>
    <n v="10"/>
    <n v="0.5"/>
    <n v="5"/>
    <n v="150"/>
    <n v="0"/>
    <n v="-150"/>
    <n v="-590"/>
  </r>
  <r>
    <d v="2023-05-29T00:00:00"/>
    <s v="pon"/>
    <x v="0"/>
    <x v="4"/>
    <d v="2025-05-29T00:00:00"/>
    <s v="wiosna"/>
    <n v="10"/>
    <n v="0.5"/>
    <n v="5"/>
    <n v="0"/>
    <n v="150"/>
    <n v="150"/>
    <n v="-440"/>
  </r>
  <r>
    <d v="2023-05-30T00:00:00"/>
    <s v="wt"/>
    <x v="0"/>
    <x v="4"/>
    <d v="2025-05-30T00:00:00"/>
    <s v="wiosna"/>
    <n v="10"/>
    <n v="0.5"/>
    <n v="5"/>
    <n v="0"/>
    <n v="150"/>
    <n v="150"/>
    <n v="-290"/>
  </r>
  <r>
    <d v="2023-05-31T00:00:00"/>
    <s v="śr"/>
    <x v="0"/>
    <x v="4"/>
    <d v="2025-05-31T00:00:00"/>
    <s v="wiosna"/>
    <n v="10"/>
    <n v="0.5"/>
    <n v="5"/>
    <n v="0"/>
    <n v="150"/>
    <n v="150"/>
    <n v="-140"/>
  </r>
  <r>
    <d v="2023-06-01T00:00:00"/>
    <s v="czw"/>
    <x v="0"/>
    <x v="5"/>
    <d v="2025-06-01T00:00:00"/>
    <s v="wiosna"/>
    <n v="10"/>
    <n v="0.5"/>
    <n v="5"/>
    <n v="0"/>
    <n v="150"/>
    <n v="150"/>
    <n v="10"/>
  </r>
  <r>
    <d v="2023-06-02T00:00:00"/>
    <s v="pt"/>
    <x v="0"/>
    <x v="5"/>
    <d v="2025-06-02T00:00:00"/>
    <s v="wiosna"/>
    <n v="10"/>
    <n v="0.5"/>
    <n v="5"/>
    <n v="0"/>
    <n v="150"/>
    <n v="150"/>
    <n v="160"/>
  </r>
  <r>
    <d v="2023-06-03T00:00:00"/>
    <s v="sob"/>
    <x v="0"/>
    <x v="5"/>
    <d v="2025-06-03T00:00:00"/>
    <s v="wiosna"/>
    <n v="10"/>
    <n v="0.5"/>
    <n v="5"/>
    <n v="0"/>
    <n v="0"/>
    <n v="0"/>
    <n v="160"/>
  </r>
  <r>
    <d v="2023-06-04T00:00:00"/>
    <s v="niedz"/>
    <x v="0"/>
    <x v="5"/>
    <d v="2025-06-04T00:00:00"/>
    <s v="wiosna"/>
    <n v="10"/>
    <n v="0.5"/>
    <n v="5"/>
    <n v="150"/>
    <n v="0"/>
    <n v="-150"/>
    <n v="10"/>
  </r>
  <r>
    <d v="2023-06-05T00:00:00"/>
    <s v="pon"/>
    <x v="0"/>
    <x v="5"/>
    <d v="2025-06-05T00:00:00"/>
    <s v="wiosna"/>
    <n v="10"/>
    <n v="0.5"/>
    <n v="5"/>
    <n v="0"/>
    <n v="150"/>
    <n v="150"/>
    <n v="160"/>
  </r>
  <r>
    <d v="2023-06-06T00:00:00"/>
    <s v="wt"/>
    <x v="0"/>
    <x v="5"/>
    <d v="2025-06-06T00:00:00"/>
    <s v="wiosna"/>
    <n v="10"/>
    <n v="0.5"/>
    <n v="5"/>
    <n v="0"/>
    <n v="150"/>
    <n v="150"/>
    <n v="310"/>
  </r>
  <r>
    <d v="2023-06-07T00:00:00"/>
    <s v="śr"/>
    <x v="0"/>
    <x v="5"/>
    <d v="2025-06-07T00:00:00"/>
    <s v="wiosna"/>
    <n v="10"/>
    <n v="0.5"/>
    <n v="5"/>
    <n v="0"/>
    <n v="150"/>
    <n v="150"/>
    <n v="460"/>
  </r>
  <r>
    <d v="2023-06-08T00:00:00"/>
    <s v="czw"/>
    <x v="0"/>
    <x v="5"/>
    <d v="2025-06-08T00:00:00"/>
    <s v="wiosna"/>
    <n v="10"/>
    <n v="0.5"/>
    <n v="5"/>
    <n v="0"/>
    <n v="150"/>
    <n v="150"/>
    <n v="610"/>
  </r>
  <r>
    <d v="2023-06-09T00:00:00"/>
    <s v="pt"/>
    <x v="0"/>
    <x v="5"/>
    <d v="2025-06-09T00:00:00"/>
    <s v="wiosna"/>
    <n v="10"/>
    <n v="0.5"/>
    <n v="5"/>
    <n v="0"/>
    <n v="150"/>
    <n v="150"/>
    <n v="760"/>
  </r>
  <r>
    <d v="2023-06-10T00:00:00"/>
    <s v="sob"/>
    <x v="0"/>
    <x v="5"/>
    <d v="2025-06-10T00:00:00"/>
    <s v="wiosna"/>
    <n v="10"/>
    <n v="0.5"/>
    <n v="5"/>
    <n v="0"/>
    <n v="0"/>
    <n v="0"/>
    <n v="760"/>
  </r>
  <r>
    <d v="2023-06-11T00:00:00"/>
    <s v="niedz"/>
    <x v="0"/>
    <x v="5"/>
    <d v="2025-06-11T00:00:00"/>
    <s v="wiosna"/>
    <n v="10"/>
    <n v="0.5"/>
    <n v="5"/>
    <n v="150"/>
    <n v="0"/>
    <n v="-150"/>
    <n v="610"/>
  </r>
  <r>
    <d v="2023-06-12T00:00:00"/>
    <s v="pon"/>
    <x v="0"/>
    <x v="5"/>
    <d v="2025-06-12T00:00:00"/>
    <s v="wiosna"/>
    <n v="10"/>
    <n v="0.5"/>
    <n v="5"/>
    <n v="0"/>
    <n v="150"/>
    <n v="150"/>
    <n v="760"/>
  </r>
  <r>
    <d v="2023-06-13T00:00:00"/>
    <s v="wt"/>
    <x v="0"/>
    <x v="5"/>
    <d v="2025-06-13T00:00:00"/>
    <s v="wiosna"/>
    <n v="10"/>
    <n v="0.5"/>
    <n v="5"/>
    <n v="0"/>
    <n v="150"/>
    <n v="150"/>
    <n v="910"/>
  </r>
  <r>
    <d v="2023-06-14T00:00:00"/>
    <s v="śr"/>
    <x v="0"/>
    <x v="5"/>
    <d v="2025-06-14T00:00:00"/>
    <s v="wiosna"/>
    <n v="10"/>
    <n v="0.5"/>
    <n v="5"/>
    <n v="0"/>
    <n v="150"/>
    <n v="150"/>
    <n v="1060"/>
  </r>
  <r>
    <d v="2023-06-15T00:00:00"/>
    <s v="czw"/>
    <x v="0"/>
    <x v="5"/>
    <d v="2025-06-15T00:00:00"/>
    <s v="wiosna"/>
    <n v="10"/>
    <n v="0.5"/>
    <n v="5"/>
    <n v="0"/>
    <n v="150"/>
    <n v="150"/>
    <n v="1210"/>
  </r>
  <r>
    <d v="2023-06-16T00:00:00"/>
    <s v="pt"/>
    <x v="0"/>
    <x v="5"/>
    <d v="2025-06-16T00:00:00"/>
    <s v="wiosna"/>
    <n v="10"/>
    <n v="0.5"/>
    <n v="5"/>
    <n v="0"/>
    <n v="150"/>
    <n v="150"/>
    <n v="1360"/>
  </r>
  <r>
    <d v="2023-06-17T00:00:00"/>
    <s v="sob"/>
    <x v="0"/>
    <x v="5"/>
    <d v="2025-06-17T00:00:00"/>
    <s v="wiosna"/>
    <n v="10"/>
    <n v="0.5"/>
    <n v="5"/>
    <n v="0"/>
    <n v="0"/>
    <n v="0"/>
    <n v="1360"/>
  </r>
  <r>
    <d v="2023-06-18T00:00:00"/>
    <s v="niedz"/>
    <x v="0"/>
    <x v="5"/>
    <d v="2025-06-18T00:00:00"/>
    <s v="wiosna"/>
    <n v="10"/>
    <n v="0.5"/>
    <n v="5"/>
    <n v="150"/>
    <n v="0"/>
    <n v="-150"/>
    <n v="1210"/>
  </r>
  <r>
    <d v="2023-06-19T00:00:00"/>
    <s v="pon"/>
    <x v="0"/>
    <x v="5"/>
    <d v="2025-06-19T00:00:00"/>
    <s v="wiosna"/>
    <n v="10"/>
    <n v="0.5"/>
    <n v="5"/>
    <n v="0"/>
    <n v="150"/>
    <n v="150"/>
    <n v="1360"/>
  </r>
  <r>
    <d v="2023-06-20T00:00:00"/>
    <s v="wt"/>
    <x v="0"/>
    <x v="5"/>
    <d v="2025-06-20T00:00:00"/>
    <s v="wiosna"/>
    <n v="10"/>
    <n v="0.5"/>
    <n v="5"/>
    <n v="0"/>
    <n v="150"/>
    <n v="150"/>
    <n v="1510"/>
  </r>
  <r>
    <d v="2023-06-21T00:00:00"/>
    <s v="śr"/>
    <x v="0"/>
    <x v="5"/>
    <d v="2025-06-21T00:00:00"/>
    <s v="lato"/>
    <n v="10"/>
    <n v="0.9"/>
    <n v="9"/>
    <n v="0"/>
    <n v="270"/>
    <n v="270"/>
    <n v="1780"/>
  </r>
  <r>
    <d v="2023-06-22T00:00:00"/>
    <s v="czw"/>
    <x v="0"/>
    <x v="5"/>
    <d v="2025-06-22T00:00:00"/>
    <s v="lato"/>
    <n v="10"/>
    <n v="0.9"/>
    <n v="9"/>
    <n v="0"/>
    <n v="270"/>
    <n v="270"/>
    <n v="2050"/>
  </r>
  <r>
    <d v="2023-06-23T00:00:00"/>
    <s v="pt"/>
    <x v="0"/>
    <x v="5"/>
    <d v="2025-06-23T00:00:00"/>
    <s v="lato"/>
    <n v="10"/>
    <n v="0.9"/>
    <n v="9"/>
    <n v="0"/>
    <n v="270"/>
    <n v="270"/>
    <n v="2320"/>
  </r>
  <r>
    <d v="2023-06-24T00:00:00"/>
    <s v="sob"/>
    <x v="0"/>
    <x v="5"/>
    <d v="2025-06-24T00:00:00"/>
    <s v="lato"/>
    <n v="10"/>
    <n v="0.9"/>
    <n v="9"/>
    <n v="0"/>
    <n v="0"/>
    <n v="0"/>
    <n v="2320"/>
  </r>
  <r>
    <d v="2023-06-25T00:00:00"/>
    <s v="niedz"/>
    <x v="0"/>
    <x v="5"/>
    <d v="2025-06-25T00:00:00"/>
    <s v="lato"/>
    <n v="10"/>
    <n v="0.9"/>
    <n v="9"/>
    <n v="150"/>
    <n v="0"/>
    <n v="-150"/>
    <n v="2170"/>
  </r>
  <r>
    <d v="2023-06-26T00:00:00"/>
    <s v="pon"/>
    <x v="0"/>
    <x v="5"/>
    <d v="2025-06-26T00:00:00"/>
    <s v="lato"/>
    <n v="10"/>
    <n v="0.9"/>
    <n v="9"/>
    <n v="0"/>
    <n v="270"/>
    <n v="270"/>
    <n v="2440"/>
  </r>
  <r>
    <d v="2023-06-27T00:00:00"/>
    <s v="wt"/>
    <x v="0"/>
    <x v="5"/>
    <d v="2025-06-27T00:00:00"/>
    <s v="lato"/>
    <n v="10"/>
    <n v="0.9"/>
    <n v="9"/>
    <n v="0"/>
    <n v="270"/>
    <n v="270"/>
    <n v="2710"/>
  </r>
  <r>
    <d v="2023-06-28T00:00:00"/>
    <s v="śr"/>
    <x v="0"/>
    <x v="5"/>
    <d v="2025-06-28T00:00:00"/>
    <s v="lato"/>
    <n v="10"/>
    <n v="0.9"/>
    <n v="9"/>
    <n v="0"/>
    <n v="270"/>
    <n v="270"/>
    <n v="2980"/>
  </r>
  <r>
    <d v="2023-06-29T00:00:00"/>
    <s v="czw"/>
    <x v="0"/>
    <x v="5"/>
    <d v="2025-06-29T00:00:00"/>
    <s v="lato"/>
    <n v="10"/>
    <n v="0.9"/>
    <n v="9"/>
    <n v="0"/>
    <n v="270"/>
    <n v="270"/>
    <n v="3250"/>
  </r>
  <r>
    <d v="2023-06-30T00:00:00"/>
    <s v="pt"/>
    <x v="0"/>
    <x v="5"/>
    <d v="2025-06-30T00:00:00"/>
    <s v="lato"/>
    <n v="10"/>
    <n v="0.9"/>
    <n v="9"/>
    <n v="0"/>
    <n v="270"/>
    <n v="270"/>
    <n v="3520"/>
  </r>
  <r>
    <d v="2023-07-01T00:00:00"/>
    <s v="sob"/>
    <x v="0"/>
    <x v="6"/>
    <d v="2025-07-01T00:00:00"/>
    <s v="lato"/>
    <n v="10"/>
    <n v="0.9"/>
    <n v="9"/>
    <n v="0"/>
    <n v="0"/>
    <n v="0"/>
    <n v="3520"/>
  </r>
  <r>
    <d v="2023-07-02T00:00:00"/>
    <s v="niedz"/>
    <x v="0"/>
    <x v="6"/>
    <d v="2025-07-02T00:00:00"/>
    <s v="lato"/>
    <n v="10"/>
    <n v="0.9"/>
    <n v="9"/>
    <n v="150"/>
    <n v="0"/>
    <n v="-150"/>
    <n v="3370"/>
  </r>
  <r>
    <d v="2023-07-03T00:00:00"/>
    <s v="pon"/>
    <x v="0"/>
    <x v="6"/>
    <d v="2025-07-03T00:00:00"/>
    <s v="lato"/>
    <n v="10"/>
    <n v="0.9"/>
    <n v="9"/>
    <n v="0"/>
    <n v="270"/>
    <n v="270"/>
    <n v="3640"/>
  </r>
  <r>
    <d v="2023-07-04T00:00:00"/>
    <s v="wt"/>
    <x v="0"/>
    <x v="6"/>
    <d v="2025-07-04T00:00:00"/>
    <s v="lato"/>
    <n v="10"/>
    <n v="0.9"/>
    <n v="9"/>
    <n v="0"/>
    <n v="270"/>
    <n v="270"/>
    <n v="3910"/>
  </r>
  <r>
    <d v="2023-07-05T00:00:00"/>
    <s v="śr"/>
    <x v="0"/>
    <x v="6"/>
    <d v="2025-07-05T00:00:00"/>
    <s v="lato"/>
    <n v="10"/>
    <n v="0.9"/>
    <n v="9"/>
    <n v="0"/>
    <n v="270"/>
    <n v="270"/>
    <n v="4180"/>
  </r>
  <r>
    <d v="2023-07-06T00:00:00"/>
    <s v="czw"/>
    <x v="0"/>
    <x v="6"/>
    <d v="2025-07-06T00:00:00"/>
    <s v="lato"/>
    <n v="10"/>
    <n v="0.9"/>
    <n v="9"/>
    <n v="0"/>
    <n v="270"/>
    <n v="270"/>
    <n v="4450"/>
  </r>
  <r>
    <d v="2023-07-07T00:00:00"/>
    <s v="pt"/>
    <x v="0"/>
    <x v="6"/>
    <d v="2025-07-07T00:00:00"/>
    <s v="lato"/>
    <n v="10"/>
    <n v="0.9"/>
    <n v="9"/>
    <n v="0"/>
    <n v="270"/>
    <n v="270"/>
    <n v="4720"/>
  </r>
  <r>
    <d v="2023-07-08T00:00:00"/>
    <s v="sob"/>
    <x v="0"/>
    <x v="6"/>
    <d v="2025-07-08T00:00:00"/>
    <s v="lato"/>
    <n v="10"/>
    <n v="0.9"/>
    <n v="9"/>
    <n v="0"/>
    <n v="0"/>
    <n v="0"/>
    <n v="4720"/>
  </r>
  <r>
    <d v="2023-07-09T00:00:00"/>
    <s v="niedz"/>
    <x v="0"/>
    <x v="6"/>
    <d v="2025-07-09T00:00:00"/>
    <s v="lato"/>
    <n v="10"/>
    <n v="0.9"/>
    <n v="9"/>
    <n v="150"/>
    <n v="0"/>
    <n v="-150"/>
    <n v="4570"/>
  </r>
  <r>
    <d v="2023-07-10T00:00:00"/>
    <s v="pon"/>
    <x v="0"/>
    <x v="6"/>
    <d v="2025-07-10T00:00:00"/>
    <s v="lato"/>
    <n v="10"/>
    <n v="0.9"/>
    <n v="9"/>
    <n v="0"/>
    <n v="270"/>
    <n v="270"/>
    <n v="4840"/>
  </r>
  <r>
    <d v="2023-07-11T00:00:00"/>
    <s v="wt"/>
    <x v="0"/>
    <x v="6"/>
    <d v="2025-07-11T00:00:00"/>
    <s v="lato"/>
    <n v="10"/>
    <n v="0.9"/>
    <n v="9"/>
    <n v="0"/>
    <n v="270"/>
    <n v="270"/>
    <n v="5110"/>
  </r>
  <r>
    <d v="2023-07-12T00:00:00"/>
    <s v="śr"/>
    <x v="0"/>
    <x v="6"/>
    <d v="2025-07-12T00:00:00"/>
    <s v="lato"/>
    <n v="10"/>
    <n v="0.9"/>
    <n v="9"/>
    <n v="0"/>
    <n v="270"/>
    <n v="270"/>
    <n v="5380"/>
  </r>
  <r>
    <d v="2023-07-13T00:00:00"/>
    <s v="czw"/>
    <x v="0"/>
    <x v="6"/>
    <d v="2025-07-13T00:00:00"/>
    <s v="lato"/>
    <n v="10"/>
    <n v="0.9"/>
    <n v="9"/>
    <n v="0"/>
    <n v="270"/>
    <n v="270"/>
    <n v="5650"/>
  </r>
  <r>
    <d v="2023-07-14T00:00:00"/>
    <s v="pt"/>
    <x v="0"/>
    <x v="6"/>
    <d v="2025-07-14T00:00:00"/>
    <s v="lato"/>
    <n v="10"/>
    <n v="0.9"/>
    <n v="9"/>
    <n v="0"/>
    <n v="270"/>
    <n v="270"/>
    <n v="5920"/>
  </r>
  <r>
    <d v="2023-07-15T00:00:00"/>
    <s v="sob"/>
    <x v="0"/>
    <x v="6"/>
    <d v="2025-07-15T00:00:00"/>
    <s v="lato"/>
    <n v="10"/>
    <n v="0.9"/>
    <n v="9"/>
    <n v="0"/>
    <n v="0"/>
    <n v="0"/>
    <n v="5920"/>
  </r>
  <r>
    <d v="2023-07-16T00:00:00"/>
    <s v="niedz"/>
    <x v="0"/>
    <x v="6"/>
    <d v="2025-07-16T00:00:00"/>
    <s v="lato"/>
    <n v="10"/>
    <n v="0.9"/>
    <n v="9"/>
    <n v="150"/>
    <n v="0"/>
    <n v="-150"/>
    <n v="5770"/>
  </r>
  <r>
    <d v="2023-07-17T00:00:00"/>
    <s v="pon"/>
    <x v="0"/>
    <x v="6"/>
    <d v="2025-07-17T00:00:00"/>
    <s v="lato"/>
    <n v="10"/>
    <n v="0.9"/>
    <n v="9"/>
    <n v="0"/>
    <n v="270"/>
    <n v="270"/>
    <n v="6040"/>
  </r>
  <r>
    <d v="2023-07-18T00:00:00"/>
    <s v="wt"/>
    <x v="0"/>
    <x v="6"/>
    <d v="2025-07-18T00:00:00"/>
    <s v="lato"/>
    <n v="10"/>
    <n v="0.9"/>
    <n v="9"/>
    <n v="0"/>
    <n v="270"/>
    <n v="270"/>
    <n v="6310"/>
  </r>
  <r>
    <d v="2023-07-19T00:00:00"/>
    <s v="śr"/>
    <x v="0"/>
    <x v="6"/>
    <d v="2025-07-19T00:00:00"/>
    <s v="lato"/>
    <n v="10"/>
    <n v="0.9"/>
    <n v="9"/>
    <n v="0"/>
    <n v="270"/>
    <n v="270"/>
    <n v="6580"/>
  </r>
  <r>
    <d v="2023-07-20T00:00:00"/>
    <s v="czw"/>
    <x v="0"/>
    <x v="6"/>
    <d v="2025-07-20T00:00:00"/>
    <s v="lato"/>
    <n v="10"/>
    <n v="0.9"/>
    <n v="9"/>
    <n v="0"/>
    <n v="270"/>
    <n v="270"/>
    <n v="6850"/>
  </r>
  <r>
    <d v="2023-07-21T00:00:00"/>
    <s v="pt"/>
    <x v="0"/>
    <x v="6"/>
    <d v="2025-07-21T00:00:00"/>
    <s v="lato"/>
    <n v="10"/>
    <n v="0.9"/>
    <n v="9"/>
    <n v="0"/>
    <n v="270"/>
    <n v="270"/>
    <n v="7120"/>
  </r>
  <r>
    <d v="2023-07-22T00:00:00"/>
    <s v="sob"/>
    <x v="0"/>
    <x v="6"/>
    <d v="2025-07-22T00:00:00"/>
    <s v="lato"/>
    <n v="10"/>
    <n v="0.9"/>
    <n v="9"/>
    <n v="0"/>
    <n v="0"/>
    <n v="0"/>
    <n v="7120"/>
  </r>
  <r>
    <d v="2023-07-23T00:00:00"/>
    <s v="niedz"/>
    <x v="0"/>
    <x v="6"/>
    <d v="2025-07-23T00:00:00"/>
    <s v="lato"/>
    <n v="10"/>
    <n v="0.9"/>
    <n v="9"/>
    <n v="150"/>
    <n v="0"/>
    <n v="-150"/>
    <n v="6970"/>
  </r>
  <r>
    <d v="2023-07-24T00:00:00"/>
    <s v="pon"/>
    <x v="0"/>
    <x v="6"/>
    <d v="2025-07-24T00:00:00"/>
    <s v="lato"/>
    <n v="10"/>
    <n v="0.9"/>
    <n v="9"/>
    <n v="0"/>
    <n v="270"/>
    <n v="270"/>
    <n v="7240"/>
  </r>
  <r>
    <d v="2023-07-25T00:00:00"/>
    <s v="wt"/>
    <x v="0"/>
    <x v="6"/>
    <d v="2025-07-25T00:00:00"/>
    <s v="lato"/>
    <n v="10"/>
    <n v="0.9"/>
    <n v="9"/>
    <n v="0"/>
    <n v="270"/>
    <n v="270"/>
    <n v="7510"/>
  </r>
  <r>
    <d v="2023-07-26T00:00:00"/>
    <s v="śr"/>
    <x v="0"/>
    <x v="6"/>
    <d v="2025-07-26T00:00:00"/>
    <s v="lato"/>
    <n v="10"/>
    <n v="0.9"/>
    <n v="9"/>
    <n v="0"/>
    <n v="270"/>
    <n v="270"/>
    <n v="7780"/>
  </r>
  <r>
    <d v="2023-07-27T00:00:00"/>
    <s v="czw"/>
    <x v="0"/>
    <x v="6"/>
    <d v="2025-07-27T00:00:00"/>
    <s v="lato"/>
    <n v="10"/>
    <n v="0.9"/>
    <n v="9"/>
    <n v="0"/>
    <n v="270"/>
    <n v="270"/>
    <n v="8050"/>
  </r>
  <r>
    <d v="2023-07-28T00:00:00"/>
    <s v="pt"/>
    <x v="0"/>
    <x v="6"/>
    <d v="2025-07-28T00:00:00"/>
    <s v="lato"/>
    <n v="10"/>
    <n v="0.9"/>
    <n v="9"/>
    <n v="0"/>
    <n v="270"/>
    <n v="270"/>
    <n v="8320"/>
  </r>
  <r>
    <d v="2023-07-29T00:00:00"/>
    <s v="sob"/>
    <x v="0"/>
    <x v="6"/>
    <d v="2025-07-29T00:00:00"/>
    <s v="lato"/>
    <n v="10"/>
    <n v="0.9"/>
    <n v="9"/>
    <n v="0"/>
    <n v="0"/>
    <n v="0"/>
    <n v="8320"/>
  </r>
  <r>
    <d v="2023-07-30T00:00:00"/>
    <s v="niedz"/>
    <x v="0"/>
    <x v="6"/>
    <d v="2025-07-30T00:00:00"/>
    <s v="lato"/>
    <n v="10"/>
    <n v="0.9"/>
    <n v="9"/>
    <n v="150"/>
    <n v="0"/>
    <n v="-150"/>
    <n v="8170"/>
  </r>
  <r>
    <d v="2023-07-31T00:00:00"/>
    <s v="pon"/>
    <x v="0"/>
    <x v="6"/>
    <d v="2025-07-31T00:00:00"/>
    <s v="lato"/>
    <n v="10"/>
    <n v="0.9"/>
    <n v="9"/>
    <n v="0"/>
    <n v="270"/>
    <n v="270"/>
    <n v="8440"/>
  </r>
  <r>
    <d v="2023-08-01T00:00:00"/>
    <s v="wt"/>
    <x v="0"/>
    <x v="7"/>
    <d v="2025-08-01T00:00:00"/>
    <s v="lato"/>
    <n v="10"/>
    <n v="0.9"/>
    <n v="9"/>
    <n v="0"/>
    <n v="270"/>
    <n v="270"/>
    <n v="8710"/>
  </r>
  <r>
    <d v="2023-08-02T00:00:00"/>
    <s v="śr"/>
    <x v="0"/>
    <x v="7"/>
    <d v="2025-08-02T00:00:00"/>
    <s v="lato"/>
    <n v="10"/>
    <n v="0.9"/>
    <n v="9"/>
    <n v="0"/>
    <n v="270"/>
    <n v="270"/>
    <n v="8980"/>
  </r>
  <r>
    <d v="2023-08-03T00:00:00"/>
    <s v="czw"/>
    <x v="0"/>
    <x v="7"/>
    <d v="2025-08-03T00:00:00"/>
    <s v="lato"/>
    <n v="10"/>
    <n v="0.9"/>
    <n v="9"/>
    <n v="0"/>
    <n v="270"/>
    <n v="270"/>
    <n v="9250"/>
  </r>
  <r>
    <d v="2023-08-04T00:00:00"/>
    <s v="pt"/>
    <x v="0"/>
    <x v="7"/>
    <d v="2025-08-04T00:00:00"/>
    <s v="lato"/>
    <n v="10"/>
    <n v="0.9"/>
    <n v="9"/>
    <n v="0"/>
    <n v="270"/>
    <n v="270"/>
    <n v="9520"/>
  </r>
  <r>
    <d v="2023-08-05T00:00:00"/>
    <s v="sob"/>
    <x v="0"/>
    <x v="7"/>
    <d v="2025-08-05T00:00:00"/>
    <s v="lato"/>
    <n v="10"/>
    <n v="0.9"/>
    <n v="9"/>
    <n v="0"/>
    <n v="0"/>
    <n v="0"/>
    <n v="9520"/>
  </r>
  <r>
    <d v="2023-08-06T00:00:00"/>
    <s v="niedz"/>
    <x v="0"/>
    <x v="7"/>
    <d v="2025-08-06T00:00:00"/>
    <s v="lato"/>
    <n v="10"/>
    <n v="0.9"/>
    <n v="9"/>
    <n v="150"/>
    <n v="0"/>
    <n v="-150"/>
    <n v="9370"/>
  </r>
  <r>
    <d v="2023-08-07T00:00:00"/>
    <s v="pon"/>
    <x v="0"/>
    <x v="7"/>
    <d v="2025-08-07T00:00:00"/>
    <s v="lato"/>
    <n v="10"/>
    <n v="0.9"/>
    <n v="9"/>
    <n v="0"/>
    <n v="270"/>
    <n v="270"/>
    <n v="9640"/>
  </r>
  <r>
    <d v="2023-08-08T00:00:00"/>
    <s v="wt"/>
    <x v="0"/>
    <x v="7"/>
    <d v="2025-08-08T00:00:00"/>
    <s v="lato"/>
    <n v="10"/>
    <n v="0.9"/>
    <n v="9"/>
    <n v="0"/>
    <n v="270"/>
    <n v="270"/>
    <n v="9910"/>
  </r>
  <r>
    <d v="2023-08-09T00:00:00"/>
    <s v="śr"/>
    <x v="0"/>
    <x v="7"/>
    <d v="2025-08-09T00:00:00"/>
    <s v="lato"/>
    <n v="10"/>
    <n v="0.9"/>
    <n v="9"/>
    <n v="0"/>
    <n v="270"/>
    <n v="270"/>
    <n v="10180"/>
  </r>
  <r>
    <d v="2023-08-10T00:00:00"/>
    <s v="czw"/>
    <x v="0"/>
    <x v="7"/>
    <d v="2025-08-10T00:00:00"/>
    <s v="lato"/>
    <n v="10"/>
    <n v="0.9"/>
    <n v="9"/>
    <n v="0"/>
    <n v="270"/>
    <n v="270"/>
    <n v="10450"/>
  </r>
  <r>
    <d v="2023-08-11T00:00:00"/>
    <s v="pt"/>
    <x v="0"/>
    <x v="7"/>
    <d v="2025-08-11T00:00:00"/>
    <s v="lato"/>
    <n v="10"/>
    <n v="0.9"/>
    <n v="9"/>
    <n v="0"/>
    <n v="270"/>
    <n v="270"/>
    <n v="10720"/>
  </r>
  <r>
    <d v="2023-08-12T00:00:00"/>
    <s v="sob"/>
    <x v="0"/>
    <x v="7"/>
    <d v="2025-08-12T00:00:00"/>
    <s v="lato"/>
    <n v="10"/>
    <n v="0.9"/>
    <n v="9"/>
    <n v="0"/>
    <n v="0"/>
    <n v="0"/>
    <n v="10720"/>
  </r>
  <r>
    <d v="2023-08-13T00:00:00"/>
    <s v="niedz"/>
    <x v="0"/>
    <x v="7"/>
    <d v="2025-08-13T00:00:00"/>
    <s v="lato"/>
    <n v="10"/>
    <n v="0.9"/>
    <n v="9"/>
    <n v="150"/>
    <n v="0"/>
    <n v="-150"/>
    <n v="10570"/>
  </r>
  <r>
    <d v="2023-08-14T00:00:00"/>
    <s v="pon"/>
    <x v="0"/>
    <x v="7"/>
    <d v="2025-08-14T00:00:00"/>
    <s v="lato"/>
    <n v="10"/>
    <n v="0.9"/>
    <n v="9"/>
    <n v="0"/>
    <n v="270"/>
    <n v="270"/>
    <n v="10840"/>
  </r>
  <r>
    <d v="2023-08-15T00:00:00"/>
    <s v="wt"/>
    <x v="0"/>
    <x v="7"/>
    <d v="2025-08-15T00:00:00"/>
    <s v="lato"/>
    <n v="10"/>
    <n v="0.9"/>
    <n v="9"/>
    <n v="0"/>
    <n v="270"/>
    <n v="270"/>
    <n v="11110"/>
  </r>
  <r>
    <d v="2023-08-16T00:00:00"/>
    <s v="śr"/>
    <x v="0"/>
    <x v="7"/>
    <d v="2025-08-16T00:00:00"/>
    <s v="lato"/>
    <n v="10"/>
    <n v="0.9"/>
    <n v="9"/>
    <n v="0"/>
    <n v="270"/>
    <n v="270"/>
    <n v="11380"/>
  </r>
  <r>
    <d v="2023-08-17T00:00:00"/>
    <s v="czw"/>
    <x v="0"/>
    <x v="7"/>
    <d v="2025-08-17T00:00:00"/>
    <s v="lato"/>
    <n v="10"/>
    <n v="0.9"/>
    <n v="9"/>
    <n v="0"/>
    <n v="270"/>
    <n v="270"/>
    <n v="11650"/>
  </r>
  <r>
    <d v="2023-08-18T00:00:00"/>
    <s v="pt"/>
    <x v="0"/>
    <x v="7"/>
    <d v="2025-08-18T00:00:00"/>
    <s v="lato"/>
    <n v="10"/>
    <n v="0.9"/>
    <n v="9"/>
    <n v="0"/>
    <n v="270"/>
    <n v="270"/>
    <n v="11920"/>
  </r>
  <r>
    <d v="2023-08-19T00:00:00"/>
    <s v="sob"/>
    <x v="0"/>
    <x v="7"/>
    <d v="2025-08-19T00:00:00"/>
    <s v="lato"/>
    <n v="10"/>
    <n v="0.9"/>
    <n v="9"/>
    <n v="0"/>
    <n v="0"/>
    <n v="0"/>
    <n v="11920"/>
  </r>
  <r>
    <d v="2023-08-20T00:00:00"/>
    <s v="niedz"/>
    <x v="0"/>
    <x v="7"/>
    <d v="2025-08-20T00:00:00"/>
    <s v="lato"/>
    <n v="10"/>
    <n v="0.9"/>
    <n v="9"/>
    <n v="150"/>
    <n v="0"/>
    <n v="-150"/>
    <n v="11770"/>
  </r>
  <r>
    <d v="2023-08-21T00:00:00"/>
    <s v="pon"/>
    <x v="0"/>
    <x v="7"/>
    <d v="2025-08-21T00:00:00"/>
    <s v="lato"/>
    <n v="10"/>
    <n v="0.9"/>
    <n v="9"/>
    <n v="0"/>
    <n v="270"/>
    <n v="270"/>
    <n v="12040"/>
  </r>
  <r>
    <d v="2023-08-22T00:00:00"/>
    <s v="wt"/>
    <x v="0"/>
    <x v="7"/>
    <d v="2025-08-22T00:00:00"/>
    <s v="lato"/>
    <n v="10"/>
    <n v="0.9"/>
    <n v="9"/>
    <n v="0"/>
    <n v="270"/>
    <n v="270"/>
    <n v="12310"/>
  </r>
  <r>
    <d v="2023-08-23T00:00:00"/>
    <s v="śr"/>
    <x v="0"/>
    <x v="7"/>
    <d v="2025-08-23T00:00:00"/>
    <s v="lato"/>
    <n v="10"/>
    <n v="0.9"/>
    <n v="9"/>
    <n v="0"/>
    <n v="270"/>
    <n v="270"/>
    <n v="12580"/>
  </r>
  <r>
    <d v="2023-08-24T00:00:00"/>
    <s v="czw"/>
    <x v="0"/>
    <x v="7"/>
    <d v="2025-08-24T00:00:00"/>
    <s v="lato"/>
    <n v="10"/>
    <n v="0.9"/>
    <n v="9"/>
    <n v="0"/>
    <n v="270"/>
    <n v="270"/>
    <n v="12850"/>
  </r>
  <r>
    <d v="2023-08-25T00:00:00"/>
    <s v="pt"/>
    <x v="0"/>
    <x v="7"/>
    <d v="2025-08-25T00:00:00"/>
    <s v="lato"/>
    <n v="10"/>
    <n v="0.9"/>
    <n v="9"/>
    <n v="0"/>
    <n v="270"/>
    <n v="270"/>
    <n v="13120"/>
  </r>
  <r>
    <d v="2023-08-26T00:00:00"/>
    <s v="sob"/>
    <x v="0"/>
    <x v="7"/>
    <d v="2025-08-26T00:00:00"/>
    <s v="lato"/>
    <n v="10"/>
    <n v="0.9"/>
    <n v="9"/>
    <n v="0"/>
    <n v="0"/>
    <n v="0"/>
    <n v="13120"/>
  </r>
  <r>
    <d v="2023-08-27T00:00:00"/>
    <s v="niedz"/>
    <x v="0"/>
    <x v="7"/>
    <d v="2025-08-27T00:00:00"/>
    <s v="lato"/>
    <n v="10"/>
    <n v="0.9"/>
    <n v="9"/>
    <n v="150"/>
    <n v="0"/>
    <n v="-150"/>
    <n v="12970"/>
  </r>
  <r>
    <d v="2023-08-28T00:00:00"/>
    <s v="pon"/>
    <x v="0"/>
    <x v="7"/>
    <d v="2025-08-28T00:00:00"/>
    <s v="lato"/>
    <n v="10"/>
    <n v="0.9"/>
    <n v="9"/>
    <n v="0"/>
    <n v="270"/>
    <n v="270"/>
    <n v="13240"/>
  </r>
  <r>
    <d v="2023-08-29T00:00:00"/>
    <s v="wt"/>
    <x v="0"/>
    <x v="7"/>
    <d v="2025-08-29T00:00:00"/>
    <s v="lato"/>
    <n v="10"/>
    <n v="0.9"/>
    <n v="9"/>
    <n v="0"/>
    <n v="270"/>
    <n v="270"/>
    <n v="13510"/>
  </r>
  <r>
    <d v="2023-08-30T00:00:00"/>
    <s v="śr"/>
    <x v="0"/>
    <x v="7"/>
    <d v="2025-08-30T00:00:00"/>
    <s v="lato"/>
    <n v="10"/>
    <n v="0.9"/>
    <n v="9"/>
    <n v="0"/>
    <n v="270"/>
    <n v="270"/>
    <n v="13780"/>
  </r>
  <r>
    <d v="2023-08-31T00:00:00"/>
    <s v="czw"/>
    <x v="0"/>
    <x v="7"/>
    <d v="2025-08-31T00:00:00"/>
    <s v="lato"/>
    <n v="10"/>
    <n v="0.9"/>
    <n v="9"/>
    <n v="0"/>
    <n v="270"/>
    <n v="270"/>
    <n v="14050"/>
  </r>
  <r>
    <d v="2023-09-01T00:00:00"/>
    <s v="pt"/>
    <x v="0"/>
    <x v="8"/>
    <d v="2025-09-01T00:00:00"/>
    <s v="lato"/>
    <n v="10"/>
    <n v="0.9"/>
    <n v="9"/>
    <n v="0"/>
    <n v="270"/>
    <n v="270"/>
    <n v="14320"/>
  </r>
  <r>
    <d v="2023-09-02T00:00:00"/>
    <s v="sob"/>
    <x v="0"/>
    <x v="8"/>
    <d v="2025-09-02T00:00:00"/>
    <s v="lato"/>
    <n v="10"/>
    <n v="0.9"/>
    <n v="9"/>
    <n v="0"/>
    <n v="0"/>
    <n v="0"/>
    <n v="14320"/>
  </r>
  <r>
    <d v="2023-09-03T00:00:00"/>
    <s v="niedz"/>
    <x v="0"/>
    <x v="8"/>
    <d v="2025-09-03T00:00:00"/>
    <s v="lato"/>
    <n v="10"/>
    <n v="0.9"/>
    <n v="9"/>
    <n v="150"/>
    <n v="0"/>
    <n v="-150"/>
    <n v="14170"/>
  </r>
  <r>
    <d v="2023-09-04T00:00:00"/>
    <s v="pon"/>
    <x v="0"/>
    <x v="8"/>
    <d v="2025-09-04T00:00:00"/>
    <s v="lato"/>
    <n v="10"/>
    <n v="0.9"/>
    <n v="9"/>
    <n v="0"/>
    <n v="270"/>
    <n v="270"/>
    <n v="14440"/>
  </r>
  <r>
    <d v="2023-09-05T00:00:00"/>
    <s v="wt"/>
    <x v="0"/>
    <x v="8"/>
    <d v="2025-09-05T00:00:00"/>
    <s v="lato"/>
    <n v="10"/>
    <n v="0.9"/>
    <n v="9"/>
    <n v="0"/>
    <n v="270"/>
    <n v="270"/>
    <n v="14710"/>
  </r>
  <r>
    <d v="2023-09-06T00:00:00"/>
    <s v="śr"/>
    <x v="0"/>
    <x v="8"/>
    <d v="2025-09-06T00:00:00"/>
    <s v="lato"/>
    <n v="10"/>
    <n v="0.9"/>
    <n v="9"/>
    <n v="0"/>
    <n v="270"/>
    <n v="270"/>
    <n v="14980"/>
  </r>
  <r>
    <d v="2023-09-07T00:00:00"/>
    <s v="czw"/>
    <x v="0"/>
    <x v="8"/>
    <d v="2025-09-07T00:00:00"/>
    <s v="lato"/>
    <n v="10"/>
    <n v="0.9"/>
    <n v="9"/>
    <n v="0"/>
    <n v="270"/>
    <n v="270"/>
    <n v="15250"/>
  </r>
  <r>
    <d v="2023-09-08T00:00:00"/>
    <s v="pt"/>
    <x v="0"/>
    <x v="8"/>
    <d v="2025-09-08T00:00:00"/>
    <s v="lato"/>
    <n v="10"/>
    <n v="0.9"/>
    <n v="9"/>
    <n v="0"/>
    <n v="270"/>
    <n v="270"/>
    <n v="15520"/>
  </r>
  <r>
    <d v="2023-09-09T00:00:00"/>
    <s v="sob"/>
    <x v="0"/>
    <x v="8"/>
    <d v="2025-09-09T00:00:00"/>
    <s v="lato"/>
    <n v="10"/>
    <n v="0.9"/>
    <n v="9"/>
    <n v="0"/>
    <n v="0"/>
    <n v="0"/>
    <n v="15520"/>
  </r>
  <r>
    <d v="2023-09-10T00:00:00"/>
    <s v="niedz"/>
    <x v="0"/>
    <x v="8"/>
    <d v="2025-09-10T00:00:00"/>
    <s v="lato"/>
    <n v="10"/>
    <n v="0.9"/>
    <n v="9"/>
    <n v="150"/>
    <n v="0"/>
    <n v="-150"/>
    <n v="15370"/>
  </r>
  <r>
    <d v="2023-09-11T00:00:00"/>
    <s v="pon"/>
    <x v="0"/>
    <x v="8"/>
    <d v="2025-09-11T00:00:00"/>
    <s v="lato"/>
    <n v="10"/>
    <n v="0.9"/>
    <n v="9"/>
    <n v="0"/>
    <n v="270"/>
    <n v="270"/>
    <n v="15640"/>
  </r>
  <r>
    <d v="2023-09-12T00:00:00"/>
    <s v="wt"/>
    <x v="0"/>
    <x v="8"/>
    <d v="2025-09-12T00:00:00"/>
    <s v="lato"/>
    <n v="10"/>
    <n v="0.9"/>
    <n v="9"/>
    <n v="0"/>
    <n v="270"/>
    <n v="270"/>
    <n v="15910"/>
  </r>
  <r>
    <d v="2023-09-13T00:00:00"/>
    <s v="śr"/>
    <x v="0"/>
    <x v="8"/>
    <d v="2025-09-13T00:00:00"/>
    <s v="lato"/>
    <n v="10"/>
    <n v="0.9"/>
    <n v="9"/>
    <n v="0"/>
    <n v="270"/>
    <n v="270"/>
    <n v="16180"/>
  </r>
  <r>
    <d v="2023-09-14T00:00:00"/>
    <s v="czw"/>
    <x v="0"/>
    <x v="8"/>
    <d v="2025-09-14T00:00:00"/>
    <s v="lato"/>
    <n v="10"/>
    <n v="0.9"/>
    <n v="9"/>
    <n v="0"/>
    <n v="270"/>
    <n v="270"/>
    <n v="16450"/>
  </r>
  <r>
    <d v="2023-09-15T00:00:00"/>
    <s v="pt"/>
    <x v="0"/>
    <x v="8"/>
    <d v="2025-09-15T00:00:00"/>
    <s v="lato"/>
    <n v="10"/>
    <n v="0.9"/>
    <n v="9"/>
    <n v="0"/>
    <n v="270"/>
    <n v="270"/>
    <n v="16720"/>
  </r>
  <r>
    <d v="2023-09-16T00:00:00"/>
    <s v="sob"/>
    <x v="0"/>
    <x v="8"/>
    <d v="2025-09-16T00:00:00"/>
    <s v="lato"/>
    <n v="10"/>
    <n v="0.9"/>
    <n v="9"/>
    <n v="0"/>
    <n v="0"/>
    <n v="0"/>
    <n v="16720"/>
  </r>
  <r>
    <d v="2023-09-17T00:00:00"/>
    <s v="niedz"/>
    <x v="0"/>
    <x v="8"/>
    <d v="2025-09-17T00:00:00"/>
    <s v="lato"/>
    <n v="10"/>
    <n v="0.9"/>
    <n v="9"/>
    <n v="150"/>
    <n v="0"/>
    <n v="-150"/>
    <n v="16570"/>
  </r>
  <r>
    <d v="2023-09-18T00:00:00"/>
    <s v="pon"/>
    <x v="0"/>
    <x v="8"/>
    <d v="2025-09-18T00:00:00"/>
    <s v="lato"/>
    <n v="10"/>
    <n v="0.9"/>
    <n v="9"/>
    <n v="0"/>
    <n v="270"/>
    <n v="270"/>
    <n v="16840"/>
  </r>
  <r>
    <d v="2023-09-19T00:00:00"/>
    <s v="wt"/>
    <x v="0"/>
    <x v="8"/>
    <d v="2025-09-19T00:00:00"/>
    <s v="lato"/>
    <n v="10"/>
    <n v="0.9"/>
    <n v="9"/>
    <n v="0"/>
    <n v="270"/>
    <n v="270"/>
    <n v="17110"/>
  </r>
  <r>
    <d v="2023-09-20T00:00:00"/>
    <s v="śr"/>
    <x v="0"/>
    <x v="8"/>
    <d v="2025-09-20T00:00:00"/>
    <s v="lato"/>
    <n v="10"/>
    <n v="0.9"/>
    <n v="9"/>
    <n v="0"/>
    <n v="270"/>
    <n v="270"/>
    <n v="17380"/>
  </r>
  <r>
    <d v="2023-09-21T00:00:00"/>
    <s v="czw"/>
    <x v="0"/>
    <x v="8"/>
    <d v="2025-09-21T00:00:00"/>
    <s v="lato"/>
    <n v="10"/>
    <n v="0.9"/>
    <n v="9"/>
    <n v="0"/>
    <n v="270"/>
    <n v="270"/>
    <n v="17650"/>
  </r>
  <r>
    <d v="2023-09-22T00:00:00"/>
    <s v="pt"/>
    <x v="0"/>
    <x v="8"/>
    <d v="2025-09-22T00:00:00"/>
    <s v="lato"/>
    <n v="10"/>
    <n v="0.9"/>
    <n v="9"/>
    <n v="0"/>
    <n v="270"/>
    <n v="270"/>
    <n v="17920"/>
  </r>
  <r>
    <d v="2023-09-23T00:00:00"/>
    <s v="sob"/>
    <x v="0"/>
    <x v="8"/>
    <d v="2025-09-23T00:00:00"/>
    <s v="jesien"/>
    <n v="10"/>
    <n v="0.4"/>
    <n v="4"/>
    <n v="0"/>
    <n v="0"/>
    <n v="0"/>
    <n v="17920"/>
  </r>
  <r>
    <d v="2023-09-24T00:00:00"/>
    <s v="niedz"/>
    <x v="0"/>
    <x v="8"/>
    <d v="2025-09-24T00:00:00"/>
    <s v="jesien"/>
    <n v="10"/>
    <n v="0.4"/>
    <n v="4"/>
    <n v="150"/>
    <n v="0"/>
    <n v="-150"/>
    <n v="17770"/>
  </r>
  <r>
    <d v="2023-09-25T00:00:00"/>
    <s v="pon"/>
    <x v="0"/>
    <x v="8"/>
    <d v="2025-09-25T00:00:00"/>
    <s v="jesien"/>
    <n v="10"/>
    <n v="0.4"/>
    <n v="4"/>
    <n v="0"/>
    <n v="120"/>
    <n v="120"/>
    <n v="17890"/>
  </r>
  <r>
    <d v="2023-09-26T00:00:00"/>
    <s v="wt"/>
    <x v="0"/>
    <x v="8"/>
    <d v="2025-09-26T00:00:00"/>
    <s v="jesien"/>
    <n v="10"/>
    <n v="0.4"/>
    <n v="4"/>
    <n v="0"/>
    <n v="120"/>
    <n v="120"/>
    <n v="18010"/>
  </r>
  <r>
    <d v="2023-09-27T00:00:00"/>
    <s v="śr"/>
    <x v="0"/>
    <x v="8"/>
    <d v="2025-09-27T00:00:00"/>
    <s v="jesien"/>
    <n v="10"/>
    <n v="0.4"/>
    <n v="4"/>
    <n v="0"/>
    <n v="120"/>
    <n v="120"/>
    <n v="18130"/>
  </r>
  <r>
    <d v="2023-09-28T00:00:00"/>
    <s v="czw"/>
    <x v="0"/>
    <x v="8"/>
    <d v="2025-09-28T00:00:00"/>
    <s v="jesien"/>
    <n v="10"/>
    <n v="0.4"/>
    <n v="4"/>
    <n v="0"/>
    <n v="120"/>
    <n v="120"/>
    <n v="18250"/>
  </r>
  <r>
    <d v="2023-09-29T00:00:00"/>
    <s v="pt"/>
    <x v="0"/>
    <x v="8"/>
    <d v="2025-09-29T00:00:00"/>
    <s v="jesien"/>
    <n v="10"/>
    <n v="0.4"/>
    <n v="4"/>
    <n v="0"/>
    <n v="120"/>
    <n v="120"/>
    <n v="18370"/>
  </r>
  <r>
    <d v="2023-09-30T00:00:00"/>
    <s v="sob"/>
    <x v="0"/>
    <x v="8"/>
    <d v="2025-09-30T00:00:00"/>
    <s v="jesien"/>
    <n v="10"/>
    <n v="0.4"/>
    <n v="4"/>
    <n v="0"/>
    <n v="0"/>
    <n v="0"/>
    <n v="18370"/>
  </r>
  <r>
    <d v="2023-10-01T00:00:00"/>
    <s v="niedz"/>
    <x v="0"/>
    <x v="9"/>
    <d v="2025-10-01T00:00:00"/>
    <s v="jesien"/>
    <n v="10"/>
    <n v="0.4"/>
    <n v="4"/>
    <n v="150"/>
    <n v="0"/>
    <n v="-150"/>
    <n v="18220"/>
  </r>
  <r>
    <d v="2023-10-02T00:00:00"/>
    <s v="pon"/>
    <x v="0"/>
    <x v="9"/>
    <d v="2025-10-02T00:00:00"/>
    <s v="jesien"/>
    <n v="10"/>
    <n v="0.4"/>
    <n v="4"/>
    <n v="0"/>
    <n v="120"/>
    <n v="120"/>
    <n v="18340"/>
  </r>
  <r>
    <d v="2023-10-03T00:00:00"/>
    <s v="wt"/>
    <x v="0"/>
    <x v="9"/>
    <d v="2025-10-03T00:00:00"/>
    <s v="jesien"/>
    <n v="10"/>
    <n v="0.4"/>
    <n v="4"/>
    <n v="0"/>
    <n v="120"/>
    <n v="120"/>
    <n v="18460"/>
  </r>
  <r>
    <d v="2023-10-04T00:00:00"/>
    <s v="śr"/>
    <x v="0"/>
    <x v="9"/>
    <d v="2025-10-04T00:00:00"/>
    <s v="jesien"/>
    <n v="10"/>
    <n v="0.4"/>
    <n v="4"/>
    <n v="0"/>
    <n v="120"/>
    <n v="120"/>
    <n v="18580"/>
  </r>
  <r>
    <d v="2023-10-05T00:00:00"/>
    <s v="czw"/>
    <x v="0"/>
    <x v="9"/>
    <d v="2025-10-05T00:00:00"/>
    <s v="jesien"/>
    <n v="10"/>
    <n v="0.4"/>
    <n v="4"/>
    <n v="0"/>
    <n v="120"/>
    <n v="120"/>
    <n v="18700"/>
  </r>
  <r>
    <d v="2023-10-06T00:00:00"/>
    <s v="pt"/>
    <x v="0"/>
    <x v="9"/>
    <d v="2025-10-06T00:00:00"/>
    <s v="jesien"/>
    <n v="10"/>
    <n v="0.4"/>
    <n v="4"/>
    <n v="0"/>
    <n v="120"/>
    <n v="120"/>
    <n v="18820"/>
  </r>
  <r>
    <d v="2023-10-07T00:00:00"/>
    <s v="sob"/>
    <x v="0"/>
    <x v="9"/>
    <d v="2025-10-07T00:00:00"/>
    <s v="jesien"/>
    <n v="10"/>
    <n v="0.4"/>
    <n v="4"/>
    <n v="0"/>
    <n v="0"/>
    <n v="0"/>
    <n v="18820"/>
  </r>
  <r>
    <d v="2023-10-08T00:00:00"/>
    <s v="niedz"/>
    <x v="0"/>
    <x v="9"/>
    <d v="2025-10-08T00:00:00"/>
    <s v="jesien"/>
    <n v="10"/>
    <n v="0.4"/>
    <n v="4"/>
    <n v="150"/>
    <n v="0"/>
    <n v="-150"/>
    <n v="18670"/>
  </r>
  <r>
    <d v="2023-10-09T00:00:00"/>
    <s v="pon"/>
    <x v="0"/>
    <x v="9"/>
    <d v="2025-10-09T00:00:00"/>
    <s v="jesien"/>
    <n v="10"/>
    <n v="0.4"/>
    <n v="4"/>
    <n v="0"/>
    <n v="120"/>
    <n v="120"/>
    <n v="18790"/>
  </r>
  <r>
    <d v="2023-10-10T00:00:00"/>
    <s v="wt"/>
    <x v="0"/>
    <x v="9"/>
    <d v="2025-10-10T00:00:00"/>
    <s v="jesien"/>
    <n v="10"/>
    <n v="0.4"/>
    <n v="4"/>
    <n v="0"/>
    <n v="120"/>
    <n v="120"/>
    <n v="18910"/>
  </r>
  <r>
    <d v="2023-10-11T00:00:00"/>
    <s v="śr"/>
    <x v="0"/>
    <x v="9"/>
    <d v="2025-10-11T00:00:00"/>
    <s v="jesien"/>
    <n v="10"/>
    <n v="0.4"/>
    <n v="4"/>
    <n v="0"/>
    <n v="120"/>
    <n v="120"/>
    <n v="19030"/>
  </r>
  <r>
    <d v="2023-10-12T00:00:00"/>
    <s v="czw"/>
    <x v="0"/>
    <x v="9"/>
    <d v="2025-10-12T00:00:00"/>
    <s v="jesien"/>
    <n v="10"/>
    <n v="0.4"/>
    <n v="4"/>
    <n v="0"/>
    <n v="120"/>
    <n v="120"/>
    <n v="19150"/>
  </r>
  <r>
    <d v="2023-10-13T00:00:00"/>
    <s v="pt"/>
    <x v="0"/>
    <x v="9"/>
    <d v="2025-10-13T00:00:00"/>
    <s v="jesien"/>
    <n v="10"/>
    <n v="0.4"/>
    <n v="4"/>
    <n v="0"/>
    <n v="120"/>
    <n v="120"/>
    <n v="19270"/>
  </r>
  <r>
    <d v="2023-10-14T00:00:00"/>
    <s v="sob"/>
    <x v="0"/>
    <x v="9"/>
    <d v="2025-10-14T00:00:00"/>
    <s v="jesien"/>
    <n v="10"/>
    <n v="0.4"/>
    <n v="4"/>
    <n v="0"/>
    <n v="0"/>
    <n v="0"/>
    <n v="19270"/>
  </r>
  <r>
    <d v="2023-10-15T00:00:00"/>
    <s v="niedz"/>
    <x v="0"/>
    <x v="9"/>
    <d v="2025-10-15T00:00:00"/>
    <s v="jesien"/>
    <n v="10"/>
    <n v="0.4"/>
    <n v="4"/>
    <n v="150"/>
    <n v="0"/>
    <n v="-150"/>
    <n v="19120"/>
  </r>
  <r>
    <d v="2023-10-16T00:00:00"/>
    <s v="pon"/>
    <x v="0"/>
    <x v="9"/>
    <d v="2025-10-16T00:00:00"/>
    <s v="jesien"/>
    <n v="10"/>
    <n v="0.4"/>
    <n v="4"/>
    <n v="0"/>
    <n v="120"/>
    <n v="120"/>
    <n v="19240"/>
  </r>
  <r>
    <d v="2023-10-17T00:00:00"/>
    <s v="wt"/>
    <x v="0"/>
    <x v="9"/>
    <d v="2025-10-17T00:00:00"/>
    <s v="jesien"/>
    <n v="10"/>
    <n v="0.4"/>
    <n v="4"/>
    <n v="0"/>
    <n v="120"/>
    <n v="120"/>
    <n v="19360"/>
  </r>
  <r>
    <d v="2023-10-18T00:00:00"/>
    <s v="śr"/>
    <x v="0"/>
    <x v="9"/>
    <d v="2025-10-18T00:00:00"/>
    <s v="jesien"/>
    <n v="10"/>
    <n v="0.4"/>
    <n v="4"/>
    <n v="0"/>
    <n v="120"/>
    <n v="120"/>
    <n v="19480"/>
  </r>
  <r>
    <d v="2023-10-19T00:00:00"/>
    <s v="czw"/>
    <x v="0"/>
    <x v="9"/>
    <d v="2025-10-19T00:00:00"/>
    <s v="jesien"/>
    <n v="10"/>
    <n v="0.4"/>
    <n v="4"/>
    <n v="0"/>
    <n v="120"/>
    <n v="120"/>
    <n v="19600"/>
  </r>
  <r>
    <d v="2023-10-20T00:00:00"/>
    <s v="pt"/>
    <x v="0"/>
    <x v="9"/>
    <d v="2025-10-20T00:00:00"/>
    <s v="jesien"/>
    <n v="10"/>
    <n v="0.4"/>
    <n v="4"/>
    <n v="0"/>
    <n v="120"/>
    <n v="120"/>
    <n v="19720"/>
  </r>
  <r>
    <d v="2023-10-21T00:00:00"/>
    <s v="sob"/>
    <x v="0"/>
    <x v="9"/>
    <d v="2025-10-21T00:00:00"/>
    <s v="jesien"/>
    <n v="10"/>
    <n v="0.4"/>
    <n v="4"/>
    <n v="0"/>
    <n v="0"/>
    <n v="0"/>
    <n v="19720"/>
  </r>
  <r>
    <d v="2023-10-22T00:00:00"/>
    <s v="niedz"/>
    <x v="0"/>
    <x v="9"/>
    <d v="2025-10-22T00:00:00"/>
    <s v="jesien"/>
    <n v="10"/>
    <n v="0.4"/>
    <n v="4"/>
    <n v="150"/>
    <n v="0"/>
    <n v="-150"/>
    <n v="19570"/>
  </r>
  <r>
    <d v="2023-10-23T00:00:00"/>
    <s v="pon"/>
    <x v="0"/>
    <x v="9"/>
    <d v="2025-10-23T00:00:00"/>
    <s v="jesien"/>
    <n v="10"/>
    <n v="0.4"/>
    <n v="4"/>
    <n v="0"/>
    <n v="120"/>
    <n v="120"/>
    <n v="19690"/>
  </r>
  <r>
    <d v="2023-10-24T00:00:00"/>
    <s v="wt"/>
    <x v="0"/>
    <x v="9"/>
    <d v="2025-10-24T00:00:00"/>
    <s v="jesien"/>
    <n v="10"/>
    <n v="0.4"/>
    <n v="4"/>
    <n v="0"/>
    <n v="120"/>
    <n v="120"/>
    <n v="19810"/>
  </r>
  <r>
    <d v="2023-10-25T00:00:00"/>
    <s v="śr"/>
    <x v="0"/>
    <x v="9"/>
    <d v="2025-10-25T00:00:00"/>
    <s v="jesien"/>
    <n v="10"/>
    <n v="0.4"/>
    <n v="4"/>
    <n v="0"/>
    <n v="120"/>
    <n v="120"/>
    <n v="19930"/>
  </r>
  <r>
    <d v="2023-10-26T00:00:00"/>
    <s v="czw"/>
    <x v="0"/>
    <x v="9"/>
    <d v="2025-10-26T00:00:00"/>
    <s v="jesien"/>
    <n v="10"/>
    <n v="0.4"/>
    <n v="4"/>
    <n v="0"/>
    <n v="120"/>
    <n v="120"/>
    <n v="20050"/>
  </r>
  <r>
    <d v="2023-10-27T00:00:00"/>
    <s v="pt"/>
    <x v="0"/>
    <x v="9"/>
    <d v="2025-10-27T00:00:00"/>
    <s v="jesien"/>
    <n v="10"/>
    <n v="0.4"/>
    <n v="4"/>
    <n v="0"/>
    <n v="120"/>
    <n v="120"/>
    <n v="20170"/>
  </r>
  <r>
    <d v="2023-10-28T00:00:00"/>
    <s v="sob"/>
    <x v="0"/>
    <x v="9"/>
    <d v="2025-10-28T00:00:00"/>
    <s v="jesien"/>
    <n v="10"/>
    <n v="0.4"/>
    <n v="4"/>
    <n v="0"/>
    <n v="0"/>
    <n v="0"/>
    <n v="20170"/>
  </r>
  <r>
    <d v="2023-10-29T00:00:00"/>
    <s v="niedz"/>
    <x v="0"/>
    <x v="9"/>
    <d v="2025-10-29T00:00:00"/>
    <s v="jesien"/>
    <n v="10"/>
    <n v="0.4"/>
    <n v="4"/>
    <n v="150"/>
    <n v="0"/>
    <n v="-150"/>
    <n v="20020"/>
  </r>
  <r>
    <d v="2023-10-30T00:00:00"/>
    <s v="pon"/>
    <x v="0"/>
    <x v="9"/>
    <d v="2025-10-30T00:00:00"/>
    <s v="jesien"/>
    <n v="10"/>
    <n v="0.4"/>
    <n v="4"/>
    <n v="0"/>
    <n v="120"/>
    <n v="120"/>
    <n v="20140"/>
  </r>
  <r>
    <d v="2023-10-31T00:00:00"/>
    <s v="wt"/>
    <x v="0"/>
    <x v="9"/>
    <d v="2025-10-31T00:00:00"/>
    <s v="jesien"/>
    <n v="10"/>
    <n v="0.4"/>
    <n v="4"/>
    <n v="0"/>
    <n v="120"/>
    <n v="120"/>
    <n v="20260"/>
  </r>
  <r>
    <d v="2023-11-01T00:00:00"/>
    <s v="śr"/>
    <x v="0"/>
    <x v="10"/>
    <d v="2025-11-01T00:00:00"/>
    <s v="jesien"/>
    <n v="10"/>
    <n v="0.4"/>
    <n v="4"/>
    <n v="0"/>
    <n v="120"/>
    <n v="120"/>
    <n v="20380"/>
  </r>
  <r>
    <d v="2023-11-02T00:00:00"/>
    <s v="czw"/>
    <x v="0"/>
    <x v="10"/>
    <d v="2025-11-02T00:00:00"/>
    <s v="jesien"/>
    <n v="10"/>
    <n v="0.4"/>
    <n v="4"/>
    <n v="0"/>
    <n v="120"/>
    <n v="120"/>
    <n v="20500"/>
  </r>
  <r>
    <d v="2023-11-03T00:00:00"/>
    <s v="pt"/>
    <x v="0"/>
    <x v="10"/>
    <d v="2025-11-03T00:00:00"/>
    <s v="jesien"/>
    <n v="10"/>
    <n v="0.4"/>
    <n v="4"/>
    <n v="0"/>
    <n v="120"/>
    <n v="120"/>
    <n v="20620"/>
  </r>
  <r>
    <d v="2023-11-04T00:00:00"/>
    <s v="sob"/>
    <x v="0"/>
    <x v="10"/>
    <d v="2025-11-04T00:00:00"/>
    <s v="jesien"/>
    <n v="10"/>
    <n v="0.4"/>
    <n v="4"/>
    <n v="0"/>
    <n v="0"/>
    <n v="0"/>
    <n v="20620"/>
  </r>
  <r>
    <d v="2023-11-05T00:00:00"/>
    <s v="niedz"/>
    <x v="0"/>
    <x v="10"/>
    <d v="2025-11-05T00:00:00"/>
    <s v="jesien"/>
    <n v="10"/>
    <n v="0.4"/>
    <n v="4"/>
    <n v="150"/>
    <n v="0"/>
    <n v="-150"/>
    <n v="20470"/>
  </r>
  <r>
    <d v="2023-11-06T00:00:00"/>
    <s v="pon"/>
    <x v="0"/>
    <x v="10"/>
    <d v="2025-11-06T00:00:00"/>
    <s v="jesien"/>
    <n v="10"/>
    <n v="0.4"/>
    <n v="4"/>
    <n v="0"/>
    <n v="120"/>
    <n v="120"/>
    <n v="20590"/>
  </r>
  <r>
    <d v="2023-11-07T00:00:00"/>
    <s v="wt"/>
    <x v="0"/>
    <x v="10"/>
    <d v="2025-11-07T00:00:00"/>
    <s v="jesien"/>
    <n v="10"/>
    <n v="0.4"/>
    <n v="4"/>
    <n v="0"/>
    <n v="120"/>
    <n v="120"/>
    <n v="20710"/>
  </r>
  <r>
    <d v="2023-11-08T00:00:00"/>
    <s v="śr"/>
    <x v="0"/>
    <x v="10"/>
    <d v="2025-11-08T00:00:00"/>
    <s v="jesien"/>
    <n v="10"/>
    <n v="0.4"/>
    <n v="4"/>
    <n v="0"/>
    <n v="120"/>
    <n v="120"/>
    <n v="20830"/>
  </r>
  <r>
    <d v="2023-11-09T00:00:00"/>
    <s v="czw"/>
    <x v="0"/>
    <x v="10"/>
    <d v="2025-11-09T00:00:00"/>
    <s v="jesien"/>
    <n v="10"/>
    <n v="0.4"/>
    <n v="4"/>
    <n v="0"/>
    <n v="120"/>
    <n v="120"/>
    <n v="20950"/>
  </r>
  <r>
    <d v="2023-11-10T00:00:00"/>
    <s v="pt"/>
    <x v="0"/>
    <x v="10"/>
    <d v="2025-11-10T00:00:00"/>
    <s v="jesien"/>
    <n v="10"/>
    <n v="0.4"/>
    <n v="4"/>
    <n v="0"/>
    <n v="120"/>
    <n v="120"/>
    <n v="21070"/>
  </r>
  <r>
    <d v="2023-11-11T00:00:00"/>
    <s v="sob"/>
    <x v="0"/>
    <x v="10"/>
    <d v="2025-11-11T00:00:00"/>
    <s v="jesien"/>
    <n v="10"/>
    <n v="0.4"/>
    <n v="4"/>
    <n v="0"/>
    <n v="0"/>
    <n v="0"/>
    <n v="21070"/>
  </r>
  <r>
    <d v="2023-11-12T00:00:00"/>
    <s v="niedz"/>
    <x v="0"/>
    <x v="10"/>
    <d v="2025-11-12T00:00:00"/>
    <s v="jesien"/>
    <n v="10"/>
    <n v="0.4"/>
    <n v="4"/>
    <n v="150"/>
    <n v="0"/>
    <n v="-150"/>
    <n v="20920"/>
  </r>
  <r>
    <d v="2023-11-13T00:00:00"/>
    <s v="pon"/>
    <x v="0"/>
    <x v="10"/>
    <d v="2025-11-13T00:00:00"/>
    <s v="jesien"/>
    <n v="10"/>
    <n v="0.4"/>
    <n v="4"/>
    <n v="0"/>
    <n v="120"/>
    <n v="120"/>
    <n v="21040"/>
  </r>
  <r>
    <d v="2023-11-14T00:00:00"/>
    <s v="wt"/>
    <x v="0"/>
    <x v="10"/>
    <d v="2025-11-14T00:00:00"/>
    <s v="jesien"/>
    <n v="10"/>
    <n v="0.4"/>
    <n v="4"/>
    <n v="0"/>
    <n v="120"/>
    <n v="120"/>
    <n v="21160"/>
  </r>
  <r>
    <d v="2023-11-15T00:00:00"/>
    <s v="śr"/>
    <x v="0"/>
    <x v="10"/>
    <d v="2025-11-15T00:00:00"/>
    <s v="jesien"/>
    <n v="10"/>
    <n v="0.4"/>
    <n v="4"/>
    <n v="0"/>
    <n v="120"/>
    <n v="120"/>
    <n v="21280"/>
  </r>
  <r>
    <d v="2023-11-16T00:00:00"/>
    <s v="czw"/>
    <x v="0"/>
    <x v="10"/>
    <d v="2025-11-16T00:00:00"/>
    <s v="jesien"/>
    <n v="10"/>
    <n v="0.4"/>
    <n v="4"/>
    <n v="0"/>
    <n v="120"/>
    <n v="120"/>
    <n v="21400"/>
  </r>
  <r>
    <d v="2023-11-17T00:00:00"/>
    <s v="pt"/>
    <x v="0"/>
    <x v="10"/>
    <d v="2025-11-17T00:00:00"/>
    <s v="jesien"/>
    <n v="10"/>
    <n v="0.4"/>
    <n v="4"/>
    <n v="0"/>
    <n v="120"/>
    <n v="120"/>
    <n v="21520"/>
  </r>
  <r>
    <d v="2023-11-18T00:00:00"/>
    <s v="sob"/>
    <x v="0"/>
    <x v="10"/>
    <d v="2025-11-18T00:00:00"/>
    <s v="jesien"/>
    <n v="10"/>
    <n v="0.4"/>
    <n v="4"/>
    <n v="0"/>
    <n v="0"/>
    <n v="0"/>
    <n v="21520"/>
  </r>
  <r>
    <d v="2023-11-19T00:00:00"/>
    <s v="niedz"/>
    <x v="0"/>
    <x v="10"/>
    <d v="2025-11-19T00:00:00"/>
    <s v="jesien"/>
    <n v="10"/>
    <n v="0.4"/>
    <n v="4"/>
    <n v="150"/>
    <n v="0"/>
    <n v="-150"/>
    <n v="21370"/>
  </r>
  <r>
    <d v="2023-11-20T00:00:00"/>
    <s v="pon"/>
    <x v="0"/>
    <x v="10"/>
    <d v="2025-11-20T00:00:00"/>
    <s v="jesien"/>
    <n v="10"/>
    <n v="0.4"/>
    <n v="4"/>
    <n v="0"/>
    <n v="120"/>
    <n v="120"/>
    <n v="21490"/>
  </r>
  <r>
    <d v="2023-11-21T00:00:00"/>
    <s v="wt"/>
    <x v="0"/>
    <x v="10"/>
    <d v="2025-11-21T00:00:00"/>
    <s v="jesien"/>
    <n v="10"/>
    <n v="0.4"/>
    <n v="4"/>
    <n v="0"/>
    <n v="120"/>
    <n v="120"/>
    <n v="21610"/>
  </r>
  <r>
    <d v="2023-11-22T00:00:00"/>
    <s v="śr"/>
    <x v="0"/>
    <x v="10"/>
    <d v="2025-11-22T00:00:00"/>
    <s v="jesien"/>
    <n v="10"/>
    <n v="0.4"/>
    <n v="4"/>
    <n v="0"/>
    <n v="120"/>
    <n v="120"/>
    <n v="21730"/>
  </r>
  <r>
    <d v="2023-11-23T00:00:00"/>
    <s v="czw"/>
    <x v="0"/>
    <x v="10"/>
    <d v="2025-11-23T00:00:00"/>
    <s v="jesien"/>
    <n v="10"/>
    <n v="0.4"/>
    <n v="4"/>
    <n v="0"/>
    <n v="120"/>
    <n v="120"/>
    <n v="21850"/>
  </r>
  <r>
    <d v="2023-11-24T00:00:00"/>
    <s v="pt"/>
    <x v="0"/>
    <x v="10"/>
    <d v="2025-11-24T00:00:00"/>
    <s v="jesien"/>
    <n v="10"/>
    <n v="0.4"/>
    <n v="4"/>
    <n v="0"/>
    <n v="120"/>
    <n v="120"/>
    <n v="21970"/>
  </r>
  <r>
    <d v="2023-11-25T00:00:00"/>
    <s v="sob"/>
    <x v="0"/>
    <x v="10"/>
    <d v="2025-11-25T00:00:00"/>
    <s v="jesien"/>
    <n v="10"/>
    <n v="0.4"/>
    <n v="4"/>
    <n v="0"/>
    <n v="0"/>
    <n v="0"/>
    <n v="21970"/>
  </r>
  <r>
    <d v="2023-11-26T00:00:00"/>
    <s v="niedz"/>
    <x v="0"/>
    <x v="10"/>
    <d v="2025-11-26T00:00:00"/>
    <s v="jesien"/>
    <n v="10"/>
    <n v="0.4"/>
    <n v="4"/>
    <n v="150"/>
    <n v="0"/>
    <n v="-150"/>
    <n v="21820"/>
  </r>
  <r>
    <d v="2023-11-27T00:00:00"/>
    <s v="pon"/>
    <x v="0"/>
    <x v="10"/>
    <d v="2025-11-27T00:00:00"/>
    <s v="jesien"/>
    <n v="10"/>
    <n v="0.4"/>
    <n v="4"/>
    <n v="0"/>
    <n v="120"/>
    <n v="120"/>
    <n v="21940"/>
  </r>
  <r>
    <d v="2023-11-28T00:00:00"/>
    <s v="wt"/>
    <x v="0"/>
    <x v="10"/>
    <d v="2025-11-28T00:00:00"/>
    <s v="jesien"/>
    <n v="10"/>
    <n v="0.4"/>
    <n v="4"/>
    <n v="0"/>
    <n v="120"/>
    <n v="120"/>
    <n v="22060"/>
  </r>
  <r>
    <d v="2023-11-29T00:00:00"/>
    <s v="śr"/>
    <x v="0"/>
    <x v="10"/>
    <d v="2025-11-29T00:00:00"/>
    <s v="jesien"/>
    <n v="10"/>
    <n v="0.4"/>
    <n v="4"/>
    <n v="0"/>
    <n v="120"/>
    <n v="120"/>
    <n v="22180"/>
  </r>
  <r>
    <d v="2023-11-30T00:00:00"/>
    <s v="czw"/>
    <x v="0"/>
    <x v="10"/>
    <d v="2025-11-30T00:00:00"/>
    <s v="jesien"/>
    <n v="10"/>
    <n v="0.4"/>
    <n v="4"/>
    <n v="0"/>
    <n v="120"/>
    <n v="120"/>
    <n v="22300"/>
  </r>
  <r>
    <d v="2023-12-01T00:00:00"/>
    <s v="pt"/>
    <x v="0"/>
    <x v="11"/>
    <d v="2025-12-01T00:00:00"/>
    <s v="jesien"/>
    <n v="10"/>
    <n v="0.4"/>
    <n v="4"/>
    <n v="0"/>
    <n v="120"/>
    <n v="120"/>
    <n v="22420"/>
  </r>
  <r>
    <d v="2023-12-02T00:00:00"/>
    <s v="sob"/>
    <x v="0"/>
    <x v="11"/>
    <d v="2025-12-02T00:00:00"/>
    <s v="jesien"/>
    <n v="10"/>
    <n v="0.4"/>
    <n v="4"/>
    <n v="0"/>
    <n v="0"/>
    <n v="0"/>
    <n v="22420"/>
  </r>
  <r>
    <d v="2023-12-03T00:00:00"/>
    <s v="niedz"/>
    <x v="0"/>
    <x v="11"/>
    <d v="2025-12-03T00:00:00"/>
    <s v="jesien"/>
    <n v="10"/>
    <n v="0.4"/>
    <n v="4"/>
    <n v="150"/>
    <n v="0"/>
    <n v="-150"/>
    <n v="22270"/>
  </r>
  <r>
    <d v="2023-12-04T00:00:00"/>
    <s v="pon"/>
    <x v="0"/>
    <x v="11"/>
    <d v="2025-12-04T00:00:00"/>
    <s v="jesien"/>
    <n v="10"/>
    <n v="0.4"/>
    <n v="4"/>
    <n v="0"/>
    <n v="120"/>
    <n v="120"/>
    <n v="22390"/>
  </r>
  <r>
    <d v="2023-12-05T00:00:00"/>
    <s v="wt"/>
    <x v="0"/>
    <x v="11"/>
    <d v="2025-12-05T00:00:00"/>
    <s v="jesien"/>
    <n v="10"/>
    <n v="0.4"/>
    <n v="4"/>
    <n v="0"/>
    <n v="120"/>
    <n v="120"/>
    <n v="22510"/>
  </r>
  <r>
    <d v="2023-12-06T00:00:00"/>
    <s v="śr"/>
    <x v="0"/>
    <x v="11"/>
    <d v="2025-12-06T00:00:00"/>
    <s v="jesien"/>
    <n v="10"/>
    <n v="0.4"/>
    <n v="4"/>
    <n v="0"/>
    <n v="120"/>
    <n v="120"/>
    <n v="22630"/>
  </r>
  <r>
    <d v="2023-12-07T00:00:00"/>
    <s v="czw"/>
    <x v="0"/>
    <x v="11"/>
    <d v="2025-12-07T00:00:00"/>
    <s v="jesien"/>
    <n v="10"/>
    <n v="0.4"/>
    <n v="4"/>
    <n v="0"/>
    <n v="120"/>
    <n v="120"/>
    <n v="22750"/>
  </r>
  <r>
    <d v="2023-12-08T00:00:00"/>
    <s v="pt"/>
    <x v="0"/>
    <x v="11"/>
    <d v="2025-12-08T00:00:00"/>
    <s v="jesien"/>
    <n v="10"/>
    <n v="0.4"/>
    <n v="4"/>
    <n v="0"/>
    <n v="120"/>
    <n v="120"/>
    <n v="22870"/>
  </r>
  <r>
    <d v="2023-12-09T00:00:00"/>
    <s v="sob"/>
    <x v="0"/>
    <x v="11"/>
    <d v="2025-12-09T00:00:00"/>
    <s v="jesien"/>
    <n v="10"/>
    <n v="0.4"/>
    <n v="4"/>
    <n v="0"/>
    <n v="0"/>
    <n v="0"/>
    <n v="22870"/>
  </r>
  <r>
    <d v="2023-12-10T00:00:00"/>
    <s v="niedz"/>
    <x v="0"/>
    <x v="11"/>
    <d v="2025-12-10T00:00:00"/>
    <s v="jesien"/>
    <n v="10"/>
    <n v="0.4"/>
    <n v="4"/>
    <n v="150"/>
    <n v="0"/>
    <n v="-150"/>
    <n v="22720"/>
  </r>
  <r>
    <d v="2023-12-11T00:00:00"/>
    <s v="pon"/>
    <x v="0"/>
    <x v="11"/>
    <d v="2025-12-11T00:00:00"/>
    <s v="jesien"/>
    <n v="10"/>
    <n v="0.4"/>
    <n v="4"/>
    <n v="0"/>
    <n v="120"/>
    <n v="120"/>
    <n v="22840"/>
  </r>
  <r>
    <d v="2023-12-12T00:00:00"/>
    <s v="wt"/>
    <x v="0"/>
    <x v="11"/>
    <d v="2025-12-12T00:00:00"/>
    <s v="jesien"/>
    <n v="10"/>
    <n v="0.4"/>
    <n v="4"/>
    <n v="0"/>
    <n v="120"/>
    <n v="120"/>
    <n v="22960"/>
  </r>
  <r>
    <d v="2023-12-13T00:00:00"/>
    <s v="śr"/>
    <x v="0"/>
    <x v="11"/>
    <d v="2025-12-13T00:00:00"/>
    <s v="jesien"/>
    <n v="10"/>
    <n v="0.4"/>
    <n v="4"/>
    <n v="0"/>
    <n v="120"/>
    <n v="120"/>
    <n v="23080"/>
  </r>
  <r>
    <d v="2023-12-14T00:00:00"/>
    <s v="czw"/>
    <x v="0"/>
    <x v="11"/>
    <d v="2025-12-14T00:00:00"/>
    <s v="jesien"/>
    <n v="10"/>
    <n v="0.4"/>
    <n v="4"/>
    <n v="0"/>
    <n v="120"/>
    <n v="120"/>
    <n v="23200"/>
  </r>
  <r>
    <d v="2023-12-15T00:00:00"/>
    <s v="pt"/>
    <x v="0"/>
    <x v="11"/>
    <d v="2025-12-15T00:00:00"/>
    <s v="jesien"/>
    <n v="10"/>
    <n v="0.4"/>
    <n v="4"/>
    <n v="0"/>
    <n v="120"/>
    <n v="120"/>
    <n v="23320"/>
  </r>
  <r>
    <d v="2023-12-16T00:00:00"/>
    <s v="sob"/>
    <x v="0"/>
    <x v="11"/>
    <d v="2025-12-16T00:00:00"/>
    <s v="jesien"/>
    <n v="10"/>
    <n v="0.4"/>
    <n v="4"/>
    <n v="0"/>
    <n v="0"/>
    <n v="0"/>
    <n v="23320"/>
  </r>
  <r>
    <d v="2023-12-17T00:00:00"/>
    <s v="niedz"/>
    <x v="0"/>
    <x v="11"/>
    <d v="2025-12-17T00:00:00"/>
    <s v="jesien"/>
    <n v="10"/>
    <n v="0.4"/>
    <n v="4"/>
    <n v="150"/>
    <n v="0"/>
    <n v="-150"/>
    <n v="23170"/>
  </r>
  <r>
    <d v="2023-12-18T00:00:00"/>
    <s v="pon"/>
    <x v="0"/>
    <x v="11"/>
    <d v="2025-12-18T00:00:00"/>
    <s v="jesien"/>
    <n v="10"/>
    <n v="0.4"/>
    <n v="4"/>
    <n v="0"/>
    <n v="120"/>
    <n v="120"/>
    <n v="23290"/>
  </r>
  <r>
    <d v="2023-12-19T00:00:00"/>
    <s v="wt"/>
    <x v="0"/>
    <x v="11"/>
    <d v="2025-12-19T00:00:00"/>
    <s v="jesien"/>
    <n v="10"/>
    <n v="0.4"/>
    <n v="4"/>
    <n v="0"/>
    <n v="120"/>
    <n v="120"/>
    <n v="23410"/>
  </r>
  <r>
    <d v="2023-12-20T00:00:00"/>
    <s v="śr"/>
    <x v="0"/>
    <x v="11"/>
    <d v="2025-12-20T00:00:00"/>
    <s v="jesien"/>
    <n v="10"/>
    <n v="0.4"/>
    <n v="4"/>
    <n v="0"/>
    <n v="120"/>
    <n v="120"/>
    <n v="23530"/>
  </r>
  <r>
    <d v="2023-12-21T00:00:00"/>
    <s v="czw"/>
    <x v="0"/>
    <x v="11"/>
    <d v="2025-12-21T00:00:00"/>
    <s v="zima"/>
    <n v="10"/>
    <n v="0.2"/>
    <n v="2"/>
    <n v="0"/>
    <n v="60"/>
    <n v="60"/>
    <n v="23590"/>
  </r>
  <r>
    <d v="2023-12-22T00:00:00"/>
    <s v="pt"/>
    <x v="0"/>
    <x v="11"/>
    <d v="2025-12-22T00:00:00"/>
    <s v="zima"/>
    <n v="10"/>
    <n v="0.2"/>
    <n v="2"/>
    <n v="0"/>
    <n v="60"/>
    <n v="60"/>
    <n v="23650"/>
  </r>
  <r>
    <d v="2023-12-23T00:00:00"/>
    <s v="sob"/>
    <x v="0"/>
    <x v="11"/>
    <d v="2025-12-23T00:00:00"/>
    <s v="zima"/>
    <n v="10"/>
    <n v="0.2"/>
    <n v="2"/>
    <n v="0"/>
    <n v="0"/>
    <n v="0"/>
    <n v="23650"/>
  </r>
  <r>
    <d v="2023-12-24T00:00:00"/>
    <s v="niedz"/>
    <x v="0"/>
    <x v="11"/>
    <d v="2025-12-24T00:00:00"/>
    <s v="zima"/>
    <n v="10"/>
    <n v="0.2"/>
    <n v="2"/>
    <n v="150"/>
    <n v="0"/>
    <n v="-150"/>
    <n v="23500"/>
  </r>
  <r>
    <d v="2023-12-25T00:00:00"/>
    <s v="pon"/>
    <x v="0"/>
    <x v="11"/>
    <d v="2025-12-25T00:00:00"/>
    <s v="zima"/>
    <n v="10"/>
    <n v="0.2"/>
    <n v="2"/>
    <n v="0"/>
    <n v="60"/>
    <n v="60"/>
    <n v="23560"/>
  </r>
  <r>
    <d v="2023-12-26T00:00:00"/>
    <s v="wt"/>
    <x v="0"/>
    <x v="11"/>
    <d v="2025-12-26T00:00:00"/>
    <s v="zima"/>
    <n v="10"/>
    <n v="0.2"/>
    <n v="2"/>
    <n v="0"/>
    <n v="60"/>
    <n v="60"/>
    <n v="23620"/>
  </r>
  <r>
    <d v="2023-12-27T00:00:00"/>
    <s v="śr"/>
    <x v="0"/>
    <x v="11"/>
    <d v="2025-12-27T00:00:00"/>
    <s v="zima"/>
    <n v="10"/>
    <n v="0.2"/>
    <n v="2"/>
    <n v="0"/>
    <n v="60"/>
    <n v="60"/>
    <n v="23680"/>
  </r>
  <r>
    <d v="2023-12-28T00:00:00"/>
    <s v="czw"/>
    <x v="0"/>
    <x v="11"/>
    <d v="2025-12-28T00:00:00"/>
    <s v="zima"/>
    <n v="10"/>
    <n v="0.2"/>
    <n v="2"/>
    <n v="0"/>
    <n v="60"/>
    <n v="60"/>
    <n v="23740"/>
  </r>
  <r>
    <d v="2023-12-29T00:00:00"/>
    <s v="pt"/>
    <x v="0"/>
    <x v="11"/>
    <d v="2025-12-29T00:00:00"/>
    <s v="zima"/>
    <n v="10"/>
    <n v="0.2"/>
    <n v="2"/>
    <n v="0"/>
    <n v="60"/>
    <n v="60"/>
    <n v="23800"/>
  </r>
  <r>
    <d v="2023-12-30T00:00:00"/>
    <s v="sob"/>
    <x v="0"/>
    <x v="11"/>
    <d v="2025-12-30T00:00:00"/>
    <s v="zima"/>
    <n v="10"/>
    <n v="0.2"/>
    <n v="2"/>
    <n v="0"/>
    <n v="0"/>
    <n v="0"/>
    <n v="23800"/>
  </r>
  <r>
    <d v="2023-12-31T00:00:00"/>
    <s v="niedz"/>
    <x v="0"/>
    <x v="11"/>
    <d v="2025-12-31T00:00:00"/>
    <s v="zima"/>
    <n v="10"/>
    <n v="0.2"/>
    <n v="2"/>
    <n v="150"/>
    <n v="0"/>
    <n v="-150"/>
    <n v="23650"/>
  </r>
  <r>
    <d v="2024-01-01T00:00:00"/>
    <s v="pon"/>
    <x v="1"/>
    <x v="0"/>
    <d v="2025-01-01T00:00:00"/>
    <s v="zima"/>
    <n v="10"/>
    <n v="0.2"/>
    <n v="2"/>
    <n v="0"/>
    <n v="60"/>
    <n v="60"/>
    <n v="23710"/>
  </r>
  <r>
    <d v="2024-01-02T00:00:00"/>
    <s v="wt"/>
    <x v="1"/>
    <x v="0"/>
    <d v="2025-01-02T00:00:00"/>
    <s v="zima"/>
    <n v="10"/>
    <n v="0.2"/>
    <n v="2"/>
    <n v="0"/>
    <n v="60"/>
    <n v="60"/>
    <n v="23770"/>
  </r>
  <r>
    <d v="2024-01-03T00:00:00"/>
    <s v="śr"/>
    <x v="1"/>
    <x v="0"/>
    <d v="2025-01-03T00:00:00"/>
    <s v="zima"/>
    <n v="10"/>
    <n v="0.2"/>
    <n v="2"/>
    <n v="0"/>
    <n v="60"/>
    <n v="60"/>
    <n v="23830"/>
  </r>
  <r>
    <d v="2024-01-04T00:00:00"/>
    <s v="czw"/>
    <x v="1"/>
    <x v="0"/>
    <d v="2025-01-04T00:00:00"/>
    <s v="zima"/>
    <n v="10"/>
    <n v="0.2"/>
    <n v="2"/>
    <n v="0"/>
    <n v="60"/>
    <n v="60"/>
    <n v="23890"/>
  </r>
  <r>
    <d v="2024-01-05T00:00:00"/>
    <s v="pt"/>
    <x v="1"/>
    <x v="0"/>
    <d v="2025-01-05T00:00:00"/>
    <s v="zima"/>
    <n v="10"/>
    <n v="0.2"/>
    <n v="2"/>
    <n v="0"/>
    <n v="60"/>
    <n v="60"/>
    <n v="23950"/>
  </r>
  <r>
    <d v="2024-01-06T00:00:00"/>
    <s v="sob"/>
    <x v="1"/>
    <x v="0"/>
    <d v="2025-01-06T00:00:00"/>
    <s v="zima"/>
    <n v="10"/>
    <n v="0.2"/>
    <n v="2"/>
    <n v="0"/>
    <n v="0"/>
    <n v="0"/>
    <n v="23950"/>
  </r>
  <r>
    <d v="2024-01-07T00:00:00"/>
    <s v="niedz"/>
    <x v="1"/>
    <x v="0"/>
    <d v="2025-01-07T00:00:00"/>
    <s v="zima"/>
    <n v="10"/>
    <n v="0.2"/>
    <n v="2"/>
    <n v="150"/>
    <n v="0"/>
    <n v="-150"/>
    <n v="23800"/>
  </r>
  <r>
    <d v="2024-01-08T00:00:00"/>
    <s v="pon"/>
    <x v="1"/>
    <x v="0"/>
    <d v="2025-01-08T00:00:00"/>
    <s v="zima"/>
    <n v="10"/>
    <n v="0.2"/>
    <n v="2"/>
    <n v="0"/>
    <n v="60"/>
    <n v="60"/>
    <n v="23860"/>
  </r>
  <r>
    <d v="2024-01-09T00:00:00"/>
    <s v="wt"/>
    <x v="1"/>
    <x v="0"/>
    <d v="2025-01-09T00:00:00"/>
    <s v="zima"/>
    <n v="10"/>
    <n v="0.2"/>
    <n v="2"/>
    <n v="0"/>
    <n v="60"/>
    <n v="60"/>
    <n v="23920"/>
  </r>
  <r>
    <d v="2024-01-10T00:00:00"/>
    <s v="śr"/>
    <x v="1"/>
    <x v="0"/>
    <d v="2025-01-10T00:00:00"/>
    <s v="zima"/>
    <n v="10"/>
    <n v="0.2"/>
    <n v="2"/>
    <n v="0"/>
    <n v="60"/>
    <n v="60"/>
    <n v="23980"/>
  </r>
  <r>
    <d v="2024-01-11T00:00:00"/>
    <s v="czw"/>
    <x v="1"/>
    <x v="0"/>
    <d v="2025-01-11T00:00:00"/>
    <s v="zima"/>
    <n v="10"/>
    <n v="0.2"/>
    <n v="2"/>
    <n v="0"/>
    <n v="60"/>
    <n v="60"/>
    <n v="24040"/>
  </r>
  <r>
    <d v="2024-01-12T00:00:00"/>
    <s v="pt"/>
    <x v="1"/>
    <x v="0"/>
    <d v="2025-01-12T00:00:00"/>
    <s v="zima"/>
    <n v="10"/>
    <n v="0.2"/>
    <n v="2"/>
    <n v="0"/>
    <n v="60"/>
    <n v="60"/>
    <n v="24100"/>
  </r>
  <r>
    <d v="2024-01-13T00:00:00"/>
    <s v="sob"/>
    <x v="1"/>
    <x v="0"/>
    <d v="2025-01-13T00:00:00"/>
    <s v="zima"/>
    <n v="10"/>
    <n v="0.2"/>
    <n v="2"/>
    <n v="0"/>
    <n v="0"/>
    <n v="0"/>
    <n v="24100"/>
  </r>
  <r>
    <d v="2024-01-14T00:00:00"/>
    <s v="niedz"/>
    <x v="1"/>
    <x v="0"/>
    <d v="2025-01-14T00:00:00"/>
    <s v="zima"/>
    <n v="10"/>
    <n v="0.2"/>
    <n v="2"/>
    <n v="150"/>
    <n v="0"/>
    <n v="-150"/>
    <n v="23950"/>
  </r>
  <r>
    <d v="2024-01-15T00:00:00"/>
    <s v="pon"/>
    <x v="1"/>
    <x v="0"/>
    <d v="2025-01-15T00:00:00"/>
    <s v="zima"/>
    <n v="10"/>
    <n v="0.2"/>
    <n v="2"/>
    <n v="0"/>
    <n v="60"/>
    <n v="60"/>
    <n v="24010"/>
  </r>
  <r>
    <d v="2024-01-16T00:00:00"/>
    <s v="wt"/>
    <x v="1"/>
    <x v="0"/>
    <d v="2025-01-16T00:00:00"/>
    <s v="zima"/>
    <n v="10"/>
    <n v="0.2"/>
    <n v="2"/>
    <n v="0"/>
    <n v="60"/>
    <n v="60"/>
    <n v="24070"/>
  </r>
  <r>
    <d v="2024-01-17T00:00:00"/>
    <s v="śr"/>
    <x v="1"/>
    <x v="0"/>
    <d v="2025-01-17T00:00:00"/>
    <s v="zima"/>
    <n v="10"/>
    <n v="0.2"/>
    <n v="2"/>
    <n v="0"/>
    <n v="60"/>
    <n v="60"/>
    <n v="24130"/>
  </r>
  <r>
    <d v="2024-01-18T00:00:00"/>
    <s v="czw"/>
    <x v="1"/>
    <x v="0"/>
    <d v="2025-01-18T00:00:00"/>
    <s v="zima"/>
    <n v="10"/>
    <n v="0.2"/>
    <n v="2"/>
    <n v="0"/>
    <n v="60"/>
    <n v="60"/>
    <n v="24190"/>
  </r>
  <r>
    <d v="2024-01-19T00:00:00"/>
    <s v="pt"/>
    <x v="1"/>
    <x v="0"/>
    <d v="2025-01-19T00:00:00"/>
    <s v="zima"/>
    <n v="10"/>
    <n v="0.2"/>
    <n v="2"/>
    <n v="0"/>
    <n v="60"/>
    <n v="60"/>
    <n v="24250"/>
  </r>
  <r>
    <d v="2024-01-20T00:00:00"/>
    <s v="sob"/>
    <x v="1"/>
    <x v="0"/>
    <d v="2025-01-20T00:00:00"/>
    <s v="zima"/>
    <n v="10"/>
    <n v="0.2"/>
    <n v="2"/>
    <n v="0"/>
    <n v="0"/>
    <n v="0"/>
    <n v="24250"/>
  </r>
  <r>
    <d v="2024-01-21T00:00:00"/>
    <s v="niedz"/>
    <x v="1"/>
    <x v="0"/>
    <d v="2025-01-21T00:00:00"/>
    <s v="zima"/>
    <n v="10"/>
    <n v="0.2"/>
    <n v="2"/>
    <n v="150"/>
    <n v="0"/>
    <n v="-150"/>
    <n v="24100"/>
  </r>
  <r>
    <d v="2024-01-22T00:00:00"/>
    <s v="pon"/>
    <x v="1"/>
    <x v="0"/>
    <d v="2025-01-22T00:00:00"/>
    <s v="zima"/>
    <n v="10"/>
    <n v="0.2"/>
    <n v="2"/>
    <n v="0"/>
    <n v="60"/>
    <n v="60"/>
    <n v="24160"/>
  </r>
  <r>
    <d v="2024-01-23T00:00:00"/>
    <s v="wt"/>
    <x v="1"/>
    <x v="0"/>
    <d v="2025-01-23T00:00:00"/>
    <s v="zima"/>
    <n v="10"/>
    <n v="0.2"/>
    <n v="2"/>
    <n v="0"/>
    <n v="60"/>
    <n v="60"/>
    <n v="24220"/>
  </r>
  <r>
    <d v="2024-01-24T00:00:00"/>
    <s v="śr"/>
    <x v="1"/>
    <x v="0"/>
    <d v="2025-01-24T00:00:00"/>
    <s v="zima"/>
    <n v="10"/>
    <n v="0.2"/>
    <n v="2"/>
    <n v="0"/>
    <n v="60"/>
    <n v="60"/>
    <n v="24280"/>
  </r>
  <r>
    <d v="2024-01-25T00:00:00"/>
    <s v="czw"/>
    <x v="1"/>
    <x v="0"/>
    <d v="2025-01-25T00:00:00"/>
    <s v="zima"/>
    <n v="10"/>
    <n v="0.2"/>
    <n v="2"/>
    <n v="0"/>
    <n v="60"/>
    <n v="60"/>
    <n v="24340"/>
  </r>
  <r>
    <d v="2024-01-26T00:00:00"/>
    <s v="pt"/>
    <x v="1"/>
    <x v="0"/>
    <d v="2025-01-26T00:00:00"/>
    <s v="zima"/>
    <n v="10"/>
    <n v="0.2"/>
    <n v="2"/>
    <n v="0"/>
    <n v="60"/>
    <n v="60"/>
    <n v="24400"/>
  </r>
  <r>
    <d v="2024-01-27T00:00:00"/>
    <s v="sob"/>
    <x v="1"/>
    <x v="0"/>
    <d v="2025-01-27T00:00:00"/>
    <s v="zima"/>
    <n v="10"/>
    <n v="0.2"/>
    <n v="2"/>
    <n v="0"/>
    <n v="0"/>
    <n v="0"/>
    <n v="24400"/>
  </r>
  <r>
    <d v="2024-01-28T00:00:00"/>
    <s v="niedz"/>
    <x v="1"/>
    <x v="0"/>
    <d v="2025-01-28T00:00:00"/>
    <s v="zima"/>
    <n v="10"/>
    <n v="0.2"/>
    <n v="2"/>
    <n v="150"/>
    <n v="0"/>
    <n v="-150"/>
    <n v="24250"/>
  </r>
  <r>
    <d v="2024-01-29T00:00:00"/>
    <s v="pon"/>
    <x v="1"/>
    <x v="0"/>
    <d v="2025-01-29T00:00:00"/>
    <s v="zima"/>
    <n v="10"/>
    <n v="0.2"/>
    <n v="2"/>
    <n v="0"/>
    <n v="60"/>
    <n v="60"/>
    <n v="24310"/>
  </r>
  <r>
    <d v="2024-01-30T00:00:00"/>
    <s v="wt"/>
    <x v="1"/>
    <x v="0"/>
    <d v="2025-01-30T00:00:00"/>
    <s v="zima"/>
    <n v="10"/>
    <n v="0.2"/>
    <n v="2"/>
    <n v="0"/>
    <n v="60"/>
    <n v="60"/>
    <n v="24370"/>
  </r>
  <r>
    <d v="2024-01-31T00:00:00"/>
    <s v="śr"/>
    <x v="1"/>
    <x v="0"/>
    <d v="2025-01-31T00:00:00"/>
    <s v="zima"/>
    <n v="10"/>
    <n v="0.2"/>
    <n v="2"/>
    <n v="0"/>
    <n v="60"/>
    <n v="60"/>
    <n v="24430"/>
  </r>
  <r>
    <d v="2024-02-01T00:00:00"/>
    <s v="czw"/>
    <x v="1"/>
    <x v="1"/>
    <d v="2025-02-01T00:00:00"/>
    <s v="zima"/>
    <n v="10"/>
    <n v="0.2"/>
    <n v="2"/>
    <n v="0"/>
    <n v="60"/>
    <n v="60"/>
    <n v="24490"/>
  </r>
  <r>
    <d v="2024-02-02T00:00:00"/>
    <s v="pt"/>
    <x v="1"/>
    <x v="1"/>
    <d v="2025-02-02T00:00:00"/>
    <s v="zima"/>
    <n v="10"/>
    <n v="0.2"/>
    <n v="2"/>
    <n v="0"/>
    <n v="60"/>
    <n v="60"/>
    <n v="24550"/>
  </r>
  <r>
    <d v="2024-02-03T00:00:00"/>
    <s v="sob"/>
    <x v="1"/>
    <x v="1"/>
    <d v="2025-02-03T00:00:00"/>
    <s v="zima"/>
    <n v="10"/>
    <n v="0.2"/>
    <n v="2"/>
    <n v="0"/>
    <n v="0"/>
    <n v="0"/>
    <n v="24550"/>
  </r>
  <r>
    <d v="2024-02-04T00:00:00"/>
    <s v="niedz"/>
    <x v="1"/>
    <x v="1"/>
    <d v="2025-02-04T00:00:00"/>
    <s v="zima"/>
    <n v="10"/>
    <n v="0.2"/>
    <n v="2"/>
    <n v="150"/>
    <n v="0"/>
    <n v="-150"/>
    <n v="24400"/>
  </r>
  <r>
    <d v="2024-02-05T00:00:00"/>
    <s v="pon"/>
    <x v="1"/>
    <x v="1"/>
    <d v="2025-02-05T00:00:00"/>
    <s v="zima"/>
    <n v="10"/>
    <n v="0.2"/>
    <n v="2"/>
    <n v="0"/>
    <n v="60"/>
    <n v="60"/>
    <n v="24460"/>
  </r>
  <r>
    <d v="2024-02-06T00:00:00"/>
    <s v="wt"/>
    <x v="1"/>
    <x v="1"/>
    <d v="2025-02-06T00:00:00"/>
    <s v="zima"/>
    <n v="10"/>
    <n v="0.2"/>
    <n v="2"/>
    <n v="0"/>
    <n v="60"/>
    <n v="60"/>
    <n v="24520"/>
  </r>
  <r>
    <d v="2024-02-07T00:00:00"/>
    <s v="śr"/>
    <x v="1"/>
    <x v="1"/>
    <d v="2025-02-07T00:00:00"/>
    <s v="zima"/>
    <n v="10"/>
    <n v="0.2"/>
    <n v="2"/>
    <n v="0"/>
    <n v="60"/>
    <n v="60"/>
    <n v="24580"/>
  </r>
  <r>
    <d v="2024-02-08T00:00:00"/>
    <s v="czw"/>
    <x v="1"/>
    <x v="1"/>
    <d v="2025-02-08T00:00:00"/>
    <s v="zima"/>
    <n v="10"/>
    <n v="0.2"/>
    <n v="2"/>
    <n v="0"/>
    <n v="60"/>
    <n v="60"/>
    <n v="24640"/>
  </r>
  <r>
    <d v="2024-02-09T00:00:00"/>
    <s v="pt"/>
    <x v="1"/>
    <x v="1"/>
    <d v="2025-02-09T00:00:00"/>
    <s v="zima"/>
    <n v="10"/>
    <n v="0.2"/>
    <n v="2"/>
    <n v="0"/>
    <n v="60"/>
    <n v="60"/>
    <n v="24700"/>
  </r>
  <r>
    <d v="2024-02-10T00:00:00"/>
    <s v="sob"/>
    <x v="1"/>
    <x v="1"/>
    <d v="2025-02-10T00:00:00"/>
    <s v="zima"/>
    <n v="10"/>
    <n v="0.2"/>
    <n v="2"/>
    <n v="0"/>
    <n v="0"/>
    <n v="0"/>
    <n v="24700"/>
  </r>
  <r>
    <d v="2024-02-11T00:00:00"/>
    <s v="niedz"/>
    <x v="1"/>
    <x v="1"/>
    <d v="2025-02-11T00:00:00"/>
    <s v="zima"/>
    <n v="10"/>
    <n v="0.2"/>
    <n v="2"/>
    <n v="150"/>
    <n v="0"/>
    <n v="-150"/>
    <n v="24550"/>
  </r>
  <r>
    <d v="2024-02-12T00:00:00"/>
    <s v="pon"/>
    <x v="1"/>
    <x v="1"/>
    <d v="2025-02-12T00:00:00"/>
    <s v="zima"/>
    <n v="10"/>
    <n v="0.2"/>
    <n v="2"/>
    <n v="0"/>
    <n v="60"/>
    <n v="60"/>
    <n v="24610"/>
  </r>
  <r>
    <d v="2024-02-13T00:00:00"/>
    <s v="wt"/>
    <x v="1"/>
    <x v="1"/>
    <d v="2025-02-13T00:00:00"/>
    <s v="zima"/>
    <n v="10"/>
    <n v="0.2"/>
    <n v="2"/>
    <n v="0"/>
    <n v="60"/>
    <n v="60"/>
    <n v="24670"/>
  </r>
  <r>
    <d v="2024-02-14T00:00:00"/>
    <s v="śr"/>
    <x v="1"/>
    <x v="1"/>
    <d v="2025-02-14T00:00:00"/>
    <s v="zima"/>
    <n v="10"/>
    <n v="0.2"/>
    <n v="2"/>
    <n v="0"/>
    <n v="60"/>
    <n v="60"/>
    <n v="24730"/>
  </r>
  <r>
    <d v="2024-02-15T00:00:00"/>
    <s v="czw"/>
    <x v="1"/>
    <x v="1"/>
    <d v="2025-02-15T00:00:00"/>
    <s v="zima"/>
    <n v="10"/>
    <n v="0.2"/>
    <n v="2"/>
    <n v="0"/>
    <n v="60"/>
    <n v="60"/>
    <n v="24790"/>
  </r>
  <r>
    <d v="2024-02-16T00:00:00"/>
    <s v="pt"/>
    <x v="1"/>
    <x v="1"/>
    <d v="2025-02-16T00:00:00"/>
    <s v="zima"/>
    <n v="10"/>
    <n v="0.2"/>
    <n v="2"/>
    <n v="0"/>
    <n v="60"/>
    <n v="60"/>
    <n v="24850"/>
  </r>
  <r>
    <d v="2024-02-17T00:00:00"/>
    <s v="sob"/>
    <x v="1"/>
    <x v="1"/>
    <d v="2025-02-17T00:00:00"/>
    <s v="zima"/>
    <n v="10"/>
    <n v="0.2"/>
    <n v="2"/>
    <n v="0"/>
    <n v="0"/>
    <n v="0"/>
    <n v="24850"/>
  </r>
  <r>
    <d v="2024-02-18T00:00:00"/>
    <s v="niedz"/>
    <x v="1"/>
    <x v="1"/>
    <d v="2025-02-18T00:00:00"/>
    <s v="zima"/>
    <n v="10"/>
    <n v="0.2"/>
    <n v="2"/>
    <n v="150"/>
    <n v="0"/>
    <n v="-150"/>
    <n v="24700"/>
  </r>
  <r>
    <d v="2024-02-19T00:00:00"/>
    <s v="pon"/>
    <x v="1"/>
    <x v="1"/>
    <d v="2025-02-19T00:00:00"/>
    <s v="zima"/>
    <n v="10"/>
    <n v="0.2"/>
    <n v="2"/>
    <n v="0"/>
    <n v="60"/>
    <n v="60"/>
    <n v="24760"/>
  </r>
  <r>
    <d v="2024-02-20T00:00:00"/>
    <s v="wt"/>
    <x v="1"/>
    <x v="1"/>
    <d v="2025-02-20T00:00:00"/>
    <s v="zima"/>
    <n v="10"/>
    <n v="0.2"/>
    <n v="2"/>
    <n v="0"/>
    <n v="60"/>
    <n v="60"/>
    <n v="24820"/>
  </r>
  <r>
    <d v="2024-02-21T00:00:00"/>
    <s v="śr"/>
    <x v="1"/>
    <x v="1"/>
    <d v="2025-02-21T00:00:00"/>
    <s v="zima"/>
    <n v="10"/>
    <n v="0.2"/>
    <n v="2"/>
    <n v="0"/>
    <n v="60"/>
    <n v="60"/>
    <n v="24880"/>
  </r>
  <r>
    <d v="2024-02-22T00:00:00"/>
    <s v="czw"/>
    <x v="1"/>
    <x v="1"/>
    <d v="2025-02-22T00:00:00"/>
    <s v="zima"/>
    <n v="10"/>
    <n v="0.2"/>
    <n v="2"/>
    <n v="0"/>
    <n v="60"/>
    <n v="60"/>
    <n v="24940"/>
  </r>
  <r>
    <d v="2024-02-23T00:00:00"/>
    <s v="pt"/>
    <x v="1"/>
    <x v="1"/>
    <d v="2025-02-23T00:00:00"/>
    <s v="zima"/>
    <n v="10"/>
    <n v="0.2"/>
    <n v="2"/>
    <n v="0"/>
    <n v="60"/>
    <n v="60"/>
    <n v="25000"/>
  </r>
  <r>
    <d v="2024-02-24T00:00:00"/>
    <s v="sob"/>
    <x v="1"/>
    <x v="1"/>
    <d v="2025-02-24T00:00:00"/>
    <s v="zima"/>
    <n v="10"/>
    <n v="0.2"/>
    <n v="2"/>
    <n v="0"/>
    <n v="0"/>
    <n v="0"/>
    <n v="25000"/>
  </r>
  <r>
    <d v="2024-02-25T00:00:00"/>
    <s v="niedz"/>
    <x v="1"/>
    <x v="1"/>
    <d v="2025-02-25T00:00:00"/>
    <s v="zima"/>
    <n v="10"/>
    <n v="0.2"/>
    <n v="2"/>
    <n v="150"/>
    <n v="0"/>
    <n v="-150"/>
    <n v="24850"/>
  </r>
  <r>
    <d v="2024-02-26T00:00:00"/>
    <s v="pon"/>
    <x v="1"/>
    <x v="1"/>
    <d v="2025-02-26T00:00:00"/>
    <s v="zima"/>
    <n v="10"/>
    <n v="0.2"/>
    <n v="2"/>
    <n v="0"/>
    <n v="60"/>
    <n v="60"/>
    <n v="24910"/>
  </r>
  <r>
    <d v="2024-02-27T00:00:00"/>
    <s v="wt"/>
    <x v="1"/>
    <x v="1"/>
    <d v="2025-02-27T00:00:00"/>
    <s v="zima"/>
    <n v="10"/>
    <n v="0.2"/>
    <n v="2"/>
    <n v="0"/>
    <n v="60"/>
    <n v="60"/>
    <n v="24970"/>
  </r>
  <r>
    <d v="2024-02-28T00:00:00"/>
    <s v="śr"/>
    <x v="1"/>
    <x v="1"/>
    <d v="2025-02-28T00:00:00"/>
    <s v="zima"/>
    <n v="10"/>
    <n v="0.2"/>
    <n v="2"/>
    <n v="0"/>
    <n v="60"/>
    <n v="60"/>
    <n v="25030"/>
  </r>
  <r>
    <d v="2024-02-29T00:00:00"/>
    <s v="czw"/>
    <x v="1"/>
    <x v="1"/>
    <d v="2025-03-01T00:00:00"/>
    <s v="zima"/>
    <n v="10"/>
    <n v="0.2"/>
    <n v="2"/>
    <n v="0"/>
    <n v="60"/>
    <n v="60"/>
    <n v="25090"/>
  </r>
  <r>
    <d v="2024-03-01T00:00:00"/>
    <s v="pt"/>
    <x v="1"/>
    <x v="2"/>
    <d v="2025-03-01T00:00:00"/>
    <s v="zima"/>
    <n v="10"/>
    <n v="0.2"/>
    <n v="2"/>
    <n v="0"/>
    <n v="60"/>
    <n v="60"/>
    <n v="25150"/>
  </r>
  <r>
    <d v="2024-03-02T00:00:00"/>
    <s v="sob"/>
    <x v="1"/>
    <x v="2"/>
    <d v="2025-03-02T00:00:00"/>
    <s v="zima"/>
    <n v="10"/>
    <n v="0.2"/>
    <n v="2"/>
    <n v="0"/>
    <n v="0"/>
    <n v="0"/>
    <n v="25150"/>
  </r>
  <r>
    <d v="2024-03-03T00:00:00"/>
    <s v="niedz"/>
    <x v="1"/>
    <x v="2"/>
    <d v="2025-03-03T00:00:00"/>
    <s v="zima"/>
    <n v="10"/>
    <n v="0.2"/>
    <n v="2"/>
    <n v="150"/>
    <n v="0"/>
    <n v="-150"/>
    <n v="25000"/>
  </r>
  <r>
    <d v="2024-03-04T00:00:00"/>
    <s v="pon"/>
    <x v="1"/>
    <x v="2"/>
    <d v="2025-03-04T00:00:00"/>
    <s v="zima"/>
    <n v="10"/>
    <n v="0.2"/>
    <n v="2"/>
    <n v="0"/>
    <n v="60"/>
    <n v="60"/>
    <n v="25060"/>
  </r>
  <r>
    <d v="2024-03-05T00:00:00"/>
    <s v="wt"/>
    <x v="1"/>
    <x v="2"/>
    <d v="2025-03-05T00:00:00"/>
    <s v="zima"/>
    <n v="10"/>
    <n v="0.2"/>
    <n v="2"/>
    <n v="0"/>
    <n v="60"/>
    <n v="60"/>
    <n v="25120"/>
  </r>
  <r>
    <d v="2024-03-06T00:00:00"/>
    <s v="śr"/>
    <x v="1"/>
    <x v="2"/>
    <d v="2025-03-06T00:00:00"/>
    <s v="zima"/>
    <n v="10"/>
    <n v="0.2"/>
    <n v="2"/>
    <n v="0"/>
    <n v="60"/>
    <n v="60"/>
    <n v="25180"/>
  </r>
  <r>
    <d v="2024-03-07T00:00:00"/>
    <s v="czw"/>
    <x v="1"/>
    <x v="2"/>
    <d v="2025-03-07T00:00:00"/>
    <s v="zima"/>
    <n v="10"/>
    <n v="0.2"/>
    <n v="2"/>
    <n v="0"/>
    <n v="60"/>
    <n v="60"/>
    <n v="25240"/>
  </r>
  <r>
    <d v="2024-03-08T00:00:00"/>
    <s v="pt"/>
    <x v="1"/>
    <x v="2"/>
    <d v="2025-03-08T00:00:00"/>
    <s v="zima"/>
    <n v="10"/>
    <n v="0.2"/>
    <n v="2"/>
    <n v="0"/>
    <n v="60"/>
    <n v="60"/>
    <n v="25300"/>
  </r>
  <r>
    <d v="2024-03-09T00:00:00"/>
    <s v="sob"/>
    <x v="1"/>
    <x v="2"/>
    <d v="2025-03-09T00:00:00"/>
    <s v="zima"/>
    <n v="10"/>
    <n v="0.2"/>
    <n v="2"/>
    <n v="0"/>
    <n v="0"/>
    <n v="0"/>
    <n v="25300"/>
  </r>
  <r>
    <d v="2024-03-10T00:00:00"/>
    <s v="niedz"/>
    <x v="1"/>
    <x v="2"/>
    <d v="2025-03-10T00:00:00"/>
    <s v="zima"/>
    <n v="10"/>
    <n v="0.2"/>
    <n v="2"/>
    <n v="150"/>
    <n v="0"/>
    <n v="-150"/>
    <n v="25150"/>
  </r>
  <r>
    <d v="2024-03-11T00:00:00"/>
    <s v="pon"/>
    <x v="1"/>
    <x v="2"/>
    <d v="2025-03-11T00:00:00"/>
    <s v="zima"/>
    <n v="10"/>
    <n v="0.2"/>
    <n v="2"/>
    <n v="0"/>
    <n v="60"/>
    <n v="60"/>
    <n v="25210"/>
  </r>
  <r>
    <d v="2024-03-12T00:00:00"/>
    <s v="wt"/>
    <x v="1"/>
    <x v="2"/>
    <d v="2025-03-12T00:00:00"/>
    <s v="zima"/>
    <n v="10"/>
    <n v="0.2"/>
    <n v="2"/>
    <n v="0"/>
    <n v="60"/>
    <n v="60"/>
    <n v="25270"/>
  </r>
  <r>
    <d v="2024-03-13T00:00:00"/>
    <s v="śr"/>
    <x v="1"/>
    <x v="2"/>
    <d v="2025-03-13T00:00:00"/>
    <s v="zima"/>
    <n v="10"/>
    <n v="0.2"/>
    <n v="2"/>
    <n v="0"/>
    <n v="60"/>
    <n v="60"/>
    <n v="25330"/>
  </r>
  <r>
    <d v="2024-03-14T00:00:00"/>
    <s v="czw"/>
    <x v="1"/>
    <x v="2"/>
    <d v="2025-03-14T00:00:00"/>
    <s v="zima"/>
    <n v="10"/>
    <n v="0.2"/>
    <n v="2"/>
    <n v="0"/>
    <n v="60"/>
    <n v="60"/>
    <n v="25390"/>
  </r>
  <r>
    <d v="2024-03-15T00:00:00"/>
    <s v="pt"/>
    <x v="1"/>
    <x v="2"/>
    <d v="2025-03-15T00:00:00"/>
    <s v="zima"/>
    <n v="10"/>
    <n v="0.2"/>
    <n v="2"/>
    <n v="0"/>
    <n v="60"/>
    <n v="60"/>
    <n v="25450"/>
  </r>
  <r>
    <d v="2024-03-16T00:00:00"/>
    <s v="sob"/>
    <x v="1"/>
    <x v="2"/>
    <d v="2025-03-16T00:00:00"/>
    <s v="zima"/>
    <n v="10"/>
    <n v="0.2"/>
    <n v="2"/>
    <n v="0"/>
    <n v="0"/>
    <n v="0"/>
    <n v="25450"/>
  </r>
  <r>
    <d v="2024-03-17T00:00:00"/>
    <s v="niedz"/>
    <x v="1"/>
    <x v="2"/>
    <d v="2025-03-17T00:00:00"/>
    <s v="zima"/>
    <n v="10"/>
    <n v="0.2"/>
    <n v="2"/>
    <n v="150"/>
    <n v="0"/>
    <n v="-150"/>
    <n v="25300"/>
  </r>
  <r>
    <d v="2024-03-18T00:00:00"/>
    <s v="pon"/>
    <x v="1"/>
    <x v="2"/>
    <d v="2025-03-18T00:00:00"/>
    <s v="zima"/>
    <n v="10"/>
    <n v="0.2"/>
    <n v="2"/>
    <n v="0"/>
    <n v="60"/>
    <n v="60"/>
    <n v="25360"/>
  </r>
  <r>
    <d v="2024-03-19T00:00:00"/>
    <s v="wt"/>
    <x v="1"/>
    <x v="2"/>
    <d v="2025-03-19T00:00:00"/>
    <s v="zima"/>
    <n v="10"/>
    <n v="0.2"/>
    <n v="2"/>
    <n v="0"/>
    <n v="60"/>
    <n v="60"/>
    <n v="25420"/>
  </r>
  <r>
    <d v="2024-03-20T00:00:00"/>
    <s v="śr"/>
    <x v="1"/>
    <x v="2"/>
    <d v="2025-03-20T00:00:00"/>
    <s v="zima"/>
    <n v="10"/>
    <n v="0.2"/>
    <n v="2"/>
    <n v="0"/>
    <n v="60"/>
    <n v="60"/>
    <n v="25480"/>
  </r>
  <r>
    <d v="2024-03-21T00:00:00"/>
    <s v="czw"/>
    <x v="1"/>
    <x v="2"/>
    <d v="2025-03-21T00:00:00"/>
    <s v="wiosna"/>
    <n v="10"/>
    <n v="0.5"/>
    <n v="5"/>
    <n v="0"/>
    <n v="150"/>
    <n v="150"/>
    <n v="25630"/>
  </r>
  <r>
    <d v="2024-03-22T00:00:00"/>
    <s v="pt"/>
    <x v="1"/>
    <x v="2"/>
    <d v="2025-03-22T00:00:00"/>
    <s v="wiosna"/>
    <n v="10"/>
    <n v="0.5"/>
    <n v="5"/>
    <n v="0"/>
    <n v="150"/>
    <n v="150"/>
    <n v="25780"/>
  </r>
  <r>
    <d v="2024-03-23T00:00:00"/>
    <s v="sob"/>
    <x v="1"/>
    <x v="2"/>
    <d v="2025-03-23T00:00:00"/>
    <s v="wiosna"/>
    <n v="10"/>
    <n v="0.5"/>
    <n v="5"/>
    <n v="0"/>
    <n v="0"/>
    <n v="0"/>
    <n v="25780"/>
  </r>
  <r>
    <d v="2024-03-24T00:00:00"/>
    <s v="niedz"/>
    <x v="1"/>
    <x v="2"/>
    <d v="2025-03-24T00:00:00"/>
    <s v="wiosna"/>
    <n v="10"/>
    <n v="0.5"/>
    <n v="5"/>
    <n v="150"/>
    <n v="0"/>
    <n v="-150"/>
    <n v="25630"/>
  </r>
  <r>
    <d v="2024-03-25T00:00:00"/>
    <s v="pon"/>
    <x v="1"/>
    <x v="2"/>
    <d v="2025-03-25T00:00:00"/>
    <s v="wiosna"/>
    <n v="10"/>
    <n v="0.5"/>
    <n v="5"/>
    <n v="0"/>
    <n v="150"/>
    <n v="150"/>
    <n v="25780"/>
  </r>
  <r>
    <d v="2024-03-26T00:00:00"/>
    <s v="wt"/>
    <x v="1"/>
    <x v="2"/>
    <d v="2025-03-26T00:00:00"/>
    <s v="wiosna"/>
    <n v="10"/>
    <n v="0.5"/>
    <n v="5"/>
    <n v="0"/>
    <n v="150"/>
    <n v="150"/>
    <n v="25930"/>
  </r>
  <r>
    <d v="2024-03-27T00:00:00"/>
    <s v="śr"/>
    <x v="1"/>
    <x v="2"/>
    <d v="2025-03-27T00:00:00"/>
    <s v="wiosna"/>
    <n v="10"/>
    <n v="0.5"/>
    <n v="5"/>
    <n v="0"/>
    <n v="150"/>
    <n v="150"/>
    <n v="26080"/>
  </r>
  <r>
    <d v="2024-03-28T00:00:00"/>
    <s v="czw"/>
    <x v="1"/>
    <x v="2"/>
    <d v="2025-03-28T00:00:00"/>
    <s v="wiosna"/>
    <n v="10"/>
    <n v="0.5"/>
    <n v="5"/>
    <n v="0"/>
    <n v="150"/>
    <n v="150"/>
    <n v="26230"/>
  </r>
  <r>
    <d v="2024-03-29T00:00:00"/>
    <s v="pt"/>
    <x v="1"/>
    <x v="2"/>
    <d v="2025-03-29T00:00:00"/>
    <s v="wiosna"/>
    <n v="10"/>
    <n v="0.5"/>
    <n v="5"/>
    <n v="0"/>
    <n v="150"/>
    <n v="150"/>
    <n v="26380"/>
  </r>
  <r>
    <d v="2024-03-30T00:00:00"/>
    <s v="sob"/>
    <x v="1"/>
    <x v="2"/>
    <d v="2025-03-30T00:00:00"/>
    <s v="wiosna"/>
    <n v="10"/>
    <n v="0.5"/>
    <n v="5"/>
    <n v="0"/>
    <n v="0"/>
    <n v="0"/>
    <n v="26380"/>
  </r>
  <r>
    <d v="2024-03-31T00:00:00"/>
    <s v="niedz"/>
    <x v="1"/>
    <x v="2"/>
    <d v="2025-03-31T00:00:00"/>
    <s v="wiosna"/>
    <n v="10"/>
    <n v="0.5"/>
    <n v="5"/>
    <n v="150"/>
    <n v="0"/>
    <n v="-150"/>
    <n v="26230"/>
  </r>
  <r>
    <d v="2024-04-01T00:00:00"/>
    <s v="pon"/>
    <x v="1"/>
    <x v="3"/>
    <d v="2025-04-01T00:00:00"/>
    <s v="wiosna"/>
    <n v="10"/>
    <n v="0.5"/>
    <n v="5"/>
    <n v="0"/>
    <n v="150"/>
    <n v="150"/>
    <n v="26380"/>
  </r>
  <r>
    <d v="2024-04-02T00:00:00"/>
    <s v="wt"/>
    <x v="1"/>
    <x v="3"/>
    <d v="2025-04-02T00:00:00"/>
    <s v="wiosna"/>
    <n v="10"/>
    <n v="0.5"/>
    <n v="5"/>
    <n v="0"/>
    <n v="150"/>
    <n v="150"/>
    <n v="26530"/>
  </r>
  <r>
    <d v="2024-04-03T00:00:00"/>
    <s v="śr"/>
    <x v="1"/>
    <x v="3"/>
    <d v="2025-04-03T00:00:00"/>
    <s v="wiosna"/>
    <n v="10"/>
    <n v="0.5"/>
    <n v="5"/>
    <n v="0"/>
    <n v="150"/>
    <n v="150"/>
    <n v="26680"/>
  </r>
  <r>
    <d v="2024-04-04T00:00:00"/>
    <s v="czw"/>
    <x v="1"/>
    <x v="3"/>
    <d v="2025-04-04T00:00:00"/>
    <s v="wiosna"/>
    <n v="10"/>
    <n v="0.5"/>
    <n v="5"/>
    <n v="0"/>
    <n v="150"/>
    <n v="150"/>
    <n v="26830"/>
  </r>
  <r>
    <d v="2024-04-05T00:00:00"/>
    <s v="pt"/>
    <x v="1"/>
    <x v="3"/>
    <d v="2025-04-05T00:00:00"/>
    <s v="wiosna"/>
    <n v="10"/>
    <n v="0.5"/>
    <n v="5"/>
    <n v="0"/>
    <n v="150"/>
    <n v="150"/>
    <n v="26980"/>
  </r>
  <r>
    <d v="2024-04-06T00:00:00"/>
    <s v="sob"/>
    <x v="1"/>
    <x v="3"/>
    <d v="2025-04-06T00:00:00"/>
    <s v="wiosna"/>
    <n v="10"/>
    <n v="0.5"/>
    <n v="5"/>
    <n v="0"/>
    <n v="0"/>
    <n v="0"/>
    <n v="26980"/>
  </r>
  <r>
    <d v="2024-04-07T00:00:00"/>
    <s v="niedz"/>
    <x v="1"/>
    <x v="3"/>
    <d v="2025-04-07T00:00:00"/>
    <s v="wiosna"/>
    <n v="10"/>
    <n v="0.5"/>
    <n v="5"/>
    <n v="150"/>
    <n v="0"/>
    <n v="-150"/>
    <n v="26830"/>
  </r>
  <r>
    <d v="2024-04-08T00:00:00"/>
    <s v="pon"/>
    <x v="1"/>
    <x v="3"/>
    <d v="2025-04-08T00:00:00"/>
    <s v="wiosna"/>
    <n v="10"/>
    <n v="0.5"/>
    <n v="5"/>
    <n v="0"/>
    <n v="150"/>
    <n v="150"/>
    <n v="26980"/>
  </r>
  <r>
    <d v="2024-04-09T00:00:00"/>
    <s v="wt"/>
    <x v="1"/>
    <x v="3"/>
    <d v="2025-04-09T00:00:00"/>
    <s v="wiosna"/>
    <n v="10"/>
    <n v="0.5"/>
    <n v="5"/>
    <n v="0"/>
    <n v="150"/>
    <n v="150"/>
    <n v="27130"/>
  </r>
  <r>
    <d v="2024-04-10T00:00:00"/>
    <s v="śr"/>
    <x v="1"/>
    <x v="3"/>
    <d v="2025-04-10T00:00:00"/>
    <s v="wiosna"/>
    <n v="10"/>
    <n v="0.5"/>
    <n v="5"/>
    <n v="0"/>
    <n v="150"/>
    <n v="150"/>
    <n v="27280"/>
  </r>
  <r>
    <d v="2024-04-11T00:00:00"/>
    <s v="czw"/>
    <x v="1"/>
    <x v="3"/>
    <d v="2025-04-11T00:00:00"/>
    <s v="wiosna"/>
    <n v="10"/>
    <n v="0.5"/>
    <n v="5"/>
    <n v="0"/>
    <n v="150"/>
    <n v="150"/>
    <n v="27430"/>
  </r>
  <r>
    <d v="2024-04-12T00:00:00"/>
    <s v="pt"/>
    <x v="1"/>
    <x v="3"/>
    <d v="2025-04-12T00:00:00"/>
    <s v="wiosna"/>
    <n v="10"/>
    <n v="0.5"/>
    <n v="5"/>
    <n v="0"/>
    <n v="150"/>
    <n v="150"/>
    <n v="27580"/>
  </r>
  <r>
    <d v="2024-04-13T00:00:00"/>
    <s v="sob"/>
    <x v="1"/>
    <x v="3"/>
    <d v="2025-04-13T00:00:00"/>
    <s v="wiosna"/>
    <n v="10"/>
    <n v="0.5"/>
    <n v="5"/>
    <n v="0"/>
    <n v="0"/>
    <n v="0"/>
    <n v="27580"/>
  </r>
  <r>
    <d v="2024-04-14T00:00:00"/>
    <s v="niedz"/>
    <x v="1"/>
    <x v="3"/>
    <d v="2025-04-14T00:00:00"/>
    <s v="wiosna"/>
    <n v="10"/>
    <n v="0.5"/>
    <n v="5"/>
    <n v="150"/>
    <n v="0"/>
    <n v="-150"/>
    <n v="27430"/>
  </r>
  <r>
    <d v="2024-04-15T00:00:00"/>
    <s v="pon"/>
    <x v="1"/>
    <x v="3"/>
    <d v="2025-04-15T00:00:00"/>
    <s v="wiosna"/>
    <n v="10"/>
    <n v="0.5"/>
    <n v="5"/>
    <n v="0"/>
    <n v="150"/>
    <n v="150"/>
    <n v="27580"/>
  </r>
  <r>
    <d v="2024-04-16T00:00:00"/>
    <s v="wt"/>
    <x v="1"/>
    <x v="3"/>
    <d v="2025-04-16T00:00:00"/>
    <s v="wiosna"/>
    <n v="10"/>
    <n v="0.5"/>
    <n v="5"/>
    <n v="0"/>
    <n v="150"/>
    <n v="150"/>
    <n v="27730"/>
  </r>
  <r>
    <d v="2024-04-17T00:00:00"/>
    <s v="śr"/>
    <x v="1"/>
    <x v="3"/>
    <d v="2025-04-17T00:00:00"/>
    <s v="wiosna"/>
    <n v="10"/>
    <n v="0.5"/>
    <n v="5"/>
    <n v="0"/>
    <n v="150"/>
    <n v="150"/>
    <n v="27880"/>
  </r>
  <r>
    <d v="2024-04-18T00:00:00"/>
    <s v="czw"/>
    <x v="1"/>
    <x v="3"/>
    <d v="2025-04-18T00:00:00"/>
    <s v="wiosna"/>
    <n v="10"/>
    <n v="0.5"/>
    <n v="5"/>
    <n v="0"/>
    <n v="150"/>
    <n v="150"/>
    <n v="28030"/>
  </r>
  <r>
    <d v="2024-04-19T00:00:00"/>
    <s v="pt"/>
    <x v="1"/>
    <x v="3"/>
    <d v="2025-04-19T00:00:00"/>
    <s v="wiosna"/>
    <n v="10"/>
    <n v="0.5"/>
    <n v="5"/>
    <n v="0"/>
    <n v="150"/>
    <n v="150"/>
    <n v="28180"/>
  </r>
  <r>
    <d v="2024-04-20T00:00:00"/>
    <s v="sob"/>
    <x v="1"/>
    <x v="3"/>
    <d v="2025-04-20T00:00:00"/>
    <s v="wiosna"/>
    <n v="10"/>
    <n v="0.5"/>
    <n v="5"/>
    <n v="0"/>
    <n v="0"/>
    <n v="0"/>
    <n v="28180"/>
  </r>
  <r>
    <d v="2024-04-21T00:00:00"/>
    <s v="niedz"/>
    <x v="1"/>
    <x v="3"/>
    <d v="2025-04-21T00:00:00"/>
    <s v="wiosna"/>
    <n v="10"/>
    <n v="0.5"/>
    <n v="5"/>
    <n v="150"/>
    <n v="0"/>
    <n v="-150"/>
    <n v="28030"/>
  </r>
  <r>
    <d v="2024-04-22T00:00:00"/>
    <s v="pon"/>
    <x v="1"/>
    <x v="3"/>
    <d v="2025-04-22T00:00:00"/>
    <s v="wiosna"/>
    <n v="10"/>
    <n v="0.5"/>
    <n v="5"/>
    <n v="0"/>
    <n v="150"/>
    <n v="150"/>
    <n v="28180"/>
  </r>
  <r>
    <d v="2024-04-23T00:00:00"/>
    <s v="wt"/>
    <x v="1"/>
    <x v="3"/>
    <d v="2025-04-23T00:00:00"/>
    <s v="wiosna"/>
    <n v="10"/>
    <n v="0.5"/>
    <n v="5"/>
    <n v="0"/>
    <n v="150"/>
    <n v="150"/>
    <n v="28330"/>
  </r>
  <r>
    <d v="2024-04-24T00:00:00"/>
    <s v="śr"/>
    <x v="1"/>
    <x v="3"/>
    <d v="2025-04-24T00:00:00"/>
    <s v="wiosna"/>
    <n v="10"/>
    <n v="0.5"/>
    <n v="5"/>
    <n v="0"/>
    <n v="150"/>
    <n v="150"/>
    <n v="28480"/>
  </r>
  <r>
    <d v="2024-04-25T00:00:00"/>
    <s v="czw"/>
    <x v="1"/>
    <x v="3"/>
    <d v="2025-04-25T00:00:00"/>
    <s v="wiosna"/>
    <n v="10"/>
    <n v="0.5"/>
    <n v="5"/>
    <n v="0"/>
    <n v="150"/>
    <n v="150"/>
    <n v="28630"/>
  </r>
  <r>
    <d v="2024-04-26T00:00:00"/>
    <s v="pt"/>
    <x v="1"/>
    <x v="3"/>
    <d v="2025-04-26T00:00:00"/>
    <s v="wiosna"/>
    <n v="10"/>
    <n v="0.5"/>
    <n v="5"/>
    <n v="0"/>
    <n v="150"/>
    <n v="150"/>
    <n v="28780"/>
  </r>
  <r>
    <d v="2024-04-27T00:00:00"/>
    <s v="sob"/>
    <x v="1"/>
    <x v="3"/>
    <d v="2025-04-27T00:00:00"/>
    <s v="wiosna"/>
    <n v="10"/>
    <n v="0.5"/>
    <n v="5"/>
    <n v="0"/>
    <n v="0"/>
    <n v="0"/>
    <n v="28780"/>
  </r>
  <r>
    <d v="2024-04-28T00:00:00"/>
    <s v="niedz"/>
    <x v="1"/>
    <x v="3"/>
    <d v="2025-04-28T00:00:00"/>
    <s v="wiosna"/>
    <n v="10"/>
    <n v="0.5"/>
    <n v="5"/>
    <n v="150"/>
    <n v="0"/>
    <n v="-150"/>
    <n v="28630"/>
  </r>
  <r>
    <d v="2024-04-29T00:00:00"/>
    <s v="pon"/>
    <x v="1"/>
    <x v="3"/>
    <d v="2025-04-29T00:00:00"/>
    <s v="wiosna"/>
    <n v="10"/>
    <n v="0.5"/>
    <n v="5"/>
    <n v="0"/>
    <n v="150"/>
    <n v="150"/>
    <n v="28780"/>
  </r>
  <r>
    <d v="2024-04-30T00:00:00"/>
    <s v="wt"/>
    <x v="1"/>
    <x v="3"/>
    <d v="2025-04-30T00:00:00"/>
    <s v="wiosna"/>
    <n v="10"/>
    <n v="0.5"/>
    <n v="5"/>
    <n v="0"/>
    <n v="150"/>
    <n v="150"/>
    <n v="28930"/>
  </r>
  <r>
    <d v="2024-05-01T00:00:00"/>
    <s v="śr"/>
    <x v="1"/>
    <x v="4"/>
    <d v="2025-05-01T00:00:00"/>
    <s v="wiosna"/>
    <n v="10"/>
    <n v="0.5"/>
    <n v="5"/>
    <n v="0"/>
    <n v="150"/>
    <n v="150"/>
    <n v="29080"/>
  </r>
  <r>
    <d v="2024-05-02T00:00:00"/>
    <s v="czw"/>
    <x v="1"/>
    <x v="4"/>
    <d v="2025-05-02T00:00:00"/>
    <s v="wiosna"/>
    <n v="10"/>
    <n v="0.5"/>
    <n v="5"/>
    <n v="0"/>
    <n v="150"/>
    <n v="150"/>
    <n v="29230"/>
  </r>
  <r>
    <d v="2024-05-03T00:00:00"/>
    <s v="pt"/>
    <x v="1"/>
    <x v="4"/>
    <d v="2025-05-03T00:00:00"/>
    <s v="wiosna"/>
    <n v="10"/>
    <n v="0.5"/>
    <n v="5"/>
    <n v="0"/>
    <n v="150"/>
    <n v="150"/>
    <n v="29380"/>
  </r>
  <r>
    <d v="2024-05-04T00:00:00"/>
    <s v="sob"/>
    <x v="1"/>
    <x v="4"/>
    <d v="2025-05-04T00:00:00"/>
    <s v="wiosna"/>
    <n v="10"/>
    <n v="0.5"/>
    <n v="5"/>
    <n v="0"/>
    <n v="0"/>
    <n v="0"/>
    <n v="29380"/>
  </r>
  <r>
    <d v="2024-05-05T00:00:00"/>
    <s v="niedz"/>
    <x v="1"/>
    <x v="4"/>
    <d v="2025-05-05T00:00:00"/>
    <s v="wiosna"/>
    <n v="10"/>
    <n v="0.5"/>
    <n v="5"/>
    <n v="150"/>
    <n v="0"/>
    <n v="-150"/>
    <n v="29230"/>
  </r>
  <r>
    <d v="2024-05-06T00:00:00"/>
    <s v="pon"/>
    <x v="1"/>
    <x v="4"/>
    <d v="2025-05-06T00:00:00"/>
    <s v="wiosna"/>
    <n v="10"/>
    <n v="0.5"/>
    <n v="5"/>
    <n v="0"/>
    <n v="150"/>
    <n v="150"/>
    <n v="29380"/>
  </r>
  <r>
    <d v="2024-05-07T00:00:00"/>
    <s v="wt"/>
    <x v="1"/>
    <x v="4"/>
    <d v="2025-05-07T00:00:00"/>
    <s v="wiosna"/>
    <n v="10"/>
    <n v="0.5"/>
    <n v="5"/>
    <n v="0"/>
    <n v="150"/>
    <n v="150"/>
    <n v="29530"/>
  </r>
  <r>
    <d v="2024-05-08T00:00:00"/>
    <s v="śr"/>
    <x v="1"/>
    <x v="4"/>
    <d v="2025-05-08T00:00:00"/>
    <s v="wiosna"/>
    <n v="10"/>
    <n v="0.5"/>
    <n v="5"/>
    <n v="0"/>
    <n v="150"/>
    <n v="150"/>
    <n v="29680"/>
  </r>
  <r>
    <d v="2024-05-09T00:00:00"/>
    <s v="czw"/>
    <x v="1"/>
    <x v="4"/>
    <d v="2025-05-09T00:00:00"/>
    <s v="wiosna"/>
    <n v="10"/>
    <n v="0.5"/>
    <n v="5"/>
    <n v="0"/>
    <n v="150"/>
    <n v="150"/>
    <n v="29830"/>
  </r>
  <r>
    <d v="2024-05-10T00:00:00"/>
    <s v="pt"/>
    <x v="1"/>
    <x v="4"/>
    <d v="2025-05-10T00:00:00"/>
    <s v="wiosna"/>
    <n v="10"/>
    <n v="0.5"/>
    <n v="5"/>
    <n v="0"/>
    <n v="150"/>
    <n v="150"/>
    <n v="29980"/>
  </r>
  <r>
    <d v="2024-05-11T00:00:00"/>
    <s v="sob"/>
    <x v="1"/>
    <x v="4"/>
    <d v="2025-05-11T00:00:00"/>
    <s v="wiosna"/>
    <n v="10"/>
    <n v="0.5"/>
    <n v="5"/>
    <n v="0"/>
    <n v="0"/>
    <n v="0"/>
    <n v="29980"/>
  </r>
  <r>
    <d v="2024-05-12T00:00:00"/>
    <s v="niedz"/>
    <x v="1"/>
    <x v="4"/>
    <d v="2025-05-12T00:00:00"/>
    <s v="wiosna"/>
    <n v="10"/>
    <n v="0.5"/>
    <n v="5"/>
    <n v="150"/>
    <n v="0"/>
    <n v="-150"/>
    <n v="29830"/>
  </r>
  <r>
    <d v="2024-05-13T00:00:00"/>
    <s v="pon"/>
    <x v="1"/>
    <x v="4"/>
    <d v="2025-05-13T00:00:00"/>
    <s v="wiosna"/>
    <n v="10"/>
    <n v="0.5"/>
    <n v="5"/>
    <n v="0"/>
    <n v="150"/>
    <n v="150"/>
    <n v="29980"/>
  </r>
  <r>
    <d v="2024-05-14T00:00:00"/>
    <s v="wt"/>
    <x v="1"/>
    <x v="4"/>
    <d v="2025-05-14T00:00:00"/>
    <s v="wiosna"/>
    <n v="10"/>
    <n v="0.5"/>
    <n v="5"/>
    <n v="0"/>
    <n v="150"/>
    <n v="150"/>
    <n v="30130"/>
  </r>
  <r>
    <d v="2024-05-15T00:00:00"/>
    <s v="śr"/>
    <x v="1"/>
    <x v="4"/>
    <d v="2025-05-15T00:00:00"/>
    <s v="wiosna"/>
    <n v="10"/>
    <n v="0.5"/>
    <n v="5"/>
    <n v="0"/>
    <n v="150"/>
    <n v="150"/>
    <n v="30280"/>
  </r>
  <r>
    <d v="2024-05-16T00:00:00"/>
    <s v="czw"/>
    <x v="1"/>
    <x v="4"/>
    <d v="2025-05-16T00:00:00"/>
    <s v="wiosna"/>
    <n v="10"/>
    <n v="0.5"/>
    <n v="5"/>
    <n v="0"/>
    <n v="150"/>
    <n v="150"/>
    <n v="30430"/>
  </r>
  <r>
    <d v="2024-05-17T00:00:00"/>
    <s v="pt"/>
    <x v="1"/>
    <x v="4"/>
    <d v="2025-05-17T00:00:00"/>
    <s v="wiosna"/>
    <n v="10"/>
    <n v="0.5"/>
    <n v="5"/>
    <n v="0"/>
    <n v="150"/>
    <n v="150"/>
    <n v="30580"/>
  </r>
  <r>
    <d v="2024-05-18T00:00:00"/>
    <s v="sob"/>
    <x v="1"/>
    <x v="4"/>
    <d v="2025-05-18T00:00:00"/>
    <s v="wiosna"/>
    <n v="10"/>
    <n v="0.5"/>
    <n v="5"/>
    <n v="0"/>
    <n v="0"/>
    <n v="0"/>
    <n v="30580"/>
  </r>
  <r>
    <d v="2024-05-19T00:00:00"/>
    <s v="niedz"/>
    <x v="1"/>
    <x v="4"/>
    <d v="2025-05-19T00:00:00"/>
    <s v="wiosna"/>
    <n v="10"/>
    <n v="0.5"/>
    <n v="5"/>
    <n v="150"/>
    <n v="0"/>
    <n v="-150"/>
    <n v="30430"/>
  </r>
  <r>
    <d v="2024-05-20T00:00:00"/>
    <s v="pon"/>
    <x v="1"/>
    <x v="4"/>
    <d v="2025-05-20T00:00:00"/>
    <s v="wiosna"/>
    <n v="10"/>
    <n v="0.5"/>
    <n v="5"/>
    <n v="0"/>
    <n v="150"/>
    <n v="150"/>
    <n v="30580"/>
  </r>
  <r>
    <d v="2024-05-21T00:00:00"/>
    <s v="wt"/>
    <x v="1"/>
    <x v="4"/>
    <d v="2025-05-21T00:00:00"/>
    <s v="wiosna"/>
    <n v="10"/>
    <n v="0.5"/>
    <n v="5"/>
    <n v="0"/>
    <n v="150"/>
    <n v="150"/>
    <n v="30730"/>
  </r>
  <r>
    <d v="2024-05-22T00:00:00"/>
    <s v="śr"/>
    <x v="1"/>
    <x v="4"/>
    <d v="2025-05-22T00:00:00"/>
    <s v="wiosna"/>
    <n v="10"/>
    <n v="0.5"/>
    <n v="5"/>
    <n v="0"/>
    <n v="150"/>
    <n v="150"/>
    <n v="30880"/>
  </r>
  <r>
    <d v="2024-05-23T00:00:00"/>
    <s v="czw"/>
    <x v="1"/>
    <x v="4"/>
    <d v="2025-05-23T00:00:00"/>
    <s v="wiosna"/>
    <n v="10"/>
    <n v="0.5"/>
    <n v="5"/>
    <n v="0"/>
    <n v="150"/>
    <n v="150"/>
    <n v="31030"/>
  </r>
  <r>
    <d v="2024-05-24T00:00:00"/>
    <s v="pt"/>
    <x v="1"/>
    <x v="4"/>
    <d v="2025-05-24T00:00:00"/>
    <s v="wiosna"/>
    <n v="10"/>
    <n v="0.5"/>
    <n v="5"/>
    <n v="0"/>
    <n v="150"/>
    <n v="150"/>
    <n v="31180"/>
  </r>
  <r>
    <d v="2024-05-25T00:00:00"/>
    <s v="sob"/>
    <x v="1"/>
    <x v="4"/>
    <d v="2025-05-25T00:00:00"/>
    <s v="wiosna"/>
    <n v="10"/>
    <n v="0.5"/>
    <n v="5"/>
    <n v="0"/>
    <n v="0"/>
    <n v="0"/>
    <n v="31180"/>
  </r>
  <r>
    <d v="2024-05-26T00:00:00"/>
    <s v="niedz"/>
    <x v="1"/>
    <x v="4"/>
    <d v="2025-05-26T00:00:00"/>
    <s v="wiosna"/>
    <n v="10"/>
    <n v="0.5"/>
    <n v="5"/>
    <n v="150"/>
    <n v="0"/>
    <n v="-150"/>
    <n v="31030"/>
  </r>
  <r>
    <d v="2024-05-27T00:00:00"/>
    <s v="pon"/>
    <x v="1"/>
    <x v="4"/>
    <d v="2025-05-27T00:00:00"/>
    <s v="wiosna"/>
    <n v="10"/>
    <n v="0.5"/>
    <n v="5"/>
    <n v="0"/>
    <n v="150"/>
    <n v="150"/>
    <n v="31180"/>
  </r>
  <r>
    <d v="2024-05-28T00:00:00"/>
    <s v="wt"/>
    <x v="1"/>
    <x v="4"/>
    <d v="2025-05-28T00:00:00"/>
    <s v="wiosna"/>
    <n v="10"/>
    <n v="0.5"/>
    <n v="5"/>
    <n v="0"/>
    <n v="150"/>
    <n v="150"/>
    <n v="31330"/>
  </r>
  <r>
    <d v="2024-05-29T00:00:00"/>
    <s v="śr"/>
    <x v="1"/>
    <x v="4"/>
    <d v="2025-05-29T00:00:00"/>
    <s v="wiosna"/>
    <n v="10"/>
    <n v="0.5"/>
    <n v="5"/>
    <n v="0"/>
    <n v="150"/>
    <n v="150"/>
    <n v="31480"/>
  </r>
  <r>
    <d v="2024-05-30T00:00:00"/>
    <s v="czw"/>
    <x v="1"/>
    <x v="4"/>
    <d v="2025-05-30T00:00:00"/>
    <s v="wiosna"/>
    <n v="10"/>
    <n v="0.5"/>
    <n v="5"/>
    <n v="0"/>
    <n v="150"/>
    <n v="150"/>
    <n v="31630"/>
  </r>
  <r>
    <d v="2024-05-31T00:00:00"/>
    <s v="pt"/>
    <x v="1"/>
    <x v="4"/>
    <d v="2025-05-31T00:00:00"/>
    <s v="wiosna"/>
    <n v="10"/>
    <n v="0.5"/>
    <n v="5"/>
    <n v="0"/>
    <n v="150"/>
    <n v="150"/>
    <n v="31780"/>
  </r>
  <r>
    <d v="2024-06-01T00:00:00"/>
    <s v="sob"/>
    <x v="1"/>
    <x v="5"/>
    <d v="2025-06-01T00:00:00"/>
    <s v="wiosna"/>
    <n v="10"/>
    <n v="0.5"/>
    <n v="5"/>
    <n v="0"/>
    <n v="0"/>
    <n v="0"/>
    <n v="31780"/>
  </r>
  <r>
    <d v="2024-06-02T00:00:00"/>
    <s v="niedz"/>
    <x v="1"/>
    <x v="5"/>
    <d v="2025-06-02T00:00:00"/>
    <s v="wiosna"/>
    <n v="10"/>
    <n v="0.5"/>
    <n v="5"/>
    <n v="150"/>
    <n v="0"/>
    <n v="-150"/>
    <n v="31630"/>
  </r>
  <r>
    <d v="2024-06-03T00:00:00"/>
    <s v="pon"/>
    <x v="1"/>
    <x v="5"/>
    <d v="2025-06-03T00:00:00"/>
    <s v="wiosna"/>
    <n v="10"/>
    <n v="0.5"/>
    <n v="5"/>
    <n v="0"/>
    <n v="150"/>
    <n v="150"/>
    <n v="31780"/>
  </r>
  <r>
    <d v="2024-06-04T00:00:00"/>
    <s v="wt"/>
    <x v="1"/>
    <x v="5"/>
    <d v="2025-06-04T00:00:00"/>
    <s v="wiosna"/>
    <n v="10"/>
    <n v="0.5"/>
    <n v="5"/>
    <n v="0"/>
    <n v="150"/>
    <n v="150"/>
    <n v="31930"/>
  </r>
  <r>
    <d v="2024-06-05T00:00:00"/>
    <s v="śr"/>
    <x v="1"/>
    <x v="5"/>
    <d v="2025-06-05T00:00:00"/>
    <s v="wiosna"/>
    <n v="10"/>
    <n v="0.5"/>
    <n v="5"/>
    <n v="0"/>
    <n v="150"/>
    <n v="150"/>
    <n v="32080"/>
  </r>
  <r>
    <d v="2024-06-06T00:00:00"/>
    <s v="czw"/>
    <x v="1"/>
    <x v="5"/>
    <d v="2025-06-06T00:00:00"/>
    <s v="wiosna"/>
    <n v="10"/>
    <n v="0.5"/>
    <n v="5"/>
    <n v="0"/>
    <n v="150"/>
    <n v="150"/>
    <n v="32230"/>
  </r>
  <r>
    <d v="2024-06-07T00:00:00"/>
    <s v="pt"/>
    <x v="1"/>
    <x v="5"/>
    <d v="2025-06-07T00:00:00"/>
    <s v="wiosna"/>
    <n v="10"/>
    <n v="0.5"/>
    <n v="5"/>
    <n v="0"/>
    <n v="150"/>
    <n v="150"/>
    <n v="32380"/>
  </r>
  <r>
    <d v="2024-06-08T00:00:00"/>
    <s v="sob"/>
    <x v="1"/>
    <x v="5"/>
    <d v="2025-06-08T00:00:00"/>
    <s v="wiosna"/>
    <n v="10"/>
    <n v="0.5"/>
    <n v="5"/>
    <n v="0"/>
    <n v="0"/>
    <n v="0"/>
    <n v="32380"/>
  </r>
  <r>
    <d v="2024-06-09T00:00:00"/>
    <s v="niedz"/>
    <x v="1"/>
    <x v="5"/>
    <d v="2025-06-09T00:00:00"/>
    <s v="wiosna"/>
    <n v="10"/>
    <n v="0.5"/>
    <n v="5"/>
    <n v="150"/>
    <n v="0"/>
    <n v="-150"/>
    <n v="32230"/>
  </r>
  <r>
    <d v="2024-06-10T00:00:00"/>
    <s v="pon"/>
    <x v="1"/>
    <x v="5"/>
    <d v="2025-06-10T00:00:00"/>
    <s v="wiosna"/>
    <n v="10"/>
    <n v="0.5"/>
    <n v="5"/>
    <n v="0"/>
    <n v="150"/>
    <n v="150"/>
    <n v="32380"/>
  </r>
  <r>
    <d v="2024-06-11T00:00:00"/>
    <s v="wt"/>
    <x v="1"/>
    <x v="5"/>
    <d v="2025-06-11T00:00:00"/>
    <s v="wiosna"/>
    <n v="10"/>
    <n v="0.5"/>
    <n v="5"/>
    <n v="0"/>
    <n v="150"/>
    <n v="150"/>
    <n v="32530"/>
  </r>
  <r>
    <d v="2024-06-12T00:00:00"/>
    <s v="śr"/>
    <x v="1"/>
    <x v="5"/>
    <d v="2025-06-12T00:00:00"/>
    <s v="wiosna"/>
    <n v="10"/>
    <n v="0.5"/>
    <n v="5"/>
    <n v="0"/>
    <n v="150"/>
    <n v="150"/>
    <n v="32680"/>
  </r>
  <r>
    <d v="2024-06-13T00:00:00"/>
    <s v="czw"/>
    <x v="1"/>
    <x v="5"/>
    <d v="2025-06-13T00:00:00"/>
    <s v="wiosna"/>
    <n v="10"/>
    <n v="0.5"/>
    <n v="5"/>
    <n v="0"/>
    <n v="150"/>
    <n v="150"/>
    <n v="32830"/>
  </r>
  <r>
    <d v="2024-06-14T00:00:00"/>
    <s v="pt"/>
    <x v="1"/>
    <x v="5"/>
    <d v="2025-06-14T00:00:00"/>
    <s v="wiosna"/>
    <n v="10"/>
    <n v="0.5"/>
    <n v="5"/>
    <n v="0"/>
    <n v="150"/>
    <n v="150"/>
    <n v="32980"/>
  </r>
  <r>
    <d v="2024-06-15T00:00:00"/>
    <s v="sob"/>
    <x v="1"/>
    <x v="5"/>
    <d v="2025-06-15T00:00:00"/>
    <s v="wiosna"/>
    <n v="10"/>
    <n v="0.5"/>
    <n v="5"/>
    <n v="0"/>
    <n v="0"/>
    <n v="0"/>
    <n v="32980"/>
  </r>
  <r>
    <d v="2024-06-16T00:00:00"/>
    <s v="niedz"/>
    <x v="1"/>
    <x v="5"/>
    <d v="2025-06-16T00:00:00"/>
    <s v="wiosna"/>
    <n v="10"/>
    <n v="0.5"/>
    <n v="5"/>
    <n v="150"/>
    <n v="0"/>
    <n v="-150"/>
    <n v="32830"/>
  </r>
  <r>
    <d v="2024-06-17T00:00:00"/>
    <s v="pon"/>
    <x v="1"/>
    <x v="5"/>
    <d v="2025-06-17T00:00:00"/>
    <s v="wiosna"/>
    <n v="10"/>
    <n v="0.5"/>
    <n v="5"/>
    <n v="0"/>
    <n v="150"/>
    <n v="150"/>
    <n v="32980"/>
  </r>
  <r>
    <d v="2024-06-18T00:00:00"/>
    <s v="wt"/>
    <x v="1"/>
    <x v="5"/>
    <d v="2025-06-18T00:00:00"/>
    <s v="wiosna"/>
    <n v="10"/>
    <n v="0.5"/>
    <n v="5"/>
    <n v="0"/>
    <n v="150"/>
    <n v="150"/>
    <n v="33130"/>
  </r>
  <r>
    <d v="2024-06-19T00:00:00"/>
    <s v="śr"/>
    <x v="1"/>
    <x v="5"/>
    <d v="2025-06-19T00:00:00"/>
    <s v="wiosna"/>
    <n v="10"/>
    <n v="0.5"/>
    <n v="5"/>
    <n v="0"/>
    <n v="150"/>
    <n v="150"/>
    <n v="33280"/>
  </r>
  <r>
    <d v="2024-06-20T00:00:00"/>
    <s v="czw"/>
    <x v="1"/>
    <x v="5"/>
    <d v="2025-06-20T00:00:00"/>
    <s v="wiosna"/>
    <n v="10"/>
    <n v="0.5"/>
    <n v="5"/>
    <n v="0"/>
    <n v="150"/>
    <n v="150"/>
    <n v="33430"/>
  </r>
  <r>
    <d v="2024-06-21T00:00:00"/>
    <s v="pt"/>
    <x v="1"/>
    <x v="5"/>
    <d v="2025-06-21T00:00:00"/>
    <s v="lato"/>
    <n v="10"/>
    <n v="0.9"/>
    <n v="9"/>
    <n v="0"/>
    <n v="270"/>
    <n v="270"/>
    <n v="33700"/>
  </r>
  <r>
    <d v="2024-06-22T00:00:00"/>
    <s v="sob"/>
    <x v="1"/>
    <x v="5"/>
    <d v="2025-06-22T00:00:00"/>
    <s v="lato"/>
    <n v="10"/>
    <n v="0.9"/>
    <n v="9"/>
    <n v="0"/>
    <n v="0"/>
    <n v="0"/>
    <n v="33700"/>
  </r>
  <r>
    <d v="2024-06-23T00:00:00"/>
    <s v="niedz"/>
    <x v="1"/>
    <x v="5"/>
    <d v="2025-06-23T00:00:00"/>
    <s v="lato"/>
    <n v="10"/>
    <n v="0.9"/>
    <n v="9"/>
    <n v="150"/>
    <n v="0"/>
    <n v="-150"/>
    <n v="33550"/>
  </r>
  <r>
    <d v="2024-06-24T00:00:00"/>
    <s v="pon"/>
    <x v="1"/>
    <x v="5"/>
    <d v="2025-06-24T00:00:00"/>
    <s v="lato"/>
    <n v="10"/>
    <n v="0.9"/>
    <n v="9"/>
    <n v="0"/>
    <n v="270"/>
    <n v="270"/>
    <n v="33820"/>
  </r>
  <r>
    <d v="2024-06-25T00:00:00"/>
    <s v="wt"/>
    <x v="1"/>
    <x v="5"/>
    <d v="2025-06-25T00:00:00"/>
    <s v="lato"/>
    <n v="10"/>
    <n v="0.9"/>
    <n v="9"/>
    <n v="0"/>
    <n v="270"/>
    <n v="270"/>
    <n v="34090"/>
  </r>
  <r>
    <d v="2024-06-26T00:00:00"/>
    <s v="śr"/>
    <x v="1"/>
    <x v="5"/>
    <d v="2025-06-26T00:00:00"/>
    <s v="lato"/>
    <n v="10"/>
    <n v="0.9"/>
    <n v="9"/>
    <n v="0"/>
    <n v="270"/>
    <n v="270"/>
    <n v="34360"/>
  </r>
  <r>
    <d v="2024-06-27T00:00:00"/>
    <s v="czw"/>
    <x v="1"/>
    <x v="5"/>
    <d v="2025-06-27T00:00:00"/>
    <s v="lato"/>
    <n v="10"/>
    <n v="0.9"/>
    <n v="9"/>
    <n v="0"/>
    <n v="270"/>
    <n v="270"/>
    <n v="34630"/>
  </r>
  <r>
    <d v="2024-06-28T00:00:00"/>
    <s v="pt"/>
    <x v="1"/>
    <x v="5"/>
    <d v="2025-06-28T00:00:00"/>
    <s v="lato"/>
    <n v="10"/>
    <n v="0.9"/>
    <n v="9"/>
    <n v="0"/>
    <n v="270"/>
    <n v="270"/>
    <n v="34900"/>
  </r>
  <r>
    <d v="2024-06-29T00:00:00"/>
    <s v="sob"/>
    <x v="1"/>
    <x v="5"/>
    <d v="2025-06-29T00:00:00"/>
    <s v="lato"/>
    <n v="10"/>
    <n v="0.9"/>
    <n v="9"/>
    <n v="0"/>
    <n v="0"/>
    <n v="0"/>
    <n v="34900"/>
  </r>
  <r>
    <d v="2024-06-30T00:00:00"/>
    <s v="niedz"/>
    <x v="1"/>
    <x v="5"/>
    <d v="2025-06-30T00:00:00"/>
    <s v="lato"/>
    <n v="10"/>
    <n v="0.9"/>
    <n v="9"/>
    <n v="150"/>
    <n v="0"/>
    <n v="-150"/>
    <n v="34750"/>
  </r>
  <r>
    <d v="2024-07-01T00:00:00"/>
    <s v="pon"/>
    <x v="1"/>
    <x v="6"/>
    <d v="2025-07-01T00:00:00"/>
    <s v="lato"/>
    <n v="10"/>
    <n v="0.9"/>
    <n v="9"/>
    <n v="0"/>
    <n v="270"/>
    <n v="270"/>
    <n v="35020"/>
  </r>
  <r>
    <d v="2024-07-02T00:00:00"/>
    <s v="wt"/>
    <x v="1"/>
    <x v="6"/>
    <d v="2025-07-02T00:00:00"/>
    <s v="lato"/>
    <n v="10"/>
    <n v="0.9"/>
    <n v="9"/>
    <n v="0"/>
    <n v="270"/>
    <n v="270"/>
    <n v="35290"/>
  </r>
  <r>
    <d v="2024-07-03T00:00:00"/>
    <s v="śr"/>
    <x v="1"/>
    <x v="6"/>
    <d v="2025-07-03T00:00:00"/>
    <s v="lato"/>
    <n v="10"/>
    <n v="0.9"/>
    <n v="9"/>
    <n v="0"/>
    <n v="270"/>
    <n v="270"/>
    <n v="35560"/>
  </r>
  <r>
    <d v="2024-07-04T00:00:00"/>
    <s v="czw"/>
    <x v="1"/>
    <x v="6"/>
    <d v="2025-07-04T00:00:00"/>
    <s v="lato"/>
    <n v="10"/>
    <n v="0.9"/>
    <n v="9"/>
    <n v="0"/>
    <n v="270"/>
    <n v="270"/>
    <n v="35830"/>
  </r>
  <r>
    <d v="2024-07-05T00:00:00"/>
    <s v="pt"/>
    <x v="1"/>
    <x v="6"/>
    <d v="2025-07-05T00:00:00"/>
    <s v="lato"/>
    <n v="10"/>
    <n v="0.9"/>
    <n v="9"/>
    <n v="0"/>
    <n v="270"/>
    <n v="270"/>
    <n v="36100"/>
  </r>
  <r>
    <d v="2024-07-06T00:00:00"/>
    <s v="sob"/>
    <x v="1"/>
    <x v="6"/>
    <d v="2025-07-06T00:00:00"/>
    <s v="lato"/>
    <n v="10"/>
    <n v="0.9"/>
    <n v="9"/>
    <n v="0"/>
    <n v="0"/>
    <n v="0"/>
    <n v="36100"/>
  </r>
  <r>
    <d v="2024-07-07T00:00:00"/>
    <s v="niedz"/>
    <x v="1"/>
    <x v="6"/>
    <d v="2025-07-07T00:00:00"/>
    <s v="lato"/>
    <n v="10"/>
    <n v="0.9"/>
    <n v="9"/>
    <n v="150"/>
    <n v="0"/>
    <n v="-150"/>
    <n v="35950"/>
  </r>
  <r>
    <d v="2024-07-08T00:00:00"/>
    <s v="pon"/>
    <x v="1"/>
    <x v="6"/>
    <d v="2025-07-08T00:00:00"/>
    <s v="lato"/>
    <n v="10"/>
    <n v="0.9"/>
    <n v="9"/>
    <n v="0"/>
    <n v="270"/>
    <n v="270"/>
    <n v="36220"/>
  </r>
  <r>
    <d v="2024-07-09T00:00:00"/>
    <s v="wt"/>
    <x v="1"/>
    <x v="6"/>
    <d v="2025-07-09T00:00:00"/>
    <s v="lato"/>
    <n v="10"/>
    <n v="0.9"/>
    <n v="9"/>
    <n v="0"/>
    <n v="270"/>
    <n v="270"/>
    <n v="36490"/>
  </r>
  <r>
    <d v="2024-07-10T00:00:00"/>
    <s v="śr"/>
    <x v="1"/>
    <x v="6"/>
    <d v="2025-07-10T00:00:00"/>
    <s v="lato"/>
    <n v="10"/>
    <n v="0.9"/>
    <n v="9"/>
    <n v="0"/>
    <n v="270"/>
    <n v="270"/>
    <n v="36760"/>
  </r>
  <r>
    <d v="2024-07-11T00:00:00"/>
    <s v="czw"/>
    <x v="1"/>
    <x v="6"/>
    <d v="2025-07-11T00:00:00"/>
    <s v="lato"/>
    <n v="10"/>
    <n v="0.9"/>
    <n v="9"/>
    <n v="0"/>
    <n v="270"/>
    <n v="270"/>
    <n v="37030"/>
  </r>
  <r>
    <d v="2024-07-12T00:00:00"/>
    <s v="pt"/>
    <x v="1"/>
    <x v="6"/>
    <d v="2025-07-12T00:00:00"/>
    <s v="lato"/>
    <n v="10"/>
    <n v="0.9"/>
    <n v="9"/>
    <n v="0"/>
    <n v="270"/>
    <n v="270"/>
    <n v="37300"/>
  </r>
  <r>
    <d v="2024-07-13T00:00:00"/>
    <s v="sob"/>
    <x v="1"/>
    <x v="6"/>
    <d v="2025-07-13T00:00:00"/>
    <s v="lato"/>
    <n v="10"/>
    <n v="0.9"/>
    <n v="9"/>
    <n v="0"/>
    <n v="0"/>
    <n v="0"/>
    <n v="37300"/>
  </r>
  <r>
    <d v="2024-07-14T00:00:00"/>
    <s v="niedz"/>
    <x v="1"/>
    <x v="6"/>
    <d v="2025-07-14T00:00:00"/>
    <s v="lato"/>
    <n v="10"/>
    <n v="0.9"/>
    <n v="9"/>
    <n v="150"/>
    <n v="0"/>
    <n v="-150"/>
    <n v="37150"/>
  </r>
  <r>
    <d v="2024-07-15T00:00:00"/>
    <s v="pon"/>
    <x v="1"/>
    <x v="6"/>
    <d v="2025-07-15T00:00:00"/>
    <s v="lato"/>
    <n v="10"/>
    <n v="0.9"/>
    <n v="9"/>
    <n v="0"/>
    <n v="270"/>
    <n v="270"/>
    <n v="37420"/>
  </r>
  <r>
    <d v="2024-07-16T00:00:00"/>
    <s v="wt"/>
    <x v="1"/>
    <x v="6"/>
    <d v="2025-07-16T00:00:00"/>
    <s v="lato"/>
    <n v="10"/>
    <n v="0.9"/>
    <n v="9"/>
    <n v="0"/>
    <n v="270"/>
    <n v="270"/>
    <n v="37690"/>
  </r>
  <r>
    <d v="2024-07-17T00:00:00"/>
    <s v="śr"/>
    <x v="1"/>
    <x v="6"/>
    <d v="2025-07-17T00:00:00"/>
    <s v="lato"/>
    <n v="10"/>
    <n v="0.9"/>
    <n v="9"/>
    <n v="0"/>
    <n v="270"/>
    <n v="270"/>
    <n v="37960"/>
  </r>
  <r>
    <d v="2024-07-18T00:00:00"/>
    <s v="czw"/>
    <x v="1"/>
    <x v="6"/>
    <d v="2025-07-18T00:00:00"/>
    <s v="lato"/>
    <n v="10"/>
    <n v="0.9"/>
    <n v="9"/>
    <n v="0"/>
    <n v="270"/>
    <n v="270"/>
    <n v="38230"/>
  </r>
  <r>
    <d v="2024-07-19T00:00:00"/>
    <s v="pt"/>
    <x v="1"/>
    <x v="6"/>
    <d v="2025-07-19T00:00:00"/>
    <s v="lato"/>
    <n v="10"/>
    <n v="0.9"/>
    <n v="9"/>
    <n v="0"/>
    <n v="270"/>
    <n v="270"/>
    <n v="38500"/>
  </r>
  <r>
    <d v="2024-07-20T00:00:00"/>
    <s v="sob"/>
    <x v="1"/>
    <x v="6"/>
    <d v="2025-07-20T00:00:00"/>
    <s v="lato"/>
    <n v="10"/>
    <n v="0.9"/>
    <n v="9"/>
    <n v="0"/>
    <n v="0"/>
    <n v="0"/>
    <n v="38500"/>
  </r>
  <r>
    <d v="2024-07-21T00:00:00"/>
    <s v="niedz"/>
    <x v="1"/>
    <x v="6"/>
    <d v="2025-07-21T00:00:00"/>
    <s v="lato"/>
    <n v="10"/>
    <n v="0.9"/>
    <n v="9"/>
    <n v="150"/>
    <n v="0"/>
    <n v="-150"/>
    <n v="38350"/>
  </r>
  <r>
    <d v="2024-07-22T00:00:00"/>
    <s v="pon"/>
    <x v="1"/>
    <x v="6"/>
    <d v="2025-07-22T00:00:00"/>
    <s v="lato"/>
    <n v="10"/>
    <n v="0.9"/>
    <n v="9"/>
    <n v="0"/>
    <n v="270"/>
    <n v="270"/>
    <n v="38620"/>
  </r>
  <r>
    <d v="2024-07-23T00:00:00"/>
    <s v="wt"/>
    <x v="1"/>
    <x v="6"/>
    <d v="2025-07-23T00:00:00"/>
    <s v="lato"/>
    <n v="10"/>
    <n v="0.9"/>
    <n v="9"/>
    <n v="0"/>
    <n v="270"/>
    <n v="270"/>
    <n v="38890"/>
  </r>
  <r>
    <d v="2024-07-24T00:00:00"/>
    <s v="śr"/>
    <x v="1"/>
    <x v="6"/>
    <d v="2025-07-24T00:00:00"/>
    <s v="lato"/>
    <n v="10"/>
    <n v="0.9"/>
    <n v="9"/>
    <n v="0"/>
    <n v="270"/>
    <n v="270"/>
    <n v="39160"/>
  </r>
  <r>
    <d v="2024-07-25T00:00:00"/>
    <s v="czw"/>
    <x v="1"/>
    <x v="6"/>
    <d v="2025-07-25T00:00:00"/>
    <s v="lato"/>
    <n v="10"/>
    <n v="0.9"/>
    <n v="9"/>
    <n v="0"/>
    <n v="270"/>
    <n v="270"/>
    <n v="39430"/>
  </r>
  <r>
    <d v="2024-07-26T00:00:00"/>
    <s v="pt"/>
    <x v="1"/>
    <x v="6"/>
    <d v="2025-07-26T00:00:00"/>
    <s v="lato"/>
    <n v="10"/>
    <n v="0.9"/>
    <n v="9"/>
    <n v="0"/>
    <n v="270"/>
    <n v="270"/>
    <n v="39700"/>
  </r>
  <r>
    <d v="2024-07-27T00:00:00"/>
    <s v="sob"/>
    <x v="1"/>
    <x v="6"/>
    <d v="2025-07-27T00:00:00"/>
    <s v="lato"/>
    <n v="10"/>
    <n v="0.9"/>
    <n v="9"/>
    <n v="0"/>
    <n v="0"/>
    <n v="0"/>
    <n v="39700"/>
  </r>
  <r>
    <d v="2024-07-28T00:00:00"/>
    <s v="niedz"/>
    <x v="1"/>
    <x v="6"/>
    <d v="2025-07-28T00:00:00"/>
    <s v="lato"/>
    <n v="10"/>
    <n v="0.9"/>
    <n v="9"/>
    <n v="150"/>
    <n v="0"/>
    <n v="-150"/>
    <n v="39550"/>
  </r>
  <r>
    <d v="2024-07-29T00:00:00"/>
    <s v="pon"/>
    <x v="1"/>
    <x v="6"/>
    <d v="2025-07-29T00:00:00"/>
    <s v="lato"/>
    <n v="10"/>
    <n v="0.9"/>
    <n v="9"/>
    <n v="0"/>
    <n v="270"/>
    <n v="270"/>
    <n v="39820"/>
  </r>
  <r>
    <d v="2024-07-30T00:00:00"/>
    <s v="wt"/>
    <x v="1"/>
    <x v="6"/>
    <d v="2025-07-30T00:00:00"/>
    <s v="lato"/>
    <n v="10"/>
    <n v="0.9"/>
    <n v="9"/>
    <n v="0"/>
    <n v="270"/>
    <n v="270"/>
    <n v="40090"/>
  </r>
  <r>
    <d v="2024-07-31T00:00:00"/>
    <s v="śr"/>
    <x v="1"/>
    <x v="6"/>
    <d v="2025-07-31T00:00:00"/>
    <s v="lato"/>
    <n v="10"/>
    <n v="0.9"/>
    <n v="9"/>
    <n v="0"/>
    <n v="270"/>
    <n v="270"/>
    <n v="40360"/>
  </r>
  <r>
    <d v="2024-08-01T00:00:00"/>
    <s v="czw"/>
    <x v="1"/>
    <x v="7"/>
    <d v="2025-08-01T00:00:00"/>
    <s v="lato"/>
    <n v="10"/>
    <n v="0.9"/>
    <n v="9"/>
    <n v="0"/>
    <n v="270"/>
    <n v="270"/>
    <n v="40630"/>
  </r>
  <r>
    <d v="2024-08-02T00:00:00"/>
    <s v="pt"/>
    <x v="1"/>
    <x v="7"/>
    <d v="2025-08-02T00:00:00"/>
    <s v="lato"/>
    <n v="10"/>
    <n v="0.9"/>
    <n v="9"/>
    <n v="0"/>
    <n v="270"/>
    <n v="270"/>
    <n v="40900"/>
  </r>
  <r>
    <d v="2024-08-03T00:00:00"/>
    <s v="sob"/>
    <x v="1"/>
    <x v="7"/>
    <d v="2025-08-03T00:00:00"/>
    <s v="lato"/>
    <n v="10"/>
    <n v="0.9"/>
    <n v="9"/>
    <n v="0"/>
    <n v="0"/>
    <n v="0"/>
    <n v="40900"/>
  </r>
  <r>
    <d v="2024-08-04T00:00:00"/>
    <s v="niedz"/>
    <x v="1"/>
    <x v="7"/>
    <d v="2025-08-04T00:00:00"/>
    <s v="lato"/>
    <n v="10"/>
    <n v="0.9"/>
    <n v="9"/>
    <n v="150"/>
    <n v="0"/>
    <n v="-150"/>
    <n v="40750"/>
  </r>
  <r>
    <d v="2024-08-05T00:00:00"/>
    <s v="pon"/>
    <x v="1"/>
    <x v="7"/>
    <d v="2025-08-05T00:00:00"/>
    <s v="lato"/>
    <n v="10"/>
    <n v="0.9"/>
    <n v="9"/>
    <n v="0"/>
    <n v="270"/>
    <n v="270"/>
    <n v="41020"/>
  </r>
  <r>
    <d v="2024-08-06T00:00:00"/>
    <s v="wt"/>
    <x v="1"/>
    <x v="7"/>
    <d v="2025-08-06T00:00:00"/>
    <s v="lato"/>
    <n v="10"/>
    <n v="0.9"/>
    <n v="9"/>
    <n v="0"/>
    <n v="270"/>
    <n v="270"/>
    <n v="41290"/>
  </r>
  <r>
    <d v="2024-08-07T00:00:00"/>
    <s v="śr"/>
    <x v="1"/>
    <x v="7"/>
    <d v="2025-08-07T00:00:00"/>
    <s v="lato"/>
    <n v="10"/>
    <n v="0.9"/>
    <n v="9"/>
    <n v="0"/>
    <n v="270"/>
    <n v="270"/>
    <n v="41560"/>
  </r>
  <r>
    <d v="2024-08-08T00:00:00"/>
    <s v="czw"/>
    <x v="1"/>
    <x v="7"/>
    <d v="2025-08-08T00:00:00"/>
    <s v="lato"/>
    <n v="10"/>
    <n v="0.9"/>
    <n v="9"/>
    <n v="0"/>
    <n v="270"/>
    <n v="270"/>
    <n v="41830"/>
  </r>
  <r>
    <d v="2024-08-09T00:00:00"/>
    <s v="pt"/>
    <x v="1"/>
    <x v="7"/>
    <d v="2025-08-09T00:00:00"/>
    <s v="lato"/>
    <n v="10"/>
    <n v="0.9"/>
    <n v="9"/>
    <n v="0"/>
    <n v="270"/>
    <n v="270"/>
    <n v="42100"/>
  </r>
  <r>
    <d v="2024-08-10T00:00:00"/>
    <s v="sob"/>
    <x v="1"/>
    <x v="7"/>
    <d v="2025-08-10T00:00:00"/>
    <s v="lato"/>
    <n v="10"/>
    <n v="0.9"/>
    <n v="9"/>
    <n v="0"/>
    <n v="0"/>
    <n v="0"/>
    <n v="42100"/>
  </r>
  <r>
    <d v="2024-08-11T00:00:00"/>
    <s v="niedz"/>
    <x v="1"/>
    <x v="7"/>
    <d v="2025-08-11T00:00:00"/>
    <s v="lato"/>
    <n v="10"/>
    <n v="0.9"/>
    <n v="9"/>
    <n v="150"/>
    <n v="0"/>
    <n v="-150"/>
    <n v="41950"/>
  </r>
  <r>
    <d v="2024-08-12T00:00:00"/>
    <s v="pon"/>
    <x v="1"/>
    <x v="7"/>
    <d v="2025-08-12T00:00:00"/>
    <s v="lato"/>
    <n v="10"/>
    <n v="0.9"/>
    <n v="9"/>
    <n v="0"/>
    <n v="270"/>
    <n v="270"/>
    <n v="42220"/>
  </r>
  <r>
    <d v="2024-08-13T00:00:00"/>
    <s v="wt"/>
    <x v="1"/>
    <x v="7"/>
    <d v="2025-08-13T00:00:00"/>
    <s v="lato"/>
    <n v="10"/>
    <n v="0.9"/>
    <n v="9"/>
    <n v="0"/>
    <n v="270"/>
    <n v="270"/>
    <n v="42490"/>
  </r>
  <r>
    <d v="2024-08-14T00:00:00"/>
    <s v="śr"/>
    <x v="1"/>
    <x v="7"/>
    <d v="2025-08-14T00:00:00"/>
    <s v="lato"/>
    <n v="10"/>
    <n v="0.9"/>
    <n v="9"/>
    <n v="0"/>
    <n v="270"/>
    <n v="270"/>
    <n v="42760"/>
  </r>
  <r>
    <d v="2024-08-15T00:00:00"/>
    <s v="czw"/>
    <x v="1"/>
    <x v="7"/>
    <d v="2025-08-15T00:00:00"/>
    <s v="lato"/>
    <n v="10"/>
    <n v="0.9"/>
    <n v="9"/>
    <n v="0"/>
    <n v="270"/>
    <n v="270"/>
    <n v="43030"/>
  </r>
  <r>
    <d v="2024-08-16T00:00:00"/>
    <s v="pt"/>
    <x v="1"/>
    <x v="7"/>
    <d v="2025-08-16T00:00:00"/>
    <s v="lato"/>
    <n v="10"/>
    <n v="0.9"/>
    <n v="9"/>
    <n v="0"/>
    <n v="270"/>
    <n v="270"/>
    <n v="43300"/>
  </r>
  <r>
    <d v="2024-08-17T00:00:00"/>
    <s v="sob"/>
    <x v="1"/>
    <x v="7"/>
    <d v="2025-08-17T00:00:00"/>
    <s v="lato"/>
    <n v="10"/>
    <n v="0.9"/>
    <n v="9"/>
    <n v="0"/>
    <n v="0"/>
    <n v="0"/>
    <n v="43300"/>
  </r>
  <r>
    <d v="2024-08-18T00:00:00"/>
    <s v="niedz"/>
    <x v="1"/>
    <x v="7"/>
    <d v="2025-08-18T00:00:00"/>
    <s v="lato"/>
    <n v="10"/>
    <n v="0.9"/>
    <n v="9"/>
    <n v="150"/>
    <n v="0"/>
    <n v="-150"/>
    <n v="43150"/>
  </r>
  <r>
    <d v="2024-08-19T00:00:00"/>
    <s v="pon"/>
    <x v="1"/>
    <x v="7"/>
    <d v="2025-08-19T00:00:00"/>
    <s v="lato"/>
    <n v="10"/>
    <n v="0.9"/>
    <n v="9"/>
    <n v="0"/>
    <n v="270"/>
    <n v="270"/>
    <n v="43420"/>
  </r>
  <r>
    <d v="2024-08-20T00:00:00"/>
    <s v="wt"/>
    <x v="1"/>
    <x v="7"/>
    <d v="2025-08-20T00:00:00"/>
    <s v="lato"/>
    <n v="10"/>
    <n v="0.9"/>
    <n v="9"/>
    <n v="0"/>
    <n v="270"/>
    <n v="270"/>
    <n v="43690"/>
  </r>
  <r>
    <d v="2024-08-21T00:00:00"/>
    <s v="śr"/>
    <x v="1"/>
    <x v="7"/>
    <d v="2025-08-21T00:00:00"/>
    <s v="lato"/>
    <n v="10"/>
    <n v="0.9"/>
    <n v="9"/>
    <n v="0"/>
    <n v="270"/>
    <n v="270"/>
    <n v="43960"/>
  </r>
  <r>
    <d v="2024-08-22T00:00:00"/>
    <s v="czw"/>
    <x v="1"/>
    <x v="7"/>
    <d v="2025-08-22T00:00:00"/>
    <s v="lato"/>
    <n v="10"/>
    <n v="0.9"/>
    <n v="9"/>
    <n v="0"/>
    <n v="270"/>
    <n v="270"/>
    <n v="44230"/>
  </r>
  <r>
    <d v="2024-08-23T00:00:00"/>
    <s v="pt"/>
    <x v="1"/>
    <x v="7"/>
    <d v="2025-08-23T00:00:00"/>
    <s v="lato"/>
    <n v="10"/>
    <n v="0.9"/>
    <n v="9"/>
    <n v="0"/>
    <n v="270"/>
    <n v="270"/>
    <n v="44500"/>
  </r>
  <r>
    <d v="2024-08-24T00:00:00"/>
    <s v="sob"/>
    <x v="1"/>
    <x v="7"/>
    <d v="2025-08-24T00:00:00"/>
    <s v="lato"/>
    <n v="10"/>
    <n v="0.9"/>
    <n v="9"/>
    <n v="0"/>
    <n v="0"/>
    <n v="0"/>
    <n v="44500"/>
  </r>
  <r>
    <d v="2024-08-25T00:00:00"/>
    <s v="niedz"/>
    <x v="1"/>
    <x v="7"/>
    <d v="2025-08-25T00:00:00"/>
    <s v="lato"/>
    <n v="10"/>
    <n v="0.9"/>
    <n v="9"/>
    <n v="150"/>
    <n v="0"/>
    <n v="-150"/>
    <n v="44350"/>
  </r>
  <r>
    <d v="2024-08-26T00:00:00"/>
    <s v="pon"/>
    <x v="1"/>
    <x v="7"/>
    <d v="2025-08-26T00:00:00"/>
    <s v="lato"/>
    <n v="10"/>
    <n v="0.9"/>
    <n v="9"/>
    <n v="0"/>
    <n v="270"/>
    <n v="270"/>
    <n v="44620"/>
  </r>
  <r>
    <d v="2024-08-27T00:00:00"/>
    <s v="wt"/>
    <x v="1"/>
    <x v="7"/>
    <d v="2025-08-27T00:00:00"/>
    <s v="lato"/>
    <n v="10"/>
    <n v="0.9"/>
    <n v="9"/>
    <n v="0"/>
    <n v="270"/>
    <n v="270"/>
    <n v="44890"/>
  </r>
  <r>
    <d v="2024-08-28T00:00:00"/>
    <s v="śr"/>
    <x v="1"/>
    <x v="7"/>
    <d v="2025-08-28T00:00:00"/>
    <s v="lato"/>
    <n v="10"/>
    <n v="0.9"/>
    <n v="9"/>
    <n v="0"/>
    <n v="270"/>
    <n v="270"/>
    <n v="45160"/>
  </r>
  <r>
    <d v="2024-08-29T00:00:00"/>
    <s v="czw"/>
    <x v="1"/>
    <x v="7"/>
    <d v="2025-08-29T00:00:00"/>
    <s v="lato"/>
    <n v="10"/>
    <n v="0.9"/>
    <n v="9"/>
    <n v="0"/>
    <n v="270"/>
    <n v="270"/>
    <n v="45430"/>
  </r>
  <r>
    <d v="2024-08-30T00:00:00"/>
    <s v="pt"/>
    <x v="1"/>
    <x v="7"/>
    <d v="2025-08-30T00:00:00"/>
    <s v="lato"/>
    <n v="10"/>
    <n v="0.9"/>
    <n v="9"/>
    <n v="0"/>
    <n v="270"/>
    <n v="270"/>
    <n v="45700"/>
  </r>
  <r>
    <d v="2024-08-31T00:00:00"/>
    <s v="sob"/>
    <x v="1"/>
    <x v="7"/>
    <d v="2025-08-31T00:00:00"/>
    <s v="lato"/>
    <n v="10"/>
    <n v="0.9"/>
    <n v="9"/>
    <n v="0"/>
    <n v="0"/>
    <n v="0"/>
    <n v="45700"/>
  </r>
  <r>
    <d v="2024-09-01T00:00:00"/>
    <s v="niedz"/>
    <x v="1"/>
    <x v="8"/>
    <d v="2025-09-01T00:00:00"/>
    <s v="lato"/>
    <n v="10"/>
    <n v="0.9"/>
    <n v="9"/>
    <n v="150"/>
    <n v="0"/>
    <n v="-150"/>
    <n v="45550"/>
  </r>
  <r>
    <d v="2024-09-02T00:00:00"/>
    <s v="pon"/>
    <x v="1"/>
    <x v="8"/>
    <d v="2025-09-02T00:00:00"/>
    <s v="lato"/>
    <n v="10"/>
    <n v="0.9"/>
    <n v="9"/>
    <n v="0"/>
    <n v="270"/>
    <n v="270"/>
    <n v="45820"/>
  </r>
  <r>
    <d v="2024-09-03T00:00:00"/>
    <s v="wt"/>
    <x v="1"/>
    <x v="8"/>
    <d v="2025-09-03T00:00:00"/>
    <s v="lato"/>
    <n v="10"/>
    <n v="0.9"/>
    <n v="9"/>
    <n v="0"/>
    <n v="270"/>
    <n v="270"/>
    <n v="46090"/>
  </r>
  <r>
    <d v="2024-09-04T00:00:00"/>
    <s v="śr"/>
    <x v="1"/>
    <x v="8"/>
    <d v="2025-09-04T00:00:00"/>
    <s v="lato"/>
    <n v="10"/>
    <n v="0.9"/>
    <n v="9"/>
    <n v="0"/>
    <n v="270"/>
    <n v="270"/>
    <n v="46360"/>
  </r>
  <r>
    <d v="2024-09-05T00:00:00"/>
    <s v="czw"/>
    <x v="1"/>
    <x v="8"/>
    <d v="2025-09-05T00:00:00"/>
    <s v="lato"/>
    <n v="10"/>
    <n v="0.9"/>
    <n v="9"/>
    <n v="0"/>
    <n v="270"/>
    <n v="270"/>
    <n v="46630"/>
  </r>
  <r>
    <d v="2024-09-06T00:00:00"/>
    <s v="pt"/>
    <x v="1"/>
    <x v="8"/>
    <d v="2025-09-06T00:00:00"/>
    <s v="lato"/>
    <n v="10"/>
    <n v="0.9"/>
    <n v="9"/>
    <n v="0"/>
    <n v="270"/>
    <n v="270"/>
    <n v="46900"/>
  </r>
  <r>
    <d v="2024-09-07T00:00:00"/>
    <s v="sob"/>
    <x v="1"/>
    <x v="8"/>
    <d v="2025-09-07T00:00:00"/>
    <s v="lato"/>
    <n v="10"/>
    <n v="0.9"/>
    <n v="9"/>
    <n v="0"/>
    <n v="0"/>
    <n v="0"/>
    <n v="46900"/>
  </r>
  <r>
    <d v="2024-09-08T00:00:00"/>
    <s v="niedz"/>
    <x v="1"/>
    <x v="8"/>
    <d v="2025-09-08T00:00:00"/>
    <s v="lato"/>
    <n v="10"/>
    <n v="0.9"/>
    <n v="9"/>
    <n v="150"/>
    <n v="0"/>
    <n v="-150"/>
    <n v="46750"/>
  </r>
  <r>
    <d v="2024-09-09T00:00:00"/>
    <s v="pon"/>
    <x v="1"/>
    <x v="8"/>
    <d v="2025-09-09T00:00:00"/>
    <s v="lato"/>
    <n v="10"/>
    <n v="0.9"/>
    <n v="9"/>
    <n v="0"/>
    <n v="270"/>
    <n v="270"/>
    <n v="47020"/>
  </r>
  <r>
    <d v="2024-09-10T00:00:00"/>
    <s v="wt"/>
    <x v="1"/>
    <x v="8"/>
    <d v="2025-09-10T00:00:00"/>
    <s v="lato"/>
    <n v="10"/>
    <n v="0.9"/>
    <n v="9"/>
    <n v="0"/>
    <n v="270"/>
    <n v="270"/>
    <n v="47290"/>
  </r>
  <r>
    <d v="2024-09-11T00:00:00"/>
    <s v="śr"/>
    <x v="1"/>
    <x v="8"/>
    <d v="2025-09-11T00:00:00"/>
    <s v="lato"/>
    <n v="10"/>
    <n v="0.9"/>
    <n v="9"/>
    <n v="0"/>
    <n v="270"/>
    <n v="270"/>
    <n v="47560"/>
  </r>
  <r>
    <d v="2024-09-12T00:00:00"/>
    <s v="czw"/>
    <x v="1"/>
    <x v="8"/>
    <d v="2025-09-12T00:00:00"/>
    <s v="lato"/>
    <n v="10"/>
    <n v="0.9"/>
    <n v="9"/>
    <n v="0"/>
    <n v="270"/>
    <n v="270"/>
    <n v="47830"/>
  </r>
  <r>
    <d v="2024-09-13T00:00:00"/>
    <s v="pt"/>
    <x v="1"/>
    <x v="8"/>
    <d v="2025-09-13T00:00:00"/>
    <s v="lato"/>
    <n v="10"/>
    <n v="0.9"/>
    <n v="9"/>
    <n v="0"/>
    <n v="270"/>
    <n v="270"/>
    <n v="48100"/>
  </r>
  <r>
    <d v="2024-09-14T00:00:00"/>
    <s v="sob"/>
    <x v="1"/>
    <x v="8"/>
    <d v="2025-09-14T00:00:00"/>
    <s v="lato"/>
    <n v="10"/>
    <n v="0.9"/>
    <n v="9"/>
    <n v="0"/>
    <n v="0"/>
    <n v="0"/>
    <n v="48100"/>
  </r>
  <r>
    <d v="2024-09-15T00:00:00"/>
    <s v="niedz"/>
    <x v="1"/>
    <x v="8"/>
    <d v="2025-09-15T00:00:00"/>
    <s v="lato"/>
    <n v="10"/>
    <n v="0.9"/>
    <n v="9"/>
    <n v="150"/>
    <n v="0"/>
    <n v="-150"/>
    <n v="47950"/>
  </r>
  <r>
    <d v="2024-09-16T00:00:00"/>
    <s v="pon"/>
    <x v="1"/>
    <x v="8"/>
    <d v="2025-09-16T00:00:00"/>
    <s v="lato"/>
    <n v="10"/>
    <n v="0.9"/>
    <n v="9"/>
    <n v="0"/>
    <n v="270"/>
    <n v="270"/>
    <n v="48220"/>
  </r>
  <r>
    <d v="2024-09-17T00:00:00"/>
    <s v="wt"/>
    <x v="1"/>
    <x v="8"/>
    <d v="2025-09-17T00:00:00"/>
    <s v="lato"/>
    <n v="10"/>
    <n v="0.9"/>
    <n v="9"/>
    <n v="0"/>
    <n v="270"/>
    <n v="270"/>
    <n v="48490"/>
  </r>
  <r>
    <d v="2024-09-18T00:00:00"/>
    <s v="śr"/>
    <x v="1"/>
    <x v="8"/>
    <d v="2025-09-18T00:00:00"/>
    <s v="lato"/>
    <n v="10"/>
    <n v="0.9"/>
    <n v="9"/>
    <n v="0"/>
    <n v="270"/>
    <n v="270"/>
    <n v="48760"/>
  </r>
  <r>
    <d v="2024-09-19T00:00:00"/>
    <s v="czw"/>
    <x v="1"/>
    <x v="8"/>
    <d v="2025-09-19T00:00:00"/>
    <s v="lato"/>
    <n v="10"/>
    <n v="0.9"/>
    <n v="9"/>
    <n v="0"/>
    <n v="270"/>
    <n v="270"/>
    <n v="49030"/>
  </r>
  <r>
    <d v="2024-09-20T00:00:00"/>
    <s v="pt"/>
    <x v="1"/>
    <x v="8"/>
    <d v="2025-09-20T00:00:00"/>
    <s v="lato"/>
    <n v="10"/>
    <n v="0.9"/>
    <n v="9"/>
    <n v="0"/>
    <n v="270"/>
    <n v="270"/>
    <n v="49300"/>
  </r>
  <r>
    <d v="2024-09-21T00:00:00"/>
    <s v="sob"/>
    <x v="1"/>
    <x v="8"/>
    <d v="2025-09-21T00:00:00"/>
    <s v="lato"/>
    <n v="10"/>
    <n v="0.9"/>
    <n v="9"/>
    <n v="0"/>
    <n v="0"/>
    <n v="0"/>
    <n v="49300"/>
  </r>
  <r>
    <d v="2024-09-22T00:00:00"/>
    <s v="niedz"/>
    <x v="1"/>
    <x v="8"/>
    <d v="2025-09-22T00:00:00"/>
    <s v="lato"/>
    <n v="10"/>
    <n v="0.9"/>
    <n v="9"/>
    <n v="150"/>
    <n v="0"/>
    <n v="-150"/>
    <n v="49150"/>
  </r>
  <r>
    <d v="2024-09-23T00:00:00"/>
    <s v="pon"/>
    <x v="1"/>
    <x v="8"/>
    <d v="2025-09-23T00:00:00"/>
    <s v="jesien"/>
    <n v="10"/>
    <n v="0.4"/>
    <n v="4"/>
    <n v="0"/>
    <n v="120"/>
    <n v="120"/>
    <n v="49270"/>
  </r>
  <r>
    <d v="2024-09-24T00:00:00"/>
    <s v="wt"/>
    <x v="1"/>
    <x v="8"/>
    <d v="2025-09-24T00:00:00"/>
    <s v="jesien"/>
    <n v="10"/>
    <n v="0.4"/>
    <n v="4"/>
    <n v="0"/>
    <n v="120"/>
    <n v="120"/>
    <n v="49390"/>
  </r>
  <r>
    <d v="2024-09-25T00:00:00"/>
    <s v="śr"/>
    <x v="1"/>
    <x v="8"/>
    <d v="2025-09-25T00:00:00"/>
    <s v="jesien"/>
    <n v="10"/>
    <n v="0.4"/>
    <n v="4"/>
    <n v="0"/>
    <n v="120"/>
    <n v="120"/>
    <n v="49510"/>
  </r>
  <r>
    <d v="2024-09-26T00:00:00"/>
    <s v="czw"/>
    <x v="1"/>
    <x v="8"/>
    <d v="2025-09-26T00:00:00"/>
    <s v="jesien"/>
    <n v="10"/>
    <n v="0.4"/>
    <n v="4"/>
    <n v="0"/>
    <n v="120"/>
    <n v="120"/>
    <n v="49630"/>
  </r>
  <r>
    <d v="2024-09-27T00:00:00"/>
    <s v="pt"/>
    <x v="1"/>
    <x v="8"/>
    <d v="2025-09-27T00:00:00"/>
    <s v="jesien"/>
    <n v="10"/>
    <n v="0.4"/>
    <n v="4"/>
    <n v="0"/>
    <n v="120"/>
    <n v="120"/>
    <n v="49750"/>
  </r>
  <r>
    <d v="2024-09-28T00:00:00"/>
    <s v="sob"/>
    <x v="1"/>
    <x v="8"/>
    <d v="2025-09-28T00:00:00"/>
    <s v="jesien"/>
    <n v="10"/>
    <n v="0.4"/>
    <n v="4"/>
    <n v="0"/>
    <n v="0"/>
    <n v="0"/>
    <n v="49750"/>
  </r>
  <r>
    <d v="2024-09-29T00:00:00"/>
    <s v="niedz"/>
    <x v="1"/>
    <x v="8"/>
    <d v="2025-09-29T00:00:00"/>
    <s v="jesien"/>
    <n v="10"/>
    <n v="0.4"/>
    <n v="4"/>
    <n v="150"/>
    <n v="0"/>
    <n v="-150"/>
    <n v="49600"/>
  </r>
  <r>
    <d v="2024-09-30T00:00:00"/>
    <s v="pon"/>
    <x v="1"/>
    <x v="8"/>
    <d v="2025-09-30T00:00:00"/>
    <s v="jesien"/>
    <n v="10"/>
    <n v="0.4"/>
    <n v="4"/>
    <n v="0"/>
    <n v="120"/>
    <n v="120"/>
    <n v="49720"/>
  </r>
  <r>
    <d v="2024-10-01T00:00:00"/>
    <s v="wt"/>
    <x v="1"/>
    <x v="9"/>
    <d v="2025-10-01T00:00:00"/>
    <s v="jesien"/>
    <n v="10"/>
    <n v="0.4"/>
    <n v="4"/>
    <n v="0"/>
    <n v="120"/>
    <n v="120"/>
    <n v="49840"/>
  </r>
  <r>
    <d v="2024-10-02T00:00:00"/>
    <s v="śr"/>
    <x v="1"/>
    <x v="9"/>
    <d v="2025-10-02T00:00:00"/>
    <s v="jesien"/>
    <n v="10"/>
    <n v="0.4"/>
    <n v="4"/>
    <n v="0"/>
    <n v="120"/>
    <n v="120"/>
    <n v="49960"/>
  </r>
  <r>
    <d v="2024-10-03T00:00:00"/>
    <s v="czw"/>
    <x v="1"/>
    <x v="9"/>
    <d v="2025-10-03T00:00:00"/>
    <s v="jesien"/>
    <n v="10"/>
    <n v="0.4"/>
    <n v="4"/>
    <n v="0"/>
    <n v="120"/>
    <n v="120"/>
    <n v="50080"/>
  </r>
  <r>
    <d v="2024-10-04T00:00:00"/>
    <s v="pt"/>
    <x v="1"/>
    <x v="9"/>
    <d v="2025-10-04T00:00:00"/>
    <s v="jesien"/>
    <n v="10"/>
    <n v="0.4"/>
    <n v="4"/>
    <n v="0"/>
    <n v="120"/>
    <n v="120"/>
    <n v="50200"/>
  </r>
  <r>
    <d v="2024-10-05T00:00:00"/>
    <s v="sob"/>
    <x v="1"/>
    <x v="9"/>
    <d v="2025-10-05T00:00:00"/>
    <s v="jesien"/>
    <n v="10"/>
    <n v="0.4"/>
    <n v="4"/>
    <n v="0"/>
    <n v="0"/>
    <n v="0"/>
    <n v="50200"/>
  </r>
  <r>
    <d v="2024-10-06T00:00:00"/>
    <s v="niedz"/>
    <x v="1"/>
    <x v="9"/>
    <d v="2025-10-06T00:00:00"/>
    <s v="jesien"/>
    <n v="10"/>
    <n v="0.4"/>
    <n v="4"/>
    <n v="150"/>
    <n v="0"/>
    <n v="-150"/>
    <n v="50050"/>
  </r>
  <r>
    <d v="2024-10-07T00:00:00"/>
    <s v="pon"/>
    <x v="1"/>
    <x v="9"/>
    <d v="2025-10-07T00:00:00"/>
    <s v="jesien"/>
    <n v="10"/>
    <n v="0.4"/>
    <n v="4"/>
    <n v="0"/>
    <n v="120"/>
    <n v="120"/>
    <n v="50170"/>
  </r>
  <r>
    <d v="2024-10-08T00:00:00"/>
    <s v="wt"/>
    <x v="1"/>
    <x v="9"/>
    <d v="2025-10-08T00:00:00"/>
    <s v="jesien"/>
    <n v="10"/>
    <n v="0.4"/>
    <n v="4"/>
    <n v="0"/>
    <n v="120"/>
    <n v="120"/>
    <n v="50290"/>
  </r>
  <r>
    <d v="2024-10-09T00:00:00"/>
    <s v="śr"/>
    <x v="1"/>
    <x v="9"/>
    <d v="2025-10-09T00:00:00"/>
    <s v="jesien"/>
    <n v="10"/>
    <n v="0.4"/>
    <n v="4"/>
    <n v="0"/>
    <n v="120"/>
    <n v="120"/>
    <n v="50410"/>
  </r>
  <r>
    <d v="2024-10-10T00:00:00"/>
    <s v="czw"/>
    <x v="1"/>
    <x v="9"/>
    <d v="2025-10-10T00:00:00"/>
    <s v="jesien"/>
    <n v="10"/>
    <n v="0.4"/>
    <n v="4"/>
    <n v="0"/>
    <n v="120"/>
    <n v="120"/>
    <n v="50530"/>
  </r>
  <r>
    <d v="2024-10-11T00:00:00"/>
    <s v="pt"/>
    <x v="1"/>
    <x v="9"/>
    <d v="2025-10-11T00:00:00"/>
    <s v="jesien"/>
    <n v="10"/>
    <n v="0.4"/>
    <n v="4"/>
    <n v="0"/>
    <n v="120"/>
    <n v="120"/>
    <n v="50650"/>
  </r>
  <r>
    <d v="2024-10-12T00:00:00"/>
    <s v="sob"/>
    <x v="1"/>
    <x v="9"/>
    <d v="2025-10-12T00:00:00"/>
    <s v="jesien"/>
    <n v="10"/>
    <n v="0.4"/>
    <n v="4"/>
    <n v="0"/>
    <n v="0"/>
    <n v="0"/>
    <n v="50650"/>
  </r>
  <r>
    <d v="2024-10-13T00:00:00"/>
    <s v="niedz"/>
    <x v="1"/>
    <x v="9"/>
    <d v="2025-10-13T00:00:00"/>
    <s v="jesien"/>
    <n v="10"/>
    <n v="0.4"/>
    <n v="4"/>
    <n v="150"/>
    <n v="0"/>
    <n v="-150"/>
    <n v="50500"/>
  </r>
  <r>
    <d v="2024-10-14T00:00:00"/>
    <s v="pon"/>
    <x v="1"/>
    <x v="9"/>
    <d v="2025-10-14T00:00:00"/>
    <s v="jesien"/>
    <n v="10"/>
    <n v="0.4"/>
    <n v="4"/>
    <n v="0"/>
    <n v="120"/>
    <n v="120"/>
    <n v="50620"/>
  </r>
  <r>
    <d v="2024-10-15T00:00:00"/>
    <s v="wt"/>
    <x v="1"/>
    <x v="9"/>
    <d v="2025-10-15T00:00:00"/>
    <s v="jesien"/>
    <n v="10"/>
    <n v="0.4"/>
    <n v="4"/>
    <n v="0"/>
    <n v="120"/>
    <n v="120"/>
    <n v="50740"/>
  </r>
  <r>
    <d v="2024-10-16T00:00:00"/>
    <s v="śr"/>
    <x v="1"/>
    <x v="9"/>
    <d v="2025-10-16T00:00:00"/>
    <s v="jesien"/>
    <n v="10"/>
    <n v="0.4"/>
    <n v="4"/>
    <n v="0"/>
    <n v="120"/>
    <n v="120"/>
    <n v="50860"/>
  </r>
  <r>
    <d v="2024-10-17T00:00:00"/>
    <s v="czw"/>
    <x v="1"/>
    <x v="9"/>
    <d v="2025-10-17T00:00:00"/>
    <s v="jesien"/>
    <n v="10"/>
    <n v="0.4"/>
    <n v="4"/>
    <n v="0"/>
    <n v="120"/>
    <n v="120"/>
    <n v="50980"/>
  </r>
  <r>
    <d v="2024-10-18T00:00:00"/>
    <s v="pt"/>
    <x v="1"/>
    <x v="9"/>
    <d v="2025-10-18T00:00:00"/>
    <s v="jesien"/>
    <n v="10"/>
    <n v="0.4"/>
    <n v="4"/>
    <n v="0"/>
    <n v="120"/>
    <n v="120"/>
    <n v="51100"/>
  </r>
  <r>
    <d v="2024-10-19T00:00:00"/>
    <s v="sob"/>
    <x v="1"/>
    <x v="9"/>
    <d v="2025-10-19T00:00:00"/>
    <s v="jesien"/>
    <n v="10"/>
    <n v="0.4"/>
    <n v="4"/>
    <n v="0"/>
    <n v="0"/>
    <n v="0"/>
    <n v="51100"/>
  </r>
  <r>
    <d v="2024-10-20T00:00:00"/>
    <s v="niedz"/>
    <x v="1"/>
    <x v="9"/>
    <d v="2025-10-20T00:00:00"/>
    <s v="jesien"/>
    <n v="10"/>
    <n v="0.4"/>
    <n v="4"/>
    <n v="150"/>
    <n v="0"/>
    <n v="-150"/>
    <n v="50950"/>
  </r>
  <r>
    <d v="2024-10-21T00:00:00"/>
    <s v="pon"/>
    <x v="1"/>
    <x v="9"/>
    <d v="2025-10-21T00:00:00"/>
    <s v="jesien"/>
    <n v="10"/>
    <n v="0.4"/>
    <n v="4"/>
    <n v="0"/>
    <n v="120"/>
    <n v="120"/>
    <n v="51070"/>
  </r>
  <r>
    <d v="2024-10-22T00:00:00"/>
    <s v="wt"/>
    <x v="1"/>
    <x v="9"/>
    <d v="2025-10-22T00:00:00"/>
    <s v="jesien"/>
    <n v="10"/>
    <n v="0.4"/>
    <n v="4"/>
    <n v="0"/>
    <n v="120"/>
    <n v="120"/>
    <n v="51190"/>
  </r>
  <r>
    <d v="2024-10-23T00:00:00"/>
    <s v="śr"/>
    <x v="1"/>
    <x v="9"/>
    <d v="2025-10-23T00:00:00"/>
    <s v="jesien"/>
    <n v="10"/>
    <n v="0.4"/>
    <n v="4"/>
    <n v="0"/>
    <n v="120"/>
    <n v="120"/>
    <n v="51310"/>
  </r>
  <r>
    <d v="2024-10-24T00:00:00"/>
    <s v="czw"/>
    <x v="1"/>
    <x v="9"/>
    <d v="2025-10-24T00:00:00"/>
    <s v="jesien"/>
    <n v="10"/>
    <n v="0.4"/>
    <n v="4"/>
    <n v="0"/>
    <n v="120"/>
    <n v="120"/>
    <n v="51430"/>
  </r>
  <r>
    <d v="2024-10-25T00:00:00"/>
    <s v="pt"/>
    <x v="1"/>
    <x v="9"/>
    <d v="2025-10-25T00:00:00"/>
    <s v="jesien"/>
    <n v="10"/>
    <n v="0.4"/>
    <n v="4"/>
    <n v="0"/>
    <n v="120"/>
    <n v="120"/>
    <n v="51550"/>
  </r>
  <r>
    <d v="2024-10-26T00:00:00"/>
    <s v="sob"/>
    <x v="1"/>
    <x v="9"/>
    <d v="2025-10-26T00:00:00"/>
    <s v="jesien"/>
    <n v="10"/>
    <n v="0.4"/>
    <n v="4"/>
    <n v="0"/>
    <n v="0"/>
    <n v="0"/>
    <n v="51550"/>
  </r>
  <r>
    <d v="2024-10-27T00:00:00"/>
    <s v="niedz"/>
    <x v="1"/>
    <x v="9"/>
    <d v="2025-10-27T00:00:00"/>
    <s v="jesien"/>
    <n v="10"/>
    <n v="0.4"/>
    <n v="4"/>
    <n v="150"/>
    <n v="0"/>
    <n v="-150"/>
    <n v="51400"/>
  </r>
  <r>
    <d v="2024-10-28T00:00:00"/>
    <s v="pon"/>
    <x v="1"/>
    <x v="9"/>
    <d v="2025-10-28T00:00:00"/>
    <s v="jesien"/>
    <n v="10"/>
    <n v="0.4"/>
    <n v="4"/>
    <n v="0"/>
    <n v="120"/>
    <n v="120"/>
    <n v="51520"/>
  </r>
  <r>
    <d v="2024-10-29T00:00:00"/>
    <s v="wt"/>
    <x v="1"/>
    <x v="9"/>
    <d v="2025-10-29T00:00:00"/>
    <s v="jesien"/>
    <n v="10"/>
    <n v="0.4"/>
    <n v="4"/>
    <n v="0"/>
    <n v="120"/>
    <n v="120"/>
    <n v="51640"/>
  </r>
  <r>
    <d v="2024-10-30T00:00:00"/>
    <s v="śr"/>
    <x v="1"/>
    <x v="9"/>
    <d v="2025-10-30T00:00:00"/>
    <s v="jesien"/>
    <n v="10"/>
    <n v="0.4"/>
    <n v="4"/>
    <n v="0"/>
    <n v="120"/>
    <n v="120"/>
    <n v="51760"/>
  </r>
  <r>
    <d v="2024-10-31T00:00:00"/>
    <s v="czw"/>
    <x v="1"/>
    <x v="9"/>
    <d v="2025-10-31T00:00:00"/>
    <s v="jesien"/>
    <n v="10"/>
    <n v="0.4"/>
    <n v="4"/>
    <n v="0"/>
    <n v="120"/>
    <n v="120"/>
    <n v="51880"/>
  </r>
  <r>
    <d v="2024-11-01T00:00:00"/>
    <s v="pt"/>
    <x v="1"/>
    <x v="10"/>
    <d v="2025-11-01T00:00:00"/>
    <s v="jesien"/>
    <n v="10"/>
    <n v="0.4"/>
    <n v="4"/>
    <n v="0"/>
    <n v="120"/>
    <n v="120"/>
    <n v="52000"/>
  </r>
  <r>
    <d v="2024-11-02T00:00:00"/>
    <s v="sob"/>
    <x v="1"/>
    <x v="10"/>
    <d v="2025-11-02T00:00:00"/>
    <s v="jesien"/>
    <n v="10"/>
    <n v="0.4"/>
    <n v="4"/>
    <n v="0"/>
    <n v="0"/>
    <n v="0"/>
    <n v="52000"/>
  </r>
  <r>
    <d v="2024-11-03T00:00:00"/>
    <s v="niedz"/>
    <x v="1"/>
    <x v="10"/>
    <d v="2025-11-03T00:00:00"/>
    <s v="jesien"/>
    <n v="10"/>
    <n v="0.4"/>
    <n v="4"/>
    <n v="150"/>
    <n v="0"/>
    <n v="-150"/>
    <n v="51850"/>
  </r>
  <r>
    <d v="2024-11-04T00:00:00"/>
    <s v="pon"/>
    <x v="1"/>
    <x v="10"/>
    <d v="2025-11-04T00:00:00"/>
    <s v="jesien"/>
    <n v="10"/>
    <n v="0.4"/>
    <n v="4"/>
    <n v="0"/>
    <n v="120"/>
    <n v="120"/>
    <n v="51970"/>
  </r>
  <r>
    <d v="2024-11-05T00:00:00"/>
    <s v="wt"/>
    <x v="1"/>
    <x v="10"/>
    <d v="2025-11-05T00:00:00"/>
    <s v="jesien"/>
    <n v="10"/>
    <n v="0.4"/>
    <n v="4"/>
    <n v="0"/>
    <n v="120"/>
    <n v="120"/>
    <n v="52090"/>
  </r>
  <r>
    <d v="2024-11-06T00:00:00"/>
    <s v="śr"/>
    <x v="1"/>
    <x v="10"/>
    <d v="2025-11-06T00:00:00"/>
    <s v="jesien"/>
    <n v="10"/>
    <n v="0.4"/>
    <n v="4"/>
    <n v="0"/>
    <n v="120"/>
    <n v="120"/>
    <n v="52210"/>
  </r>
  <r>
    <d v="2024-11-07T00:00:00"/>
    <s v="czw"/>
    <x v="1"/>
    <x v="10"/>
    <d v="2025-11-07T00:00:00"/>
    <s v="jesien"/>
    <n v="10"/>
    <n v="0.4"/>
    <n v="4"/>
    <n v="0"/>
    <n v="120"/>
    <n v="120"/>
    <n v="52330"/>
  </r>
  <r>
    <d v="2024-11-08T00:00:00"/>
    <s v="pt"/>
    <x v="1"/>
    <x v="10"/>
    <d v="2025-11-08T00:00:00"/>
    <s v="jesien"/>
    <n v="10"/>
    <n v="0.4"/>
    <n v="4"/>
    <n v="0"/>
    <n v="120"/>
    <n v="120"/>
    <n v="52450"/>
  </r>
  <r>
    <d v="2024-11-09T00:00:00"/>
    <s v="sob"/>
    <x v="1"/>
    <x v="10"/>
    <d v="2025-11-09T00:00:00"/>
    <s v="jesien"/>
    <n v="10"/>
    <n v="0.4"/>
    <n v="4"/>
    <n v="0"/>
    <n v="0"/>
    <n v="0"/>
    <n v="52450"/>
  </r>
  <r>
    <d v="2024-11-10T00:00:00"/>
    <s v="niedz"/>
    <x v="1"/>
    <x v="10"/>
    <d v="2025-11-10T00:00:00"/>
    <s v="jesien"/>
    <n v="10"/>
    <n v="0.4"/>
    <n v="4"/>
    <n v="150"/>
    <n v="0"/>
    <n v="-150"/>
    <n v="52300"/>
  </r>
  <r>
    <d v="2024-11-11T00:00:00"/>
    <s v="pon"/>
    <x v="1"/>
    <x v="10"/>
    <d v="2025-11-11T00:00:00"/>
    <s v="jesien"/>
    <n v="10"/>
    <n v="0.4"/>
    <n v="4"/>
    <n v="0"/>
    <n v="120"/>
    <n v="120"/>
    <n v="52420"/>
  </r>
  <r>
    <d v="2024-11-12T00:00:00"/>
    <s v="wt"/>
    <x v="1"/>
    <x v="10"/>
    <d v="2025-11-12T00:00:00"/>
    <s v="jesien"/>
    <n v="10"/>
    <n v="0.4"/>
    <n v="4"/>
    <n v="0"/>
    <n v="120"/>
    <n v="120"/>
    <n v="52540"/>
  </r>
  <r>
    <d v="2024-11-13T00:00:00"/>
    <s v="śr"/>
    <x v="1"/>
    <x v="10"/>
    <d v="2025-11-13T00:00:00"/>
    <s v="jesien"/>
    <n v="10"/>
    <n v="0.4"/>
    <n v="4"/>
    <n v="0"/>
    <n v="120"/>
    <n v="120"/>
    <n v="52660"/>
  </r>
  <r>
    <d v="2024-11-14T00:00:00"/>
    <s v="czw"/>
    <x v="1"/>
    <x v="10"/>
    <d v="2025-11-14T00:00:00"/>
    <s v="jesien"/>
    <n v="10"/>
    <n v="0.4"/>
    <n v="4"/>
    <n v="0"/>
    <n v="120"/>
    <n v="120"/>
    <n v="52780"/>
  </r>
  <r>
    <d v="2024-11-15T00:00:00"/>
    <s v="pt"/>
    <x v="1"/>
    <x v="10"/>
    <d v="2025-11-15T00:00:00"/>
    <s v="jesien"/>
    <n v="10"/>
    <n v="0.4"/>
    <n v="4"/>
    <n v="0"/>
    <n v="120"/>
    <n v="120"/>
    <n v="52900"/>
  </r>
  <r>
    <d v="2024-11-16T00:00:00"/>
    <s v="sob"/>
    <x v="1"/>
    <x v="10"/>
    <d v="2025-11-16T00:00:00"/>
    <s v="jesien"/>
    <n v="10"/>
    <n v="0.4"/>
    <n v="4"/>
    <n v="0"/>
    <n v="0"/>
    <n v="0"/>
    <n v="52900"/>
  </r>
  <r>
    <d v="2024-11-17T00:00:00"/>
    <s v="niedz"/>
    <x v="1"/>
    <x v="10"/>
    <d v="2025-11-17T00:00:00"/>
    <s v="jesien"/>
    <n v="10"/>
    <n v="0.4"/>
    <n v="4"/>
    <n v="150"/>
    <n v="0"/>
    <n v="-150"/>
    <n v="52750"/>
  </r>
  <r>
    <d v="2024-11-18T00:00:00"/>
    <s v="pon"/>
    <x v="1"/>
    <x v="10"/>
    <d v="2025-11-18T00:00:00"/>
    <s v="jesien"/>
    <n v="10"/>
    <n v="0.4"/>
    <n v="4"/>
    <n v="0"/>
    <n v="120"/>
    <n v="120"/>
    <n v="52870"/>
  </r>
  <r>
    <d v="2024-11-19T00:00:00"/>
    <s v="wt"/>
    <x v="1"/>
    <x v="10"/>
    <d v="2025-11-19T00:00:00"/>
    <s v="jesien"/>
    <n v="10"/>
    <n v="0.4"/>
    <n v="4"/>
    <n v="0"/>
    <n v="120"/>
    <n v="120"/>
    <n v="52990"/>
  </r>
  <r>
    <d v="2024-11-20T00:00:00"/>
    <s v="śr"/>
    <x v="1"/>
    <x v="10"/>
    <d v="2025-11-20T00:00:00"/>
    <s v="jesien"/>
    <n v="10"/>
    <n v="0.4"/>
    <n v="4"/>
    <n v="0"/>
    <n v="120"/>
    <n v="120"/>
    <n v="53110"/>
  </r>
  <r>
    <d v="2024-11-21T00:00:00"/>
    <s v="czw"/>
    <x v="1"/>
    <x v="10"/>
    <d v="2025-11-21T00:00:00"/>
    <s v="jesien"/>
    <n v="10"/>
    <n v="0.4"/>
    <n v="4"/>
    <n v="0"/>
    <n v="120"/>
    <n v="120"/>
    <n v="53230"/>
  </r>
  <r>
    <d v="2024-11-22T00:00:00"/>
    <s v="pt"/>
    <x v="1"/>
    <x v="10"/>
    <d v="2025-11-22T00:00:00"/>
    <s v="jesien"/>
    <n v="10"/>
    <n v="0.4"/>
    <n v="4"/>
    <n v="0"/>
    <n v="120"/>
    <n v="120"/>
    <n v="53350"/>
  </r>
  <r>
    <d v="2024-11-23T00:00:00"/>
    <s v="sob"/>
    <x v="1"/>
    <x v="10"/>
    <d v="2025-11-23T00:00:00"/>
    <s v="jesien"/>
    <n v="10"/>
    <n v="0.4"/>
    <n v="4"/>
    <n v="0"/>
    <n v="0"/>
    <n v="0"/>
    <n v="53350"/>
  </r>
  <r>
    <d v="2024-11-24T00:00:00"/>
    <s v="niedz"/>
    <x v="1"/>
    <x v="10"/>
    <d v="2025-11-24T00:00:00"/>
    <s v="jesien"/>
    <n v="10"/>
    <n v="0.4"/>
    <n v="4"/>
    <n v="150"/>
    <n v="0"/>
    <n v="-150"/>
    <n v="53200"/>
  </r>
  <r>
    <d v="2024-11-25T00:00:00"/>
    <s v="pon"/>
    <x v="1"/>
    <x v="10"/>
    <d v="2025-11-25T00:00:00"/>
    <s v="jesien"/>
    <n v="10"/>
    <n v="0.4"/>
    <n v="4"/>
    <n v="0"/>
    <n v="120"/>
    <n v="120"/>
    <n v="53320"/>
  </r>
  <r>
    <d v="2024-11-26T00:00:00"/>
    <s v="wt"/>
    <x v="1"/>
    <x v="10"/>
    <d v="2025-11-26T00:00:00"/>
    <s v="jesien"/>
    <n v="10"/>
    <n v="0.4"/>
    <n v="4"/>
    <n v="0"/>
    <n v="120"/>
    <n v="120"/>
    <n v="53440"/>
  </r>
  <r>
    <d v="2024-11-27T00:00:00"/>
    <s v="śr"/>
    <x v="1"/>
    <x v="10"/>
    <d v="2025-11-27T00:00:00"/>
    <s v="jesien"/>
    <n v="10"/>
    <n v="0.4"/>
    <n v="4"/>
    <n v="0"/>
    <n v="120"/>
    <n v="120"/>
    <n v="53560"/>
  </r>
  <r>
    <d v="2024-11-28T00:00:00"/>
    <s v="czw"/>
    <x v="1"/>
    <x v="10"/>
    <d v="2025-11-28T00:00:00"/>
    <s v="jesien"/>
    <n v="10"/>
    <n v="0.4"/>
    <n v="4"/>
    <n v="0"/>
    <n v="120"/>
    <n v="120"/>
    <n v="53680"/>
  </r>
  <r>
    <d v="2024-11-29T00:00:00"/>
    <s v="pt"/>
    <x v="1"/>
    <x v="10"/>
    <d v="2025-11-29T00:00:00"/>
    <s v="jesien"/>
    <n v="10"/>
    <n v="0.4"/>
    <n v="4"/>
    <n v="0"/>
    <n v="120"/>
    <n v="120"/>
    <n v="53800"/>
  </r>
  <r>
    <d v="2024-11-30T00:00:00"/>
    <s v="sob"/>
    <x v="1"/>
    <x v="10"/>
    <d v="2025-11-30T00:00:00"/>
    <s v="jesien"/>
    <n v="10"/>
    <n v="0.4"/>
    <n v="4"/>
    <n v="0"/>
    <n v="0"/>
    <n v="0"/>
    <n v="53800"/>
  </r>
  <r>
    <d v="2024-12-01T00:00:00"/>
    <s v="niedz"/>
    <x v="1"/>
    <x v="11"/>
    <d v="2025-12-01T00:00:00"/>
    <s v="jesien"/>
    <n v="10"/>
    <n v="0.4"/>
    <n v="4"/>
    <n v="150"/>
    <n v="0"/>
    <n v="-150"/>
    <n v="53650"/>
  </r>
  <r>
    <d v="2024-12-02T00:00:00"/>
    <s v="pon"/>
    <x v="1"/>
    <x v="11"/>
    <d v="2025-12-02T00:00:00"/>
    <s v="jesien"/>
    <n v="10"/>
    <n v="0.4"/>
    <n v="4"/>
    <n v="0"/>
    <n v="120"/>
    <n v="120"/>
    <n v="53770"/>
  </r>
  <r>
    <d v="2024-12-03T00:00:00"/>
    <s v="wt"/>
    <x v="1"/>
    <x v="11"/>
    <d v="2025-12-03T00:00:00"/>
    <s v="jesien"/>
    <n v="10"/>
    <n v="0.4"/>
    <n v="4"/>
    <n v="0"/>
    <n v="120"/>
    <n v="120"/>
    <n v="53890"/>
  </r>
  <r>
    <d v="2024-12-04T00:00:00"/>
    <s v="śr"/>
    <x v="1"/>
    <x v="11"/>
    <d v="2025-12-04T00:00:00"/>
    <s v="jesien"/>
    <n v="10"/>
    <n v="0.4"/>
    <n v="4"/>
    <n v="0"/>
    <n v="120"/>
    <n v="120"/>
    <n v="54010"/>
  </r>
  <r>
    <d v="2024-12-05T00:00:00"/>
    <s v="czw"/>
    <x v="1"/>
    <x v="11"/>
    <d v="2025-12-05T00:00:00"/>
    <s v="jesien"/>
    <n v="10"/>
    <n v="0.4"/>
    <n v="4"/>
    <n v="0"/>
    <n v="120"/>
    <n v="120"/>
    <n v="54130"/>
  </r>
  <r>
    <d v="2024-12-06T00:00:00"/>
    <s v="pt"/>
    <x v="1"/>
    <x v="11"/>
    <d v="2025-12-06T00:00:00"/>
    <s v="jesien"/>
    <n v="10"/>
    <n v="0.4"/>
    <n v="4"/>
    <n v="0"/>
    <n v="120"/>
    <n v="120"/>
    <n v="54250"/>
  </r>
  <r>
    <d v="2024-12-07T00:00:00"/>
    <s v="sob"/>
    <x v="1"/>
    <x v="11"/>
    <d v="2025-12-07T00:00:00"/>
    <s v="jesien"/>
    <n v="10"/>
    <n v="0.4"/>
    <n v="4"/>
    <n v="0"/>
    <n v="0"/>
    <n v="0"/>
    <n v="54250"/>
  </r>
  <r>
    <d v="2024-12-08T00:00:00"/>
    <s v="niedz"/>
    <x v="1"/>
    <x v="11"/>
    <d v="2025-12-08T00:00:00"/>
    <s v="jesien"/>
    <n v="10"/>
    <n v="0.4"/>
    <n v="4"/>
    <n v="150"/>
    <n v="0"/>
    <n v="-150"/>
    <n v="54100"/>
  </r>
  <r>
    <d v="2024-12-09T00:00:00"/>
    <s v="pon"/>
    <x v="1"/>
    <x v="11"/>
    <d v="2025-12-09T00:00:00"/>
    <s v="jesien"/>
    <n v="10"/>
    <n v="0.4"/>
    <n v="4"/>
    <n v="0"/>
    <n v="120"/>
    <n v="120"/>
    <n v="54220"/>
  </r>
  <r>
    <d v="2024-12-10T00:00:00"/>
    <s v="wt"/>
    <x v="1"/>
    <x v="11"/>
    <d v="2025-12-10T00:00:00"/>
    <s v="jesien"/>
    <n v="10"/>
    <n v="0.4"/>
    <n v="4"/>
    <n v="0"/>
    <n v="120"/>
    <n v="120"/>
    <n v="54340"/>
  </r>
  <r>
    <d v="2024-12-11T00:00:00"/>
    <s v="śr"/>
    <x v="1"/>
    <x v="11"/>
    <d v="2025-12-11T00:00:00"/>
    <s v="jesien"/>
    <n v="10"/>
    <n v="0.4"/>
    <n v="4"/>
    <n v="0"/>
    <n v="120"/>
    <n v="120"/>
    <n v="54460"/>
  </r>
  <r>
    <d v="2024-12-12T00:00:00"/>
    <s v="czw"/>
    <x v="1"/>
    <x v="11"/>
    <d v="2025-12-12T00:00:00"/>
    <s v="jesien"/>
    <n v="10"/>
    <n v="0.4"/>
    <n v="4"/>
    <n v="0"/>
    <n v="120"/>
    <n v="120"/>
    <n v="54580"/>
  </r>
  <r>
    <d v="2024-12-13T00:00:00"/>
    <s v="pt"/>
    <x v="1"/>
    <x v="11"/>
    <d v="2025-12-13T00:00:00"/>
    <s v="jesien"/>
    <n v="10"/>
    <n v="0.4"/>
    <n v="4"/>
    <n v="0"/>
    <n v="120"/>
    <n v="120"/>
    <n v="54700"/>
  </r>
  <r>
    <d v="2024-12-14T00:00:00"/>
    <s v="sob"/>
    <x v="1"/>
    <x v="11"/>
    <d v="2025-12-14T00:00:00"/>
    <s v="jesien"/>
    <n v="10"/>
    <n v="0.4"/>
    <n v="4"/>
    <n v="0"/>
    <n v="0"/>
    <n v="0"/>
    <n v="54700"/>
  </r>
  <r>
    <d v="2024-12-15T00:00:00"/>
    <s v="niedz"/>
    <x v="1"/>
    <x v="11"/>
    <d v="2025-12-15T00:00:00"/>
    <s v="jesien"/>
    <n v="10"/>
    <n v="0.4"/>
    <n v="4"/>
    <n v="150"/>
    <n v="0"/>
    <n v="-150"/>
    <n v="54550"/>
  </r>
  <r>
    <d v="2024-12-16T00:00:00"/>
    <s v="pon"/>
    <x v="1"/>
    <x v="11"/>
    <d v="2025-12-16T00:00:00"/>
    <s v="jesien"/>
    <n v="10"/>
    <n v="0.4"/>
    <n v="4"/>
    <n v="0"/>
    <n v="120"/>
    <n v="120"/>
    <n v="54670"/>
  </r>
  <r>
    <d v="2024-12-17T00:00:00"/>
    <s v="wt"/>
    <x v="1"/>
    <x v="11"/>
    <d v="2025-12-17T00:00:00"/>
    <s v="jesien"/>
    <n v="10"/>
    <n v="0.4"/>
    <n v="4"/>
    <n v="0"/>
    <n v="120"/>
    <n v="120"/>
    <n v="54790"/>
  </r>
  <r>
    <d v="2024-12-18T00:00:00"/>
    <s v="śr"/>
    <x v="1"/>
    <x v="11"/>
    <d v="2025-12-18T00:00:00"/>
    <s v="jesien"/>
    <n v="10"/>
    <n v="0.4"/>
    <n v="4"/>
    <n v="0"/>
    <n v="120"/>
    <n v="120"/>
    <n v="54910"/>
  </r>
  <r>
    <d v="2024-12-19T00:00:00"/>
    <s v="czw"/>
    <x v="1"/>
    <x v="11"/>
    <d v="2025-12-19T00:00:00"/>
    <s v="jesien"/>
    <n v="10"/>
    <n v="0.4"/>
    <n v="4"/>
    <n v="0"/>
    <n v="120"/>
    <n v="120"/>
    <n v="55030"/>
  </r>
  <r>
    <d v="2024-12-20T00:00:00"/>
    <s v="pt"/>
    <x v="1"/>
    <x v="11"/>
    <d v="2025-12-20T00:00:00"/>
    <s v="jesien"/>
    <n v="10"/>
    <n v="0.4"/>
    <n v="4"/>
    <n v="0"/>
    <n v="120"/>
    <n v="120"/>
    <n v="55150"/>
  </r>
  <r>
    <d v="2024-12-21T00:00:00"/>
    <s v="sob"/>
    <x v="1"/>
    <x v="11"/>
    <d v="2025-12-21T00:00:00"/>
    <s v="zima"/>
    <n v="10"/>
    <n v="0.2"/>
    <n v="2"/>
    <n v="0"/>
    <n v="0"/>
    <n v="0"/>
    <n v="55150"/>
  </r>
  <r>
    <d v="2024-12-22T00:00:00"/>
    <s v="niedz"/>
    <x v="1"/>
    <x v="11"/>
    <d v="2025-12-22T00:00:00"/>
    <s v="zima"/>
    <n v="10"/>
    <n v="0.2"/>
    <n v="2"/>
    <n v="150"/>
    <n v="0"/>
    <n v="-150"/>
    <n v="55000"/>
  </r>
  <r>
    <d v="2024-12-23T00:00:00"/>
    <s v="pon"/>
    <x v="1"/>
    <x v="11"/>
    <d v="2025-12-23T00:00:00"/>
    <s v="zima"/>
    <n v="10"/>
    <n v="0.2"/>
    <n v="2"/>
    <n v="0"/>
    <n v="60"/>
    <n v="60"/>
    <n v="55060"/>
  </r>
  <r>
    <d v="2024-12-24T00:00:00"/>
    <s v="wt"/>
    <x v="1"/>
    <x v="11"/>
    <d v="2025-12-24T00:00:00"/>
    <s v="zima"/>
    <n v="10"/>
    <n v="0.2"/>
    <n v="2"/>
    <n v="0"/>
    <n v="60"/>
    <n v="60"/>
    <n v="55120"/>
  </r>
  <r>
    <d v="2024-12-25T00:00:00"/>
    <s v="śr"/>
    <x v="1"/>
    <x v="11"/>
    <d v="2025-12-25T00:00:00"/>
    <s v="zima"/>
    <n v="10"/>
    <n v="0.2"/>
    <n v="2"/>
    <n v="0"/>
    <n v="60"/>
    <n v="60"/>
    <n v="55180"/>
  </r>
  <r>
    <d v="2024-12-26T00:00:00"/>
    <s v="czw"/>
    <x v="1"/>
    <x v="11"/>
    <d v="2025-12-26T00:00:00"/>
    <s v="zima"/>
    <n v="10"/>
    <n v="0.2"/>
    <n v="2"/>
    <n v="0"/>
    <n v="60"/>
    <n v="60"/>
    <n v="55240"/>
  </r>
  <r>
    <d v="2024-12-27T00:00:00"/>
    <s v="pt"/>
    <x v="1"/>
    <x v="11"/>
    <d v="2025-12-27T00:00:00"/>
    <s v="zima"/>
    <n v="10"/>
    <n v="0.2"/>
    <n v="2"/>
    <n v="0"/>
    <n v="60"/>
    <n v="60"/>
    <n v="55300"/>
  </r>
  <r>
    <d v="2024-12-28T00:00:00"/>
    <s v="sob"/>
    <x v="1"/>
    <x v="11"/>
    <d v="2025-12-28T00:00:00"/>
    <s v="zima"/>
    <n v="10"/>
    <n v="0.2"/>
    <n v="2"/>
    <n v="0"/>
    <n v="0"/>
    <n v="0"/>
    <n v="55300"/>
  </r>
  <r>
    <d v="2024-12-29T00:00:00"/>
    <s v="niedz"/>
    <x v="1"/>
    <x v="11"/>
    <d v="2025-12-29T00:00:00"/>
    <s v="zima"/>
    <n v="10"/>
    <n v="0.2"/>
    <n v="2"/>
    <n v="150"/>
    <n v="0"/>
    <n v="-150"/>
    <n v="55150"/>
  </r>
  <r>
    <d v="2024-12-30T00:00:00"/>
    <s v="pon"/>
    <x v="1"/>
    <x v="11"/>
    <d v="2025-12-30T00:00:00"/>
    <s v="zima"/>
    <n v="10"/>
    <n v="0.2"/>
    <n v="2"/>
    <n v="0"/>
    <n v="60"/>
    <n v="60"/>
    <n v="55210"/>
  </r>
  <r>
    <d v="2024-12-31T00:00:00"/>
    <s v="wt"/>
    <x v="1"/>
    <x v="11"/>
    <d v="2025-12-31T00:00:00"/>
    <s v="zima"/>
    <n v="10"/>
    <n v="0.2"/>
    <n v="2"/>
    <n v="0"/>
    <n v="60"/>
    <n v="60"/>
    <n v="55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>
  <location ref="O13:P26" firstHeaderRow="1" firstDataRow="1" firstDataCol="1" rowPageCount="1" colPageCount="1"/>
  <pivotFields count="13">
    <pivotField numFmtId="14"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item="0" hier="-1"/>
  </pageFields>
  <dataFields count="1">
    <dataField name="Suma z Dochód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2"/>
  <sheetViews>
    <sheetView tabSelected="1" workbookViewId="0">
      <selection activeCell="H27" sqref="H27"/>
    </sheetView>
  </sheetViews>
  <sheetFormatPr defaultRowHeight="15" x14ac:dyDescent="0.25"/>
  <cols>
    <col min="1" max="1" width="11.5703125" customWidth="1"/>
    <col min="4" max="4" width="9.85546875" bestFit="1" customWidth="1"/>
    <col min="5" max="5" width="10.140625" bestFit="1" customWidth="1"/>
    <col min="7" max="7" width="9.85546875" bestFit="1" customWidth="1"/>
    <col min="8" max="8" width="13.7109375" customWidth="1"/>
    <col min="9" max="9" width="9.85546875" customWidth="1"/>
    <col min="11" max="11" width="10.140625" bestFit="1" customWidth="1"/>
    <col min="12" max="13" width="10.140625" customWidth="1"/>
    <col min="15" max="15" width="17.7109375" customWidth="1"/>
    <col min="16" max="16" width="14.42578125" bestFit="1" customWidth="1"/>
    <col min="18" max="18" width="14.85546875" customWidth="1"/>
  </cols>
  <sheetData>
    <row r="1" spans="1:21" ht="17.25" customHeight="1" x14ac:dyDescent="0.25">
      <c r="A1" t="s">
        <v>4</v>
      </c>
      <c r="B1" t="s">
        <v>7</v>
      </c>
      <c r="C1" t="s">
        <v>44</v>
      </c>
      <c r="D1" t="s">
        <v>28</v>
      </c>
      <c r="E1" s="1" t="s">
        <v>19</v>
      </c>
      <c r="F1" t="s">
        <v>9</v>
      </c>
      <c r="G1" t="s">
        <v>8</v>
      </c>
      <c r="H1" t="s">
        <v>20</v>
      </c>
      <c r="I1" t="s">
        <v>18</v>
      </c>
      <c r="J1" t="s">
        <v>5</v>
      </c>
      <c r="K1" t="s">
        <v>6</v>
      </c>
      <c r="L1" t="s">
        <v>24</v>
      </c>
      <c r="M1" t="s">
        <v>26</v>
      </c>
      <c r="O1" t="s">
        <v>0</v>
      </c>
      <c r="P1">
        <v>8000</v>
      </c>
    </row>
    <row r="2" spans="1:21" x14ac:dyDescent="0.25">
      <c r="A2" s="1">
        <v>44927</v>
      </c>
      <c r="B2" t="str">
        <f>TEXT(A2,"ddd")</f>
        <v>niedz</v>
      </c>
      <c r="C2">
        <f>YEAR(A2)</f>
        <v>2023</v>
      </c>
      <c r="D2" t="str">
        <f>TEXT(A2,"mmmm")</f>
        <v>styczeń</v>
      </c>
      <c r="E2" s="1">
        <f t="shared" ref="E2:E65" si="0">DATE(2025,MONTH(A2),DAY(A2))</f>
        <v>45658</v>
      </c>
      <c r="F2" s="3" t="str">
        <f>IF(AND(E2&gt;=$S$4,E2&lt;=$T$4),"wiosna", IF(AND(E2&gt;=$S$5,E2&lt;=$T$5),"lato", IF(AND(E2&gt;=$S$6,E2&lt;=$T$6), "jesien","zima")))</f>
        <v>zima</v>
      </c>
      <c r="G2">
        <v>10</v>
      </c>
      <c r="H2">
        <f>INDEX($U$3:$U$6, MATCH(F2,$R$3:$R$6,0))</f>
        <v>0.2</v>
      </c>
      <c r="I2">
        <f>FLOOR(G2*H2,1)</f>
        <v>2</v>
      </c>
      <c r="J2">
        <f>IF(B2="niedz",15*G2,0)+8000</f>
        <v>8150</v>
      </c>
      <c r="K2">
        <f>IF(WEEKDAY(A2,2)&lt;6,I2*$P$3,0)</f>
        <v>0</v>
      </c>
      <c r="L2">
        <f>K2-J2</f>
        <v>-8150</v>
      </c>
      <c r="M2">
        <f>L2</f>
        <v>-8150</v>
      </c>
      <c r="O2" t="s">
        <v>1</v>
      </c>
      <c r="P2">
        <v>10</v>
      </c>
      <c r="R2" t="s">
        <v>10</v>
      </c>
      <c r="S2" t="s">
        <v>15</v>
      </c>
      <c r="T2" t="s">
        <v>16</v>
      </c>
      <c r="U2" t="s">
        <v>17</v>
      </c>
    </row>
    <row r="3" spans="1:21" x14ac:dyDescent="0.25">
      <c r="A3" s="1">
        <v>44928</v>
      </c>
      <c r="B3" t="str">
        <f t="shared" ref="B3:B66" si="1">TEXT(A3,"ddd")</f>
        <v>pon</v>
      </c>
      <c r="C3">
        <f t="shared" ref="C3:C66" si="2">YEAR(A3)</f>
        <v>2023</v>
      </c>
      <c r="D3" t="str">
        <f t="shared" ref="D3:D66" si="3">TEXT(A3,"mmmm")</f>
        <v>styczeń</v>
      </c>
      <c r="E3" s="1">
        <f t="shared" si="0"/>
        <v>45659</v>
      </c>
      <c r="F3" s="3" t="str">
        <f>IF(AND(E3&gt;=$S$4,E3&lt;=$T$4),"wiosna", IF(AND(E3&gt;=$S$5,E3&lt;=$T$5),"lato", IF(AND(E3&gt;=$S$6,E3&lt;=$T$6), "jesien","zima")))</f>
        <v>zima</v>
      </c>
      <c r="G3">
        <v>10</v>
      </c>
      <c r="H3">
        <f>INDEX($U$3:$U$6, MATCH(F3,$R$3:$R$6,0))</f>
        <v>0.2</v>
      </c>
      <c r="I3">
        <f t="shared" ref="I3:I66" si="4">FLOOR(G3*H3,1)</f>
        <v>2</v>
      </c>
      <c r="J3">
        <f t="shared" ref="J3:J66" si="5">IF(B3="niedz",15*G3,0)</f>
        <v>0</v>
      </c>
      <c r="K3">
        <f t="shared" ref="K3:K66" si="6">IF(WEEKDAY(A3,2)&lt;6,I3*$P$3,0)</f>
        <v>60</v>
      </c>
      <c r="L3">
        <f t="shared" ref="L3:L66" si="7">K3-J3</f>
        <v>60</v>
      </c>
      <c r="M3">
        <f>L3+M2</f>
        <v>-8090</v>
      </c>
      <c r="O3" t="s">
        <v>2</v>
      </c>
      <c r="P3" s="6">
        <v>30</v>
      </c>
      <c r="R3" t="s">
        <v>11</v>
      </c>
      <c r="S3" s="2">
        <v>46012</v>
      </c>
      <c r="T3" s="2">
        <v>45736</v>
      </c>
      <c r="U3">
        <v>0.2</v>
      </c>
    </row>
    <row r="4" spans="1:21" x14ac:dyDescent="0.25">
      <c r="A4" s="1">
        <v>44929</v>
      </c>
      <c r="B4" t="str">
        <f t="shared" si="1"/>
        <v>wt</v>
      </c>
      <c r="C4">
        <f t="shared" si="2"/>
        <v>2023</v>
      </c>
      <c r="D4" t="str">
        <f t="shared" si="3"/>
        <v>styczeń</v>
      </c>
      <c r="E4" s="1">
        <f t="shared" si="0"/>
        <v>45660</v>
      </c>
      <c r="F4" s="3" t="str">
        <f>IF(AND(E4&gt;=$S$4,E4&lt;=$T$4),"wiosna", IF(AND(E4&gt;=$S$5,E4&lt;=$T$5),"lato", IF(AND(E4&gt;=$S$6,E4&lt;=$T$6), "jesien","zima")))</f>
        <v>zima</v>
      </c>
      <c r="G4">
        <v>10</v>
      </c>
      <c r="H4">
        <f>INDEX($U$3:$U$6, MATCH(F4,$R$3:$R$6,0))</f>
        <v>0.2</v>
      </c>
      <c r="I4">
        <f t="shared" si="4"/>
        <v>2</v>
      </c>
      <c r="J4">
        <f t="shared" si="5"/>
        <v>0</v>
      </c>
      <c r="K4">
        <f t="shared" si="6"/>
        <v>60</v>
      </c>
      <c r="L4">
        <f t="shared" si="7"/>
        <v>60</v>
      </c>
      <c r="M4">
        <f t="shared" ref="M4:M67" si="8">L4+M3</f>
        <v>-8030</v>
      </c>
      <c r="O4" t="s">
        <v>3</v>
      </c>
      <c r="P4">
        <v>15</v>
      </c>
      <c r="R4" t="s">
        <v>12</v>
      </c>
      <c r="S4" s="2">
        <v>45737</v>
      </c>
      <c r="T4" s="2">
        <v>45828</v>
      </c>
      <c r="U4">
        <v>0.5</v>
      </c>
    </row>
    <row r="5" spans="1:21" x14ac:dyDescent="0.25">
      <c r="A5" s="1">
        <v>44930</v>
      </c>
      <c r="B5" t="str">
        <f t="shared" si="1"/>
        <v>śr</v>
      </c>
      <c r="C5">
        <f t="shared" si="2"/>
        <v>2023</v>
      </c>
      <c r="D5" t="str">
        <f t="shared" si="3"/>
        <v>styczeń</v>
      </c>
      <c r="E5" s="1">
        <f t="shared" si="0"/>
        <v>45661</v>
      </c>
      <c r="F5" s="3" t="str">
        <f>IF(AND(E5&gt;=$S$4,E5&lt;=$T$4),"wiosna", IF(AND(E5&gt;=$S$5,E5&lt;=$T$5),"lato", IF(AND(E5&gt;=$S$6,E5&lt;=$T$6), "jesien","zima")))</f>
        <v>zima</v>
      </c>
      <c r="G5">
        <v>10</v>
      </c>
      <c r="H5">
        <f>INDEX($U$3:$U$6, MATCH(F5,$R$3:$R$6,0))</f>
        <v>0.2</v>
      </c>
      <c r="I5">
        <f t="shared" si="4"/>
        <v>2</v>
      </c>
      <c r="J5">
        <f t="shared" si="5"/>
        <v>0</v>
      </c>
      <c r="K5">
        <f t="shared" si="6"/>
        <v>60</v>
      </c>
      <c r="L5">
        <f t="shared" si="7"/>
        <v>60</v>
      </c>
      <c r="M5">
        <f t="shared" si="8"/>
        <v>-7970</v>
      </c>
      <c r="R5" t="s">
        <v>13</v>
      </c>
      <c r="S5" s="2">
        <v>45829</v>
      </c>
      <c r="T5" s="2">
        <v>45922</v>
      </c>
      <c r="U5">
        <v>0.9</v>
      </c>
    </row>
    <row r="6" spans="1:21" x14ac:dyDescent="0.25">
      <c r="A6" s="1">
        <v>44931</v>
      </c>
      <c r="B6" t="str">
        <f t="shared" si="1"/>
        <v>czw</v>
      </c>
      <c r="C6">
        <f t="shared" si="2"/>
        <v>2023</v>
      </c>
      <c r="D6" t="str">
        <f t="shared" si="3"/>
        <v>styczeń</v>
      </c>
      <c r="E6" s="1">
        <f t="shared" si="0"/>
        <v>45662</v>
      </c>
      <c r="F6" s="3" t="str">
        <f>IF(AND(E6&gt;=$S$4,E6&lt;=$T$4),"wiosna", IF(AND(E6&gt;=$S$5,E6&lt;=$T$5),"lato", IF(AND(E6&gt;=$S$6,E6&lt;=$T$6), "jesien","zima")))</f>
        <v>zima</v>
      </c>
      <c r="G6">
        <v>10</v>
      </c>
      <c r="H6">
        <f>INDEX($U$3:$U$6, MATCH(F6,$R$3:$R$6,0))</f>
        <v>0.2</v>
      </c>
      <c r="I6">
        <f t="shared" si="4"/>
        <v>2</v>
      </c>
      <c r="J6">
        <f t="shared" si="5"/>
        <v>0</v>
      </c>
      <c r="K6">
        <f t="shared" si="6"/>
        <v>60</v>
      </c>
      <c r="L6">
        <f t="shared" si="7"/>
        <v>60</v>
      </c>
      <c r="M6">
        <f t="shared" si="8"/>
        <v>-7910</v>
      </c>
      <c r="R6" t="s">
        <v>14</v>
      </c>
      <c r="S6" s="2">
        <v>45923</v>
      </c>
      <c r="T6" s="2">
        <v>46011</v>
      </c>
      <c r="U6">
        <v>0.4</v>
      </c>
    </row>
    <row r="7" spans="1:21" x14ac:dyDescent="0.25">
      <c r="A7" s="1">
        <v>44932</v>
      </c>
      <c r="B7" t="str">
        <f t="shared" si="1"/>
        <v>pt</v>
      </c>
      <c r="C7">
        <f t="shared" si="2"/>
        <v>2023</v>
      </c>
      <c r="D7" t="str">
        <f t="shared" si="3"/>
        <v>styczeń</v>
      </c>
      <c r="E7" s="1">
        <f t="shared" si="0"/>
        <v>45663</v>
      </c>
      <c r="F7" s="3" t="str">
        <f>IF(AND(E7&gt;=$S$4,E7&lt;=$T$4),"wiosna", IF(AND(E7&gt;=$S$5,E7&lt;=$T$5),"lato", IF(AND(E7&gt;=$S$6,E7&lt;=$T$6), "jesien","zima")))</f>
        <v>zima</v>
      </c>
      <c r="G7">
        <v>10</v>
      </c>
      <c r="H7">
        <f>INDEX($U$3:$U$6, MATCH(F7,$R$3:$R$6,0))</f>
        <v>0.2</v>
      </c>
      <c r="I7">
        <f t="shared" si="4"/>
        <v>2</v>
      </c>
      <c r="J7">
        <f t="shared" si="5"/>
        <v>0</v>
      </c>
      <c r="K7">
        <f t="shared" si="6"/>
        <v>60</v>
      </c>
      <c r="L7">
        <f t="shared" si="7"/>
        <v>60</v>
      </c>
      <c r="M7">
        <f t="shared" si="8"/>
        <v>-7850</v>
      </c>
      <c r="O7" t="s">
        <v>21</v>
      </c>
    </row>
    <row r="8" spans="1:21" x14ac:dyDescent="0.25">
      <c r="A8" s="1">
        <v>44933</v>
      </c>
      <c r="B8" t="str">
        <f t="shared" si="1"/>
        <v>sob</v>
      </c>
      <c r="C8">
        <f t="shared" si="2"/>
        <v>2023</v>
      </c>
      <c r="D8" t="str">
        <f t="shared" si="3"/>
        <v>styczeń</v>
      </c>
      <c r="E8" s="1">
        <f t="shared" si="0"/>
        <v>45664</v>
      </c>
      <c r="F8" s="3" t="str">
        <f>IF(AND(E8&gt;=$S$4,E8&lt;=$T$4),"wiosna", IF(AND(E8&gt;=$S$5,E8&lt;=$T$5),"lato", IF(AND(E8&gt;=$S$6,E8&lt;=$T$6), "jesien","zima")))</f>
        <v>zima</v>
      </c>
      <c r="G8">
        <v>10</v>
      </c>
      <c r="H8">
        <f>INDEX($U$3:$U$6, MATCH(F8,$R$3:$R$6,0))</f>
        <v>0.2</v>
      </c>
      <c r="I8">
        <f t="shared" si="4"/>
        <v>2</v>
      </c>
      <c r="J8">
        <f t="shared" si="5"/>
        <v>0</v>
      </c>
      <c r="K8">
        <f t="shared" si="6"/>
        <v>0</v>
      </c>
      <c r="L8">
        <f t="shared" si="7"/>
        <v>0</v>
      </c>
      <c r="M8">
        <f t="shared" si="8"/>
        <v>-7850</v>
      </c>
      <c r="O8" t="s">
        <v>22</v>
      </c>
      <c r="P8" s="4">
        <f>SUM(K2:K366)</f>
        <v>39600</v>
      </c>
    </row>
    <row r="9" spans="1:21" x14ac:dyDescent="0.25">
      <c r="A9" s="1">
        <v>44934</v>
      </c>
      <c r="B9" t="str">
        <f t="shared" si="1"/>
        <v>niedz</v>
      </c>
      <c r="C9">
        <f t="shared" si="2"/>
        <v>2023</v>
      </c>
      <c r="D9" t="str">
        <f t="shared" si="3"/>
        <v>styczeń</v>
      </c>
      <c r="E9" s="1">
        <f t="shared" si="0"/>
        <v>45665</v>
      </c>
      <c r="F9" s="3" t="str">
        <f>IF(AND(E9&gt;=$S$4,E9&lt;=$T$4),"wiosna", IF(AND(E9&gt;=$S$5,E9&lt;=$T$5),"lato", IF(AND(E9&gt;=$S$6,E9&lt;=$T$6), "jesien","zima")))</f>
        <v>zima</v>
      </c>
      <c r="G9">
        <v>10</v>
      </c>
      <c r="H9">
        <f>INDEX($U$3:$U$6, MATCH(F9,$R$3:$R$6,0))</f>
        <v>0.2</v>
      </c>
      <c r="I9">
        <f t="shared" si="4"/>
        <v>2</v>
      </c>
      <c r="J9">
        <f t="shared" si="5"/>
        <v>150</v>
      </c>
      <c r="K9">
        <f t="shared" si="6"/>
        <v>0</v>
      </c>
      <c r="L9">
        <f t="shared" si="7"/>
        <v>-150</v>
      </c>
      <c r="M9">
        <f t="shared" si="8"/>
        <v>-8000</v>
      </c>
      <c r="O9" t="s">
        <v>23</v>
      </c>
      <c r="P9" s="4">
        <f>SUM(J2:J366)</f>
        <v>15950</v>
      </c>
    </row>
    <row r="10" spans="1:21" x14ac:dyDescent="0.25">
      <c r="A10" s="1">
        <v>44935</v>
      </c>
      <c r="B10" t="str">
        <f t="shared" si="1"/>
        <v>pon</v>
      </c>
      <c r="C10">
        <f t="shared" si="2"/>
        <v>2023</v>
      </c>
      <c r="D10" t="str">
        <f t="shared" si="3"/>
        <v>styczeń</v>
      </c>
      <c r="E10" s="1">
        <f t="shared" si="0"/>
        <v>45666</v>
      </c>
      <c r="F10" s="3" t="str">
        <f>IF(AND(E10&gt;=$S$4,E10&lt;=$T$4),"wiosna", IF(AND(E10&gt;=$S$5,E10&lt;=$T$5),"lato", IF(AND(E10&gt;=$S$6,E10&lt;=$T$6), "jesien","zima")))</f>
        <v>zima</v>
      </c>
      <c r="G10">
        <v>10</v>
      </c>
      <c r="H10">
        <f>INDEX($U$3:$U$6, MATCH(F10,$R$3:$R$6,0))</f>
        <v>0.2</v>
      </c>
      <c r="I10">
        <f t="shared" si="4"/>
        <v>2</v>
      </c>
      <c r="J10">
        <f t="shared" si="5"/>
        <v>0</v>
      </c>
      <c r="K10">
        <f t="shared" si="6"/>
        <v>60</v>
      </c>
      <c r="L10">
        <f t="shared" si="7"/>
        <v>60</v>
      </c>
      <c r="M10">
        <f t="shared" si="8"/>
        <v>-7940</v>
      </c>
      <c r="O10" t="s">
        <v>25</v>
      </c>
      <c r="P10" s="1">
        <v>45078</v>
      </c>
    </row>
    <row r="11" spans="1:21" x14ac:dyDescent="0.25">
      <c r="A11" s="1">
        <v>44936</v>
      </c>
      <c r="B11" t="str">
        <f t="shared" si="1"/>
        <v>wt</v>
      </c>
      <c r="C11">
        <f t="shared" si="2"/>
        <v>2023</v>
      </c>
      <c r="D11" t="str">
        <f t="shared" si="3"/>
        <v>styczeń</v>
      </c>
      <c r="E11" s="1">
        <f t="shared" si="0"/>
        <v>45667</v>
      </c>
      <c r="F11" s="3" t="str">
        <f>IF(AND(E11&gt;=$S$4,E11&lt;=$T$4),"wiosna", IF(AND(E11&gt;=$S$5,E11&lt;=$T$5),"lato", IF(AND(E11&gt;=$S$6,E11&lt;=$T$6), "jesien","zima")))</f>
        <v>zima</v>
      </c>
      <c r="G11">
        <v>10</v>
      </c>
      <c r="H11">
        <f>INDEX($U$3:$U$6, MATCH(F11,$R$3:$R$6,0))</f>
        <v>0.2</v>
      </c>
      <c r="I11">
        <f t="shared" si="4"/>
        <v>2</v>
      </c>
      <c r="J11">
        <f t="shared" si="5"/>
        <v>0</v>
      </c>
      <c r="K11">
        <f t="shared" si="6"/>
        <v>60</v>
      </c>
      <c r="L11">
        <f t="shared" si="7"/>
        <v>60</v>
      </c>
      <c r="M11">
        <f t="shared" si="8"/>
        <v>-7880</v>
      </c>
      <c r="O11" s="8" t="s">
        <v>44</v>
      </c>
      <c r="P11" s="9">
        <v>2023</v>
      </c>
    </row>
    <row r="12" spans="1:21" x14ac:dyDescent="0.25">
      <c r="A12" s="1">
        <v>44937</v>
      </c>
      <c r="B12" t="str">
        <f t="shared" si="1"/>
        <v>śr</v>
      </c>
      <c r="C12">
        <f t="shared" si="2"/>
        <v>2023</v>
      </c>
      <c r="D12" t="str">
        <f t="shared" si="3"/>
        <v>styczeń</v>
      </c>
      <c r="E12" s="1">
        <f t="shared" si="0"/>
        <v>45668</v>
      </c>
      <c r="F12" s="3" t="str">
        <f>IF(AND(E12&gt;=$S$4,E12&lt;=$T$4),"wiosna", IF(AND(E12&gt;=$S$5,E12&lt;=$T$5),"lato", IF(AND(E12&gt;=$S$6,E12&lt;=$T$6), "jesien","zima")))</f>
        <v>zima</v>
      </c>
      <c r="G12">
        <v>10</v>
      </c>
      <c r="H12">
        <f>INDEX($U$3:$U$6, MATCH(F12,$R$3:$R$6,0))</f>
        <v>0.2</v>
      </c>
      <c r="I12">
        <f t="shared" si="4"/>
        <v>2</v>
      </c>
      <c r="J12">
        <f t="shared" si="5"/>
        <v>0</v>
      </c>
      <c r="K12">
        <f t="shared" si="6"/>
        <v>60</v>
      </c>
      <c r="L12">
        <f t="shared" si="7"/>
        <v>60</v>
      </c>
      <c r="M12">
        <f t="shared" si="8"/>
        <v>-7820</v>
      </c>
      <c r="O12" t="s">
        <v>27</v>
      </c>
    </row>
    <row r="13" spans="1:21" x14ac:dyDescent="0.25">
      <c r="A13" s="1">
        <v>44938</v>
      </c>
      <c r="B13" t="str">
        <f t="shared" si="1"/>
        <v>czw</v>
      </c>
      <c r="C13">
        <f t="shared" si="2"/>
        <v>2023</v>
      </c>
      <c r="D13" t="str">
        <f t="shared" si="3"/>
        <v>styczeń</v>
      </c>
      <c r="E13" s="1">
        <f t="shared" si="0"/>
        <v>45669</v>
      </c>
      <c r="F13" s="3" t="str">
        <f>IF(AND(E13&gt;=$S$4,E13&lt;=$T$4),"wiosna", IF(AND(E13&gt;=$S$5,E13&lt;=$T$5),"lato", IF(AND(E13&gt;=$S$6,E13&lt;=$T$6), "jesien","zima")))</f>
        <v>zima</v>
      </c>
      <c r="G13">
        <v>10</v>
      </c>
      <c r="H13">
        <f>INDEX($U$3:$U$6, MATCH(F13,$R$3:$R$6,0))</f>
        <v>0.2</v>
      </c>
      <c r="I13">
        <f t="shared" si="4"/>
        <v>2</v>
      </c>
      <c r="J13">
        <f t="shared" si="5"/>
        <v>0</v>
      </c>
      <c r="K13">
        <f t="shared" si="6"/>
        <v>60</v>
      </c>
      <c r="L13">
        <f t="shared" si="7"/>
        <v>60</v>
      </c>
      <c r="M13">
        <f t="shared" si="8"/>
        <v>-7760</v>
      </c>
      <c r="O13" s="8" t="s">
        <v>29</v>
      </c>
      <c r="P13" t="s">
        <v>43</v>
      </c>
    </row>
    <row r="14" spans="1:21" x14ac:dyDescent="0.25">
      <c r="A14" s="1">
        <v>44939</v>
      </c>
      <c r="B14" t="str">
        <f t="shared" si="1"/>
        <v>pt</v>
      </c>
      <c r="C14">
        <f t="shared" si="2"/>
        <v>2023</v>
      </c>
      <c r="D14" t="str">
        <f t="shared" si="3"/>
        <v>styczeń</v>
      </c>
      <c r="E14" s="1">
        <f t="shared" si="0"/>
        <v>45670</v>
      </c>
      <c r="F14" s="3" t="str">
        <f>IF(AND(E14&gt;=$S$4,E14&lt;=$T$4),"wiosna", IF(AND(E14&gt;=$S$5,E14&lt;=$T$5),"lato", IF(AND(E14&gt;=$S$6,E14&lt;=$T$6), "jesien","zima")))</f>
        <v>zima</v>
      </c>
      <c r="G14">
        <v>10</v>
      </c>
      <c r="H14">
        <f>INDEX($U$3:$U$6, MATCH(F14,$R$3:$R$6,0))</f>
        <v>0.2</v>
      </c>
      <c r="I14">
        <f t="shared" si="4"/>
        <v>2</v>
      </c>
      <c r="J14">
        <f t="shared" si="5"/>
        <v>0</v>
      </c>
      <c r="K14">
        <f t="shared" si="6"/>
        <v>60</v>
      </c>
      <c r="L14">
        <f t="shared" si="7"/>
        <v>60</v>
      </c>
      <c r="M14">
        <f t="shared" si="8"/>
        <v>-7700</v>
      </c>
      <c r="O14" s="9" t="s">
        <v>30</v>
      </c>
      <c r="P14" s="10">
        <v>-7430</v>
      </c>
    </row>
    <row r="15" spans="1:21" x14ac:dyDescent="0.25">
      <c r="A15" s="1">
        <v>44940</v>
      </c>
      <c r="B15" t="str">
        <f t="shared" si="1"/>
        <v>sob</v>
      </c>
      <c r="C15">
        <f t="shared" si="2"/>
        <v>2023</v>
      </c>
      <c r="D15" t="str">
        <f t="shared" si="3"/>
        <v>styczeń</v>
      </c>
      <c r="E15" s="1">
        <f t="shared" si="0"/>
        <v>45671</v>
      </c>
      <c r="F15" s="3" t="str">
        <f>IF(AND(E15&gt;=$S$4,E15&lt;=$T$4),"wiosna", IF(AND(E15&gt;=$S$5,E15&lt;=$T$5),"lato", IF(AND(E15&gt;=$S$6,E15&lt;=$T$6), "jesien","zima")))</f>
        <v>zima</v>
      </c>
      <c r="G15">
        <v>10</v>
      </c>
      <c r="H15">
        <f>INDEX($U$3:$U$6, MATCH(F15,$R$3:$R$6,0))</f>
        <v>0.2</v>
      </c>
      <c r="I15">
        <f t="shared" si="4"/>
        <v>2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-7700</v>
      </c>
      <c r="O15" s="9" t="s">
        <v>31</v>
      </c>
      <c r="P15" s="10">
        <v>600</v>
      </c>
    </row>
    <row r="16" spans="1:21" x14ac:dyDescent="0.25">
      <c r="A16" s="1">
        <v>44941</v>
      </c>
      <c r="B16" t="str">
        <f t="shared" si="1"/>
        <v>niedz</v>
      </c>
      <c r="C16">
        <f t="shared" si="2"/>
        <v>2023</v>
      </c>
      <c r="D16" t="str">
        <f t="shared" si="3"/>
        <v>styczeń</v>
      </c>
      <c r="E16" s="1">
        <f t="shared" si="0"/>
        <v>45672</v>
      </c>
      <c r="F16" s="3" t="str">
        <f>IF(AND(E16&gt;=$S$4,E16&lt;=$T$4),"wiosna", IF(AND(E16&gt;=$S$5,E16&lt;=$T$5),"lato", IF(AND(E16&gt;=$S$6,E16&lt;=$T$6), "jesien","zima")))</f>
        <v>zima</v>
      </c>
      <c r="G16">
        <v>10</v>
      </c>
      <c r="H16">
        <f>INDEX($U$3:$U$6, MATCH(F16,$R$3:$R$6,0))</f>
        <v>0.2</v>
      </c>
      <c r="I16">
        <f t="shared" si="4"/>
        <v>2</v>
      </c>
      <c r="J16">
        <f t="shared" si="5"/>
        <v>150</v>
      </c>
      <c r="K16">
        <f t="shared" si="6"/>
        <v>0</v>
      </c>
      <c r="L16">
        <f t="shared" si="7"/>
        <v>-150</v>
      </c>
      <c r="M16">
        <f t="shared" si="8"/>
        <v>-7850</v>
      </c>
      <c r="O16" s="9" t="s">
        <v>32</v>
      </c>
      <c r="P16" s="10">
        <v>1590</v>
      </c>
    </row>
    <row r="17" spans="1:18" x14ac:dyDescent="0.25">
      <c r="A17" s="1">
        <v>44942</v>
      </c>
      <c r="B17" t="str">
        <f t="shared" si="1"/>
        <v>pon</v>
      </c>
      <c r="C17">
        <f t="shared" si="2"/>
        <v>2023</v>
      </c>
      <c r="D17" t="str">
        <f t="shared" si="3"/>
        <v>styczeń</v>
      </c>
      <c r="E17" s="1">
        <f t="shared" si="0"/>
        <v>45673</v>
      </c>
      <c r="F17" s="3" t="str">
        <f>IF(AND(E17&gt;=$S$4,E17&lt;=$T$4),"wiosna", IF(AND(E17&gt;=$S$5,E17&lt;=$T$5),"lato", IF(AND(E17&gt;=$S$6,E17&lt;=$T$6), "jesien","zima")))</f>
        <v>zima</v>
      </c>
      <c r="G17">
        <v>10</v>
      </c>
      <c r="H17">
        <f>INDEX($U$3:$U$6, MATCH(F17,$R$3:$R$6,0))</f>
        <v>0.2</v>
      </c>
      <c r="I17">
        <f t="shared" si="4"/>
        <v>2</v>
      </c>
      <c r="J17">
        <f t="shared" si="5"/>
        <v>0</v>
      </c>
      <c r="K17">
        <f t="shared" si="6"/>
        <v>60</v>
      </c>
      <c r="L17">
        <f t="shared" si="7"/>
        <v>60</v>
      </c>
      <c r="M17">
        <f t="shared" si="8"/>
        <v>-7790</v>
      </c>
      <c r="O17" s="9" t="s">
        <v>33</v>
      </c>
      <c r="P17" s="10">
        <v>2250</v>
      </c>
    </row>
    <row r="18" spans="1:18" x14ac:dyDescent="0.25">
      <c r="A18" s="1">
        <v>44943</v>
      </c>
      <c r="B18" t="str">
        <f t="shared" si="1"/>
        <v>wt</v>
      </c>
      <c r="C18">
        <f t="shared" si="2"/>
        <v>2023</v>
      </c>
      <c r="D18" t="str">
        <f t="shared" si="3"/>
        <v>styczeń</v>
      </c>
      <c r="E18" s="1">
        <f t="shared" si="0"/>
        <v>45674</v>
      </c>
      <c r="F18" s="3" t="str">
        <f>IF(AND(E18&gt;=$S$4,E18&lt;=$T$4),"wiosna", IF(AND(E18&gt;=$S$5,E18&lt;=$T$5),"lato", IF(AND(E18&gt;=$S$6,E18&lt;=$T$6), "jesien","zima")))</f>
        <v>zima</v>
      </c>
      <c r="G18">
        <v>10</v>
      </c>
      <c r="H18">
        <f>INDEX($U$3:$U$6, MATCH(F18,$R$3:$R$6,0))</f>
        <v>0.2</v>
      </c>
      <c r="I18">
        <f t="shared" si="4"/>
        <v>2</v>
      </c>
      <c r="J18">
        <f t="shared" si="5"/>
        <v>0</v>
      </c>
      <c r="K18">
        <f t="shared" si="6"/>
        <v>60</v>
      </c>
      <c r="L18">
        <f t="shared" si="7"/>
        <v>60</v>
      </c>
      <c r="M18">
        <f t="shared" si="8"/>
        <v>-7730</v>
      </c>
      <c r="O18" s="9" t="s">
        <v>34</v>
      </c>
      <c r="P18" s="10">
        <v>2850</v>
      </c>
    </row>
    <row r="19" spans="1:18" x14ac:dyDescent="0.25">
      <c r="A19" s="1">
        <v>44944</v>
      </c>
      <c r="B19" t="str">
        <f t="shared" si="1"/>
        <v>śr</v>
      </c>
      <c r="C19">
        <f t="shared" si="2"/>
        <v>2023</v>
      </c>
      <c r="D19" t="str">
        <f t="shared" si="3"/>
        <v>styczeń</v>
      </c>
      <c r="E19" s="1">
        <f t="shared" si="0"/>
        <v>45675</v>
      </c>
      <c r="F19" s="3" t="str">
        <f>IF(AND(E19&gt;=$S$4,E19&lt;=$T$4),"wiosna", IF(AND(E19&gt;=$S$5,E19&lt;=$T$5),"lato", IF(AND(E19&gt;=$S$6,E19&lt;=$T$6), "jesien","zima")))</f>
        <v>zima</v>
      </c>
      <c r="G19">
        <v>10</v>
      </c>
      <c r="H19">
        <f>INDEX($U$3:$U$6, MATCH(F19,$R$3:$R$6,0))</f>
        <v>0.2</v>
      </c>
      <c r="I19">
        <f t="shared" si="4"/>
        <v>2</v>
      </c>
      <c r="J19">
        <f t="shared" si="5"/>
        <v>0</v>
      </c>
      <c r="K19">
        <f t="shared" si="6"/>
        <v>60</v>
      </c>
      <c r="L19">
        <f t="shared" si="7"/>
        <v>60</v>
      </c>
      <c r="M19">
        <f t="shared" si="8"/>
        <v>-7670</v>
      </c>
      <c r="O19" s="9" t="s">
        <v>35</v>
      </c>
      <c r="P19" s="10">
        <v>3660</v>
      </c>
    </row>
    <row r="20" spans="1:18" x14ac:dyDescent="0.25">
      <c r="A20" s="1">
        <v>44945</v>
      </c>
      <c r="B20" t="str">
        <f t="shared" si="1"/>
        <v>czw</v>
      </c>
      <c r="C20">
        <f t="shared" si="2"/>
        <v>2023</v>
      </c>
      <c r="D20" t="str">
        <f t="shared" si="3"/>
        <v>styczeń</v>
      </c>
      <c r="E20" s="1">
        <f t="shared" si="0"/>
        <v>45676</v>
      </c>
      <c r="F20" s="3" t="str">
        <f>IF(AND(E20&gt;=$S$4,E20&lt;=$T$4),"wiosna", IF(AND(E20&gt;=$S$5,E20&lt;=$T$5),"lato", IF(AND(E20&gt;=$S$6,E20&lt;=$T$6), "jesien","zima")))</f>
        <v>zima</v>
      </c>
      <c r="G20">
        <v>10</v>
      </c>
      <c r="H20">
        <f>INDEX($U$3:$U$6, MATCH(F20,$R$3:$R$6,0))</f>
        <v>0.2</v>
      </c>
      <c r="I20">
        <f t="shared" si="4"/>
        <v>2</v>
      </c>
      <c r="J20">
        <f t="shared" si="5"/>
        <v>0</v>
      </c>
      <c r="K20">
        <f t="shared" si="6"/>
        <v>60</v>
      </c>
      <c r="L20">
        <f t="shared" si="7"/>
        <v>60</v>
      </c>
      <c r="M20">
        <f t="shared" si="8"/>
        <v>-7610</v>
      </c>
      <c r="O20" s="9" t="s">
        <v>36</v>
      </c>
      <c r="P20" s="10">
        <v>4920</v>
      </c>
    </row>
    <row r="21" spans="1:18" x14ac:dyDescent="0.25">
      <c r="A21" s="1">
        <v>44946</v>
      </c>
      <c r="B21" t="str">
        <f t="shared" si="1"/>
        <v>pt</v>
      </c>
      <c r="C21">
        <f t="shared" si="2"/>
        <v>2023</v>
      </c>
      <c r="D21" t="str">
        <f t="shared" si="3"/>
        <v>styczeń</v>
      </c>
      <c r="E21" s="1">
        <f t="shared" si="0"/>
        <v>45677</v>
      </c>
      <c r="F21" s="3" t="str">
        <f>IF(AND(E21&gt;=$S$4,E21&lt;=$T$4),"wiosna", IF(AND(E21&gt;=$S$5,E21&lt;=$T$5),"lato", IF(AND(E21&gt;=$S$6,E21&lt;=$T$6), "jesien","zima")))</f>
        <v>zima</v>
      </c>
      <c r="G21">
        <v>10</v>
      </c>
      <c r="H21">
        <f>INDEX($U$3:$U$6, MATCH(F21,$R$3:$R$6,0))</f>
        <v>0.2</v>
      </c>
      <c r="I21">
        <f t="shared" si="4"/>
        <v>2</v>
      </c>
      <c r="J21">
        <f t="shared" si="5"/>
        <v>0</v>
      </c>
      <c r="K21">
        <f t="shared" si="6"/>
        <v>60</v>
      </c>
      <c r="L21">
        <f t="shared" si="7"/>
        <v>60</v>
      </c>
      <c r="M21">
        <f t="shared" si="8"/>
        <v>-7550</v>
      </c>
      <c r="O21" s="9" t="s">
        <v>37</v>
      </c>
      <c r="P21" s="10">
        <v>5610</v>
      </c>
    </row>
    <row r="22" spans="1:18" x14ac:dyDescent="0.25">
      <c r="A22" s="1">
        <v>44947</v>
      </c>
      <c r="B22" t="str">
        <f t="shared" si="1"/>
        <v>sob</v>
      </c>
      <c r="C22">
        <f t="shared" si="2"/>
        <v>2023</v>
      </c>
      <c r="D22" t="str">
        <f t="shared" si="3"/>
        <v>styczeń</v>
      </c>
      <c r="E22" s="1">
        <f t="shared" si="0"/>
        <v>45678</v>
      </c>
      <c r="F22" s="3" t="str">
        <f>IF(AND(E22&gt;=$S$4,E22&lt;=$T$4),"wiosna", IF(AND(E22&gt;=$S$5,E22&lt;=$T$5),"lato", IF(AND(E22&gt;=$S$6,E22&lt;=$T$6), "jesien","zima")))</f>
        <v>zima</v>
      </c>
      <c r="G22">
        <v>10</v>
      </c>
      <c r="H22">
        <f>INDEX($U$3:$U$6, MATCH(F22,$R$3:$R$6,0))</f>
        <v>0.2</v>
      </c>
      <c r="I22">
        <f t="shared" si="4"/>
        <v>2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-7550</v>
      </c>
      <c r="O22" s="9" t="s">
        <v>38</v>
      </c>
      <c r="P22" s="10">
        <v>4320</v>
      </c>
    </row>
    <row r="23" spans="1:18" x14ac:dyDescent="0.25">
      <c r="A23" s="1">
        <v>44948</v>
      </c>
      <c r="B23" t="str">
        <f t="shared" si="1"/>
        <v>niedz</v>
      </c>
      <c r="C23">
        <f t="shared" si="2"/>
        <v>2023</v>
      </c>
      <c r="D23" t="str">
        <f t="shared" si="3"/>
        <v>styczeń</v>
      </c>
      <c r="E23" s="1">
        <f t="shared" si="0"/>
        <v>45679</v>
      </c>
      <c r="F23" s="3" t="str">
        <f>IF(AND(E23&gt;=$S$4,E23&lt;=$T$4),"wiosna", IF(AND(E23&gt;=$S$5,E23&lt;=$T$5),"lato", IF(AND(E23&gt;=$S$6,E23&lt;=$T$6), "jesien","zima")))</f>
        <v>zima</v>
      </c>
      <c r="G23">
        <v>10</v>
      </c>
      <c r="H23">
        <f>INDEX($U$3:$U$6, MATCH(F23,$R$3:$R$6,0))</f>
        <v>0.2</v>
      </c>
      <c r="I23">
        <f t="shared" si="4"/>
        <v>2</v>
      </c>
      <c r="J23">
        <f t="shared" si="5"/>
        <v>150</v>
      </c>
      <c r="K23">
        <f t="shared" si="6"/>
        <v>0</v>
      </c>
      <c r="L23">
        <f t="shared" si="7"/>
        <v>-150</v>
      </c>
      <c r="M23">
        <f t="shared" si="8"/>
        <v>-7700</v>
      </c>
      <c r="O23" s="9" t="s">
        <v>39</v>
      </c>
      <c r="P23" s="10">
        <v>1890</v>
      </c>
    </row>
    <row r="24" spans="1:18" x14ac:dyDescent="0.25">
      <c r="A24" s="1">
        <v>44949</v>
      </c>
      <c r="B24" t="str">
        <f t="shared" si="1"/>
        <v>pon</v>
      </c>
      <c r="C24">
        <f t="shared" si="2"/>
        <v>2023</v>
      </c>
      <c r="D24" t="str">
        <f t="shared" si="3"/>
        <v>styczeń</v>
      </c>
      <c r="E24" s="1">
        <f t="shared" si="0"/>
        <v>45680</v>
      </c>
      <c r="F24" s="3" t="str">
        <f>IF(AND(E24&gt;=$S$4,E24&lt;=$T$4),"wiosna", IF(AND(E24&gt;=$S$5,E24&lt;=$T$5),"lato", IF(AND(E24&gt;=$S$6,E24&lt;=$T$6), "jesien","zima")))</f>
        <v>zima</v>
      </c>
      <c r="G24">
        <v>10</v>
      </c>
      <c r="H24">
        <f>INDEX($U$3:$U$6, MATCH(F24,$R$3:$R$6,0))</f>
        <v>0.2</v>
      </c>
      <c r="I24">
        <f t="shared" si="4"/>
        <v>2</v>
      </c>
      <c r="J24">
        <f t="shared" si="5"/>
        <v>0</v>
      </c>
      <c r="K24">
        <f t="shared" si="6"/>
        <v>60</v>
      </c>
      <c r="L24">
        <f t="shared" si="7"/>
        <v>60</v>
      </c>
      <c r="M24">
        <f t="shared" si="8"/>
        <v>-7640</v>
      </c>
      <c r="O24" s="9" t="s">
        <v>40</v>
      </c>
      <c r="P24" s="10">
        <v>2040</v>
      </c>
    </row>
    <row r="25" spans="1:18" x14ac:dyDescent="0.25">
      <c r="A25" s="1">
        <v>44950</v>
      </c>
      <c r="B25" t="str">
        <f t="shared" si="1"/>
        <v>wt</v>
      </c>
      <c r="C25">
        <f t="shared" si="2"/>
        <v>2023</v>
      </c>
      <c r="D25" t="str">
        <f t="shared" si="3"/>
        <v>styczeń</v>
      </c>
      <c r="E25" s="1">
        <f t="shared" si="0"/>
        <v>45681</v>
      </c>
      <c r="F25" s="3" t="str">
        <f>IF(AND(E25&gt;=$S$4,E25&lt;=$T$4),"wiosna", IF(AND(E25&gt;=$S$5,E25&lt;=$T$5),"lato", IF(AND(E25&gt;=$S$6,E25&lt;=$T$6), "jesien","zima")))</f>
        <v>zima</v>
      </c>
      <c r="G25">
        <v>10</v>
      </c>
      <c r="H25">
        <f>INDEX($U$3:$U$6, MATCH(F25,$R$3:$R$6,0))</f>
        <v>0.2</v>
      </c>
      <c r="I25">
        <f t="shared" si="4"/>
        <v>2</v>
      </c>
      <c r="J25">
        <f t="shared" si="5"/>
        <v>0</v>
      </c>
      <c r="K25">
        <f t="shared" si="6"/>
        <v>60</v>
      </c>
      <c r="L25">
        <f t="shared" si="7"/>
        <v>60</v>
      </c>
      <c r="M25">
        <f t="shared" si="8"/>
        <v>-7580</v>
      </c>
      <c r="O25" s="9" t="s">
        <v>41</v>
      </c>
      <c r="P25" s="10">
        <v>1350</v>
      </c>
    </row>
    <row r="26" spans="1:18" x14ac:dyDescent="0.25">
      <c r="A26" s="1">
        <v>44951</v>
      </c>
      <c r="B26" t="str">
        <f t="shared" si="1"/>
        <v>śr</v>
      </c>
      <c r="C26">
        <f t="shared" si="2"/>
        <v>2023</v>
      </c>
      <c r="D26" t="str">
        <f t="shared" si="3"/>
        <v>styczeń</v>
      </c>
      <c r="E26" s="1">
        <f t="shared" si="0"/>
        <v>45682</v>
      </c>
      <c r="F26" s="3" t="str">
        <f>IF(AND(E26&gt;=$S$4,E26&lt;=$T$4),"wiosna", IF(AND(E26&gt;=$S$5,E26&lt;=$T$5),"lato", IF(AND(E26&gt;=$S$6,E26&lt;=$T$6), "jesien","zima")))</f>
        <v>zima</v>
      </c>
      <c r="G26">
        <v>10</v>
      </c>
      <c r="H26">
        <f>INDEX($U$3:$U$6, MATCH(F26,$R$3:$R$6,0))</f>
        <v>0.2</v>
      </c>
      <c r="I26">
        <f t="shared" si="4"/>
        <v>2</v>
      </c>
      <c r="J26">
        <f t="shared" si="5"/>
        <v>0</v>
      </c>
      <c r="K26">
        <f t="shared" si="6"/>
        <v>60</v>
      </c>
      <c r="L26">
        <f t="shared" si="7"/>
        <v>60</v>
      </c>
      <c r="M26">
        <f t="shared" si="8"/>
        <v>-7520</v>
      </c>
      <c r="O26" s="9" t="s">
        <v>42</v>
      </c>
      <c r="P26" s="10">
        <v>23650</v>
      </c>
    </row>
    <row r="27" spans="1:18" x14ac:dyDescent="0.25">
      <c r="A27" s="1">
        <v>44952</v>
      </c>
      <c r="B27" t="str">
        <f t="shared" si="1"/>
        <v>czw</v>
      </c>
      <c r="C27">
        <f t="shared" si="2"/>
        <v>2023</v>
      </c>
      <c r="D27" t="str">
        <f t="shared" si="3"/>
        <v>styczeń</v>
      </c>
      <c r="E27" s="1">
        <f t="shared" si="0"/>
        <v>45683</v>
      </c>
      <c r="F27" s="3" t="str">
        <f>IF(AND(E27&gt;=$S$4,E27&lt;=$T$4),"wiosna", IF(AND(E27&gt;=$S$5,E27&lt;=$T$5),"lato", IF(AND(E27&gt;=$S$6,E27&lt;=$T$6), "jesien","zima")))</f>
        <v>zima</v>
      </c>
      <c r="G27">
        <v>10</v>
      </c>
      <c r="H27">
        <f>INDEX($U$3:$U$6, MATCH(F27,$R$3:$R$6,0))</f>
        <v>0.2</v>
      </c>
      <c r="I27">
        <f t="shared" si="4"/>
        <v>2</v>
      </c>
      <c r="J27">
        <f t="shared" si="5"/>
        <v>0</v>
      </c>
      <c r="K27">
        <f t="shared" si="6"/>
        <v>60</v>
      </c>
      <c r="L27">
        <f t="shared" si="7"/>
        <v>60</v>
      </c>
      <c r="M27">
        <f t="shared" si="8"/>
        <v>-7460</v>
      </c>
    </row>
    <row r="28" spans="1:18" x14ac:dyDescent="0.25">
      <c r="A28" s="1">
        <v>44953</v>
      </c>
      <c r="B28" t="str">
        <f t="shared" si="1"/>
        <v>pt</v>
      </c>
      <c r="C28">
        <f t="shared" si="2"/>
        <v>2023</v>
      </c>
      <c r="D28" t="str">
        <f t="shared" si="3"/>
        <v>styczeń</v>
      </c>
      <c r="E28" s="1">
        <f t="shared" si="0"/>
        <v>45684</v>
      </c>
      <c r="F28" s="3" t="str">
        <f>IF(AND(E28&gt;=$S$4,E28&lt;=$T$4),"wiosna", IF(AND(E28&gt;=$S$5,E28&lt;=$T$5),"lato", IF(AND(E28&gt;=$S$6,E28&lt;=$T$6), "jesien","zima")))</f>
        <v>zima</v>
      </c>
      <c r="G28">
        <v>10</v>
      </c>
      <c r="H28">
        <f>INDEX($U$3:$U$6, MATCH(F28,$R$3:$R$6,0))</f>
        <v>0.2</v>
      </c>
      <c r="I28">
        <f t="shared" si="4"/>
        <v>2</v>
      </c>
      <c r="J28">
        <f t="shared" si="5"/>
        <v>0</v>
      </c>
      <c r="K28">
        <f t="shared" si="6"/>
        <v>60</v>
      </c>
      <c r="L28">
        <f t="shared" si="7"/>
        <v>60</v>
      </c>
      <c r="M28">
        <f t="shared" si="8"/>
        <v>-7400</v>
      </c>
      <c r="O28" s="9" t="s">
        <v>45</v>
      </c>
      <c r="R28" s="11">
        <f>M732</f>
        <v>55270</v>
      </c>
    </row>
    <row r="29" spans="1:18" x14ac:dyDescent="0.25">
      <c r="A29" s="1">
        <v>44954</v>
      </c>
      <c r="B29" t="str">
        <f t="shared" si="1"/>
        <v>sob</v>
      </c>
      <c r="C29">
        <f t="shared" si="2"/>
        <v>2023</v>
      </c>
      <c r="D29" t="str">
        <f t="shared" si="3"/>
        <v>styczeń</v>
      </c>
      <c r="E29" s="1">
        <f t="shared" si="0"/>
        <v>45685</v>
      </c>
      <c r="F29" s="3" t="str">
        <f>IF(AND(E29&gt;=$S$4,E29&lt;=$T$4),"wiosna", IF(AND(E29&gt;=$S$5,E29&lt;=$T$5),"lato", IF(AND(E29&gt;=$S$6,E29&lt;=$T$6), "jesien","zima")))</f>
        <v>zima</v>
      </c>
      <c r="G29">
        <v>10</v>
      </c>
      <c r="H29">
        <f>INDEX($U$3:$U$6, MATCH(F29,$R$3:$R$6,0))</f>
        <v>0.2</v>
      </c>
      <c r="I29">
        <f t="shared" si="4"/>
        <v>2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-7400</v>
      </c>
      <c r="O29" s="9" t="s">
        <v>46</v>
      </c>
      <c r="P29">
        <v>47</v>
      </c>
    </row>
    <row r="30" spans="1:18" x14ac:dyDescent="0.25">
      <c r="A30" s="1">
        <v>44955</v>
      </c>
      <c r="B30" t="str">
        <f t="shared" si="1"/>
        <v>niedz</v>
      </c>
      <c r="C30">
        <f t="shared" si="2"/>
        <v>2023</v>
      </c>
      <c r="D30" t="str">
        <f t="shared" si="3"/>
        <v>styczeń</v>
      </c>
      <c r="E30" s="1">
        <f t="shared" si="0"/>
        <v>45686</v>
      </c>
      <c r="F30" s="3" t="str">
        <f>IF(AND(E30&gt;=$S$4,E30&lt;=$T$4),"wiosna", IF(AND(E30&gt;=$S$5,E30&lt;=$T$5),"lato", IF(AND(E30&gt;=$S$6,E30&lt;=$T$6), "jesien","zima")))</f>
        <v>zima</v>
      </c>
      <c r="G30">
        <v>10</v>
      </c>
      <c r="H30">
        <f>INDEX($U$3:$U$6, MATCH(F30,$R$3:$R$6,0))</f>
        <v>0.2</v>
      </c>
      <c r="I30">
        <f t="shared" si="4"/>
        <v>2</v>
      </c>
      <c r="J30">
        <f t="shared" si="5"/>
        <v>150</v>
      </c>
      <c r="K30">
        <f t="shared" si="6"/>
        <v>0</v>
      </c>
      <c r="L30">
        <f t="shared" si="7"/>
        <v>-150</v>
      </c>
      <c r="M30">
        <f t="shared" si="8"/>
        <v>-7550</v>
      </c>
      <c r="O30" s="9" t="s">
        <v>47</v>
      </c>
      <c r="P30">
        <v>57</v>
      </c>
      <c r="R30" t="s">
        <v>49</v>
      </c>
    </row>
    <row r="31" spans="1:18" x14ac:dyDescent="0.25">
      <c r="A31" s="1">
        <v>44956</v>
      </c>
      <c r="B31" t="str">
        <f t="shared" si="1"/>
        <v>pon</v>
      </c>
      <c r="C31">
        <f t="shared" si="2"/>
        <v>2023</v>
      </c>
      <c r="D31" t="str">
        <f t="shared" si="3"/>
        <v>styczeń</v>
      </c>
      <c r="E31" s="1">
        <f t="shared" si="0"/>
        <v>45687</v>
      </c>
      <c r="F31" s="3" t="str">
        <f>IF(AND(E31&gt;=$S$4,E31&lt;=$T$4),"wiosna", IF(AND(E31&gt;=$S$5,E31&lt;=$T$5),"lato", IF(AND(E31&gt;=$S$6,E31&lt;=$T$6), "jesien","zima")))</f>
        <v>zima</v>
      </c>
      <c r="G31">
        <v>10</v>
      </c>
      <c r="H31">
        <f>INDEX($U$3:$U$6, MATCH(F31,$R$3:$R$6,0))</f>
        <v>0.2</v>
      </c>
      <c r="I31">
        <f t="shared" si="4"/>
        <v>2</v>
      </c>
      <c r="J31">
        <f t="shared" si="5"/>
        <v>0</v>
      </c>
      <c r="K31">
        <f t="shared" si="6"/>
        <v>60</v>
      </c>
      <c r="L31">
        <f t="shared" si="7"/>
        <v>60</v>
      </c>
      <c r="M31">
        <f t="shared" si="8"/>
        <v>-7490</v>
      </c>
      <c r="O31" s="9" t="s">
        <v>48</v>
      </c>
      <c r="P31">
        <v>66</v>
      </c>
    </row>
    <row r="32" spans="1:18" x14ac:dyDescent="0.25">
      <c r="A32" s="1">
        <v>44957</v>
      </c>
      <c r="B32" t="str">
        <f t="shared" si="1"/>
        <v>wt</v>
      </c>
      <c r="C32">
        <f t="shared" si="2"/>
        <v>2023</v>
      </c>
      <c r="D32" t="str">
        <f t="shared" si="3"/>
        <v>styczeń</v>
      </c>
      <c r="E32" s="1">
        <f t="shared" si="0"/>
        <v>45688</v>
      </c>
      <c r="F32" s="3" t="str">
        <f>IF(AND(E32&gt;=$S$4,E32&lt;=$T$4),"wiosna", IF(AND(E32&gt;=$S$5,E32&lt;=$T$5),"lato", IF(AND(E32&gt;=$S$6,E32&lt;=$T$6), "jesien","zima")))</f>
        <v>zima</v>
      </c>
      <c r="G32">
        <v>10</v>
      </c>
      <c r="H32">
        <f>INDEX($U$3:$U$6, MATCH(F32,$R$3:$R$6,0))</f>
        <v>0.2</v>
      </c>
      <c r="I32">
        <f t="shared" si="4"/>
        <v>2</v>
      </c>
      <c r="J32">
        <f t="shared" si="5"/>
        <v>0</v>
      </c>
      <c r="K32">
        <f t="shared" si="6"/>
        <v>60</v>
      </c>
      <c r="L32">
        <f t="shared" si="7"/>
        <v>60</v>
      </c>
      <c r="M32">
        <f t="shared" si="8"/>
        <v>-7430</v>
      </c>
    </row>
    <row r="33" spans="1:13" x14ac:dyDescent="0.25">
      <c r="A33" s="1">
        <v>44958</v>
      </c>
      <c r="B33" t="str">
        <f t="shared" si="1"/>
        <v>śr</v>
      </c>
      <c r="C33">
        <f t="shared" si="2"/>
        <v>2023</v>
      </c>
      <c r="D33" t="str">
        <f t="shared" si="3"/>
        <v>luty</v>
      </c>
      <c r="E33" s="1">
        <f t="shared" si="0"/>
        <v>45689</v>
      </c>
      <c r="F33" s="3" t="str">
        <f>IF(AND(E33&gt;=$S$4,E33&lt;=$T$4),"wiosna", IF(AND(E33&gt;=$S$5,E33&lt;=$T$5),"lato", IF(AND(E33&gt;=$S$6,E33&lt;=$T$6), "jesien","zima")))</f>
        <v>zima</v>
      </c>
      <c r="G33">
        <v>10</v>
      </c>
      <c r="H33">
        <f>INDEX($U$3:$U$6, MATCH(F33,$R$3:$R$6,0))</f>
        <v>0.2</v>
      </c>
      <c r="I33">
        <f t="shared" si="4"/>
        <v>2</v>
      </c>
      <c r="J33">
        <f t="shared" si="5"/>
        <v>0</v>
      </c>
      <c r="K33">
        <f t="shared" si="6"/>
        <v>60</v>
      </c>
      <c r="L33">
        <f t="shared" si="7"/>
        <v>60</v>
      </c>
      <c r="M33">
        <f t="shared" si="8"/>
        <v>-7370</v>
      </c>
    </row>
    <row r="34" spans="1:13" x14ac:dyDescent="0.25">
      <c r="A34" s="1">
        <v>44959</v>
      </c>
      <c r="B34" t="str">
        <f t="shared" si="1"/>
        <v>czw</v>
      </c>
      <c r="C34">
        <f t="shared" si="2"/>
        <v>2023</v>
      </c>
      <c r="D34" t="str">
        <f t="shared" si="3"/>
        <v>luty</v>
      </c>
      <c r="E34" s="1">
        <f t="shared" si="0"/>
        <v>45690</v>
      </c>
      <c r="F34" s="3" t="str">
        <f>IF(AND(E34&gt;=$S$4,E34&lt;=$T$4),"wiosna", IF(AND(E34&gt;=$S$5,E34&lt;=$T$5),"lato", IF(AND(E34&gt;=$S$6,E34&lt;=$T$6), "jesien","zima")))</f>
        <v>zima</v>
      </c>
      <c r="G34">
        <v>10</v>
      </c>
      <c r="H34">
        <f>INDEX($U$3:$U$6, MATCH(F34,$R$3:$R$6,0))</f>
        <v>0.2</v>
      </c>
      <c r="I34">
        <f t="shared" si="4"/>
        <v>2</v>
      </c>
      <c r="J34">
        <f t="shared" si="5"/>
        <v>0</v>
      </c>
      <c r="K34">
        <f t="shared" si="6"/>
        <v>60</v>
      </c>
      <c r="L34">
        <f t="shared" si="7"/>
        <v>60</v>
      </c>
      <c r="M34">
        <f t="shared" si="8"/>
        <v>-7310</v>
      </c>
    </row>
    <row r="35" spans="1:13" x14ac:dyDescent="0.25">
      <c r="A35" s="1">
        <v>44960</v>
      </c>
      <c r="B35" t="str">
        <f t="shared" si="1"/>
        <v>pt</v>
      </c>
      <c r="C35">
        <f t="shared" si="2"/>
        <v>2023</v>
      </c>
      <c r="D35" t="str">
        <f t="shared" si="3"/>
        <v>luty</v>
      </c>
      <c r="E35" s="1">
        <f t="shared" si="0"/>
        <v>45691</v>
      </c>
      <c r="F35" s="3" t="str">
        <f>IF(AND(E35&gt;=$S$4,E35&lt;=$T$4),"wiosna", IF(AND(E35&gt;=$S$5,E35&lt;=$T$5),"lato", IF(AND(E35&gt;=$S$6,E35&lt;=$T$6), "jesien","zima")))</f>
        <v>zima</v>
      </c>
      <c r="G35">
        <v>10</v>
      </c>
      <c r="H35">
        <f>INDEX($U$3:$U$6, MATCH(F35,$R$3:$R$6,0))</f>
        <v>0.2</v>
      </c>
      <c r="I35">
        <f t="shared" si="4"/>
        <v>2</v>
      </c>
      <c r="J35">
        <f t="shared" si="5"/>
        <v>0</v>
      </c>
      <c r="K35">
        <f t="shared" si="6"/>
        <v>60</v>
      </c>
      <c r="L35">
        <f t="shared" si="7"/>
        <v>60</v>
      </c>
      <c r="M35">
        <f t="shared" si="8"/>
        <v>-7250</v>
      </c>
    </row>
    <row r="36" spans="1:13" x14ac:dyDescent="0.25">
      <c r="A36" s="1">
        <v>44961</v>
      </c>
      <c r="B36" t="str">
        <f t="shared" si="1"/>
        <v>sob</v>
      </c>
      <c r="C36">
        <f t="shared" si="2"/>
        <v>2023</v>
      </c>
      <c r="D36" t="str">
        <f t="shared" si="3"/>
        <v>luty</v>
      </c>
      <c r="E36" s="1">
        <f t="shared" si="0"/>
        <v>45692</v>
      </c>
      <c r="F36" s="3" t="str">
        <f>IF(AND(E36&gt;=$S$4,E36&lt;=$T$4),"wiosna", IF(AND(E36&gt;=$S$5,E36&lt;=$T$5),"lato", IF(AND(E36&gt;=$S$6,E36&lt;=$T$6), "jesien","zima")))</f>
        <v>zima</v>
      </c>
      <c r="G36">
        <v>10</v>
      </c>
      <c r="H36">
        <f>INDEX($U$3:$U$6, MATCH(F36,$R$3:$R$6,0))</f>
        <v>0.2</v>
      </c>
      <c r="I36">
        <f t="shared" si="4"/>
        <v>2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-7250</v>
      </c>
    </row>
    <row r="37" spans="1:13" x14ac:dyDescent="0.25">
      <c r="A37" s="1">
        <v>44962</v>
      </c>
      <c r="B37" t="str">
        <f t="shared" si="1"/>
        <v>niedz</v>
      </c>
      <c r="C37">
        <f t="shared" si="2"/>
        <v>2023</v>
      </c>
      <c r="D37" t="str">
        <f t="shared" si="3"/>
        <v>luty</v>
      </c>
      <c r="E37" s="1">
        <f t="shared" si="0"/>
        <v>45693</v>
      </c>
      <c r="F37" s="3" t="str">
        <f>IF(AND(E37&gt;=$S$4,E37&lt;=$T$4),"wiosna", IF(AND(E37&gt;=$S$5,E37&lt;=$T$5),"lato", IF(AND(E37&gt;=$S$6,E37&lt;=$T$6), "jesien","zima")))</f>
        <v>zima</v>
      </c>
      <c r="G37">
        <v>10</v>
      </c>
      <c r="H37">
        <f>INDEX($U$3:$U$6, MATCH(F37,$R$3:$R$6,0))</f>
        <v>0.2</v>
      </c>
      <c r="I37">
        <f t="shared" si="4"/>
        <v>2</v>
      </c>
      <c r="J37">
        <f t="shared" si="5"/>
        <v>150</v>
      </c>
      <c r="K37">
        <f t="shared" si="6"/>
        <v>0</v>
      </c>
      <c r="L37">
        <f t="shared" si="7"/>
        <v>-150</v>
      </c>
      <c r="M37">
        <f t="shared" si="8"/>
        <v>-7400</v>
      </c>
    </row>
    <row r="38" spans="1:13" x14ac:dyDescent="0.25">
      <c r="A38" s="1">
        <v>44963</v>
      </c>
      <c r="B38" t="str">
        <f t="shared" si="1"/>
        <v>pon</v>
      </c>
      <c r="C38">
        <f t="shared" si="2"/>
        <v>2023</v>
      </c>
      <c r="D38" t="str">
        <f t="shared" si="3"/>
        <v>luty</v>
      </c>
      <c r="E38" s="1">
        <f t="shared" si="0"/>
        <v>45694</v>
      </c>
      <c r="F38" s="3" t="str">
        <f>IF(AND(E38&gt;=$S$4,E38&lt;=$T$4),"wiosna", IF(AND(E38&gt;=$S$5,E38&lt;=$T$5),"lato", IF(AND(E38&gt;=$S$6,E38&lt;=$T$6), "jesien","zima")))</f>
        <v>zima</v>
      </c>
      <c r="G38">
        <v>10</v>
      </c>
      <c r="H38">
        <f>INDEX($U$3:$U$6, MATCH(F38,$R$3:$R$6,0))</f>
        <v>0.2</v>
      </c>
      <c r="I38">
        <f t="shared" si="4"/>
        <v>2</v>
      </c>
      <c r="J38">
        <f t="shared" si="5"/>
        <v>0</v>
      </c>
      <c r="K38">
        <f t="shared" si="6"/>
        <v>60</v>
      </c>
      <c r="L38">
        <f t="shared" si="7"/>
        <v>60</v>
      </c>
      <c r="M38">
        <f t="shared" si="8"/>
        <v>-7340</v>
      </c>
    </row>
    <row r="39" spans="1:13" x14ac:dyDescent="0.25">
      <c r="A39" s="1">
        <v>44964</v>
      </c>
      <c r="B39" t="str">
        <f t="shared" si="1"/>
        <v>wt</v>
      </c>
      <c r="C39">
        <f t="shared" si="2"/>
        <v>2023</v>
      </c>
      <c r="D39" t="str">
        <f t="shared" si="3"/>
        <v>luty</v>
      </c>
      <c r="E39" s="1">
        <f t="shared" si="0"/>
        <v>45695</v>
      </c>
      <c r="F39" s="3" t="str">
        <f>IF(AND(E39&gt;=$S$4,E39&lt;=$T$4),"wiosna", IF(AND(E39&gt;=$S$5,E39&lt;=$T$5),"lato", IF(AND(E39&gt;=$S$6,E39&lt;=$T$6), "jesien","zima")))</f>
        <v>zima</v>
      </c>
      <c r="G39">
        <v>10</v>
      </c>
      <c r="H39">
        <f>INDEX($U$3:$U$6, MATCH(F39,$R$3:$R$6,0))</f>
        <v>0.2</v>
      </c>
      <c r="I39">
        <f t="shared" si="4"/>
        <v>2</v>
      </c>
      <c r="J39">
        <f t="shared" si="5"/>
        <v>0</v>
      </c>
      <c r="K39">
        <f t="shared" si="6"/>
        <v>60</v>
      </c>
      <c r="L39">
        <f t="shared" si="7"/>
        <v>60</v>
      </c>
      <c r="M39">
        <f t="shared" si="8"/>
        <v>-7280</v>
      </c>
    </row>
    <row r="40" spans="1:13" x14ac:dyDescent="0.25">
      <c r="A40" s="1">
        <v>44965</v>
      </c>
      <c r="B40" t="str">
        <f t="shared" si="1"/>
        <v>śr</v>
      </c>
      <c r="C40">
        <f t="shared" si="2"/>
        <v>2023</v>
      </c>
      <c r="D40" t="str">
        <f t="shared" si="3"/>
        <v>luty</v>
      </c>
      <c r="E40" s="1">
        <f t="shared" si="0"/>
        <v>45696</v>
      </c>
      <c r="F40" s="3" t="str">
        <f>IF(AND(E40&gt;=$S$4,E40&lt;=$T$4),"wiosna", IF(AND(E40&gt;=$S$5,E40&lt;=$T$5),"lato", IF(AND(E40&gt;=$S$6,E40&lt;=$T$6), "jesien","zima")))</f>
        <v>zima</v>
      </c>
      <c r="G40">
        <v>10</v>
      </c>
      <c r="H40">
        <f>INDEX($U$3:$U$6, MATCH(F40,$R$3:$R$6,0))</f>
        <v>0.2</v>
      </c>
      <c r="I40">
        <f t="shared" si="4"/>
        <v>2</v>
      </c>
      <c r="J40">
        <f t="shared" si="5"/>
        <v>0</v>
      </c>
      <c r="K40">
        <f t="shared" si="6"/>
        <v>60</v>
      </c>
      <c r="L40">
        <f t="shared" si="7"/>
        <v>60</v>
      </c>
      <c r="M40">
        <f t="shared" si="8"/>
        <v>-7220</v>
      </c>
    </row>
    <row r="41" spans="1:13" x14ac:dyDescent="0.25">
      <c r="A41" s="1">
        <v>44966</v>
      </c>
      <c r="B41" t="str">
        <f t="shared" si="1"/>
        <v>czw</v>
      </c>
      <c r="C41">
        <f t="shared" si="2"/>
        <v>2023</v>
      </c>
      <c r="D41" t="str">
        <f t="shared" si="3"/>
        <v>luty</v>
      </c>
      <c r="E41" s="1">
        <f t="shared" si="0"/>
        <v>45697</v>
      </c>
      <c r="F41" s="3" t="str">
        <f>IF(AND(E41&gt;=$S$4,E41&lt;=$T$4),"wiosna", IF(AND(E41&gt;=$S$5,E41&lt;=$T$5),"lato", IF(AND(E41&gt;=$S$6,E41&lt;=$T$6), "jesien","zima")))</f>
        <v>zima</v>
      </c>
      <c r="G41">
        <v>10</v>
      </c>
      <c r="H41">
        <f>INDEX($U$3:$U$6, MATCH(F41,$R$3:$R$6,0))</f>
        <v>0.2</v>
      </c>
      <c r="I41">
        <f t="shared" si="4"/>
        <v>2</v>
      </c>
      <c r="J41">
        <f t="shared" si="5"/>
        <v>0</v>
      </c>
      <c r="K41">
        <f t="shared" si="6"/>
        <v>60</v>
      </c>
      <c r="L41">
        <f t="shared" si="7"/>
        <v>60</v>
      </c>
      <c r="M41">
        <f t="shared" si="8"/>
        <v>-7160</v>
      </c>
    </row>
    <row r="42" spans="1:13" x14ac:dyDescent="0.25">
      <c r="A42" s="1">
        <v>44967</v>
      </c>
      <c r="B42" t="str">
        <f t="shared" si="1"/>
        <v>pt</v>
      </c>
      <c r="C42">
        <f t="shared" si="2"/>
        <v>2023</v>
      </c>
      <c r="D42" t="str">
        <f t="shared" si="3"/>
        <v>luty</v>
      </c>
      <c r="E42" s="1">
        <f t="shared" si="0"/>
        <v>45698</v>
      </c>
      <c r="F42" s="3" t="str">
        <f>IF(AND(E42&gt;=$S$4,E42&lt;=$T$4),"wiosna", IF(AND(E42&gt;=$S$5,E42&lt;=$T$5),"lato", IF(AND(E42&gt;=$S$6,E42&lt;=$T$6), "jesien","zima")))</f>
        <v>zima</v>
      </c>
      <c r="G42">
        <v>10</v>
      </c>
      <c r="H42">
        <f>INDEX($U$3:$U$6, MATCH(F42,$R$3:$R$6,0))</f>
        <v>0.2</v>
      </c>
      <c r="I42">
        <f t="shared" si="4"/>
        <v>2</v>
      </c>
      <c r="J42">
        <f t="shared" si="5"/>
        <v>0</v>
      </c>
      <c r="K42">
        <f t="shared" si="6"/>
        <v>60</v>
      </c>
      <c r="L42">
        <f t="shared" si="7"/>
        <v>60</v>
      </c>
      <c r="M42">
        <f t="shared" si="8"/>
        <v>-7100</v>
      </c>
    </row>
    <row r="43" spans="1:13" x14ac:dyDescent="0.25">
      <c r="A43" s="1">
        <v>44968</v>
      </c>
      <c r="B43" t="str">
        <f t="shared" si="1"/>
        <v>sob</v>
      </c>
      <c r="C43">
        <f t="shared" si="2"/>
        <v>2023</v>
      </c>
      <c r="D43" t="str">
        <f t="shared" si="3"/>
        <v>luty</v>
      </c>
      <c r="E43" s="1">
        <f t="shared" si="0"/>
        <v>45699</v>
      </c>
      <c r="F43" s="3" t="str">
        <f>IF(AND(E43&gt;=$S$4,E43&lt;=$T$4),"wiosna", IF(AND(E43&gt;=$S$5,E43&lt;=$T$5),"lato", IF(AND(E43&gt;=$S$6,E43&lt;=$T$6), "jesien","zima")))</f>
        <v>zima</v>
      </c>
      <c r="G43">
        <v>10</v>
      </c>
      <c r="H43">
        <f>INDEX($U$3:$U$6, MATCH(F43,$R$3:$R$6,0))</f>
        <v>0.2</v>
      </c>
      <c r="I43">
        <f t="shared" si="4"/>
        <v>2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-7100</v>
      </c>
    </row>
    <row r="44" spans="1:13" x14ac:dyDescent="0.25">
      <c r="A44" s="1">
        <v>44969</v>
      </c>
      <c r="B44" t="str">
        <f t="shared" si="1"/>
        <v>niedz</v>
      </c>
      <c r="C44">
        <f t="shared" si="2"/>
        <v>2023</v>
      </c>
      <c r="D44" t="str">
        <f t="shared" si="3"/>
        <v>luty</v>
      </c>
      <c r="E44" s="1">
        <f t="shared" si="0"/>
        <v>45700</v>
      </c>
      <c r="F44" s="3" t="str">
        <f>IF(AND(E44&gt;=$S$4,E44&lt;=$T$4),"wiosna", IF(AND(E44&gt;=$S$5,E44&lt;=$T$5),"lato", IF(AND(E44&gt;=$S$6,E44&lt;=$T$6), "jesien","zima")))</f>
        <v>zima</v>
      </c>
      <c r="G44">
        <v>10</v>
      </c>
      <c r="H44">
        <f>INDEX($U$3:$U$6, MATCH(F44,$R$3:$R$6,0))</f>
        <v>0.2</v>
      </c>
      <c r="I44">
        <f t="shared" si="4"/>
        <v>2</v>
      </c>
      <c r="J44">
        <f t="shared" si="5"/>
        <v>150</v>
      </c>
      <c r="K44">
        <f t="shared" si="6"/>
        <v>0</v>
      </c>
      <c r="L44">
        <f t="shared" si="7"/>
        <v>-150</v>
      </c>
      <c r="M44">
        <f t="shared" si="8"/>
        <v>-7250</v>
      </c>
    </row>
    <row r="45" spans="1:13" x14ac:dyDescent="0.25">
      <c r="A45" s="1">
        <v>44970</v>
      </c>
      <c r="B45" t="str">
        <f t="shared" si="1"/>
        <v>pon</v>
      </c>
      <c r="C45">
        <f t="shared" si="2"/>
        <v>2023</v>
      </c>
      <c r="D45" t="str">
        <f t="shared" si="3"/>
        <v>luty</v>
      </c>
      <c r="E45" s="1">
        <f t="shared" si="0"/>
        <v>45701</v>
      </c>
      <c r="F45" s="3" t="str">
        <f>IF(AND(E45&gt;=$S$4,E45&lt;=$T$4),"wiosna", IF(AND(E45&gt;=$S$5,E45&lt;=$T$5),"lato", IF(AND(E45&gt;=$S$6,E45&lt;=$T$6), "jesien","zima")))</f>
        <v>zima</v>
      </c>
      <c r="G45">
        <v>10</v>
      </c>
      <c r="H45">
        <f>INDEX($U$3:$U$6, MATCH(F45,$R$3:$R$6,0))</f>
        <v>0.2</v>
      </c>
      <c r="I45">
        <f t="shared" si="4"/>
        <v>2</v>
      </c>
      <c r="J45">
        <f t="shared" si="5"/>
        <v>0</v>
      </c>
      <c r="K45">
        <f t="shared" si="6"/>
        <v>60</v>
      </c>
      <c r="L45">
        <f t="shared" si="7"/>
        <v>60</v>
      </c>
      <c r="M45">
        <f t="shared" si="8"/>
        <v>-7190</v>
      </c>
    </row>
    <row r="46" spans="1:13" x14ac:dyDescent="0.25">
      <c r="A46" s="1">
        <v>44971</v>
      </c>
      <c r="B46" t="str">
        <f t="shared" si="1"/>
        <v>wt</v>
      </c>
      <c r="C46">
        <f t="shared" si="2"/>
        <v>2023</v>
      </c>
      <c r="D46" t="str">
        <f t="shared" si="3"/>
        <v>luty</v>
      </c>
      <c r="E46" s="1">
        <f t="shared" si="0"/>
        <v>45702</v>
      </c>
      <c r="F46" s="3" t="str">
        <f>IF(AND(E46&gt;=$S$4,E46&lt;=$T$4),"wiosna", IF(AND(E46&gt;=$S$5,E46&lt;=$T$5),"lato", IF(AND(E46&gt;=$S$6,E46&lt;=$T$6), "jesien","zima")))</f>
        <v>zima</v>
      </c>
      <c r="G46">
        <v>10</v>
      </c>
      <c r="H46">
        <f>INDEX($U$3:$U$6, MATCH(F46,$R$3:$R$6,0))</f>
        <v>0.2</v>
      </c>
      <c r="I46">
        <f t="shared" si="4"/>
        <v>2</v>
      </c>
      <c r="J46">
        <f t="shared" si="5"/>
        <v>0</v>
      </c>
      <c r="K46">
        <f t="shared" si="6"/>
        <v>60</v>
      </c>
      <c r="L46">
        <f t="shared" si="7"/>
        <v>60</v>
      </c>
      <c r="M46">
        <f t="shared" si="8"/>
        <v>-7130</v>
      </c>
    </row>
    <row r="47" spans="1:13" x14ac:dyDescent="0.25">
      <c r="A47" s="1">
        <v>44972</v>
      </c>
      <c r="B47" t="str">
        <f t="shared" si="1"/>
        <v>śr</v>
      </c>
      <c r="C47">
        <f t="shared" si="2"/>
        <v>2023</v>
      </c>
      <c r="D47" t="str">
        <f t="shared" si="3"/>
        <v>luty</v>
      </c>
      <c r="E47" s="1">
        <f t="shared" si="0"/>
        <v>45703</v>
      </c>
      <c r="F47" s="3" t="str">
        <f>IF(AND(E47&gt;=$S$4,E47&lt;=$T$4),"wiosna", IF(AND(E47&gt;=$S$5,E47&lt;=$T$5),"lato", IF(AND(E47&gt;=$S$6,E47&lt;=$T$6), "jesien","zima")))</f>
        <v>zima</v>
      </c>
      <c r="G47">
        <v>10</v>
      </c>
      <c r="H47">
        <f>INDEX($U$3:$U$6, MATCH(F47,$R$3:$R$6,0))</f>
        <v>0.2</v>
      </c>
      <c r="I47">
        <f t="shared" si="4"/>
        <v>2</v>
      </c>
      <c r="J47">
        <f t="shared" si="5"/>
        <v>0</v>
      </c>
      <c r="K47">
        <f t="shared" si="6"/>
        <v>60</v>
      </c>
      <c r="L47">
        <f t="shared" si="7"/>
        <v>60</v>
      </c>
      <c r="M47">
        <f t="shared" si="8"/>
        <v>-7070</v>
      </c>
    </row>
    <row r="48" spans="1:13" x14ac:dyDescent="0.25">
      <c r="A48" s="1">
        <v>44973</v>
      </c>
      <c r="B48" t="str">
        <f t="shared" si="1"/>
        <v>czw</v>
      </c>
      <c r="C48">
        <f t="shared" si="2"/>
        <v>2023</v>
      </c>
      <c r="D48" t="str">
        <f t="shared" si="3"/>
        <v>luty</v>
      </c>
      <c r="E48" s="1">
        <f t="shared" si="0"/>
        <v>45704</v>
      </c>
      <c r="F48" s="3" t="str">
        <f>IF(AND(E48&gt;=$S$4,E48&lt;=$T$4),"wiosna", IF(AND(E48&gt;=$S$5,E48&lt;=$T$5),"lato", IF(AND(E48&gt;=$S$6,E48&lt;=$T$6), "jesien","zima")))</f>
        <v>zima</v>
      </c>
      <c r="G48">
        <v>10</v>
      </c>
      <c r="H48">
        <f>INDEX($U$3:$U$6, MATCH(F48,$R$3:$R$6,0))</f>
        <v>0.2</v>
      </c>
      <c r="I48">
        <f t="shared" si="4"/>
        <v>2</v>
      </c>
      <c r="J48">
        <f t="shared" si="5"/>
        <v>0</v>
      </c>
      <c r="K48">
        <f t="shared" si="6"/>
        <v>60</v>
      </c>
      <c r="L48">
        <f t="shared" si="7"/>
        <v>60</v>
      </c>
      <c r="M48">
        <f t="shared" si="8"/>
        <v>-7010</v>
      </c>
    </row>
    <row r="49" spans="1:13" x14ac:dyDescent="0.25">
      <c r="A49" s="1">
        <v>44974</v>
      </c>
      <c r="B49" t="str">
        <f t="shared" si="1"/>
        <v>pt</v>
      </c>
      <c r="C49">
        <f t="shared" si="2"/>
        <v>2023</v>
      </c>
      <c r="D49" t="str">
        <f t="shared" si="3"/>
        <v>luty</v>
      </c>
      <c r="E49" s="1">
        <f t="shared" si="0"/>
        <v>45705</v>
      </c>
      <c r="F49" s="3" t="str">
        <f>IF(AND(E49&gt;=$S$4,E49&lt;=$T$4),"wiosna", IF(AND(E49&gt;=$S$5,E49&lt;=$T$5),"lato", IF(AND(E49&gt;=$S$6,E49&lt;=$T$6), "jesien","zima")))</f>
        <v>zima</v>
      </c>
      <c r="G49">
        <v>10</v>
      </c>
      <c r="H49">
        <f>INDEX($U$3:$U$6, MATCH(F49,$R$3:$R$6,0))</f>
        <v>0.2</v>
      </c>
      <c r="I49">
        <f t="shared" si="4"/>
        <v>2</v>
      </c>
      <c r="J49">
        <f t="shared" si="5"/>
        <v>0</v>
      </c>
      <c r="K49">
        <f t="shared" si="6"/>
        <v>60</v>
      </c>
      <c r="L49">
        <f t="shared" si="7"/>
        <v>60</v>
      </c>
      <c r="M49">
        <f t="shared" si="8"/>
        <v>-6950</v>
      </c>
    </row>
    <row r="50" spans="1:13" x14ac:dyDescent="0.25">
      <c r="A50" s="1">
        <v>44975</v>
      </c>
      <c r="B50" t="str">
        <f t="shared" si="1"/>
        <v>sob</v>
      </c>
      <c r="C50">
        <f t="shared" si="2"/>
        <v>2023</v>
      </c>
      <c r="D50" t="str">
        <f t="shared" si="3"/>
        <v>luty</v>
      </c>
      <c r="E50" s="1">
        <f t="shared" si="0"/>
        <v>45706</v>
      </c>
      <c r="F50" s="3" t="str">
        <f>IF(AND(E50&gt;=$S$4,E50&lt;=$T$4),"wiosna", IF(AND(E50&gt;=$S$5,E50&lt;=$T$5),"lato", IF(AND(E50&gt;=$S$6,E50&lt;=$T$6), "jesien","zima")))</f>
        <v>zima</v>
      </c>
      <c r="G50">
        <v>10</v>
      </c>
      <c r="H50">
        <f>INDEX($U$3:$U$6, MATCH(F50,$R$3:$R$6,0))</f>
        <v>0.2</v>
      </c>
      <c r="I50">
        <f t="shared" si="4"/>
        <v>2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-6950</v>
      </c>
    </row>
    <row r="51" spans="1:13" x14ac:dyDescent="0.25">
      <c r="A51" s="1">
        <v>44976</v>
      </c>
      <c r="B51" t="str">
        <f t="shared" si="1"/>
        <v>niedz</v>
      </c>
      <c r="C51">
        <f t="shared" si="2"/>
        <v>2023</v>
      </c>
      <c r="D51" t="str">
        <f t="shared" si="3"/>
        <v>luty</v>
      </c>
      <c r="E51" s="1">
        <f t="shared" si="0"/>
        <v>45707</v>
      </c>
      <c r="F51" s="3" t="str">
        <f>IF(AND(E51&gt;=$S$4,E51&lt;=$T$4),"wiosna", IF(AND(E51&gt;=$S$5,E51&lt;=$T$5),"lato", IF(AND(E51&gt;=$S$6,E51&lt;=$T$6), "jesien","zima")))</f>
        <v>zima</v>
      </c>
      <c r="G51">
        <v>10</v>
      </c>
      <c r="H51">
        <f>INDEX($U$3:$U$6, MATCH(F51,$R$3:$R$6,0))</f>
        <v>0.2</v>
      </c>
      <c r="I51">
        <f t="shared" si="4"/>
        <v>2</v>
      </c>
      <c r="J51">
        <f t="shared" si="5"/>
        <v>150</v>
      </c>
      <c r="K51">
        <f t="shared" si="6"/>
        <v>0</v>
      </c>
      <c r="L51">
        <f t="shared" si="7"/>
        <v>-150</v>
      </c>
      <c r="M51">
        <f t="shared" si="8"/>
        <v>-7100</v>
      </c>
    </row>
    <row r="52" spans="1:13" x14ac:dyDescent="0.25">
      <c r="A52" s="1">
        <v>44977</v>
      </c>
      <c r="B52" t="str">
        <f t="shared" si="1"/>
        <v>pon</v>
      </c>
      <c r="C52">
        <f t="shared" si="2"/>
        <v>2023</v>
      </c>
      <c r="D52" t="str">
        <f t="shared" si="3"/>
        <v>luty</v>
      </c>
      <c r="E52" s="1">
        <f t="shared" si="0"/>
        <v>45708</v>
      </c>
      <c r="F52" s="3" t="str">
        <f>IF(AND(E52&gt;=$S$4,E52&lt;=$T$4),"wiosna", IF(AND(E52&gt;=$S$5,E52&lt;=$T$5),"lato", IF(AND(E52&gt;=$S$6,E52&lt;=$T$6), "jesien","zima")))</f>
        <v>zima</v>
      </c>
      <c r="G52">
        <v>10</v>
      </c>
      <c r="H52">
        <f>INDEX($U$3:$U$6, MATCH(F52,$R$3:$R$6,0))</f>
        <v>0.2</v>
      </c>
      <c r="I52">
        <f t="shared" si="4"/>
        <v>2</v>
      </c>
      <c r="J52">
        <f t="shared" si="5"/>
        <v>0</v>
      </c>
      <c r="K52">
        <f t="shared" si="6"/>
        <v>60</v>
      </c>
      <c r="L52">
        <f t="shared" si="7"/>
        <v>60</v>
      </c>
      <c r="M52">
        <f t="shared" si="8"/>
        <v>-7040</v>
      </c>
    </row>
    <row r="53" spans="1:13" x14ac:dyDescent="0.25">
      <c r="A53" s="1">
        <v>44978</v>
      </c>
      <c r="B53" t="str">
        <f t="shared" si="1"/>
        <v>wt</v>
      </c>
      <c r="C53">
        <f t="shared" si="2"/>
        <v>2023</v>
      </c>
      <c r="D53" t="str">
        <f t="shared" si="3"/>
        <v>luty</v>
      </c>
      <c r="E53" s="1">
        <f t="shared" si="0"/>
        <v>45709</v>
      </c>
      <c r="F53" s="3" t="str">
        <f>IF(AND(E53&gt;=$S$4,E53&lt;=$T$4),"wiosna", IF(AND(E53&gt;=$S$5,E53&lt;=$T$5),"lato", IF(AND(E53&gt;=$S$6,E53&lt;=$T$6), "jesien","zima")))</f>
        <v>zima</v>
      </c>
      <c r="G53">
        <v>10</v>
      </c>
      <c r="H53">
        <f>INDEX($U$3:$U$6, MATCH(F53,$R$3:$R$6,0))</f>
        <v>0.2</v>
      </c>
      <c r="I53">
        <f t="shared" si="4"/>
        <v>2</v>
      </c>
      <c r="J53">
        <f t="shared" si="5"/>
        <v>0</v>
      </c>
      <c r="K53">
        <f t="shared" si="6"/>
        <v>60</v>
      </c>
      <c r="L53">
        <f t="shared" si="7"/>
        <v>60</v>
      </c>
      <c r="M53">
        <f t="shared" si="8"/>
        <v>-6980</v>
      </c>
    </row>
    <row r="54" spans="1:13" x14ac:dyDescent="0.25">
      <c r="A54" s="1">
        <v>44979</v>
      </c>
      <c r="B54" t="str">
        <f t="shared" si="1"/>
        <v>śr</v>
      </c>
      <c r="C54">
        <f t="shared" si="2"/>
        <v>2023</v>
      </c>
      <c r="D54" t="str">
        <f t="shared" si="3"/>
        <v>luty</v>
      </c>
      <c r="E54" s="1">
        <f t="shared" si="0"/>
        <v>45710</v>
      </c>
      <c r="F54" s="3" t="str">
        <f>IF(AND(E54&gt;=$S$4,E54&lt;=$T$4),"wiosna", IF(AND(E54&gt;=$S$5,E54&lt;=$T$5),"lato", IF(AND(E54&gt;=$S$6,E54&lt;=$T$6), "jesien","zima")))</f>
        <v>zima</v>
      </c>
      <c r="G54">
        <v>10</v>
      </c>
      <c r="H54">
        <f>INDEX($U$3:$U$6, MATCH(F54,$R$3:$R$6,0))</f>
        <v>0.2</v>
      </c>
      <c r="I54">
        <f t="shared" si="4"/>
        <v>2</v>
      </c>
      <c r="J54">
        <f t="shared" si="5"/>
        <v>0</v>
      </c>
      <c r="K54">
        <f t="shared" si="6"/>
        <v>60</v>
      </c>
      <c r="L54">
        <f t="shared" si="7"/>
        <v>60</v>
      </c>
      <c r="M54">
        <f t="shared" si="8"/>
        <v>-6920</v>
      </c>
    </row>
    <row r="55" spans="1:13" x14ac:dyDescent="0.25">
      <c r="A55" s="1">
        <v>44980</v>
      </c>
      <c r="B55" t="str">
        <f t="shared" si="1"/>
        <v>czw</v>
      </c>
      <c r="C55">
        <f t="shared" si="2"/>
        <v>2023</v>
      </c>
      <c r="D55" t="str">
        <f t="shared" si="3"/>
        <v>luty</v>
      </c>
      <c r="E55" s="1">
        <f t="shared" si="0"/>
        <v>45711</v>
      </c>
      <c r="F55" s="3" t="str">
        <f>IF(AND(E55&gt;=$S$4,E55&lt;=$T$4),"wiosna", IF(AND(E55&gt;=$S$5,E55&lt;=$T$5),"lato", IF(AND(E55&gt;=$S$6,E55&lt;=$T$6), "jesien","zima")))</f>
        <v>zima</v>
      </c>
      <c r="G55">
        <v>10</v>
      </c>
      <c r="H55">
        <f>INDEX($U$3:$U$6, MATCH(F55,$R$3:$R$6,0))</f>
        <v>0.2</v>
      </c>
      <c r="I55">
        <f t="shared" si="4"/>
        <v>2</v>
      </c>
      <c r="J55">
        <f t="shared" si="5"/>
        <v>0</v>
      </c>
      <c r="K55">
        <f t="shared" si="6"/>
        <v>60</v>
      </c>
      <c r="L55">
        <f t="shared" si="7"/>
        <v>60</v>
      </c>
      <c r="M55">
        <f t="shared" si="8"/>
        <v>-6860</v>
      </c>
    </row>
    <row r="56" spans="1:13" x14ac:dyDescent="0.25">
      <c r="A56" s="1">
        <v>44981</v>
      </c>
      <c r="B56" t="str">
        <f t="shared" si="1"/>
        <v>pt</v>
      </c>
      <c r="C56">
        <f t="shared" si="2"/>
        <v>2023</v>
      </c>
      <c r="D56" t="str">
        <f t="shared" si="3"/>
        <v>luty</v>
      </c>
      <c r="E56" s="1">
        <f t="shared" si="0"/>
        <v>45712</v>
      </c>
      <c r="F56" s="3" t="str">
        <f>IF(AND(E56&gt;=$S$4,E56&lt;=$T$4),"wiosna", IF(AND(E56&gt;=$S$5,E56&lt;=$T$5),"lato", IF(AND(E56&gt;=$S$6,E56&lt;=$T$6), "jesien","zima")))</f>
        <v>zima</v>
      </c>
      <c r="G56">
        <v>10</v>
      </c>
      <c r="H56">
        <f>INDEX($U$3:$U$6, MATCH(F56,$R$3:$R$6,0))</f>
        <v>0.2</v>
      </c>
      <c r="I56">
        <f t="shared" si="4"/>
        <v>2</v>
      </c>
      <c r="J56">
        <f t="shared" si="5"/>
        <v>0</v>
      </c>
      <c r="K56">
        <f t="shared" si="6"/>
        <v>60</v>
      </c>
      <c r="L56">
        <f t="shared" si="7"/>
        <v>60</v>
      </c>
      <c r="M56">
        <f t="shared" si="8"/>
        <v>-6800</v>
      </c>
    </row>
    <row r="57" spans="1:13" x14ac:dyDescent="0.25">
      <c r="A57" s="1">
        <v>44982</v>
      </c>
      <c r="B57" t="str">
        <f t="shared" si="1"/>
        <v>sob</v>
      </c>
      <c r="C57">
        <f t="shared" si="2"/>
        <v>2023</v>
      </c>
      <c r="D57" t="str">
        <f t="shared" si="3"/>
        <v>luty</v>
      </c>
      <c r="E57" s="1">
        <f t="shared" si="0"/>
        <v>45713</v>
      </c>
      <c r="F57" s="3" t="str">
        <f>IF(AND(E57&gt;=$S$4,E57&lt;=$T$4),"wiosna", IF(AND(E57&gt;=$S$5,E57&lt;=$T$5),"lato", IF(AND(E57&gt;=$S$6,E57&lt;=$T$6), "jesien","zima")))</f>
        <v>zima</v>
      </c>
      <c r="G57">
        <v>10</v>
      </c>
      <c r="H57">
        <f>INDEX($U$3:$U$6, MATCH(F57,$R$3:$R$6,0))</f>
        <v>0.2</v>
      </c>
      <c r="I57">
        <f t="shared" si="4"/>
        <v>2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-6800</v>
      </c>
    </row>
    <row r="58" spans="1:13" x14ac:dyDescent="0.25">
      <c r="A58" s="1">
        <v>44983</v>
      </c>
      <c r="B58" t="str">
        <f t="shared" si="1"/>
        <v>niedz</v>
      </c>
      <c r="C58">
        <f t="shared" si="2"/>
        <v>2023</v>
      </c>
      <c r="D58" t="str">
        <f t="shared" si="3"/>
        <v>luty</v>
      </c>
      <c r="E58" s="1">
        <f t="shared" si="0"/>
        <v>45714</v>
      </c>
      <c r="F58" s="3" t="str">
        <f>IF(AND(E58&gt;=$S$4,E58&lt;=$T$4),"wiosna", IF(AND(E58&gt;=$S$5,E58&lt;=$T$5),"lato", IF(AND(E58&gt;=$S$6,E58&lt;=$T$6), "jesien","zima")))</f>
        <v>zima</v>
      </c>
      <c r="G58">
        <v>10</v>
      </c>
      <c r="H58">
        <f>INDEX($U$3:$U$6, MATCH(F58,$R$3:$R$6,0))</f>
        <v>0.2</v>
      </c>
      <c r="I58">
        <f t="shared" si="4"/>
        <v>2</v>
      </c>
      <c r="J58">
        <f t="shared" si="5"/>
        <v>150</v>
      </c>
      <c r="K58">
        <f t="shared" si="6"/>
        <v>0</v>
      </c>
      <c r="L58">
        <f t="shared" si="7"/>
        <v>-150</v>
      </c>
      <c r="M58">
        <f t="shared" si="8"/>
        <v>-6950</v>
      </c>
    </row>
    <row r="59" spans="1:13" x14ac:dyDescent="0.25">
      <c r="A59" s="1">
        <v>44984</v>
      </c>
      <c r="B59" t="str">
        <f t="shared" si="1"/>
        <v>pon</v>
      </c>
      <c r="C59">
        <f t="shared" si="2"/>
        <v>2023</v>
      </c>
      <c r="D59" t="str">
        <f t="shared" si="3"/>
        <v>luty</v>
      </c>
      <c r="E59" s="1">
        <f t="shared" si="0"/>
        <v>45715</v>
      </c>
      <c r="F59" s="3" t="str">
        <f>IF(AND(E59&gt;=$S$4,E59&lt;=$T$4),"wiosna", IF(AND(E59&gt;=$S$5,E59&lt;=$T$5),"lato", IF(AND(E59&gt;=$S$6,E59&lt;=$T$6), "jesien","zima")))</f>
        <v>zima</v>
      </c>
      <c r="G59">
        <v>10</v>
      </c>
      <c r="H59">
        <f>INDEX($U$3:$U$6, MATCH(F59,$R$3:$R$6,0))</f>
        <v>0.2</v>
      </c>
      <c r="I59">
        <f t="shared" si="4"/>
        <v>2</v>
      </c>
      <c r="J59">
        <f t="shared" si="5"/>
        <v>0</v>
      </c>
      <c r="K59">
        <f t="shared" si="6"/>
        <v>60</v>
      </c>
      <c r="L59">
        <f t="shared" si="7"/>
        <v>60</v>
      </c>
      <c r="M59">
        <f t="shared" si="8"/>
        <v>-6890</v>
      </c>
    </row>
    <row r="60" spans="1:13" x14ac:dyDescent="0.25">
      <c r="A60" s="1">
        <v>44985</v>
      </c>
      <c r="B60" t="str">
        <f t="shared" si="1"/>
        <v>wt</v>
      </c>
      <c r="C60">
        <f t="shared" si="2"/>
        <v>2023</v>
      </c>
      <c r="D60" t="str">
        <f t="shared" si="3"/>
        <v>luty</v>
      </c>
      <c r="E60" s="1">
        <f t="shared" si="0"/>
        <v>45716</v>
      </c>
      <c r="F60" s="3" t="str">
        <f>IF(AND(E60&gt;=$S$4,E60&lt;=$T$4),"wiosna", IF(AND(E60&gt;=$S$5,E60&lt;=$T$5),"lato", IF(AND(E60&gt;=$S$6,E60&lt;=$T$6), "jesien","zima")))</f>
        <v>zima</v>
      </c>
      <c r="G60">
        <v>10</v>
      </c>
      <c r="H60">
        <f>INDEX($U$3:$U$6, MATCH(F60,$R$3:$R$6,0))</f>
        <v>0.2</v>
      </c>
      <c r="I60">
        <f t="shared" si="4"/>
        <v>2</v>
      </c>
      <c r="J60">
        <f t="shared" si="5"/>
        <v>0</v>
      </c>
      <c r="K60">
        <f t="shared" si="6"/>
        <v>60</v>
      </c>
      <c r="L60">
        <f t="shared" si="7"/>
        <v>60</v>
      </c>
      <c r="M60">
        <f t="shared" si="8"/>
        <v>-6830</v>
      </c>
    </row>
    <row r="61" spans="1:13" x14ac:dyDescent="0.25">
      <c r="A61" s="1">
        <v>44986</v>
      </c>
      <c r="B61" t="str">
        <f t="shared" si="1"/>
        <v>śr</v>
      </c>
      <c r="C61">
        <f t="shared" si="2"/>
        <v>2023</v>
      </c>
      <c r="D61" t="str">
        <f t="shared" si="3"/>
        <v>marzec</v>
      </c>
      <c r="E61" s="1">
        <f t="shared" si="0"/>
        <v>45717</v>
      </c>
      <c r="F61" s="3" t="str">
        <f>IF(AND(E61&gt;=$S$4,E61&lt;=$T$4),"wiosna", IF(AND(E61&gt;=$S$5,E61&lt;=$T$5),"lato", IF(AND(E61&gt;=$S$6,E61&lt;=$T$6), "jesien","zima")))</f>
        <v>zima</v>
      </c>
      <c r="G61">
        <v>10</v>
      </c>
      <c r="H61">
        <f>INDEX($U$3:$U$6, MATCH(F61,$R$3:$R$6,0))</f>
        <v>0.2</v>
      </c>
      <c r="I61">
        <f t="shared" si="4"/>
        <v>2</v>
      </c>
      <c r="J61">
        <f t="shared" si="5"/>
        <v>0</v>
      </c>
      <c r="K61">
        <f t="shared" si="6"/>
        <v>60</v>
      </c>
      <c r="L61">
        <f t="shared" si="7"/>
        <v>60</v>
      </c>
      <c r="M61">
        <f t="shared" si="8"/>
        <v>-6770</v>
      </c>
    </row>
    <row r="62" spans="1:13" x14ac:dyDescent="0.25">
      <c r="A62" s="1">
        <v>44987</v>
      </c>
      <c r="B62" t="str">
        <f t="shared" si="1"/>
        <v>czw</v>
      </c>
      <c r="C62">
        <f t="shared" si="2"/>
        <v>2023</v>
      </c>
      <c r="D62" t="str">
        <f t="shared" si="3"/>
        <v>marzec</v>
      </c>
      <c r="E62" s="1">
        <f t="shared" si="0"/>
        <v>45718</v>
      </c>
      <c r="F62" s="3" t="str">
        <f>IF(AND(E62&gt;=$S$4,E62&lt;=$T$4),"wiosna", IF(AND(E62&gt;=$S$5,E62&lt;=$T$5),"lato", IF(AND(E62&gt;=$S$6,E62&lt;=$T$6), "jesien","zima")))</f>
        <v>zima</v>
      </c>
      <c r="G62">
        <v>10</v>
      </c>
      <c r="H62">
        <f>INDEX($U$3:$U$6, MATCH(F62,$R$3:$R$6,0))</f>
        <v>0.2</v>
      </c>
      <c r="I62">
        <f t="shared" si="4"/>
        <v>2</v>
      </c>
      <c r="J62">
        <f t="shared" si="5"/>
        <v>0</v>
      </c>
      <c r="K62">
        <f t="shared" si="6"/>
        <v>60</v>
      </c>
      <c r="L62">
        <f t="shared" si="7"/>
        <v>60</v>
      </c>
      <c r="M62">
        <f t="shared" si="8"/>
        <v>-6710</v>
      </c>
    </row>
    <row r="63" spans="1:13" x14ac:dyDescent="0.25">
      <c r="A63" s="1">
        <v>44988</v>
      </c>
      <c r="B63" t="str">
        <f t="shared" si="1"/>
        <v>pt</v>
      </c>
      <c r="C63">
        <f t="shared" si="2"/>
        <v>2023</v>
      </c>
      <c r="D63" t="str">
        <f t="shared" si="3"/>
        <v>marzec</v>
      </c>
      <c r="E63" s="1">
        <f t="shared" si="0"/>
        <v>45719</v>
      </c>
      <c r="F63" s="3" t="str">
        <f>IF(AND(E63&gt;=$S$4,E63&lt;=$T$4),"wiosna", IF(AND(E63&gt;=$S$5,E63&lt;=$T$5),"lato", IF(AND(E63&gt;=$S$6,E63&lt;=$T$6), "jesien","zima")))</f>
        <v>zima</v>
      </c>
      <c r="G63">
        <v>10</v>
      </c>
      <c r="H63">
        <f>INDEX($U$3:$U$6, MATCH(F63,$R$3:$R$6,0))</f>
        <v>0.2</v>
      </c>
      <c r="I63">
        <f t="shared" si="4"/>
        <v>2</v>
      </c>
      <c r="J63">
        <f t="shared" si="5"/>
        <v>0</v>
      </c>
      <c r="K63">
        <f t="shared" si="6"/>
        <v>60</v>
      </c>
      <c r="L63">
        <f t="shared" si="7"/>
        <v>60</v>
      </c>
      <c r="M63">
        <f t="shared" si="8"/>
        <v>-6650</v>
      </c>
    </row>
    <row r="64" spans="1:13" x14ac:dyDescent="0.25">
      <c r="A64" s="1">
        <v>44989</v>
      </c>
      <c r="B64" t="str">
        <f t="shared" si="1"/>
        <v>sob</v>
      </c>
      <c r="C64">
        <f t="shared" si="2"/>
        <v>2023</v>
      </c>
      <c r="D64" t="str">
        <f t="shared" si="3"/>
        <v>marzec</v>
      </c>
      <c r="E64" s="1">
        <f t="shared" si="0"/>
        <v>45720</v>
      </c>
      <c r="F64" s="3" t="str">
        <f>IF(AND(E64&gt;=$S$4,E64&lt;=$T$4),"wiosna", IF(AND(E64&gt;=$S$5,E64&lt;=$T$5),"lato", IF(AND(E64&gt;=$S$6,E64&lt;=$T$6), "jesien","zima")))</f>
        <v>zima</v>
      </c>
      <c r="G64">
        <v>10</v>
      </c>
      <c r="H64">
        <f>INDEX($U$3:$U$6, MATCH(F64,$R$3:$R$6,0))</f>
        <v>0.2</v>
      </c>
      <c r="I64">
        <f t="shared" si="4"/>
        <v>2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-6650</v>
      </c>
    </row>
    <row r="65" spans="1:13" x14ac:dyDescent="0.25">
      <c r="A65" s="1">
        <v>44990</v>
      </c>
      <c r="B65" t="str">
        <f t="shared" si="1"/>
        <v>niedz</v>
      </c>
      <c r="C65">
        <f t="shared" si="2"/>
        <v>2023</v>
      </c>
      <c r="D65" t="str">
        <f t="shared" si="3"/>
        <v>marzec</v>
      </c>
      <c r="E65" s="1">
        <f t="shared" si="0"/>
        <v>45721</v>
      </c>
      <c r="F65" s="3" t="str">
        <f>IF(AND(E65&gt;=$S$4,E65&lt;=$T$4),"wiosna", IF(AND(E65&gt;=$S$5,E65&lt;=$T$5),"lato", IF(AND(E65&gt;=$S$6,E65&lt;=$T$6), "jesien","zima")))</f>
        <v>zima</v>
      </c>
      <c r="G65">
        <v>10</v>
      </c>
      <c r="H65">
        <f>INDEX($U$3:$U$6, MATCH(F65,$R$3:$R$6,0))</f>
        <v>0.2</v>
      </c>
      <c r="I65">
        <f t="shared" si="4"/>
        <v>2</v>
      </c>
      <c r="J65">
        <f t="shared" si="5"/>
        <v>150</v>
      </c>
      <c r="K65">
        <f t="shared" si="6"/>
        <v>0</v>
      </c>
      <c r="L65">
        <f t="shared" si="7"/>
        <v>-150</v>
      </c>
      <c r="M65">
        <f t="shared" si="8"/>
        <v>-6800</v>
      </c>
    </row>
    <row r="66" spans="1:13" x14ac:dyDescent="0.25">
      <c r="A66" s="1">
        <v>44991</v>
      </c>
      <c r="B66" t="str">
        <f t="shared" si="1"/>
        <v>pon</v>
      </c>
      <c r="C66">
        <f t="shared" si="2"/>
        <v>2023</v>
      </c>
      <c r="D66" t="str">
        <f t="shared" si="3"/>
        <v>marzec</v>
      </c>
      <c r="E66" s="1">
        <f t="shared" ref="E66:E129" si="9">DATE(2025,MONTH(A66),DAY(A66))</f>
        <v>45722</v>
      </c>
      <c r="F66" s="3" t="str">
        <f>IF(AND(E66&gt;=$S$4,E66&lt;=$T$4),"wiosna", IF(AND(E66&gt;=$S$5,E66&lt;=$T$5),"lato", IF(AND(E66&gt;=$S$6,E66&lt;=$T$6), "jesien","zima")))</f>
        <v>zima</v>
      </c>
      <c r="G66">
        <v>10</v>
      </c>
      <c r="H66">
        <f>INDEX($U$3:$U$6, MATCH(F66,$R$3:$R$6,0))</f>
        <v>0.2</v>
      </c>
      <c r="I66">
        <f t="shared" si="4"/>
        <v>2</v>
      </c>
      <c r="J66">
        <f t="shared" si="5"/>
        <v>0</v>
      </c>
      <c r="K66">
        <f t="shared" si="6"/>
        <v>60</v>
      </c>
      <c r="L66">
        <f t="shared" si="7"/>
        <v>60</v>
      </c>
      <c r="M66">
        <f t="shared" si="8"/>
        <v>-6740</v>
      </c>
    </row>
    <row r="67" spans="1:13" x14ac:dyDescent="0.25">
      <c r="A67" s="1">
        <v>44992</v>
      </c>
      <c r="B67" t="str">
        <f t="shared" ref="B67:B130" si="10">TEXT(A67,"ddd")</f>
        <v>wt</v>
      </c>
      <c r="C67">
        <f t="shared" ref="C67:C130" si="11">YEAR(A67)</f>
        <v>2023</v>
      </c>
      <c r="D67" t="str">
        <f t="shared" ref="D67:D130" si="12">TEXT(A67,"mmmm")</f>
        <v>marzec</v>
      </c>
      <c r="E67" s="1">
        <f t="shared" si="9"/>
        <v>45723</v>
      </c>
      <c r="F67" s="3" t="str">
        <f>IF(AND(E67&gt;=$S$4,E67&lt;=$T$4),"wiosna", IF(AND(E67&gt;=$S$5,E67&lt;=$T$5),"lato", IF(AND(E67&gt;=$S$6,E67&lt;=$T$6), "jesien","zima")))</f>
        <v>zima</v>
      </c>
      <c r="G67">
        <v>10</v>
      </c>
      <c r="H67">
        <f>INDEX($U$3:$U$6, MATCH(F67,$R$3:$R$6,0))</f>
        <v>0.2</v>
      </c>
      <c r="I67">
        <f t="shared" ref="I67:I130" si="13">FLOOR(G67*H67,1)</f>
        <v>2</v>
      </c>
      <c r="J67">
        <f t="shared" ref="J67:J130" si="14">IF(B67="niedz",15*G67,0)</f>
        <v>0</v>
      </c>
      <c r="K67">
        <f t="shared" ref="K67:K130" si="15">IF(WEEKDAY(A67,2)&lt;6,I67*$P$3,0)</f>
        <v>60</v>
      </c>
      <c r="L67">
        <f t="shared" ref="L67:L130" si="16">K67-J67</f>
        <v>60</v>
      </c>
      <c r="M67">
        <f t="shared" si="8"/>
        <v>-6680</v>
      </c>
    </row>
    <row r="68" spans="1:13" x14ac:dyDescent="0.25">
      <c r="A68" s="1">
        <v>44993</v>
      </c>
      <c r="B68" t="str">
        <f t="shared" si="10"/>
        <v>śr</v>
      </c>
      <c r="C68">
        <f t="shared" si="11"/>
        <v>2023</v>
      </c>
      <c r="D68" t="str">
        <f t="shared" si="12"/>
        <v>marzec</v>
      </c>
      <c r="E68" s="1">
        <f t="shared" si="9"/>
        <v>45724</v>
      </c>
      <c r="F68" s="3" t="str">
        <f>IF(AND(E68&gt;=$S$4,E68&lt;=$T$4),"wiosna", IF(AND(E68&gt;=$S$5,E68&lt;=$T$5),"lato", IF(AND(E68&gt;=$S$6,E68&lt;=$T$6), "jesien","zima")))</f>
        <v>zima</v>
      </c>
      <c r="G68">
        <v>10</v>
      </c>
      <c r="H68">
        <f>INDEX($U$3:$U$6, MATCH(F68,$R$3:$R$6,0))</f>
        <v>0.2</v>
      </c>
      <c r="I68">
        <f t="shared" si="13"/>
        <v>2</v>
      </c>
      <c r="J68">
        <f t="shared" si="14"/>
        <v>0</v>
      </c>
      <c r="K68">
        <f t="shared" si="15"/>
        <v>60</v>
      </c>
      <c r="L68">
        <f t="shared" si="16"/>
        <v>60</v>
      </c>
      <c r="M68">
        <f t="shared" ref="M68:M131" si="17">L68+M67</f>
        <v>-6620</v>
      </c>
    </row>
    <row r="69" spans="1:13" x14ac:dyDescent="0.25">
      <c r="A69" s="1">
        <v>44994</v>
      </c>
      <c r="B69" t="str">
        <f t="shared" si="10"/>
        <v>czw</v>
      </c>
      <c r="C69">
        <f t="shared" si="11"/>
        <v>2023</v>
      </c>
      <c r="D69" t="str">
        <f t="shared" si="12"/>
        <v>marzec</v>
      </c>
      <c r="E69" s="1">
        <f t="shared" si="9"/>
        <v>45725</v>
      </c>
      <c r="F69" s="3" t="str">
        <f>IF(AND(E69&gt;=$S$4,E69&lt;=$T$4),"wiosna", IF(AND(E69&gt;=$S$5,E69&lt;=$T$5),"lato", IF(AND(E69&gt;=$S$6,E69&lt;=$T$6), "jesien","zima")))</f>
        <v>zima</v>
      </c>
      <c r="G69">
        <v>10</v>
      </c>
      <c r="H69">
        <f>INDEX($U$3:$U$6, MATCH(F69,$R$3:$R$6,0))</f>
        <v>0.2</v>
      </c>
      <c r="I69">
        <f t="shared" si="13"/>
        <v>2</v>
      </c>
      <c r="J69">
        <f t="shared" si="14"/>
        <v>0</v>
      </c>
      <c r="K69">
        <f t="shared" si="15"/>
        <v>60</v>
      </c>
      <c r="L69">
        <f t="shared" si="16"/>
        <v>60</v>
      </c>
      <c r="M69">
        <f t="shared" si="17"/>
        <v>-6560</v>
      </c>
    </row>
    <row r="70" spans="1:13" x14ac:dyDescent="0.25">
      <c r="A70" s="1">
        <v>44995</v>
      </c>
      <c r="B70" t="str">
        <f t="shared" si="10"/>
        <v>pt</v>
      </c>
      <c r="C70">
        <f t="shared" si="11"/>
        <v>2023</v>
      </c>
      <c r="D70" t="str">
        <f t="shared" si="12"/>
        <v>marzec</v>
      </c>
      <c r="E70" s="1">
        <f t="shared" si="9"/>
        <v>45726</v>
      </c>
      <c r="F70" s="3" t="str">
        <f>IF(AND(E70&gt;=$S$4,E70&lt;=$T$4),"wiosna", IF(AND(E70&gt;=$S$5,E70&lt;=$T$5),"lato", IF(AND(E70&gt;=$S$6,E70&lt;=$T$6), "jesien","zima")))</f>
        <v>zima</v>
      </c>
      <c r="G70">
        <v>10</v>
      </c>
      <c r="H70">
        <f>INDEX($U$3:$U$6, MATCH(F70,$R$3:$R$6,0))</f>
        <v>0.2</v>
      </c>
      <c r="I70">
        <f t="shared" si="13"/>
        <v>2</v>
      </c>
      <c r="J70">
        <f t="shared" si="14"/>
        <v>0</v>
      </c>
      <c r="K70">
        <f t="shared" si="15"/>
        <v>60</v>
      </c>
      <c r="L70">
        <f t="shared" si="16"/>
        <v>60</v>
      </c>
      <c r="M70">
        <f t="shared" si="17"/>
        <v>-6500</v>
      </c>
    </row>
    <row r="71" spans="1:13" x14ac:dyDescent="0.25">
      <c r="A71" s="1">
        <v>44996</v>
      </c>
      <c r="B71" t="str">
        <f t="shared" si="10"/>
        <v>sob</v>
      </c>
      <c r="C71">
        <f t="shared" si="11"/>
        <v>2023</v>
      </c>
      <c r="D71" t="str">
        <f t="shared" si="12"/>
        <v>marzec</v>
      </c>
      <c r="E71" s="1">
        <f t="shared" si="9"/>
        <v>45727</v>
      </c>
      <c r="F71" s="3" t="str">
        <f>IF(AND(E71&gt;=$S$4,E71&lt;=$T$4),"wiosna", IF(AND(E71&gt;=$S$5,E71&lt;=$T$5),"lato", IF(AND(E71&gt;=$S$6,E71&lt;=$T$6), "jesien","zima")))</f>
        <v>zima</v>
      </c>
      <c r="G71">
        <v>10</v>
      </c>
      <c r="H71">
        <f>INDEX($U$3:$U$6, MATCH(F71,$R$3:$R$6,0))</f>
        <v>0.2</v>
      </c>
      <c r="I71">
        <f t="shared" si="13"/>
        <v>2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-6500</v>
      </c>
    </row>
    <row r="72" spans="1:13" x14ac:dyDescent="0.25">
      <c r="A72" s="1">
        <v>44997</v>
      </c>
      <c r="B72" t="str">
        <f t="shared" si="10"/>
        <v>niedz</v>
      </c>
      <c r="C72">
        <f t="shared" si="11"/>
        <v>2023</v>
      </c>
      <c r="D72" t="str">
        <f t="shared" si="12"/>
        <v>marzec</v>
      </c>
      <c r="E72" s="1">
        <f t="shared" si="9"/>
        <v>45728</v>
      </c>
      <c r="F72" s="3" t="str">
        <f>IF(AND(E72&gt;=$S$4,E72&lt;=$T$4),"wiosna", IF(AND(E72&gt;=$S$5,E72&lt;=$T$5),"lato", IF(AND(E72&gt;=$S$6,E72&lt;=$T$6), "jesien","zima")))</f>
        <v>zima</v>
      </c>
      <c r="G72">
        <v>10</v>
      </c>
      <c r="H72">
        <f>INDEX($U$3:$U$6, MATCH(F72,$R$3:$R$6,0))</f>
        <v>0.2</v>
      </c>
      <c r="I72">
        <f t="shared" si="13"/>
        <v>2</v>
      </c>
      <c r="J72">
        <f t="shared" si="14"/>
        <v>150</v>
      </c>
      <c r="K72">
        <f t="shared" si="15"/>
        <v>0</v>
      </c>
      <c r="L72">
        <f t="shared" si="16"/>
        <v>-150</v>
      </c>
      <c r="M72">
        <f t="shared" si="17"/>
        <v>-6650</v>
      </c>
    </row>
    <row r="73" spans="1:13" x14ac:dyDescent="0.25">
      <c r="A73" s="1">
        <v>44998</v>
      </c>
      <c r="B73" t="str">
        <f t="shared" si="10"/>
        <v>pon</v>
      </c>
      <c r="C73">
        <f t="shared" si="11"/>
        <v>2023</v>
      </c>
      <c r="D73" t="str">
        <f t="shared" si="12"/>
        <v>marzec</v>
      </c>
      <c r="E73" s="1">
        <f t="shared" si="9"/>
        <v>45729</v>
      </c>
      <c r="F73" s="3" t="str">
        <f>IF(AND(E73&gt;=$S$4,E73&lt;=$T$4),"wiosna", IF(AND(E73&gt;=$S$5,E73&lt;=$T$5),"lato", IF(AND(E73&gt;=$S$6,E73&lt;=$T$6), "jesien","zima")))</f>
        <v>zima</v>
      </c>
      <c r="G73">
        <v>10</v>
      </c>
      <c r="H73">
        <f>INDEX($U$3:$U$6, MATCH(F73,$R$3:$R$6,0))</f>
        <v>0.2</v>
      </c>
      <c r="I73">
        <f t="shared" si="13"/>
        <v>2</v>
      </c>
      <c r="J73">
        <f t="shared" si="14"/>
        <v>0</v>
      </c>
      <c r="K73">
        <f t="shared" si="15"/>
        <v>60</v>
      </c>
      <c r="L73">
        <f t="shared" si="16"/>
        <v>60</v>
      </c>
      <c r="M73">
        <f t="shared" si="17"/>
        <v>-6590</v>
      </c>
    </row>
    <row r="74" spans="1:13" x14ac:dyDescent="0.25">
      <c r="A74" s="1">
        <v>44999</v>
      </c>
      <c r="B74" t="str">
        <f t="shared" si="10"/>
        <v>wt</v>
      </c>
      <c r="C74">
        <f t="shared" si="11"/>
        <v>2023</v>
      </c>
      <c r="D74" t="str">
        <f t="shared" si="12"/>
        <v>marzec</v>
      </c>
      <c r="E74" s="1">
        <f t="shared" si="9"/>
        <v>45730</v>
      </c>
      <c r="F74" s="3" t="str">
        <f>IF(AND(E74&gt;=$S$4,E74&lt;=$T$4),"wiosna", IF(AND(E74&gt;=$S$5,E74&lt;=$T$5),"lato", IF(AND(E74&gt;=$S$6,E74&lt;=$T$6), "jesien","zima")))</f>
        <v>zima</v>
      </c>
      <c r="G74">
        <v>10</v>
      </c>
      <c r="H74">
        <f>INDEX($U$3:$U$6, MATCH(F74,$R$3:$R$6,0))</f>
        <v>0.2</v>
      </c>
      <c r="I74">
        <f t="shared" si="13"/>
        <v>2</v>
      </c>
      <c r="J74">
        <f t="shared" si="14"/>
        <v>0</v>
      </c>
      <c r="K74">
        <f t="shared" si="15"/>
        <v>60</v>
      </c>
      <c r="L74">
        <f t="shared" si="16"/>
        <v>60</v>
      </c>
      <c r="M74">
        <f t="shared" si="17"/>
        <v>-6530</v>
      </c>
    </row>
    <row r="75" spans="1:13" x14ac:dyDescent="0.25">
      <c r="A75" s="1">
        <v>45000</v>
      </c>
      <c r="B75" t="str">
        <f t="shared" si="10"/>
        <v>śr</v>
      </c>
      <c r="C75">
        <f t="shared" si="11"/>
        <v>2023</v>
      </c>
      <c r="D75" t="str">
        <f t="shared" si="12"/>
        <v>marzec</v>
      </c>
      <c r="E75" s="1">
        <f t="shared" si="9"/>
        <v>45731</v>
      </c>
      <c r="F75" s="3" t="str">
        <f>IF(AND(E75&gt;=$S$4,E75&lt;=$T$4),"wiosna", IF(AND(E75&gt;=$S$5,E75&lt;=$T$5),"lato", IF(AND(E75&gt;=$S$6,E75&lt;=$T$6), "jesien","zima")))</f>
        <v>zima</v>
      </c>
      <c r="G75">
        <v>10</v>
      </c>
      <c r="H75">
        <f>INDEX($U$3:$U$6, MATCH(F75,$R$3:$R$6,0))</f>
        <v>0.2</v>
      </c>
      <c r="I75">
        <f t="shared" si="13"/>
        <v>2</v>
      </c>
      <c r="J75">
        <f t="shared" si="14"/>
        <v>0</v>
      </c>
      <c r="K75">
        <f t="shared" si="15"/>
        <v>60</v>
      </c>
      <c r="L75">
        <f t="shared" si="16"/>
        <v>60</v>
      </c>
      <c r="M75">
        <f t="shared" si="17"/>
        <v>-6470</v>
      </c>
    </row>
    <row r="76" spans="1:13" x14ac:dyDescent="0.25">
      <c r="A76" s="1">
        <v>45001</v>
      </c>
      <c r="B76" t="str">
        <f t="shared" si="10"/>
        <v>czw</v>
      </c>
      <c r="C76">
        <f t="shared" si="11"/>
        <v>2023</v>
      </c>
      <c r="D76" t="str">
        <f t="shared" si="12"/>
        <v>marzec</v>
      </c>
      <c r="E76" s="1">
        <f t="shared" si="9"/>
        <v>45732</v>
      </c>
      <c r="F76" s="3" t="str">
        <f>IF(AND(E76&gt;=$S$4,E76&lt;=$T$4),"wiosna", IF(AND(E76&gt;=$S$5,E76&lt;=$T$5),"lato", IF(AND(E76&gt;=$S$6,E76&lt;=$T$6), "jesien","zima")))</f>
        <v>zima</v>
      </c>
      <c r="G76">
        <v>10</v>
      </c>
      <c r="H76">
        <f>INDEX($U$3:$U$6, MATCH(F76,$R$3:$R$6,0))</f>
        <v>0.2</v>
      </c>
      <c r="I76">
        <f t="shared" si="13"/>
        <v>2</v>
      </c>
      <c r="J76">
        <f t="shared" si="14"/>
        <v>0</v>
      </c>
      <c r="K76">
        <f t="shared" si="15"/>
        <v>60</v>
      </c>
      <c r="L76">
        <f t="shared" si="16"/>
        <v>60</v>
      </c>
      <c r="M76">
        <f t="shared" si="17"/>
        <v>-6410</v>
      </c>
    </row>
    <row r="77" spans="1:13" x14ac:dyDescent="0.25">
      <c r="A77" s="1">
        <v>45002</v>
      </c>
      <c r="B77" t="str">
        <f t="shared" si="10"/>
        <v>pt</v>
      </c>
      <c r="C77">
        <f t="shared" si="11"/>
        <v>2023</v>
      </c>
      <c r="D77" t="str">
        <f t="shared" si="12"/>
        <v>marzec</v>
      </c>
      <c r="E77" s="1">
        <f t="shared" si="9"/>
        <v>45733</v>
      </c>
      <c r="F77" s="3" t="str">
        <f>IF(AND(E77&gt;=$S$4,E77&lt;=$T$4),"wiosna", IF(AND(E77&gt;=$S$5,E77&lt;=$T$5),"lato", IF(AND(E77&gt;=$S$6,E77&lt;=$T$6), "jesien","zima")))</f>
        <v>zima</v>
      </c>
      <c r="G77">
        <v>10</v>
      </c>
      <c r="H77">
        <f>INDEX($U$3:$U$6, MATCH(F77,$R$3:$R$6,0))</f>
        <v>0.2</v>
      </c>
      <c r="I77">
        <f t="shared" si="13"/>
        <v>2</v>
      </c>
      <c r="J77">
        <f t="shared" si="14"/>
        <v>0</v>
      </c>
      <c r="K77">
        <f t="shared" si="15"/>
        <v>60</v>
      </c>
      <c r="L77">
        <f t="shared" si="16"/>
        <v>60</v>
      </c>
      <c r="M77">
        <f t="shared" si="17"/>
        <v>-6350</v>
      </c>
    </row>
    <row r="78" spans="1:13" x14ac:dyDescent="0.25">
      <c r="A78" s="1">
        <v>45003</v>
      </c>
      <c r="B78" t="str">
        <f t="shared" si="10"/>
        <v>sob</v>
      </c>
      <c r="C78">
        <f t="shared" si="11"/>
        <v>2023</v>
      </c>
      <c r="D78" t="str">
        <f t="shared" si="12"/>
        <v>marzec</v>
      </c>
      <c r="E78" s="1">
        <f t="shared" si="9"/>
        <v>45734</v>
      </c>
      <c r="F78" s="3" t="str">
        <f>IF(AND(E78&gt;=$S$4,E78&lt;=$T$4),"wiosna", IF(AND(E78&gt;=$S$5,E78&lt;=$T$5),"lato", IF(AND(E78&gt;=$S$6,E78&lt;=$T$6), "jesien","zima")))</f>
        <v>zima</v>
      </c>
      <c r="G78">
        <v>10</v>
      </c>
      <c r="H78">
        <f>INDEX($U$3:$U$6, MATCH(F78,$R$3:$R$6,0))</f>
        <v>0.2</v>
      </c>
      <c r="I78">
        <f t="shared" si="13"/>
        <v>2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-6350</v>
      </c>
    </row>
    <row r="79" spans="1:13" x14ac:dyDescent="0.25">
      <c r="A79" s="1">
        <v>45004</v>
      </c>
      <c r="B79" t="str">
        <f t="shared" si="10"/>
        <v>niedz</v>
      </c>
      <c r="C79">
        <f t="shared" si="11"/>
        <v>2023</v>
      </c>
      <c r="D79" t="str">
        <f t="shared" si="12"/>
        <v>marzec</v>
      </c>
      <c r="E79" s="1">
        <f t="shared" si="9"/>
        <v>45735</v>
      </c>
      <c r="F79" s="3" t="str">
        <f>IF(AND(E79&gt;=$S$4,E79&lt;=$T$4),"wiosna", IF(AND(E79&gt;=$S$5,E79&lt;=$T$5),"lato", IF(AND(E79&gt;=$S$6,E79&lt;=$T$6), "jesien","zima")))</f>
        <v>zima</v>
      </c>
      <c r="G79">
        <v>10</v>
      </c>
      <c r="H79">
        <f>INDEX($U$3:$U$6, MATCH(F79,$R$3:$R$6,0))</f>
        <v>0.2</v>
      </c>
      <c r="I79">
        <f t="shared" si="13"/>
        <v>2</v>
      </c>
      <c r="J79">
        <f t="shared" si="14"/>
        <v>150</v>
      </c>
      <c r="K79">
        <f t="shared" si="15"/>
        <v>0</v>
      </c>
      <c r="L79">
        <f t="shared" si="16"/>
        <v>-150</v>
      </c>
      <c r="M79">
        <f t="shared" si="17"/>
        <v>-6500</v>
      </c>
    </row>
    <row r="80" spans="1:13" x14ac:dyDescent="0.25">
      <c r="A80" s="1">
        <v>45005</v>
      </c>
      <c r="B80" t="str">
        <f t="shared" si="10"/>
        <v>pon</v>
      </c>
      <c r="C80">
        <f t="shared" si="11"/>
        <v>2023</v>
      </c>
      <c r="D80" t="str">
        <f t="shared" si="12"/>
        <v>marzec</v>
      </c>
      <c r="E80" s="1">
        <f t="shared" si="9"/>
        <v>45736</v>
      </c>
      <c r="F80" s="3" t="str">
        <f>IF(AND(E80&gt;=$S$4,E80&lt;=$T$4),"wiosna", IF(AND(E80&gt;=$S$5,E80&lt;=$T$5),"lato", IF(AND(E80&gt;=$S$6,E80&lt;=$T$6), "jesien","zima")))</f>
        <v>zima</v>
      </c>
      <c r="G80">
        <v>10</v>
      </c>
      <c r="H80">
        <f>INDEX($U$3:$U$6, MATCH(F80,$R$3:$R$6,0))</f>
        <v>0.2</v>
      </c>
      <c r="I80">
        <f t="shared" si="13"/>
        <v>2</v>
      </c>
      <c r="J80">
        <f t="shared" si="14"/>
        <v>0</v>
      </c>
      <c r="K80">
        <f t="shared" si="15"/>
        <v>60</v>
      </c>
      <c r="L80">
        <f t="shared" si="16"/>
        <v>60</v>
      </c>
      <c r="M80">
        <f t="shared" si="17"/>
        <v>-6440</v>
      </c>
    </row>
    <row r="81" spans="1:13" x14ac:dyDescent="0.25">
      <c r="A81" s="1">
        <v>45006</v>
      </c>
      <c r="B81" t="str">
        <f t="shared" si="10"/>
        <v>wt</v>
      </c>
      <c r="C81">
        <f t="shared" si="11"/>
        <v>2023</v>
      </c>
      <c r="D81" t="str">
        <f t="shared" si="12"/>
        <v>marzec</v>
      </c>
      <c r="E81" s="1">
        <f t="shared" si="9"/>
        <v>45737</v>
      </c>
      <c r="F81" s="3" t="str">
        <f>IF(AND(E81&gt;=$S$4,E81&lt;=$T$4),"wiosna", IF(AND(E81&gt;=$S$5,E81&lt;=$T$5),"lato", IF(AND(E81&gt;=$S$6,E81&lt;=$T$6), "jesien","zima")))</f>
        <v>wiosna</v>
      </c>
      <c r="G81">
        <v>10</v>
      </c>
      <c r="H81">
        <f>INDEX($U$3:$U$6, MATCH(F81,$R$3:$R$6,0))</f>
        <v>0.5</v>
      </c>
      <c r="I81">
        <f t="shared" si="13"/>
        <v>5</v>
      </c>
      <c r="J81">
        <f t="shared" si="14"/>
        <v>0</v>
      </c>
      <c r="K81">
        <f t="shared" si="15"/>
        <v>150</v>
      </c>
      <c r="L81">
        <f t="shared" si="16"/>
        <v>150</v>
      </c>
      <c r="M81">
        <f t="shared" si="17"/>
        <v>-6290</v>
      </c>
    </row>
    <row r="82" spans="1:13" x14ac:dyDescent="0.25">
      <c r="A82" s="1">
        <v>45007</v>
      </c>
      <c r="B82" t="str">
        <f t="shared" si="10"/>
        <v>śr</v>
      </c>
      <c r="C82">
        <f t="shared" si="11"/>
        <v>2023</v>
      </c>
      <c r="D82" t="str">
        <f t="shared" si="12"/>
        <v>marzec</v>
      </c>
      <c r="E82" s="1">
        <f t="shared" si="9"/>
        <v>45738</v>
      </c>
      <c r="F82" s="3" t="str">
        <f>IF(AND(E82&gt;=$S$4,E82&lt;=$T$4),"wiosna", IF(AND(E82&gt;=$S$5,E82&lt;=$T$5),"lato", IF(AND(E82&gt;=$S$6,E82&lt;=$T$6), "jesien","zima")))</f>
        <v>wiosna</v>
      </c>
      <c r="G82">
        <v>10</v>
      </c>
      <c r="H82">
        <f>INDEX($U$3:$U$6, MATCH(F82,$R$3:$R$6,0))</f>
        <v>0.5</v>
      </c>
      <c r="I82">
        <f t="shared" si="13"/>
        <v>5</v>
      </c>
      <c r="J82">
        <f t="shared" si="14"/>
        <v>0</v>
      </c>
      <c r="K82">
        <f t="shared" si="15"/>
        <v>150</v>
      </c>
      <c r="L82">
        <f t="shared" si="16"/>
        <v>150</v>
      </c>
      <c r="M82">
        <f t="shared" si="17"/>
        <v>-6140</v>
      </c>
    </row>
    <row r="83" spans="1:13" x14ac:dyDescent="0.25">
      <c r="A83" s="1">
        <v>45008</v>
      </c>
      <c r="B83" t="str">
        <f t="shared" si="10"/>
        <v>czw</v>
      </c>
      <c r="C83">
        <f t="shared" si="11"/>
        <v>2023</v>
      </c>
      <c r="D83" t="str">
        <f t="shared" si="12"/>
        <v>marzec</v>
      </c>
      <c r="E83" s="1">
        <f t="shared" si="9"/>
        <v>45739</v>
      </c>
      <c r="F83" s="3" t="str">
        <f>IF(AND(E83&gt;=$S$4,E83&lt;=$T$4),"wiosna", IF(AND(E83&gt;=$S$5,E83&lt;=$T$5),"lato", IF(AND(E83&gt;=$S$6,E83&lt;=$T$6), "jesien","zima")))</f>
        <v>wiosna</v>
      </c>
      <c r="G83">
        <v>10</v>
      </c>
      <c r="H83">
        <f>INDEX($U$3:$U$6, MATCH(F83,$R$3:$R$6,0))</f>
        <v>0.5</v>
      </c>
      <c r="I83">
        <f t="shared" si="13"/>
        <v>5</v>
      </c>
      <c r="J83">
        <f t="shared" si="14"/>
        <v>0</v>
      </c>
      <c r="K83">
        <f t="shared" si="15"/>
        <v>150</v>
      </c>
      <c r="L83">
        <f t="shared" si="16"/>
        <v>150</v>
      </c>
      <c r="M83">
        <f t="shared" si="17"/>
        <v>-5990</v>
      </c>
    </row>
    <row r="84" spans="1:13" x14ac:dyDescent="0.25">
      <c r="A84" s="1">
        <v>45009</v>
      </c>
      <c r="B84" t="str">
        <f t="shared" si="10"/>
        <v>pt</v>
      </c>
      <c r="C84">
        <f t="shared" si="11"/>
        <v>2023</v>
      </c>
      <c r="D84" t="str">
        <f t="shared" si="12"/>
        <v>marzec</v>
      </c>
      <c r="E84" s="1">
        <f t="shared" si="9"/>
        <v>45740</v>
      </c>
      <c r="F84" s="3" t="str">
        <f>IF(AND(E84&gt;=$S$4,E84&lt;=$T$4),"wiosna", IF(AND(E84&gt;=$S$5,E84&lt;=$T$5),"lato", IF(AND(E84&gt;=$S$6,E84&lt;=$T$6), "jesien","zima")))</f>
        <v>wiosna</v>
      </c>
      <c r="G84">
        <v>10</v>
      </c>
      <c r="H84">
        <f>INDEX($U$3:$U$6, MATCH(F84,$R$3:$R$6,0))</f>
        <v>0.5</v>
      </c>
      <c r="I84">
        <f t="shared" si="13"/>
        <v>5</v>
      </c>
      <c r="J84">
        <f t="shared" si="14"/>
        <v>0</v>
      </c>
      <c r="K84">
        <f t="shared" si="15"/>
        <v>150</v>
      </c>
      <c r="L84">
        <f t="shared" si="16"/>
        <v>150</v>
      </c>
      <c r="M84">
        <f t="shared" si="17"/>
        <v>-5840</v>
      </c>
    </row>
    <row r="85" spans="1:13" x14ac:dyDescent="0.25">
      <c r="A85" s="1">
        <v>45010</v>
      </c>
      <c r="B85" t="str">
        <f t="shared" si="10"/>
        <v>sob</v>
      </c>
      <c r="C85">
        <f t="shared" si="11"/>
        <v>2023</v>
      </c>
      <c r="D85" t="str">
        <f t="shared" si="12"/>
        <v>marzec</v>
      </c>
      <c r="E85" s="1">
        <f t="shared" si="9"/>
        <v>45741</v>
      </c>
      <c r="F85" s="3" t="str">
        <f>IF(AND(E85&gt;=$S$4,E85&lt;=$T$4),"wiosna", IF(AND(E85&gt;=$S$5,E85&lt;=$T$5),"lato", IF(AND(E85&gt;=$S$6,E85&lt;=$T$6), "jesien","zima")))</f>
        <v>wiosna</v>
      </c>
      <c r="G85">
        <v>10</v>
      </c>
      <c r="H85">
        <f>INDEX($U$3:$U$6, MATCH(F85,$R$3:$R$6,0))</f>
        <v>0.5</v>
      </c>
      <c r="I85">
        <f t="shared" si="13"/>
        <v>5</v>
      </c>
      <c r="J85">
        <f t="shared" si="14"/>
        <v>0</v>
      </c>
      <c r="K85">
        <f t="shared" si="15"/>
        <v>0</v>
      </c>
      <c r="L85">
        <f t="shared" si="16"/>
        <v>0</v>
      </c>
      <c r="M85">
        <f t="shared" si="17"/>
        <v>-5840</v>
      </c>
    </row>
    <row r="86" spans="1:13" x14ac:dyDescent="0.25">
      <c r="A86" s="1">
        <v>45011</v>
      </c>
      <c r="B86" t="str">
        <f t="shared" si="10"/>
        <v>niedz</v>
      </c>
      <c r="C86">
        <f t="shared" si="11"/>
        <v>2023</v>
      </c>
      <c r="D86" t="str">
        <f t="shared" si="12"/>
        <v>marzec</v>
      </c>
      <c r="E86" s="1">
        <f t="shared" si="9"/>
        <v>45742</v>
      </c>
      <c r="F86" s="3" t="str">
        <f>IF(AND(E86&gt;=$S$4,E86&lt;=$T$4),"wiosna", IF(AND(E86&gt;=$S$5,E86&lt;=$T$5),"lato", IF(AND(E86&gt;=$S$6,E86&lt;=$T$6), "jesien","zima")))</f>
        <v>wiosna</v>
      </c>
      <c r="G86">
        <v>10</v>
      </c>
      <c r="H86">
        <f>INDEX($U$3:$U$6, MATCH(F86,$R$3:$R$6,0))</f>
        <v>0.5</v>
      </c>
      <c r="I86">
        <f t="shared" si="13"/>
        <v>5</v>
      </c>
      <c r="J86">
        <f t="shared" si="14"/>
        <v>150</v>
      </c>
      <c r="K86">
        <f t="shared" si="15"/>
        <v>0</v>
      </c>
      <c r="L86">
        <f t="shared" si="16"/>
        <v>-150</v>
      </c>
      <c r="M86">
        <f t="shared" si="17"/>
        <v>-5990</v>
      </c>
    </row>
    <row r="87" spans="1:13" x14ac:dyDescent="0.25">
      <c r="A87" s="1">
        <v>45012</v>
      </c>
      <c r="B87" t="str">
        <f t="shared" si="10"/>
        <v>pon</v>
      </c>
      <c r="C87">
        <f t="shared" si="11"/>
        <v>2023</v>
      </c>
      <c r="D87" t="str">
        <f t="shared" si="12"/>
        <v>marzec</v>
      </c>
      <c r="E87" s="1">
        <f t="shared" si="9"/>
        <v>45743</v>
      </c>
      <c r="F87" s="3" t="str">
        <f>IF(AND(E87&gt;=$S$4,E87&lt;=$T$4),"wiosna", IF(AND(E87&gt;=$S$5,E87&lt;=$T$5),"lato", IF(AND(E87&gt;=$S$6,E87&lt;=$T$6), "jesien","zima")))</f>
        <v>wiosna</v>
      </c>
      <c r="G87">
        <v>10</v>
      </c>
      <c r="H87">
        <f>INDEX($U$3:$U$6, MATCH(F87,$R$3:$R$6,0))</f>
        <v>0.5</v>
      </c>
      <c r="I87">
        <f t="shared" si="13"/>
        <v>5</v>
      </c>
      <c r="J87">
        <f t="shared" si="14"/>
        <v>0</v>
      </c>
      <c r="K87">
        <f t="shared" si="15"/>
        <v>150</v>
      </c>
      <c r="L87">
        <f t="shared" si="16"/>
        <v>150</v>
      </c>
      <c r="M87">
        <f t="shared" si="17"/>
        <v>-5840</v>
      </c>
    </row>
    <row r="88" spans="1:13" x14ac:dyDescent="0.25">
      <c r="A88" s="1">
        <v>45013</v>
      </c>
      <c r="B88" t="str">
        <f t="shared" si="10"/>
        <v>wt</v>
      </c>
      <c r="C88">
        <f t="shared" si="11"/>
        <v>2023</v>
      </c>
      <c r="D88" t="str">
        <f t="shared" si="12"/>
        <v>marzec</v>
      </c>
      <c r="E88" s="1">
        <f t="shared" si="9"/>
        <v>45744</v>
      </c>
      <c r="F88" s="3" t="str">
        <f>IF(AND(E88&gt;=$S$4,E88&lt;=$T$4),"wiosna", IF(AND(E88&gt;=$S$5,E88&lt;=$T$5),"lato", IF(AND(E88&gt;=$S$6,E88&lt;=$T$6), "jesien","zima")))</f>
        <v>wiosna</v>
      </c>
      <c r="G88">
        <v>10</v>
      </c>
      <c r="H88">
        <f>INDEX($U$3:$U$6, MATCH(F88,$R$3:$R$6,0))</f>
        <v>0.5</v>
      </c>
      <c r="I88">
        <f t="shared" si="13"/>
        <v>5</v>
      </c>
      <c r="J88">
        <f t="shared" si="14"/>
        <v>0</v>
      </c>
      <c r="K88">
        <f t="shared" si="15"/>
        <v>150</v>
      </c>
      <c r="L88">
        <f t="shared" si="16"/>
        <v>150</v>
      </c>
      <c r="M88">
        <f t="shared" si="17"/>
        <v>-5690</v>
      </c>
    </row>
    <row r="89" spans="1:13" x14ac:dyDescent="0.25">
      <c r="A89" s="1">
        <v>45014</v>
      </c>
      <c r="B89" t="str">
        <f t="shared" si="10"/>
        <v>śr</v>
      </c>
      <c r="C89">
        <f t="shared" si="11"/>
        <v>2023</v>
      </c>
      <c r="D89" t="str">
        <f t="shared" si="12"/>
        <v>marzec</v>
      </c>
      <c r="E89" s="1">
        <f t="shared" si="9"/>
        <v>45745</v>
      </c>
      <c r="F89" s="3" t="str">
        <f>IF(AND(E89&gt;=$S$4,E89&lt;=$T$4),"wiosna", IF(AND(E89&gt;=$S$5,E89&lt;=$T$5),"lato", IF(AND(E89&gt;=$S$6,E89&lt;=$T$6), "jesien","zima")))</f>
        <v>wiosna</v>
      </c>
      <c r="G89">
        <v>10</v>
      </c>
      <c r="H89">
        <f>INDEX($U$3:$U$6, MATCH(F89,$R$3:$R$6,0))</f>
        <v>0.5</v>
      </c>
      <c r="I89">
        <f t="shared" si="13"/>
        <v>5</v>
      </c>
      <c r="J89">
        <f t="shared" si="14"/>
        <v>0</v>
      </c>
      <c r="K89">
        <f t="shared" si="15"/>
        <v>150</v>
      </c>
      <c r="L89">
        <f t="shared" si="16"/>
        <v>150</v>
      </c>
      <c r="M89">
        <f t="shared" si="17"/>
        <v>-5540</v>
      </c>
    </row>
    <row r="90" spans="1:13" x14ac:dyDescent="0.25">
      <c r="A90" s="1">
        <v>45015</v>
      </c>
      <c r="B90" t="str">
        <f t="shared" si="10"/>
        <v>czw</v>
      </c>
      <c r="C90">
        <f t="shared" si="11"/>
        <v>2023</v>
      </c>
      <c r="D90" t="str">
        <f t="shared" si="12"/>
        <v>marzec</v>
      </c>
      <c r="E90" s="1">
        <f t="shared" si="9"/>
        <v>45746</v>
      </c>
      <c r="F90" s="3" t="str">
        <f>IF(AND(E90&gt;=$S$4,E90&lt;=$T$4),"wiosna", IF(AND(E90&gt;=$S$5,E90&lt;=$T$5),"lato", IF(AND(E90&gt;=$S$6,E90&lt;=$T$6), "jesien","zima")))</f>
        <v>wiosna</v>
      </c>
      <c r="G90">
        <v>10</v>
      </c>
      <c r="H90">
        <f>INDEX($U$3:$U$6, MATCH(F90,$R$3:$R$6,0))</f>
        <v>0.5</v>
      </c>
      <c r="I90">
        <f t="shared" si="13"/>
        <v>5</v>
      </c>
      <c r="J90">
        <f t="shared" si="14"/>
        <v>0</v>
      </c>
      <c r="K90">
        <f t="shared" si="15"/>
        <v>150</v>
      </c>
      <c r="L90">
        <f t="shared" si="16"/>
        <v>150</v>
      </c>
      <c r="M90">
        <f t="shared" si="17"/>
        <v>-5390</v>
      </c>
    </row>
    <row r="91" spans="1:13" x14ac:dyDescent="0.25">
      <c r="A91" s="1">
        <v>45016</v>
      </c>
      <c r="B91" t="str">
        <f t="shared" si="10"/>
        <v>pt</v>
      </c>
      <c r="C91">
        <f t="shared" si="11"/>
        <v>2023</v>
      </c>
      <c r="D91" t="str">
        <f t="shared" si="12"/>
        <v>marzec</v>
      </c>
      <c r="E91" s="1">
        <f t="shared" si="9"/>
        <v>45747</v>
      </c>
      <c r="F91" s="3" t="str">
        <f>IF(AND(E91&gt;=$S$4,E91&lt;=$T$4),"wiosna", IF(AND(E91&gt;=$S$5,E91&lt;=$T$5),"lato", IF(AND(E91&gt;=$S$6,E91&lt;=$T$6), "jesien","zima")))</f>
        <v>wiosna</v>
      </c>
      <c r="G91">
        <v>10</v>
      </c>
      <c r="H91">
        <f>INDEX($U$3:$U$6, MATCH(F91,$R$3:$R$6,0))</f>
        <v>0.5</v>
      </c>
      <c r="I91">
        <f t="shared" si="13"/>
        <v>5</v>
      </c>
      <c r="J91">
        <f t="shared" si="14"/>
        <v>0</v>
      </c>
      <c r="K91">
        <f t="shared" si="15"/>
        <v>150</v>
      </c>
      <c r="L91">
        <f t="shared" si="16"/>
        <v>150</v>
      </c>
      <c r="M91">
        <f t="shared" si="17"/>
        <v>-5240</v>
      </c>
    </row>
    <row r="92" spans="1:13" x14ac:dyDescent="0.25">
      <c r="A92" s="1">
        <v>45017</v>
      </c>
      <c r="B92" t="str">
        <f t="shared" si="10"/>
        <v>sob</v>
      </c>
      <c r="C92">
        <f t="shared" si="11"/>
        <v>2023</v>
      </c>
      <c r="D92" t="str">
        <f t="shared" si="12"/>
        <v>kwiecień</v>
      </c>
      <c r="E92" s="1">
        <f t="shared" si="9"/>
        <v>45748</v>
      </c>
      <c r="F92" s="3" t="str">
        <f>IF(AND(E92&gt;=$S$4,E92&lt;=$T$4),"wiosna", IF(AND(E92&gt;=$S$5,E92&lt;=$T$5),"lato", IF(AND(E92&gt;=$S$6,E92&lt;=$T$6), "jesien","zima")))</f>
        <v>wiosna</v>
      </c>
      <c r="G92">
        <v>10</v>
      </c>
      <c r="H92">
        <f>INDEX($U$3:$U$6, MATCH(F92,$R$3:$R$6,0))</f>
        <v>0.5</v>
      </c>
      <c r="I92">
        <f t="shared" si="13"/>
        <v>5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-5240</v>
      </c>
    </row>
    <row r="93" spans="1:13" x14ac:dyDescent="0.25">
      <c r="A93" s="1">
        <v>45018</v>
      </c>
      <c r="B93" t="str">
        <f t="shared" si="10"/>
        <v>niedz</v>
      </c>
      <c r="C93">
        <f t="shared" si="11"/>
        <v>2023</v>
      </c>
      <c r="D93" t="str">
        <f t="shared" si="12"/>
        <v>kwiecień</v>
      </c>
      <c r="E93" s="1">
        <f t="shared" si="9"/>
        <v>45749</v>
      </c>
      <c r="F93" s="3" t="str">
        <f>IF(AND(E93&gt;=$S$4,E93&lt;=$T$4),"wiosna", IF(AND(E93&gt;=$S$5,E93&lt;=$T$5),"lato", IF(AND(E93&gt;=$S$6,E93&lt;=$T$6), "jesien","zima")))</f>
        <v>wiosna</v>
      </c>
      <c r="G93">
        <v>10</v>
      </c>
      <c r="H93">
        <f>INDEX($U$3:$U$6, MATCH(F93,$R$3:$R$6,0))</f>
        <v>0.5</v>
      </c>
      <c r="I93">
        <f t="shared" si="13"/>
        <v>5</v>
      </c>
      <c r="J93">
        <f t="shared" si="14"/>
        <v>150</v>
      </c>
      <c r="K93">
        <f t="shared" si="15"/>
        <v>0</v>
      </c>
      <c r="L93">
        <f t="shared" si="16"/>
        <v>-150</v>
      </c>
      <c r="M93">
        <f t="shared" si="17"/>
        <v>-5390</v>
      </c>
    </row>
    <row r="94" spans="1:13" x14ac:dyDescent="0.25">
      <c r="A94" s="1">
        <v>45019</v>
      </c>
      <c r="B94" t="str">
        <f t="shared" si="10"/>
        <v>pon</v>
      </c>
      <c r="C94">
        <f t="shared" si="11"/>
        <v>2023</v>
      </c>
      <c r="D94" t="str">
        <f t="shared" si="12"/>
        <v>kwiecień</v>
      </c>
      <c r="E94" s="1">
        <f t="shared" si="9"/>
        <v>45750</v>
      </c>
      <c r="F94" s="3" t="str">
        <f>IF(AND(E94&gt;=$S$4,E94&lt;=$T$4),"wiosna", IF(AND(E94&gt;=$S$5,E94&lt;=$T$5),"lato", IF(AND(E94&gt;=$S$6,E94&lt;=$T$6), "jesien","zima")))</f>
        <v>wiosna</v>
      </c>
      <c r="G94">
        <v>10</v>
      </c>
      <c r="H94">
        <f>INDEX($U$3:$U$6, MATCH(F94,$R$3:$R$6,0))</f>
        <v>0.5</v>
      </c>
      <c r="I94">
        <f t="shared" si="13"/>
        <v>5</v>
      </c>
      <c r="J94">
        <f t="shared" si="14"/>
        <v>0</v>
      </c>
      <c r="K94">
        <f t="shared" si="15"/>
        <v>150</v>
      </c>
      <c r="L94">
        <f t="shared" si="16"/>
        <v>150</v>
      </c>
      <c r="M94">
        <f t="shared" si="17"/>
        <v>-5240</v>
      </c>
    </row>
    <row r="95" spans="1:13" x14ac:dyDescent="0.25">
      <c r="A95" s="1">
        <v>45020</v>
      </c>
      <c r="B95" t="str">
        <f t="shared" si="10"/>
        <v>wt</v>
      </c>
      <c r="C95">
        <f t="shared" si="11"/>
        <v>2023</v>
      </c>
      <c r="D95" t="str">
        <f t="shared" si="12"/>
        <v>kwiecień</v>
      </c>
      <c r="E95" s="1">
        <f t="shared" si="9"/>
        <v>45751</v>
      </c>
      <c r="F95" s="3" t="str">
        <f>IF(AND(E95&gt;=$S$4,E95&lt;=$T$4),"wiosna", IF(AND(E95&gt;=$S$5,E95&lt;=$T$5),"lato", IF(AND(E95&gt;=$S$6,E95&lt;=$T$6), "jesien","zima")))</f>
        <v>wiosna</v>
      </c>
      <c r="G95">
        <v>10</v>
      </c>
      <c r="H95">
        <f>INDEX($U$3:$U$6, MATCH(F95,$R$3:$R$6,0))</f>
        <v>0.5</v>
      </c>
      <c r="I95">
        <f t="shared" si="13"/>
        <v>5</v>
      </c>
      <c r="J95">
        <f t="shared" si="14"/>
        <v>0</v>
      </c>
      <c r="K95">
        <f t="shared" si="15"/>
        <v>150</v>
      </c>
      <c r="L95">
        <f t="shared" si="16"/>
        <v>150</v>
      </c>
      <c r="M95">
        <f t="shared" si="17"/>
        <v>-5090</v>
      </c>
    </row>
    <row r="96" spans="1:13" x14ac:dyDescent="0.25">
      <c r="A96" s="1">
        <v>45021</v>
      </c>
      <c r="B96" t="str">
        <f t="shared" si="10"/>
        <v>śr</v>
      </c>
      <c r="C96">
        <f t="shared" si="11"/>
        <v>2023</v>
      </c>
      <c r="D96" t="str">
        <f t="shared" si="12"/>
        <v>kwiecień</v>
      </c>
      <c r="E96" s="1">
        <f t="shared" si="9"/>
        <v>45752</v>
      </c>
      <c r="F96" s="3" t="str">
        <f>IF(AND(E96&gt;=$S$4,E96&lt;=$T$4),"wiosna", IF(AND(E96&gt;=$S$5,E96&lt;=$T$5),"lato", IF(AND(E96&gt;=$S$6,E96&lt;=$T$6), "jesien","zima")))</f>
        <v>wiosna</v>
      </c>
      <c r="G96">
        <v>10</v>
      </c>
      <c r="H96">
        <f>INDEX($U$3:$U$6, MATCH(F96,$R$3:$R$6,0))</f>
        <v>0.5</v>
      </c>
      <c r="I96">
        <f t="shared" si="13"/>
        <v>5</v>
      </c>
      <c r="J96">
        <f t="shared" si="14"/>
        <v>0</v>
      </c>
      <c r="K96">
        <f t="shared" si="15"/>
        <v>150</v>
      </c>
      <c r="L96">
        <f t="shared" si="16"/>
        <v>150</v>
      </c>
      <c r="M96">
        <f t="shared" si="17"/>
        <v>-4940</v>
      </c>
    </row>
    <row r="97" spans="1:13" x14ac:dyDescent="0.25">
      <c r="A97" s="1">
        <v>45022</v>
      </c>
      <c r="B97" t="str">
        <f t="shared" si="10"/>
        <v>czw</v>
      </c>
      <c r="C97">
        <f t="shared" si="11"/>
        <v>2023</v>
      </c>
      <c r="D97" t="str">
        <f t="shared" si="12"/>
        <v>kwiecień</v>
      </c>
      <c r="E97" s="1">
        <f t="shared" si="9"/>
        <v>45753</v>
      </c>
      <c r="F97" s="3" t="str">
        <f>IF(AND(E97&gt;=$S$4,E97&lt;=$T$4),"wiosna", IF(AND(E97&gt;=$S$5,E97&lt;=$T$5),"lato", IF(AND(E97&gt;=$S$6,E97&lt;=$T$6), "jesien","zima")))</f>
        <v>wiosna</v>
      </c>
      <c r="G97">
        <v>10</v>
      </c>
      <c r="H97">
        <f>INDEX($U$3:$U$6, MATCH(F97,$R$3:$R$6,0))</f>
        <v>0.5</v>
      </c>
      <c r="I97">
        <f t="shared" si="13"/>
        <v>5</v>
      </c>
      <c r="J97">
        <f t="shared" si="14"/>
        <v>0</v>
      </c>
      <c r="K97">
        <f t="shared" si="15"/>
        <v>150</v>
      </c>
      <c r="L97">
        <f t="shared" si="16"/>
        <v>150</v>
      </c>
      <c r="M97">
        <f t="shared" si="17"/>
        <v>-4790</v>
      </c>
    </row>
    <row r="98" spans="1:13" x14ac:dyDescent="0.25">
      <c r="A98" s="1">
        <v>45023</v>
      </c>
      <c r="B98" t="str">
        <f t="shared" si="10"/>
        <v>pt</v>
      </c>
      <c r="C98">
        <f t="shared" si="11"/>
        <v>2023</v>
      </c>
      <c r="D98" t="str">
        <f t="shared" si="12"/>
        <v>kwiecień</v>
      </c>
      <c r="E98" s="1">
        <f t="shared" si="9"/>
        <v>45754</v>
      </c>
      <c r="F98" s="3" t="str">
        <f>IF(AND(E98&gt;=$S$4,E98&lt;=$T$4),"wiosna", IF(AND(E98&gt;=$S$5,E98&lt;=$T$5),"lato", IF(AND(E98&gt;=$S$6,E98&lt;=$T$6), "jesien","zima")))</f>
        <v>wiosna</v>
      </c>
      <c r="G98">
        <v>10</v>
      </c>
      <c r="H98">
        <f>INDEX($U$3:$U$6, MATCH(F98,$R$3:$R$6,0))</f>
        <v>0.5</v>
      </c>
      <c r="I98">
        <f t="shared" si="13"/>
        <v>5</v>
      </c>
      <c r="J98">
        <f t="shared" si="14"/>
        <v>0</v>
      </c>
      <c r="K98">
        <f t="shared" si="15"/>
        <v>150</v>
      </c>
      <c r="L98">
        <f t="shared" si="16"/>
        <v>150</v>
      </c>
      <c r="M98">
        <f t="shared" si="17"/>
        <v>-4640</v>
      </c>
    </row>
    <row r="99" spans="1:13" x14ac:dyDescent="0.25">
      <c r="A99" s="1">
        <v>45024</v>
      </c>
      <c r="B99" t="str">
        <f t="shared" si="10"/>
        <v>sob</v>
      </c>
      <c r="C99">
        <f t="shared" si="11"/>
        <v>2023</v>
      </c>
      <c r="D99" t="str">
        <f t="shared" si="12"/>
        <v>kwiecień</v>
      </c>
      <c r="E99" s="1">
        <f t="shared" si="9"/>
        <v>45755</v>
      </c>
      <c r="F99" s="3" t="str">
        <f>IF(AND(E99&gt;=$S$4,E99&lt;=$T$4),"wiosna", IF(AND(E99&gt;=$S$5,E99&lt;=$T$5),"lato", IF(AND(E99&gt;=$S$6,E99&lt;=$T$6), "jesien","zima")))</f>
        <v>wiosna</v>
      </c>
      <c r="G99">
        <v>10</v>
      </c>
      <c r="H99">
        <f>INDEX($U$3:$U$6, MATCH(F99,$R$3:$R$6,0))</f>
        <v>0.5</v>
      </c>
      <c r="I99">
        <f t="shared" si="13"/>
        <v>5</v>
      </c>
      <c r="J99">
        <f t="shared" si="14"/>
        <v>0</v>
      </c>
      <c r="K99">
        <f t="shared" si="15"/>
        <v>0</v>
      </c>
      <c r="L99">
        <f t="shared" si="16"/>
        <v>0</v>
      </c>
      <c r="M99">
        <f t="shared" si="17"/>
        <v>-4640</v>
      </c>
    </row>
    <row r="100" spans="1:13" x14ac:dyDescent="0.25">
      <c r="A100" s="1">
        <v>45025</v>
      </c>
      <c r="B100" t="str">
        <f t="shared" si="10"/>
        <v>niedz</v>
      </c>
      <c r="C100">
        <f t="shared" si="11"/>
        <v>2023</v>
      </c>
      <c r="D100" t="str">
        <f t="shared" si="12"/>
        <v>kwiecień</v>
      </c>
      <c r="E100" s="1">
        <f t="shared" si="9"/>
        <v>45756</v>
      </c>
      <c r="F100" s="3" t="str">
        <f>IF(AND(E100&gt;=$S$4,E100&lt;=$T$4),"wiosna", IF(AND(E100&gt;=$S$5,E100&lt;=$T$5),"lato", IF(AND(E100&gt;=$S$6,E100&lt;=$T$6), "jesien","zima")))</f>
        <v>wiosna</v>
      </c>
      <c r="G100">
        <v>10</v>
      </c>
      <c r="H100">
        <f>INDEX($U$3:$U$6, MATCH(F100,$R$3:$R$6,0))</f>
        <v>0.5</v>
      </c>
      <c r="I100">
        <f t="shared" si="13"/>
        <v>5</v>
      </c>
      <c r="J100">
        <f t="shared" si="14"/>
        <v>150</v>
      </c>
      <c r="K100">
        <f t="shared" si="15"/>
        <v>0</v>
      </c>
      <c r="L100">
        <f t="shared" si="16"/>
        <v>-150</v>
      </c>
      <c r="M100">
        <f t="shared" si="17"/>
        <v>-4790</v>
      </c>
    </row>
    <row r="101" spans="1:13" x14ac:dyDescent="0.25">
      <c r="A101" s="1">
        <v>45026</v>
      </c>
      <c r="B101" t="str">
        <f t="shared" si="10"/>
        <v>pon</v>
      </c>
      <c r="C101">
        <f t="shared" si="11"/>
        <v>2023</v>
      </c>
      <c r="D101" t="str">
        <f t="shared" si="12"/>
        <v>kwiecień</v>
      </c>
      <c r="E101" s="1">
        <f t="shared" si="9"/>
        <v>45757</v>
      </c>
      <c r="F101" s="3" t="str">
        <f>IF(AND(E101&gt;=$S$4,E101&lt;=$T$4),"wiosna", IF(AND(E101&gt;=$S$5,E101&lt;=$T$5),"lato", IF(AND(E101&gt;=$S$6,E101&lt;=$T$6), "jesien","zima")))</f>
        <v>wiosna</v>
      </c>
      <c r="G101">
        <v>10</v>
      </c>
      <c r="H101">
        <f>INDEX($U$3:$U$6, MATCH(F101,$R$3:$R$6,0))</f>
        <v>0.5</v>
      </c>
      <c r="I101">
        <f t="shared" si="13"/>
        <v>5</v>
      </c>
      <c r="J101">
        <f t="shared" si="14"/>
        <v>0</v>
      </c>
      <c r="K101">
        <f t="shared" si="15"/>
        <v>150</v>
      </c>
      <c r="L101">
        <f t="shared" si="16"/>
        <v>150</v>
      </c>
      <c r="M101">
        <f t="shared" si="17"/>
        <v>-4640</v>
      </c>
    </row>
    <row r="102" spans="1:13" x14ac:dyDescent="0.25">
      <c r="A102" s="1">
        <v>45027</v>
      </c>
      <c r="B102" t="str">
        <f t="shared" si="10"/>
        <v>wt</v>
      </c>
      <c r="C102">
        <f t="shared" si="11"/>
        <v>2023</v>
      </c>
      <c r="D102" t="str">
        <f t="shared" si="12"/>
        <v>kwiecień</v>
      </c>
      <c r="E102" s="1">
        <f t="shared" si="9"/>
        <v>45758</v>
      </c>
      <c r="F102" s="3" t="str">
        <f>IF(AND(E102&gt;=$S$4,E102&lt;=$T$4),"wiosna", IF(AND(E102&gt;=$S$5,E102&lt;=$T$5),"lato", IF(AND(E102&gt;=$S$6,E102&lt;=$T$6), "jesien","zima")))</f>
        <v>wiosna</v>
      </c>
      <c r="G102">
        <v>10</v>
      </c>
      <c r="H102">
        <f>INDEX($U$3:$U$6, MATCH(F102,$R$3:$R$6,0))</f>
        <v>0.5</v>
      </c>
      <c r="I102">
        <f t="shared" si="13"/>
        <v>5</v>
      </c>
      <c r="J102">
        <f t="shared" si="14"/>
        <v>0</v>
      </c>
      <c r="K102">
        <f t="shared" si="15"/>
        <v>150</v>
      </c>
      <c r="L102">
        <f t="shared" si="16"/>
        <v>150</v>
      </c>
      <c r="M102">
        <f t="shared" si="17"/>
        <v>-4490</v>
      </c>
    </row>
    <row r="103" spans="1:13" x14ac:dyDescent="0.25">
      <c r="A103" s="1">
        <v>45028</v>
      </c>
      <c r="B103" t="str">
        <f t="shared" si="10"/>
        <v>śr</v>
      </c>
      <c r="C103">
        <f t="shared" si="11"/>
        <v>2023</v>
      </c>
      <c r="D103" t="str">
        <f t="shared" si="12"/>
        <v>kwiecień</v>
      </c>
      <c r="E103" s="1">
        <f t="shared" si="9"/>
        <v>45759</v>
      </c>
      <c r="F103" s="3" t="str">
        <f>IF(AND(E103&gt;=$S$4,E103&lt;=$T$4),"wiosna", IF(AND(E103&gt;=$S$5,E103&lt;=$T$5),"lato", IF(AND(E103&gt;=$S$6,E103&lt;=$T$6), "jesien","zima")))</f>
        <v>wiosna</v>
      </c>
      <c r="G103">
        <v>10</v>
      </c>
      <c r="H103">
        <f>INDEX($U$3:$U$6, MATCH(F103,$R$3:$R$6,0))</f>
        <v>0.5</v>
      </c>
      <c r="I103">
        <f t="shared" si="13"/>
        <v>5</v>
      </c>
      <c r="J103">
        <f t="shared" si="14"/>
        <v>0</v>
      </c>
      <c r="K103">
        <f t="shared" si="15"/>
        <v>150</v>
      </c>
      <c r="L103">
        <f t="shared" si="16"/>
        <v>150</v>
      </c>
      <c r="M103">
        <f t="shared" si="17"/>
        <v>-4340</v>
      </c>
    </row>
    <row r="104" spans="1:13" x14ac:dyDescent="0.25">
      <c r="A104" s="1">
        <v>45029</v>
      </c>
      <c r="B104" t="str">
        <f t="shared" si="10"/>
        <v>czw</v>
      </c>
      <c r="C104">
        <f t="shared" si="11"/>
        <v>2023</v>
      </c>
      <c r="D104" t="str">
        <f t="shared" si="12"/>
        <v>kwiecień</v>
      </c>
      <c r="E104" s="1">
        <f t="shared" si="9"/>
        <v>45760</v>
      </c>
      <c r="F104" s="3" t="str">
        <f>IF(AND(E104&gt;=$S$4,E104&lt;=$T$4),"wiosna", IF(AND(E104&gt;=$S$5,E104&lt;=$T$5),"lato", IF(AND(E104&gt;=$S$6,E104&lt;=$T$6), "jesien","zima")))</f>
        <v>wiosna</v>
      </c>
      <c r="G104">
        <v>10</v>
      </c>
      <c r="H104">
        <f>INDEX($U$3:$U$6, MATCH(F104,$R$3:$R$6,0))</f>
        <v>0.5</v>
      </c>
      <c r="I104">
        <f t="shared" si="13"/>
        <v>5</v>
      </c>
      <c r="J104">
        <f t="shared" si="14"/>
        <v>0</v>
      </c>
      <c r="K104">
        <f t="shared" si="15"/>
        <v>150</v>
      </c>
      <c r="L104">
        <f t="shared" si="16"/>
        <v>150</v>
      </c>
      <c r="M104">
        <f t="shared" si="17"/>
        <v>-4190</v>
      </c>
    </row>
    <row r="105" spans="1:13" x14ac:dyDescent="0.25">
      <c r="A105" s="1">
        <v>45030</v>
      </c>
      <c r="B105" t="str">
        <f t="shared" si="10"/>
        <v>pt</v>
      </c>
      <c r="C105">
        <f t="shared" si="11"/>
        <v>2023</v>
      </c>
      <c r="D105" t="str">
        <f t="shared" si="12"/>
        <v>kwiecień</v>
      </c>
      <c r="E105" s="1">
        <f t="shared" si="9"/>
        <v>45761</v>
      </c>
      <c r="F105" s="3" t="str">
        <f>IF(AND(E105&gt;=$S$4,E105&lt;=$T$4),"wiosna", IF(AND(E105&gt;=$S$5,E105&lt;=$T$5),"lato", IF(AND(E105&gt;=$S$6,E105&lt;=$T$6), "jesien","zima")))</f>
        <v>wiosna</v>
      </c>
      <c r="G105">
        <v>10</v>
      </c>
      <c r="H105">
        <f>INDEX($U$3:$U$6, MATCH(F105,$R$3:$R$6,0))</f>
        <v>0.5</v>
      </c>
      <c r="I105">
        <f t="shared" si="13"/>
        <v>5</v>
      </c>
      <c r="J105">
        <f t="shared" si="14"/>
        <v>0</v>
      </c>
      <c r="K105">
        <f t="shared" si="15"/>
        <v>150</v>
      </c>
      <c r="L105">
        <f t="shared" si="16"/>
        <v>150</v>
      </c>
      <c r="M105">
        <f t="shared" si="17"/>
        <v>-4040</v>
      </c>
    </row>
    <row r="106" spans="1:13" x14ac:dyDescent="0.25">
      <c r="A106" s="1">
        <v>45031</v>
      </c>
      <c r="B106" t="str">
        <f t="shared" si="10"/>
        <v>sob</v>
      </c>
      <c r="C106">
        <f t="shared" si="11"/>
        <v>2023</v>
      </c>
      <c r="D106" t="str">
        <f t="shared" si="12"/>
        <v>kwiecień</v>
      </c>
      <c r="E106" s="1">
        <f t="shared" si="9"/>
        <v>45762</v>
      </c>
      <c r="F106" s="3" t="str">
        <f>IF(AND(E106&gt;=$S$4,E106&lt;=$T$4),"wiosna", IF(AND(E106&gt;=$S$5,E106&lt;=$T$5),"lato", IF(AND(E106&gt;=$S$6,E106&lt;=$T$6), "jesien","zima")))</f>
        <v>wiosna</v>
      </c>
      <c r="G106">
        <v>10</v>
      </c>
      <c r="H106">
        <f>INDEX($U$3:$U$6, MATCH(F106,$R$3:$R$6,0))</f>
        <v>0.5</v>
      </c>
      <c r="I106">
        <f t="shared" si="13"/>
        <v>5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7"/>
        <v>-4040</v>
      </c>
    </row>
    <row r="107" spans="1:13" x14ac:dyDescent="0.25">
      <c r="A107" s="1">
        <v>45032</v>
      </c>
      <c r="B107" t="str">
        <f t="shared" si="10"/>
        <v>niedz</v>
      </c>
      <c r="C107">
        <f t="shared" si="11"/>
        <v>2023</v>
      </c>
      <c r="D107" t="str">
        <f t="shared" si="12"/>
        <v>kwiecień</v>
      </c>
      <c r="E107" s="1">
        <f t="shared" si="9"/>
        <v>45763</v>
      </c>
      <c r="F107" s="3" t="str">
        <f>IF(AND(E107&gt;=$S$4,E107&lt;=$T$4),"wiosna", IF(AND(E107&gt;=$S$5,E107&lt;=$T$5),"lato", IF(AND(E107&gt;=$S$6,E107&lt;=$T$6), "jesien","zima")))</f>
        <v>wiosna</v>
      </c>
      <c r="G107">
        <v>10</v>
      </c>
      <c r="H107">
        <f>INDEX($U$3:$U$6, MATCH(F107,$R$3:$R$6,0))</f>
        <v>0.5</v>
      </c>
      <c r="I107">
        <f t="shared" si="13"/>
        <v>5</v>
      </c>
      <c r="J107">
        <f t="shared" si="14"/>
        <v>150</v>
      </c>
      <c r="K107">
        <f t="shared" si="15"/>
        <v>0</v>
      </c>
      <c r="L107">
        <f t="shared" si="16"/>
        <v>-150</v>
      </c>
      <c r="M107">
        <f t="shared" si="17"/>
        <v>-4190</v>
      </c>
    </row>
    <row r="108" spans="1:13" x14ac:dyDescent="0.25">
      <c r="A108" s="1">
        <v>45033</v>
      </c>
      <c r="B108" t="str">
        <f t="shared" si="10"/>
        <v>pon</v>
      </c>
      <c r="C108">
        <f t="shared" si="11"/>
        <v>2023</v>
      </c>
      <c r="D108" t="str">
        <f t="shared" si="12"/>
        <v>kwiecień</v>
      </c>
      <c r="E108" s="1">
        <f t="shared" si="9"/>
        <v>45764</v>
      </c>
      <c r="F108" s="3" t="str">
        <f>IF(AND(E108&gt;=$S$4,E108&lt;=$T$4),"wiosna", IF(AND(E108&gt;=$S$5,E108&lt;=$T$5),"lato", IF(AND(E108&gt;=$S$6,E108&lt;=$T$6), "jesien","zima")))</f>
        <v>wiosna</v>
      </c>
      <c r="G108">
        <v>10</v>
      </c>
      <c r="H108">
        <f>INDEX($U$3:$U$6, MATCH(F108,$R$3:$R$6,0))</f>
        <v>0.5</v>
      </c>
      <c r="I108">
        <f t="shared" si="13"/>
        <v>5</v>
      </c>
      <c r="J108">
        <f t="shared" si="14"/>
        <v>0</v>
      </c>
      <c r="K108">
        <f t="shared" si="15"/>
        <v>150</v>
      </c>
      <c r="L108">
        <f t="shared" si="16"/>
        <v>150</v>
      </c>
      <c r="M108">
        <f t="shared" si="17"/>
        <v>-4040</v>
      </c>
    </row>
    <row r="109" spans="1:13" x14ac:dyDescent="0.25">
      <c r="A109" s="1">
        <v>45034</v>
      </c>
      <c r="B109" t="str">
        <f t="shared" si="10"/>
        <v>wt</v>
      </c>
      <c r="C109">
        <f t="shared" si="11"/>
        <v>2023</v>
      </c>
      <c r="D109" t="str">
        <f t="shared" si="12"/>
        <v>kwiecień</v>
      </c>
      <c r="E109" s="1">
        <f t="shared" si="9"/>
        <v>45765</v>
      </c>
      <c r="F109" s="3" t="str">
        <f>IF(AND(E109&gt;=$S$4,E109&lt;=$T$4),"wiosna", IF(AND(E109&gt;=$S$5,E109&lt;=$T$5),"lato", IF(AND(E109&gt;=$S$6,E109&lt;=$T$6), "jesien","zima")))</f>
        <v>wiosna</v>
      </c>
      <c r="G109">
        <v>10</v>
      </c>
      <c r="H109">
        <f>INDEX($U$3:$U$6, MATCH(F109,$R$3:$R$6,0))</f>
        <v>0.5</v>
      </c>
      <c r="I109">
        <f t="shared" si="13"/>
        <v>5</v>
      </c>
      <c r="J109">
        <f t="shared" si="14"/>
        <v>0</v>
      </c>
      <c r="K109">
        <f t="shared" si="15"/>
        <v>150</v>
      </c>
      <c r="L109">
        <f t="shared" si="16"/>
        <v>150</v>
      </c>
      <c r="M109">
        <f t="shared" si="17"/>
        <v>-3890</v>
      </c>
    </row>
    <row r="110" spans="1:13" x14ac:dyDescent="0.25">
      <c r="A110" s="1">
        <v>45035</v>
      </c>
      <c r="B110" t="str">
        <f t="shared" si="10"/>
        <v>śr</v>
      </c>
      <c r="C110">
        <f t="shared" si="11"/>
        <v>2023</v>
      </c>
      <c r="D110" t="str">
        <f t="shared" si="12"/>
        <v>kwiecień</v>
      </c>
      <c r="E110" s="1">
        <f t="shared" si="9"/>
        <v>45766</v>
      </c>
      <c r="F110" s="3" t="str">
        <f>IF(AND(E110&gt;=$S$4,E110&lt;=$T$4),"wiosna", IF(AND(E110&gt;=$S$5,E110&lt;=$T$5),"lato", IF(AND(E110&gt;=$S$6,E110&lt;=$T$6), "jesien","zima")))</f>
        <v>wiosna</v>
      </c>
      <c r="G110">
        <v>10</v>
      </c>
      <c r="H110">
        <f>INDEX($U$3:$U$6, MATCH(F110,$R$3:$R$6,0))</f>
        <v>0.5</v>
      </c>
      <c r="I110">
        <f t="shared" si="13"/>
        <v>5</v>
      </c>
      <c r="J110">
        <f t="shared" si="14"/>
        <v>0</v>
      </c>
      <c r="K110">
        <f t="shared" si="15"/>
        <v>150</v>
      </c>
      <c r="L110">
        <f t="shared" si="16"/>
        <v>150</v>
      </c>
      <c r="M110">
        <f t="shared" si="17"/>
        <v>-3740</v>
      </c>
    </row>
    <row r="111" spans="1:13" x14ac:dyDescent="0.25">
      <c r="A111" s="1">
        <v>45036</v>
      </c>
      <c r="B111" t="str">
        <f t="shared" si="10"/>
        <v>czw</v>
      </c>
      <c r="C111">
        <f t="shared" si="11"/>
        <v>2023</v>
      </c>
      <c r="D111" t="str">
        <f t="shared" si="12"/>
        <v>kwiecień</v>
      </c>
      <c r="E111" s="1">
        <f t="shared" si="9"/>
        <v>45767</v>
      </c>
      <c r="F111" s="3" t="str">
        <f>IF(AND(E111&gt;=$S$4,E111&lt;=$T$4),"wiosna", IF(AND(E111&gt;=$S$5,E111&lt;=$T$5),"lato", IF(AND(E111&gt;=$S$6,E111&lt;=$T$6), "jesien","zima")))</f>
        <v>wiosna</v>
      </c>
      <c r="G111">
        <v>10</v>
      </c>
      <c r="H111">
        <f>INDEX($U$3:$U$6, MATCH(F111,$R$3:$R$6,0))</f>
        <v>0.5</v>
      </c>
      <c r="I111">
        <f t="shared" si="13"/>
        <v>5</v>
      </c>
      <c r="J111">
        <f t="shared" si="14"/>
        <v>0</v>
      </c>
      <c r="K111">
        <f t="shared" si="15"/>
        <v>150</v>
      </c>
      <c r="L111">
        <f t="shared" si="16"/>
        <v>150</v>
      </c>
      <c r="M111">
        <f t="shared" si="17"/>
        <v>-3590</v>
      </c>
    </row>
    <row r="112" spans="1:13" x14ac:dyDescent="0.25">
      <c r="A112" s="1">
        <v>45037</v>
      </c>
      <c r="B112" t="str">
        <f t="shared" si="10"/>
        <v>pt</v>
      </c>
      <c r="C112">
        <f t="shared" si="11"/>
        <v>2023</v>
      </c>
      <c r="D112" t="str">
        <f t="shared" si="12"/>
        <v>kwiecień</v>
      </c>
      <c r="E112" s="1">
        <f t="shared" si="9"/>
        <v>45768</v>
      </c>
      <c r="F112" s="3" t="str">
        <f>IF(AND(E112&gt;=$S$4,E112&lt;=$T$4),"wiosna", IF(AND(E112&gt;=$S$5,E112&lt;=$T$5),"lato", IF(AND(E112&gt;=$S$6,E112&lt;=$T$6), "jesien","zima")))</f>
        <v>wiosna</v>
      </c>
      <c r="G112">
        <v>10</v>
      </c>
      <c r="H112">
        <f>INDEX($U$3:$U$6, MATCH(F112,$R$3:$R$6,0))</f>
        <v>0.5</v>
      </c>
      <c r="I112">
        <f t="shared" si="13"/>
        <v>5</v>
      </c>
      <c r="J112">
        <f t="shared" si="14"/>
        <v>0</v>
      </c>
      <c r="K112">
        <f t="shared" si="15"/>
        <v>150</v>
      </c>
      <c r="L112">
        <f t="shared" si="16"/>
        <v>150</v>
      </c>
      <c r="M112">
        <f t="shared" si="17"/>
        <v>-3440</v>
      </c>
    </row>
    <row r="113" spans="1:13" x14ac:dyDescent="0.25">
      <c r="A113" s="1">
        <v>45038</v>
      </c>
      <c r="B113" t="str">
        <f t="shared" si="10"/>
        <v>sob</v>
      </c>
      <c r="C113">
        <f t="shared" si="11"/>
        <v>2023</v>
      </c>
      <c r="D113" t="str">
        <f t="shared" si="12"/>
        <v>kwiecień</v>
      </c>
      <c r="E113" s="1">
        <f t="shared" si="9"/>
        <v>45769</v>
      </c>
      <c r="F113" s="3" t="str">
        <f>IF(AND(E113&gt;=$S$4,E113&lt;=$T$4),"wiosna", IF(AND(E113&gt;=$S$5,E113&lt;=$T$5),"lato", IF(AND(E113&gt;=$S$6,E113&lt;=$T$6), "jesien","zima")))</f>
        <v>wiosna</v>
      </c>
      <c r="G113">
        <v>10</v>
      </c>
      <c r="H113">
        <f>INDEX($U$3:$U$6, MATCH(F113,$R$3:$R$6,0))</f>
        <v>0.5</v>
      </c>
      <c r="I113">
        <f t="shared" si="13"/>
        <v>5</v>
      </c>
      <c r="J113">
        <f t="shared" si="14"/>
        <v>0</v>
      </c>
      <c r="K113">
        <f t="shared" si="15"/>
        <v>0</v>
      </c>
      <c r="L113">
        <f t="shared" si="16"/>
        <v>0</v>
      </c>
      <c r="M113">
        <f t="shared" si="17"/>
        <v>-3440</v>
      </c>
    </row>
    <row r="114" spans="1:13" x14ac:dyDescent="0.25">
      <c r="A114" s="1">
        <v>45039</v>
      </c>
      <c r="B114" t="str">
        <f t="shared" si="10"/>
        <v>niedz</v>
      </c>
      <c r="C114">
        <f t="shared" si="11"/>
        <v>2023</v>
      </c>
      <c r="D114" t="str">
        <f t="shared" si="12"/>
        <v>kwiecień</v>
      </c>
      <c r="E114" s="1">
        <f t="shared" si="9"/>
        <v>45770</v>
      </c>
      <c r="F114" s="3" t="str">
        <f>IF(AND(E114&gt;=$S$4,E114&lt;=$T$4),"wiosna", IF(AND(E114&gt;=$S$5,E114&lt;=$T$5),"lato", IF(AND(E114&gt;=$S$6,E114&lt;=$T$6), "jesien","zima")))</f>
        <v>wiosna</v>
      </c>
      <c r="G114">
        <v>10</v>
      </c>
      <c r="H114">
        <f>INDEX($U$3:$U$6, MATCH(F114,$R$3:$R$6,0))</f>
        <v>0.5</v>
      </c>
      <c r="I114">
        <f t="shared" si="13"/>
        <v>5</v>
      </c>
      <c r="J114">
        <f t="shared" si="14"/>
        <v>150</v>
      </c>
      <c r="K114">
        <f t="shared" si="15"/>
        <v>0</v>
      </c>
      <c r="L114">
        <f t="shared" si="16"/>
        <v>-150</v>
      </c>
      <c r="M114">
        <f t="shared" si="17"/>
        <v>-3590</v>
      </c>
    </row>
    <row r="115" spans="1:13" x14ac:dyDescent="0.25">
      <c r="A115" s="1">
        <v>45040</v>
      </c>
      <c r="B115" t="str">
        <f t="shared" si="10"/>
        <v>pon</v>
      </c>
      <c r="C115">
        <f t="shared" si="11"/>
        <v>2023</v>
      </c>
      <c r="D115" t="str">
        <f t="shared" si="12"/>
        <v>kwiecień</v>
      </c>
      <c r="E115" s="1">
        <f t="shared" si="9"/>
        <v>45771</v>
      </c>
      <c r="F115" s="3" t="str">
        <f>IF(AND(E115&gt;=$S$4,E115&lt;=$T$4),"wiosna", IF(AND(E115&gt;=$S$5,E115&lt;=$T$5),"lato", IF(AND(E115&gt;=$S$6,E115&lt;=$T$6), "jesien","zima")))</f>
        <v>wiosna</v>
      </c>
      <c r="G115">
        <v>10</v>
      </c>
      <c r="H115">
        <f>INDEX($U$3:$U$6, MATCH(F115,$R$3:$R$6,0))</f>
        <v>0.5</v>
      </c>
      <c r="I115">
        <f t="shared" si="13"/>
        <v>5</v>
      </c>
      <c r="J115">
        <f t="shared" si="14"/>
        <v>0</v>
      </c>
      <c r="K115">
        <f t="shared" si="15"/>
        <v>150</v>
      </c>
      <c r="L115">
        <f t="shared" si="16"/>
        <v>150</v>
      </c>
      <c r="M115">
        <f t="shared" si="17"/>
        <v>-3440</v>
      </c>
    </row>
    <row r="116" spans="1:13" x14ac:dyDescent="0.25">
      <c r="A116" s="1">
        <v>45041</v>
      </c>
      <c r="B116" t="str">
        <f t="shared" si="10"/>
        <v>wt</v>
      </c>
      <c r="C116">
        <f t="shared" si="11"/>
        <v>2023</v>
      </c>
      <c r="D116" t="str">
        <f t="shared" si="12"/>
        <v>kwiecień</v>
      </c>
      <c r="E116" s="1">
        <f t="shared" si="9"/>
        <v>45772</v>
      </c>
      <c r="F116" s="3" t="str">
        <f>IF(AND(E116&gt;=$S$4,E116&lt;=$T$4),"wiosna", IF(AND(E116&gt;=$S$5,E116&lt;=$T$5),"lato", IF(AND(E116&gt;=$S$6,E116&lt;=$T$6), "jesien","zima")))</f>
        <v>wiosna</v>
      </c>
      <c r="G116">
        <v>10</v>
      </c>
      <c r="H116">
        <f>INDEX($U$3:$U$6, MATCH(F116,$R$3:$R$6,0))</f>
        <v>0.5</v>
      </c>
      <c r="I116">
        <f t="shared" si="13"/>
        <v>5</v>
      </c>
      <c r="J116">
        <f t="shared" si="14"/>
        <v>0</v>
      </c>
      <c r="K116">
        <f t="shared" si="15"/>
        <v>150</v>
      </c>
      <c r="L116">
        <f t="shared" si="16"/>
        <v>150</v>
      </c>
      <c r="M116">
        <f t="shared" si="17"/>
        <v>-3290</v>
      </c>
    </row>
    <row r="117" spans="1:13" x14ac:dyDescent="0.25">
      <c r="A117" s="1">
        <v>45042</v>
      </c>
      <c r="B117" t="str">
        <f t="shared" si="10"/>
        <v>śr</v>
      </c>
      <c r="C117">
        <f t="shared" si="11"/>
        <v>2023</v>
      </c>
      <c r="D117" t="str">
        <f t="shared" si="12"/>
        <v>kwiecień</v>
      </c>
      <c r="E117" s="1">
        <f t="shared" si="9"/>
        <v>45773</v>
      </c>
      <c r="F117" s="3" t="str">
        <f>IF(AND(E117&gt;=$S$4,E117&lt;=$T$4),"wiosna", IF(AND(E117&gt;=$S$5,E117&lt;=$T$5),"lato", IF(AND(E117&gt;=$S$6,E117&lt;=$T$6), "jesien","zima")))</f>
        <v>wiosna</v>
      </c>
      <c r="G117">
        <v>10</v>
      </c>
      <c r="H117">
        <f>INDEX($U$3:$U$6, MATCH(F117,$R$3:$R$6,0))</f>
        <v>0.5</v>
      </c>
      <c r="I117">
        <f t="shared" si="13"/>
        <v>5</v>
      </c>
      <c r="J117">
        <f t="shared" si="14"/>
        <v>0</v>
      </c>
      <c r="K117">
        <f t="shared" si="15"/>
        <v>150</v>
      </c>
      <c r="L117">
        <f t="shared" si="16"/>
        <v>150</v>
      </c>
      <c r="M117">
        <f t="shared" si="17"/>
        <v>-3140</v>
      </c>
    </row>
    <row r="118" spans="1:13" x14ac:dyDescent="0.25">
      <c r="A118" s="1">
        <v>45043</v>
      </c>
      <c r="B118" t="str">
        <f t="shared" si="10"/>
        <v>czw</v>
      </c>
      <c r="C118">
        <f t="shared" si="11"/>
        <v>2023</v>
      </c>
      <c r="D118" t="str">
        <f t="shared" si="12"/>
        <v>kwiecień</v>
      </c>
      <c r="E118" s="1">
        <f t="shared" si="9"/>
        <v>45774</v>
      </c>
      <c r="F118" s="3" t="str">
        <f>IF(AND(E118&gt;=$S$4,E118&lt;=$T$4),"wiosna", IF(AND(E118&gt;=$S$5,E118&lt;=$T$5),"lato", IF(AND(E118&gt;=$S$6,E118&lt;=$T$6), "jesien","zima")))</f>
        <v>wiosna</v>
      </c>
      <c r="G118">
        <v>10</v>
      </c>
      <c r="H118">
        <f>INDEX($U$3:$U$6, MATCH(F118,$R$3:$R$6,0))</f>
        <v>0.5</v>
      </c>
      <c r="I118">
        <f t="shared" si="13"/>
        <v>5</v>
      </c>
      <c r="J118">
        <f t="shared" si="14"/>
        <v>0</v>
      </c>
      <c r="K118">
        <f t="shared" si="15"/>
        <v>150</v>
      </c>
      <c r="L118">
        <f t="shared" si="16"/>
        <v>150</v>
      </c>
      <c r="M118">
        <f t="shared" si="17"/>
        <v>-2990</v>
      </c>
    </row>
    <row r="119" spans="1:13" x14ac:dyDescent="0.25">
      <c r="A119" s="1">
        <v>45044</v>
      </c>
      <c r="B119" t="str">
        <f t="shared" si="10"/>
        <v>pt</v>
      </c>
      <c r="C119">
        <f t="shared" si="11"/>
        <v>2023</v>
      </c>
      <c r="D119" t="str">
        <f t="shared" si="12"/>
        <v>kwiecień</v>
      </c>
      <c r="E119" s="1">
        <f t="shared" si="9"/>
        <v>45775</v>
      </c>
      <c r="F119" s="3" t="str">
        <f>IF(AND(E119&gt;=$S$4,E119&lt;=$T$4),"wiosna", IF(AND(E119&gt;=$S$5,E119&lt;=$T$5),"lato", IF(AND(E119&gt;=$S$6,E119&lt;=$T$6), "jesien","zima")))</f>
        <v>wiosna</v>
      </c>
      <c r="G119">
        <v>10</v>
      </c>
      <c r="H119">
        <f>INDEX($U$3:$U$6, MATCH(F119,$R$3:$R$6,0))</f>
        <v>0.5</v>
      </c>
      <c r="I119">
        <f t="shared" si="13"/>
        <v>5</v>
      </c>
      <c r="J119">
        <f t="shared" si="14"/>
        <v>0</v>
      </c>
      <c r="K119">
        <f t="shared" si="15"/>
        <v>150</v>
      </c>
      <c r="L119">
        <f t="shared" si="16"/>
        <v>150</v>
      </c>
      <c r="M119">
        <f t="shared" si="17"/>
        <v>-2840</v>
      </c>
    </row>
    <row r="120" spans="1:13" x14ac:dyDescent="0.25">
      <c r="A120" s="1">
        <v>45045</v>
      </c>
      <c r="B120" t="str">
        <f t="shared" si="10"/>
        <v>sob</v>
      </c>
      <c r="C120">
        <f t="shared" si="11"/>
        <v>2023</v>
      </c>
      <c r="D120" t="str">
        <f t="shared" si="12"/>
        <v>kwiecień</v>
      </c>
      <c r="E120" s="1">
        <f t="shared" si="9"/>
        <v>45776</v>
      </c>
      <c r="F120" s="3" t="str">
        <f>IF(AND(E120&gt;=$S$4,E120&lt;=$T$4),"wiosna", IF(AND(E120&gt;=$S$5,E120&lt;=$T$5),"lato", IF(AND(E120&gt;=$S$6,E120&lt;=$T$6), "jesien","zima")))</f>
        <v>wiosna</v>
      </c>
      <c r="G120">
        <v>10</v>
      </c>
      <c r="H120">
        <f>INDEX($U$3:$U$6, MATCH(F120,$R$3:$R$6,0))</f>
        <v>0.5</v>
      </c>
      <c r="I120">
        <f t="shared" si="13"/>
        <v>5</v>
      </c>
      <c r="J120">
        <f t="shared" si="14"/>
        <v>0</v>
      </c>
      <c r="K120">
        <f t="shared" si="15"/>
        <v>0</v>
      </c>
      <c r="L120">
        <f t="shared" si="16"/>
        <v>0</v>
      </c>
      <c r="M120">
        <f t="shared" si="17"/>
        <v>-2840</v>
      </c>
    </row>
    <row r="121" spans="1:13" x14ac:dyDescent="0.25">
      <c r="A121" s="1">
        <v>45046</v>
      </c>
      <c r="B121" t="str">
        <f t="shared" si="10"/>
        <v>niedz</v>
      </c>
      <c r="C121">
        <f t="shared" si="11"/>
        <v>2023</v>
      </c>
      <c r="D121" t="str">
        <f t="shared" si="12"/>
        <v>kwiecień</v>
      </c>
      <c r="E121" s="1">
        <f t="shared" si="9"/>
        <v>45777</v>
      </c>
      <c r="F121" s="3" t="str">
        <f>IF(AND(E121&gt;=$S$4,E121&lt;=$T$4),"wiosna", IF(AND(E121&gt;=$S$5,E121&lt;=$T$5),"lato", IF(AND(E121&gt;=$S$6,E121&lt;=$T$6), "jesien","zima")))</f>
        <v>wiosna</v>
      </c>
      <c r="G121">
        <v>10</v>
      </c>
      <c r="H121">
        <f>INDEX($U$3:$U$6, MATCH(F121,$R$3:$R$6,0))</f>
        <v>0.5</v>
      </c>
      <c r="I121">
        <f t="shared" si="13"/>
        <v>5</v>
      </c>
      <c r="J121">
        <f t="shared" si="14"/>
        <v>150</v>
      </c>
      <c r="K121">
        <f t="shared" si="15"/>
        <v>0</v>
      </c>
      <c r="L121">
        <f t="shared" si="16"/>
        <v>-150</v>
      </c>
      <c r="M121">
        <f t="shared" si="17"/>
        <v>-2990</v>
      </c>
    </row>
    <row r="122" spans="1:13" x14ac:dyDescent="0.25">
      <c r="A122" s="1">
        <v>45047</v>
      </c>
      <c r="B122" t="str">
        <f t="shared" si="10"/>
        <v>pon</v>
      </c>
      <c r="C122">
        <f t="shared" si="11"/>
        <v>2023</v>
      </c>
      <c r="D122" t="str">
        <f t="shared" si="12"/>
        <v>maj</v>
      </c>
      <c r="E122" s="1">
        <f t="shared" si="9"/>
        <v>45778</v>
      </c>
      <c r="F122" s="3" t="str">
        <f>IF(AND(E122&gt;=$S$4,E122&lt;=$T$4),"wiosna", IF(AND(E122&gt;=$S$5,E122&lt;=$T$5),"lato", IF(AND(E122&gt;=$S$6,E122&lt;=$T$6), "jesien","zima")))</f>
        <v>wiosna</v>
      </c>
      <c r="G122">
        <v>10</v>
      </c>
      <c r="H122">
        <f>INDEX($U$3:$U$6, MATCH(F122,$R$3:$R$6,0))</f>
        <v>0.5</v>
      </c>
      <c r="I122">
        <f t="shared" si="13"/>
        <v>5</v>
      </c>
      <c r="J122">
        <f t="shared" si="14"/>
        <v>0</v>
      </c>
      <c r="K122">
        <f t="shared" si="15"/>
        <v>150</v>
      </c>
      <c r="L122">
        <f t="shared" si="16"/>
        <v>150</v>
      </c>
      <c r="M122">
        <f t="shared" si="17"/>
        <v>-2840</v>
      </c>
    </row>
    <row r="123" spans="1:13" x14ac:dyDescent="0.25">
      <c r="A123" s="1">
        <v>45048</v>
      </c>
      <c r="B123" t="str">
        <f t="shared" si="10"/>
        <v>wt</v>
      </c>
      <c r="C123">
        <f t="shared" si="11"/>
        <v>2023</v>
      </c>
      <c r="D123" t="str">
        <f t="shared" si="12"/>
        <v>maj</v>
      </c>
      <c r="E123" s="1">
        <f t="shared" si="9"/>
        <v>45779</v>
      </c>
      <c r="F123" s="3" t="str">
        <f>IF(AND(E123&gt;=$S$4,E123&lt;=$T$4),"wiosna", IF(AND(E123&gt;=$S$5,E123&lt;=$T$5),"lato", IF(AND(E123&gt;=$S$6,E123&lt;=$T$6), "jesien","zima")))</f>
        <v>wiosna</v>
      </c>
      <c r="G123">
        <v>10</v>
      </c>
      <c r="H123">
        <f>INDEX($U$3:$U$6, MATCH(F123,$R$3:$R$6,0))</f>
        <v>0.5</v>
      </c>
      <c r="I123">
        <f t="shared" si="13"/>
        <v>5</v>
      </c>
      <c r="J123">
        <f t="shared" si="14"/>
        <v>0</v>
      </c>
      <c r="K123">
        <f t="shared" si="15"/>
        <v>150</v>
      </c>
      <c r="L123">
        <f t="shared" si="16"/>
        <v>150</v>
      </c>
      <c r="M123">
        <f t="shared" si="17"/>
        <v>-2690</v>
      </c>
    </row>
    <row r="124" spans="1:13" x14ac:dyDescent="0.25">
      <c r="A124" s="1">
        <v>45049</v>
      </c>
      <c r="B124" t="str">
        <f t="shared" si="10"/>
        <v>śr</v>
      </c>
      <c r="C124">
        <f t="shared" si="11"/>
        <v>2023</v>
      </c>
      <c r="D124" t="str">
        <f t="shared" si="12"/>
        <v>maj</v>
      </c>
      <c r="E124" s="1">
        <f t="shared" si="9"/>
        <v>45780</v>
      </c>
      <c r="F124" s="3" t="str">
        <f>IF(AND(E124&gt;=$S$4,E124&lt;=$T$4),"wiosna", IF(AND(E124&gt;=$S$5,E124&lt;=$T$5),"lato", IF(AND(E124&gt;=$S$6,E124&lt;=$T$6), "jesien","zima")))</f>
        <v>wiosna</v>
      </c>
      <c r="G124">
        <v>10</v>
      </c>
      <c r="H124">
        <f>INDEX($U$3:$U$6, MATCH(F124,$R$3:$R$6,0))</f>
        <v>0.5</v>
      </c>
      <c r="I124">
        <f t="shared" si="13"/>
        <v>5</v>
      </c>
      <c r="J124">
        <f t="shared" si="14"/>
        <v>0</v>
      </c>
      <c r="K124">
        <f t="shared" si="15"/>
        <v>150</v>
      </c>
      <c r="L124">
        <f t="shared" si="16"/>
        <v>150</v>
      </c>
      <c r="M124">
        <f t="shared" si="17"/>
        <v>-2540</v>
      </c>
    </row>
    <row r="125" spans="1:13" x14ac:dyDescent="0.25">
      <c r="A125" s="1">
        <v>45050</v>
      </c>
      <c r="B125" t="str">
        <f t="shared" si="10"/>
        <v>czw</v>
      </c>
      <c r="C125">
        <f t="shared" si="11"/>
        <v>2023</v>
      </c>
      <c r="D125" t="str">
        <f t="shared" si="12"/>
        <v>maj</v>
      </c>
      <c r="E125" s="1">
        <f t="shared" si="9"/>
        <v>45781</v>
      </c>
      <c r="F125" s="3" t="str">
        <f>IF(AND(E125&gt;=$S$4,E125&lt;=$T$4),"wiosna", IF(AND(E125&gt;=$S$5,E125&lt;=$T$5),"lato", IF(AND(E125&gt;=$S$6,E125&lt;=$T$6), "jesien","zima")))</f>
        <v>wiosna</v>
      </c>
      <c r="G125">
        <v>10</v>
      </c>
      <c r="H125">
        <f>INDEX($U$3:$U$6, MATCH(F125,$R$3:$R$6,0))</f>
        <v>0.5</v>
      </c>
      <c r="I125">
        <f t="shared" si="13"/>
        <v>5</v>
      </c>
      <c r="J125">
        <f t="shared" si="14"/>
        <v>0</v>
      </c>
      <c r="K125">
        <f t="shared" si="15"/>
        <v>150</v>
      </c>
      <c r="L125">
        <f t="shared" si="16"/>
        <v>150</v>
      </c>
      <c r="M125">
        <f t="shared" si="17"/>
        <v>-2390</v>
      </c>
    </row>
    <row r="126" spans="1:13" x14ac:dyDescent="0.25">
      <c r="A126" s="1">
        <v>45051</v>
      </c>
      <c r="B126" t="str">
        <f t="shared" si="10"/>
        <v>pt</v>
      </c>
      <c r="C126">
        <f t="shared" si="11"/>
        <v>2023</v>
      </c>
      <c r="D126" t="str">
        <f t="shared" si="12"/>
        <v>maj</v>
      </c>
      <c r="E126" s="1">
        <f t="shared" si="9"/>
        <v>45782</v>
      </c>
      <c r="F126" s="3" t="str">
        <f>IF(AND(E126&gt;=$S$4,E126&lt;=$T$4),"wiosna", IF(AND(E126&gt;=$S$5,E126&lt;=$T$5),"lato", IF(AND(E126&gt;=$S$6,E126&lt;=$T$6), "jesien","zima")))</f>
        <v>wiosna</v>
      </c>
      <c r="G126">
        <v>10</v>
      </c>
      <c r="H126">
        <f>INDEX($U$3:$U$6, MATCH(F126,$R$3:$R$6,0))</f>
        <v>0.5</v>
      </c>
      <c r="I126">
        <f t="shared" si="13"/>
        <v>5</v>
      </c>
      <c r="J126">
        <f t="shared" si="14"/>
        <v>0</v>
      </c>
      <c r="K126">
        <f t="shared" si="15"/>
        <v>150</v>
      </c>
      <c r="L126">
        <f t="shared" si="16"/>
        <v>150</v>
      </c>
      <c r="M126">
        <f t="shared" si="17"/>
        <v>-2240</v>
      </c>
    </row>
    <row r="127" spans="1:13" x14ac:dyDescent="0.25">
      <c r="A127" s="1">
        <v>45052</v>
      </c>
      <c r="B127" t="str">
        <f t="shared" si="10"/>
        <v>sob</v>
      </c>
      <c r="C127">
        <f t="shared" si="11"/>
        <v>2023</v>
      </c>
      <c r="D127" t="str">
        <f t="shared" si="12"/>
        <v>maj</v>
      </c>
      <c r="E127" s="1">
        <f t="shared" si="9"/>
        <v>45783</v>
      </c>
      <c r="F127" s="3" t="str">
        <f>IF(AND(E127&gt;=$S$4,E127&lt;=$T$4),"wiosna", IF(AND(E127&gt;=$S$5,E127&lt;=$T$5),"lato", IF(AND(E127&gt;=$S$6,E127&lt;=$T$6), "jesien","zima")))</f>
        <v>wiosna</v>
      </c>
      <c r="G127">
        <v>10</v>
      </c>
      <c r="H127">
        <f>INDEX($U$3:$U$6, MATCH(F127,$R$3:$R$6,0))</f>
        <v>0.5</v>
      </c>
      <c r="I127">
        <f t="shared" si="13"/>
        <v>5</v>
      </c>
      <c r="J127">
        <f t="shared" si="14"/>
        <v>0</v>
      </c>
      <c r="K127">
        <f t="shared" si="15"/>
        <v>0</v>
      </c>
      <c r="L127">
        <f t="shared" si="16"/>
        <v>0</v>
      </c>
      <c r="M127">
        <f t="shared" si="17"/>
        <v>-2240</v>
      </c>
    </row>
    <row r="128" spans="1:13" x14ac:dyDescent="0.25">
      <c r="A128" s="1">
        <v>45053</v>
      </c>
      <c r="B128" t="str">
        <f t="shared" si="10"/>
        <v>niedz</v>
      </c>
      <c r="C128">
        <f t="shared" si="11"/>
        <v>2023</v>
      </c>
      <c r="D128" t="str">
        <f t="shared" si="12"/>
        <v>maj</v>
      </c>
      <c r="E128" s="1">
        <f t="shared" si="9"/>
        <v>45784</v>
      </c>
      <c r="F128" s="3" t="str">
        <f>IF(AND(E128&gt;=$S$4,E128&lt;=$T$4),"wiosna", IF(AND(E128&gt;=$S$5,E128&lt;=$T$5),"lato", IF(AND(E128&gt;=$S$6,E128&lt;=$T$6), "jesien","zima")))</f>
        <v>wiosna</v>
      </c>
      <c r="G128">
        <v>10</v>
      </c>
      <c r="H128">
        <f>INDEX($U$3:$U$6, MATCH(F128,$R$3:$R$6,0))</f>
        <v>0.5</v>
      </c>
      <c r="I128">
        <f t="shared" si="13"/>
        <v>5</v>
      </c>
      <c r="J128">
        <f t="shared" si="14"/>
        <v>150</v>
      </c>
      <c r="K128">
        <f t="shared" si="15"/>
        <v>0</v>
      </c>
      <c r="L128">
        <f t="shared" si="16"/>
        <v>-150</v>
      </c>
      <c r="M128">
        <f t="shared" si="17"/>
        <v>-2390</v>
      </c>
    </row>
    <row r="129" spans="1:13" x14ac:dyDescent="0.25">
      <c r="A129" s="1">
        <v>45054</v>
      </c>
      <c r="B129" t="str">
        <f t="shared" si="10"/>
        <v>pon</v>
      </c>
      <c r="C129">
        <f t="shared" si="11"/>
        <v>2023</v>
      </c>
      <c r="D129" t="str">
        <f t="shared" si="12"/>
        <v>maj</v>
      </c>
      <c r="E129" s="1">
        <f t="shared" si="9"/>
        <v>45785</v>
      </c>
      <c r="F129" s="3" t="str">
        <f>IF(AND(E129&gt;=$S$4,E129&lt;=$T$4),"wiosna", IF(AND(E129&gt;=$S$5,E129&lt;=$T$5),"lato", IF(AND(E129&gt;=$S$6,E129&lt;=$T$6), "jesien","zima")))</f>
        <v>wiosna</v>
      </c>
      <c r="G129">
        <v>10</v>
      </c>
      <c r="H129">
        <f>INDEX($U$3:$U$6, MATCH(F129,$R$3:$R$6,0))</f>
        <v>0.5</v>
      </c>
      <c r="I129">
        <f t="shared" si="13"/>
        <v>5</v>
      </c>
      <c r="J129">
        <f t="shared" si="14"/>
        <v>0</v>
      </c>
      <c r="K129">
        <f t="shared" si="15"/>
        <v>150</v>
      </c>
      <c r="L129">
        <f t="shared" si="16"/>
        <v>150</v>
      </c>
      <c r="M129">
        <f t="shared" si="17"/>
        <v>-2240</v>
      </c>
    </row>
    <row r="130" spans="1:13" x14ac:dyDescent="0.25">
      <c r="A130" s="1">
        <v>45055</v>
      </c>
      <c r="B130" t="str">
        <f t="shared" si="10"/>
        <v>wt</v>
      </c>
      <c r="C130">
        <f t="shared" si="11"/>
        <v>2023</v>
      </c>
      <c r="D130" t="str">
        <f t="shared" si="12"/>
        <v>maj</v>
      </c>
      <c r="E130" s="1">
        <f t="shared" ref="E130:E193" si="18">DATE(2025,MONTH(A130),DAY(A130))</f>
        <v>45786</v>
      </c>
      <c r="F130" s="3" t="str">
        <f>IF(AND(E130&gt;=$S$4,E130&lt;=$T$4),"wiosna", IF(AND(E130&gt;=$S$5,E130&lt;=$T$5),"lato", IF(AND(E130&gt;=$S$6,E130&lt;=$T$6), "jesien","zima")))</f>
        <v>wiosna</v>
      </c>
      <c r="G130">
        <v>10</v>
      </c>
      <c r="H130">
        <f>INDEX($U$3:$U$6, MATCH(F130,$R$3:$R$6,0))</f>
        <v>0.5</v>
      </c>
      <c r="I130">
        <f t="shared" si="13"/>
        <v>5</v>
      </c>
      <c r="J130">
        <f t="shared" si="14"/>
        <v>0</v>
      </c>
      <c r="K130">
        <f t="shared" si="15"/>
        <v>150</v>
      </c>
      <c r="L130">
        <f t="shared" si="16"/>
        <v>150</v>
      </c>
      <c r="M130">
        <f t="shared" si="17"/>
        <v>-2090</v>
      </c>
    </row>
    <row r="131" spans="1:13" x14ac:dyDescent="0.25">
      <c r="A131" s="1">
        <v>45056</v>
      </c>
      <c r="B131" t="str">
        <f t="shared" ref="B131:B194" si="19">TEXT(A131,"ddd")</f>
        <v>śr</v>
      </c>
      <c r="C131">
        <f t="shared" ref="C131:C194" si="20">YEAR(A131)</f>
        <v>2023</v>
      </c>
      <c r="D131" t="str">
        <f t="shared" ref="D131:D194" si="21">TEXT(A131,"mmmm")</f>
        <v>maj</v>
      </c>
      <c r="E131" s="1">
        <f t="shared" si="18"/>
        <v>45787</v>
      </c>
      <c r="F131" s="3" t="str">
        <f>IF(AND(E131&gt;=$S$4,E131&lt;=$T$4),"wiosna", IF(AND(E131&gt;=$S$5,E131&lt;=$T$5),"lato", IF(AND(E131&gt;=$S$6,E131&lt;=$T$6), "jesien","zima")))</f>
        <v>wiosna</v>
      </c>
      <c r="G131">
        <v>10</v>
      </c>
      <c r="H131">
        <f>INDEX($U$3:$U$6, MATCH(F131,$R$3:$R$6,0))</f>
        <v>0.5</v>
      </c>
      <c r="I131">
        <f t="shared" ref="I131:I194" si="22">FLOOR(G131*H131,1)</f>
        <v>5</v>
      </c>
      <c r="J131">
        <f t="shared" ref="J131:J194" si="23">IF(B131="niedz",15*G131,0)</f>
        <v>0</v>
      </c>
      <c r="K131">
        <f t="shared" ref="K131:K194" si="24">IF(WEEKDAY(A131,2)&lt;6,I131*$P$3,0)</f>
        <v>150</v>
      </c>
      <c r="L131">
        <f t="shared" ref="L131:L194" si="25">K131-J131</f>
        <v>150</v>
      </c>
      <c r="M131">
        <f t="shared" si="17"/>
        <v>-1940</v>
      </c>
    </row>
    <row r="132" spans="1:13" x14ac:dyDescent="0.25">
      <c r="A132" s="1">
        <v>45057</v>
      </c>
      <c r="B132" t="str">
        <f t="shared" si="19"/>
        <v>czw</v>
      </c>
      <c r="C132">
        <f t="shared" si="20"/>
        <v>2023</v>
      </c>
      <c r="D132" t="str">
        <f t="shared" si="21"/>
        <v>maj</v>
      </c>
      <c r="E132" s="1">
        <f t="shared" si="18"/>
        <v>45788</v>
      </c>
      <c r="F132" s="3" t="str">
        <f>IF(AND(E132&gt;=$S$4,E132&lt;=$T$4),"wiosna", IF(AND(E132&gt;=$S$5,E132&lt;=$T$5),"lato", IF(AND(E132&gt;=$S$6,E132&lt;=$T$6), "jesien","zima")))</f>
        <v>wiosna</v>
      </c>
      <c r="G132">
        <v>10</v>
      </c>
      <c r="H132">
        <f>INDEX($U$3:$U$6, MATCH(F132,$R$3:$R$6,0))</f>
        <v>0.5</v>
      </c>
      <c r="I132">
        <f t="shared" si="22"/>
        <v>5</v>
      </c>
      <c r="J132">
        <f t="shared" si="23"/>
        <v>0</v>
      </c>
      <c r="K132">
        <f t="shared" si="24"/>
        <v>150</v>
      </c>
      <c r="L132">
        <f t="shared" si="25"/>
        <v>150</v>
      </c>
      <c r="M132">
        <f t="shared" ref="M132:M195" si="26">L132+M131</f>
        <v>-1790</v>
      </c>
    </row>
    <row r="133" spans="1:13" x14ac:dyDescent="0.25">
      <c r="A133" s="1">
        <v>45058</v>
      </c>
      <c r="B133" t="str">
        <f t="shared" si="19"/>
        <v>pt</v>
      </c>
      <c r="C133">
        <f t="shared" si="20"/>
        <v>2023</v>
      </c>
      <c r="D133" t="str">
        <f t="shared" si="21"/>
        <v>maj</v>
      </c>
      <c r="E133" s="1">
        <f t="shared" si="18"/>
        <v>45789</v>
      </c>
      <c r="F133" s="3" t="str">
        <f>IF(AND(E133&gt;=$S$4,E133&lt;=$T$4),"wiosna", IF(AND(E133&gt;=$S$5,E133&lt;=$T$5),"lato", IF(AND(E133&gt;=$S$6,E133&lt;=$T$6), "jesien","zima")))</f>
        <v>wiosna</v>
      </c>
      <c r="G133">
        <v>10</v>
      </c>
      <c r="H133">
        <f>INDEX($U$3:$U$6, MATCH(F133,$R$3:$R$6,0))</f>
        <v>0.5</v>
      </c>
      <c r="I133">
        <f t="shared" si="22"/>
        <v>5</v>
      </c>
      <c r="J133">
        <f t="shared" si="23"/>
        <v>0</v>
      </c>
      <c r="K133">
        <f t="shared" si="24"/>
        <v>150</v>
      </c>
      <c r="L133">
        <f t="shared" si="25"/>
        <v>150</v>
      </c>
      <c r="M133">
        <f t="shared" si="26"/>
        <v>-1640</v>
      </c>
    </row>
    <row r="134" spans="1:13" x14ac:dyDescent="0.25">
      <c r="A134" s="1">
        <v>45059</v>
      </c>
      <c r="B134" t="str">
        <f t="shared" si="19"/>
        <v>sob</v>
      </c>
      <c r="C134">
        <f t="shared" si="20"/>
        <v>2023</v>
      </c>
      <c r="D134" t="str">
        <f t="shared" si="21"/>
        <v>maj</v>
      </c>
      <c r="E134" s="1">
        <f t="shared" si="18"/>
        <v>45790</v>
      </c>
      <c r="F134" s="3" t="str">
        <f>IF(AND(E134&gt;=$S$4,E134&lt;=$T$4),"wiosna", IF(AND(E134&gt;=$S$5,E134&lt;=$T$5),"lato", IF(AND(E134&gt;=$S$6,E134&lt;=$T$6), "jesien","zima")))</f>
        <v>wiosna</v>
      </c>
      <c r="G134">
        <v>10</v>
      </c>
      <c r="H134">
        <f>INDEX($U$3:$U$6, MATCH(F134,$R$3:$R$6,0))</f>
        <v>0.5</v>
      </c>
      <c r="I134">
        <f t="shared" si="22"/>
        <v>5</v>
      </c>
      <c r="J134">
        <f t="shared" si="23"/>
        <v>0</v>
      </c>
      <c r="K134">
        <f t="shared" si="24"/>
        <v>0</v>
      </c>
      <c r="L134">
        <f t="shared" si="25"/>
        <v>0</v>
      </c>
      <c r="M134">
        <f t="shared" si="26"/>
        <v>-1640</v>
      </c>
    </row>
    <row r="135" spans="1:13" x14ac:dyDescent="0.25">
      <c r="A135" s="1">
        <v>45060</v>
      </c>
      <c r="B135" t="str">
        <f t="shared" si="19"/>
        <v>niedz</v>
      </c>
      <c r="C135">
        <f t="shared" si="20"/>
        <v>2023</v>
      </c>
      <c r="D135" t="str">
        <f t="shared" si="21"/>
        <v>maj</v>
      </c>
      <c r="E135" s="1">
        <f t="shared" si="18"/>
        <v>45791</v>
      </c>
      <c r="F135" s="3" t="str">
        <f>IF(AND(E135&gt;=$S$4,E135&lt;=$T$4),"wiosna", IF(AND(E135&gt;=$S$5,E135&lt;=$T$5),"lato", IF(AND(E135&gt;=$S$6,E135&lt;=$T$6), "jesien","zima")))</f>
        <v>wiosna</v>
      </c>
      <c r="G135">
        <v>10</v>
      </c>
      <c r="H135">
        <f>INDEX($U$3:$U$6, MATCH(F135,$R$3:$R$6,0))</f>
        <v>0.5</v>
      </c>
      <c r="I135">
        <f t="shared" si="22"/>
        <v>5</v>
      </c>
      <c r="J135">
        <f t="shared" si="23"/>
        <v>150</v>
      </c>
      <c r="K135">
        <f t="shared" si="24"/>
        <v>0</v>
      </c>
      <c r="L135">
        <f t="shared" si="25"/>
        <v>-150</v>
      </c>
      <c r="M135">
        <f t="shared" si="26"/>
        <v>-1790</v>
      </c>
    </row>
    <row r="136" spans="1:13" x14ac:dyDescent="0.25">
      <c r="A136" s="1">
        <v>45061</v>
      </c>
      <c r="B136" t="str">
        <f t="shared" si="19"/>
        <v>pon</v>
      </c>
      <c r="C136">
        <f t="shared" si="20"/>
        <v>2023</v>
      </c>
      <c r="D136" t="str">
        <f t="shared" si="21"/>
        <v>maj</v>
      </c>
      <c r="E136" s="1">
        <f t="shared" si="18"/>
        <v>45792</v>
      </c>
      <c r="F136" s="3" t="str">
        <f>IF(AND(E136&gt;=$S$4,E136&lt;=$T$4),"wiosna", IF(AND(E136&gt;=$S$5,E136&lt;=$T$5),"lato", IF(AND(E136&gt;=$S$6,E136&lt;=$T$6), "jesien","zima")))</f>
        <v>wiosna</v>
      </c>
      <c r="G136">
        <v>10</v>
      </c>
      <c r="H136">
        <f>INDEX($U$3:$U$6, MATCH(F136,$R$3:$R$6,0))</f>
        <v>0.5</v>
      </c>
      <c r="I136">
        <f t="shared" si="22"/>
        <v>5</v>
      </c>
      <c r="J136">
        <f t="shared" si="23"/>
        <v>0</v>
      </c>
      <c r="K136">
        <f t="shared" si="24"/>
        <v>150</v>
      </c>
      <c r="L136">
        <f t="shared" si="25"/>
        <v>150</v>
      </c>
      <c r="M136">
        <f t="shared" si="26"/>
        <v>-1640</v>
      </c>
    </row>
    <row r="137" spans="1:13" x14ac:dyDescent="0.25">
      <c r="A137" s="1">
        <v>45062</v>
      </c>
      <c r="B137" t="str">
        <f t="shared" si="19"/>
        <v>wt</v>
      </c>
      <c r="C137">
        <f t="shared" si="20"/>
        <v>2023</v>
      </c>
      <c r="D137" t="str">
        <f t="shared" si="21"/>
        <v>maj</v>
      </c>
      <c r="E137" s="1">
        <f t="shared" si="18"/>
        <v>45793</v>
      </c>
      <c r="F137" s="3" t="str">
        <f>IF(AND(E137&gt;=$S$4,E137&lt;=$T$4),"wiosna", IF(AND(E137&gt;=$S$5,E137&lt;=$T$5),"lato", IF(AND(E137&gt;=$S$6,E137&lt;=$T$6), "jesien","zima")))</f>
        <v>wiosna</v>
      </c>
      <c r="G137">
        <v>10</v>
      </c>
      <c r="H137">
        <f>INDEX($U$3:$U$6, MATCH(F137,$R$3:$R$6,0))</f>
        <v>0.5</v>
      </c>
      <c r="I137">
        <f t="shared" si="22"/>
        <v>5</v>
      </c>
      <c r="J137">
        <f t="shared" si="23"/>
        <v>0</v>
      </c>
      <c r="K137">
        <f t="shared" si="24"/>
        <v>150</v>
      </c>
      <c r="L137">
        <f t="shared" si="25"/>
        <v>150</v>
      </c>
      <c r="M137">
        <f t="shared" si="26"/>
        <v>-1490</v>
      </c>
    </row>
    <row r="138" spans="1:13" x14ac:dyDescent="0.25">
      <c r="A138" s="1">
        <v>45063</v>
      </c>
      <c r="B138" t="str">
        <f t="shared" si="19"/>
        <v>śr</v>
      </c>
      <c r="C138">
        <f t="shared" si="20"/>
        <v>2023</v>
      </c>
      <c r="D138" t="str">
        <f t="shared" si="21"/>
        <v>maj</v>
      </c>
      <c r="E138" s="1">
        <f t="shared" si="18"/>
        <v>45794</v>
      </c>
      <c r="F138" s="3" t="str">
        <f>IF(AND(E138&gt;=$S$4,E138&lt;=$T$4),"wiosna", IF(AND(E138&gt;=$S$5,E138&lt;=$T$5),"lato", IF(AND(E138&gt;=$S$6,E138&lt;=$T$6), "jesien","zima")))</f>
        <v>wiosna</v>
      </c>
      <c r="G138">
        <v>10</v>
      </c>
      <c r="H138">
        <f>INDEX($U$3:$U$6, MATCH(F138,$R$3:$R$6,0))</f>
        <v>0.5</v>
      </c>
      <c r="I138">
        <f t="shared" si="22"/>
        <v>5</v>
      </c>
      <c r="J138">
        <f t="shared" si="23"/>
        <v>0</v>
      </c>
      <c r="K138">
        <f t="shared" si="24"/>
        <v>150</v>
      </c>
      <c r="L138">
        <f t="shared" si="25"/>
        <v>150</v>
      </c>
      <c r="M138">
        <f t="shared" si="26"/>
        <v>-1340</v>
      </c>
    </row>
    <row r="139" spans="1:13" x14ac:dyDescent="0.25">
      <c r="A139" s="1">
        <v>45064</v>
      </c>
      <c r="B139" t="str">
        <f t="shared" si="19"/>
        <v>czw</v>
      </c>
      <c r="C139">
        <f t="shared" si="20"/>
        <v>2023</v>
      </c>
      <c r="D139" t="str">
        <f t="shared" si="21"/>
        <v>maj</v>
      </c>
      <c r="E139" s="1">
        <f t="shared" si="18"/>
        <v>45795</v>
      </c>
      <c r="F139" s="3" t="str">
        <f>IF(AND(E139&gt;=$S$4,E139&lt;=$T$4),"wiosna", IF(AND(E139&gt;=$S$5,E139&lt;=$T$5),"lato", IF(AND(E139&gt;=$S$6,E139&lt;=$T$6), "jesien","zima")))</f>
        <v>wiosna</v>
      </c>
      <c r="G139">
        <v>10</v>
      </c>
      <c r="H139">
        <f>INDEX($U$3:$U$6, MATCH(F139,$R$3:$R$6,0))</f>
        <v>0.5</v>
      </c>
      <c r="I139">
        <f t="shared" si="22"/>
        <v>5</v>
      </c>
      <c r="J139">
        <f t="shared" si="23"/>
        <v>0</v>
      </c>
      <c r="K139">
        <f t="shared" si="24"/>
        <v>150</v>
      </c>
      <c r="L139">
        <f t="shared" si="25"/>
        <v>150</v>
      </c>
      <c r="M139">
        <f t="shared" si="26"/>
        <v>-1190</v>
      </c>
    </row>
    <row r="140" spans="1:13" x14ac:dyDescent="0.25">
      <c r="A140" s="1">
        <v>45065</v>
      </c>
      <c r="B140" t="str">
        <f t="shared" si="19"/>
        <v>pt</v>
      </c>
      <c r="C140">
        <f t="shared" si="20"/>
        <v>2023</v>
      </c>
      <c r="D140" t="str">
        <f t="shared" si="21"/>
        <v>maj</v>
      </c>
      <c r="E140" s="1">
        <f t="shared" si="18"/>
        <v>45796</v>
      </c>
      <c r="F140" s="3" t="str">
        <f>IF(AND(E140&gt;=$S$4,E140&lt;=$T$4),"wiosna", IF(AND(E140&gt;=$S$5,E140&lt;=$T$5),"lato", IF(AND(E140&gt;=$S$6,E140&lt;=$T$6), "jesien","zima")))</f>
        <v>wiosna</v>
      </c>
      <c r="G140">
        <v>10</v>
      </c>
      <c r="H140">
        <f>INDEX($U$3:$U$6, MATCH(F140,$R$3:$R$6,0))</f>
        <v>0.5</v>
      </c>
      <c r="I140">
        <f t="shared" si="22"/>
        <v>5</v>
      </c>
      <c r="J140">
        <f t="shared" si="23"/>
        <v>0</v>
      </c>
      <c r="K140">
        <f t="shared" si="24"/>
        <v>150</v>
      </c>
      <c r="L140">
        <f t="shared" si="25"/>
        <v>150</v>
      </c>
      <c r="M140">
        <f t="shared" si="26"/>
        <v>-1040</v>
      </c>
    </row>
    <row r="141" spans="1:13" x14ac:dyDescent="0.25">
      <c r="A141" s="1">
        <v>45066</v>
      </c>
      <c r="B141" t="str">
        <f t="shared" si="19"/>
        <v>sob</v>
      </c>
      <c r="C141">
        <f t="shared" si="20"/>
        <v>2023</v>
      </c>
      <c r="D141" t="str">
        <f t="shared" si="21"/>
        <v>maj</v>
      </c>
      <c r="E141" s="1">
        <f t="shared" si="18"/>
        <v>45797</v>
      </c>
      <c r="F141" s="3" t="str">
        <f>IF(AND(E141&gt;=$S$4,E141&lt;=$T$4),"wiosna", IF(AND(E141&gt;=$S$5,E141&lt;=$T$5),"lato", IF(AND(E141&gt;=$S$6,E141&lt;=$T$6), "jesien","zima")))</f>
        <v>wiosna</v>
      </c>
      <c r="G141">
        <v>10</v>
      </c>
      <c r="H141">
        <f>INDEX($U$3:$U$6, MATCH(F141,$R$3:$R$6,0))</f>
        <v>0.5</v>
      </c>
      <c r="I141">
        <f t="shared" si="22"/>
        <v>5</v>
      </c>
      <c r="J141">
        <f t="shared" si="23"/>
        <v>0</v>
      </c>
      <c r="K141">
        <f t="shared" si="24"/>
        <v>0</v>
      </c>
      <c r="L141">
        <f t="shared" si="25"/>
        <v>0</v>
      </c>
      <c r="M141">
        <f t="shared" si="26"/>
        <v>-1040</v>
      </c>
    </row>
    <row r="142" spans="1:13" x14ac:dyDescent="0.25">
      <c r="A142" s="1">
        <v>45067</v>
      </c>
      <c r="B142" t="str">
        <f t="shared" si="19"/>
        <v>niedz</v>
      </c>
      <c r="C142">
        <f t="shared" si="20"/>
        <v>2023</v>
      </c>
      <c r="D142" t="str">
        <f t="shared" si="21"/>
        <v>maj</v>
      </c>
      <c r="E142" s="1">
        <f t="shared" si="18"/>
        <v>45798</v>
      </c>
      <c r="F142" s="3" t="str">
        <f>IF(AND(E142&gt;=$S$4,E142&lt;=$T$4),"wiosna", IF(AND(E142&gt;=$S$5,E142&lt;=$T$5),"lato", IF(AND(E142&gt;=$S$6,E142&lt;=$T$6), "jesien","zima")))</f>
        <v>wiosna</v>
      </c>
      <c r="G142">
        <v>10</v>
      </c>
      <c r="H142">
        <f>INDEX($U$3:$U$6, MATCH(F142,$R$3:$R$6,0))</f>
        <v>0.5</v>
      </c>
      <c r="I142">
        <f t="shared" si="22"/>
        <v>5</v>
      </c>
      <c r="J142">
        <f t="shared" si="23"/>
        <v>150</v>
      </c>
      <c r="K142">
        <f t="shared" si="24"/>
        <v>0</v>
      </c>
      <c r="L142">
        <f t="shared" si="25"/>
        <v>-150</v>
      </c>
      <c r="M142">
        <f t="shared" si="26"/>
        <v>-1190</v>
      </c>
    </row>
    <row r="143" spans="1:13" x14ac:dyDescent="0.25">
      <c r="A143" s="1">
        <v>45068</v>
      </c>
      <c r="B143" t="str">
        <f t="shared" si="19"/>
        <v>pon</v>
      </c>
      <c r="C143">
        <f t="shared" si="20"/>
        <v>2023</v>
      </c>
      <c r="D143" t="str">
        <f t="shared" si="21"/>
        <v>maj</v>
      </c>
      <c r="E143" s="1">
        <f t="shared" si="18"/>
        <v>45799</v>
      </c>
      <c r="F143" s="3" t="str">
        <f>IF(AND(E143&gt;=$S$4,E143&lt;=$T$4),"wiosna", IF(AND(E143&gt;=$S$5,E143&lt;=$T$5),"lato", IF(AND(E143&gt;=$S$6,E143&lt;=$T$6), "jesien","zima")))</f>
        <v>wiosna</v>
      </c>
      <c r="G143">
        <v>10</v>
      </c>
      <c r="H143">
        <f>INDEX($U$3:$U$6, MATCH(F143,$R$3:$R$6,0))</f>
        <v>0.5</v>
      </c>
      <c r="I143">
        <f t="shared" si="22"/>
        <v>5</v>
      </c>
      <c r="J143">
        <f t="shared" si="23"/>
        <v>0</v>
      </c>
      <c r="K143">
        <f t="shared" si="24"/>
        <v>150</v>
      </c>
      <c r="L143">
        <f t="shared" si="25"/>
        <v>150</v>
      </c>
      <c r="M143">
        <f t="shared" si="26"/>
        <v>-1040</v>
      </c>
    </row>
    <row r="144" spans="1:13" x14ac:dyDescent="0.25">
      <c r="A144" s="1">
        <v>45069</v>
      </c>
      <c r="B144" t="str">
        <f t="shared" si="19"/>
        <v>wt</v>
      </c>
      <c r="C144">
        <f t="shared" si="20"/>
        <v>2023</v>
      </c>
      <c r="D144" t="str">
        <f t="shared" si="21"/>
        <v>maj</v>
      </c>
      <c r="E144" s="1">
        <f t="shared" si="18"/>
        <v>45800</v>
      </c>
      <c r="F144" s="3" t="str">
        <f>IF(AND(E144&gt;=$S$4,E144&lt;=$T$4),"wiosna", IF(AND(E144&gt;=$S$5,E144&lt;=$T$5),"lato", IF(AND(E144&gt;=$S$6,E144&lt;=$T$6), "jesien","zima")))</f>
        <v>wiosna</v>
      </c>
      <c r="G144">
        <v>10</v>
      </c>
      <c r="H144">
        <f>INDEX($U$3:$U$6, MATCH(F144,$R$3:$R$6,0))</f>
        <v>0.5</v>
      </c>
      <c r="I144">
        <f t="shared" si="22"/>
        <v>5</v>
      </c>
      <c r="J144">
        <f t="shared" si="23"/>
        <v>0</v>
      </c>
      <c r="K144">
        <f t="shared" si="24"/>
        <v>150</v>
      </c>
      <c r="L144">
        <f t="shared" si="25"/>
        <v>150</v>
      </c>
      <c r="M144">
        <f t="shared" si="26"/>
        <v>-890</v>
      </c>
    </row>
    <row r="145" spans="1:13" x14ac:dyDescent="0.25">
      <c r="A145" s="1">
        <v>45070</v>
      </c>
      <c r="B145" t="str">
        <f t="shared" si="19"/>
        <v>śr</v>
      </c>
      <c r="C145">
        <f t="shared" si="20"/>
        <v>2023</v>
      </c>
      <c r="D145" t="str">
        <f t="shared" si="21"/>
        <v>maj</v>
      </c>
      <c r="E145" s="1">
        <f t="shared" si="18"/>
        <v>45801</v>
      </c>
      <c r="F145" s="3" t="str">
        <f>IF(AND(E145&gt;=$S$4,E145&lt;=$T$4),"wiosna", IF(AND(E145&gt;=$S$5,E145&lt;=$T$5),"lato", IF(AND(E145&gt;=$S$6,E145&lt;=$T$6), "jesien","zima")))</f>
        <v>wiosna</v>
      </c>
      <c r="G145">
        <v>10</v>
      </c>
      <c r="H145">
        <f>INDEX($U$3:$U$6, MATCH(F145,$R$3:$R$6,0))</f>
        <v>0.5</v>
      </c>
      <c r="I145">
        <f t="shared" si="22"/>
        <v>5</v>
      </c>
      <c r="J145">
        <f t="shared" si="23"/>
        <v>0</v>
      </c>
      <c r="K145">
        <f t="shared" si="24"/>
        <v>150</v>
      </c>
      <c r="L145">
        <f t="shared" si="25"/>
        <v>150</v>
      </c>
      <c r="M145">
        <f t="shared" si="26"/>
        <v>-740</v>
      </c>
    </row>
    <row r="146" spans="1:13" x14ac:dyDescent="0.25">
      <c r="A146" s="1">
        <v>45071</v>
      </c>
      <c r="B146" t="str">
        <f t="shared" si="19"/>
        <v>czw</v>
      </c>
      <c r="C146">
        <f t="shared" si="20"/>
        <v>2023</v>
      </c>
      <c r="D146" t="str">
        <f t="shared" si="21"/>
        <v>maj</v>
      </c>
      <c r="E146" s="1">
        <f t="shared" si="18"/>
        <v>45802</v>
      </c>
      <c r="F146" s="3" t="str">
        <f>IF(AND(E146&gt;=$S$4,E146&lt;=$T$4),"wiosna", IF(AND(E146&gt;=$S$5,E146&lt;=$T$5),"lato", IF(AND(E146&gt;=$S$6,E146&lt;=$T$6), "jesien","zima")))</f>
        <v>wiosna</v>
      </c>
      <c r="G146">
        <v>10</v>
      </c>
      <c r="H146">
        <f>INDEX($U$3:$U$6, MATCH(F146,$R$3:$R$6,0))</f>
        <v>0.5</v>
      </c>
      <c r="I146">
        <f t="shared" si="22"/>
        <v>5</v>
      </c>
      <c r="J146">
        <f t="shared" si="23"/>
        <v>0</v>
      </c>
      <c r="K146">
        <f t="shared" si="24"/>
        <v>150</v>
      </c>
      <c r="L146">
        <f t="shared" si="25"/>
        <v>150</v>
      </c>
      <c r="M146">
        <f t="shared" si="26"/>
        <v>-590</v>
      </c>
    </row>
    <row r="147" spans="1:13" x14ac:dyDescent="0.25">
      <c r="A147" s="1">
        <v>45072</v>
      </c>
      <c r="B147" t="str">
        <f t="shared" si="19"/>
        <v>pt</v>
      </c>
      <c r="C147">
        <f t="shared" si="20"/>
        <v>2023</v>
      </c>
      <c r="D147" t="str">
        <f t="shared" si="21"/>
        <v>maj</v>
      </c>
      <c r="E147" s="1">
        <f t="shared" si="18"/>
        <v>45803</v>
      </c>
      <c r="F147" s="3" t="str">
        <f>IF(AND(E147&gt;=$S$4,E147&lt;=$T$4),"wiosna", IF(AND(E147&gt;=$S$5,E147&lt;=$T$5),"lato", IF(AND(E147&gt;=$S$6,E147&lt;=$T$6), "jesien","zima")))</f>
        <v>wiosna</v>
      </c>
      <c r="G147">
        <v>10</v>
      </c>
      <c r="H147">
        <f>INDEX($U$3:$U$6, MATCH(F147,$R$3:$R$6,0))</f>
        <v>0.5</v>
      </c>
      <c r="I147">
        <f t="shared" si="22"/>
        <v>5</v>
      </c>
      <c r="J147">
        <f t="shared" si="23"/>
        <v>0</v>
      </c>
      <c r="K147">
        <f t="shared" si="24"/>
        <v>150</v>
      </c>
      <c r="L147">
        <f t="shared" si="25"/>
        <v>150</v>
      </c>
      <c r="M147">
        <f t="shared" si="26"/>
        <v>-440</v>
      </c>
    </row>
    <row r="148" spans="1:13" x14ac:dyDescent="0.25">
      <c r="A148" s="1">
        <v>45073</v>
      </c>
      <c r="B148" t="str">
        <f t="shared" si="19"/>
        <v>sob</v>
      </c>
      <c r="C148">
        <f t="shared" si="20"/>
        <v>2023</v>
      </c>
      <c r="D148" t="str">
        <f t="shared" si="21"/>
        <v>maj</v>
      </c>
      <c r="E148" s="1">
        <f t="shared" si="18"/>
        <v>45804</v>
      </c>
      <c r="F148" s="3" t="str">
        <f>IF(AND(E148&gt;=$S$4,E148&lt;=$T$4),"wiosna", IF(AND(E148&gt;=$S$5,E148&lt;=$T$5),"lato", IF(AND(E148&gt;=$S$6,E148&lt;=$T$6), "jesien","zima")))</f>
        <v>wiosna</v>
      </c>
      <c r="G148">
        <v>10</v>
      </c>
      <c r="H148">
        <f>INDEX($U$3:$U$6, MATCH(F148,$R$3:$R$6,0))</f>
        <v>0.5</v>
      </c>
      <c r="I148">
        <f t="shared" si="22"/>
        <v>5</v>
      </c>
      <c r="J148">
        <f t="shared" si="23"/>
        <v>0</v>
      </c>
      <c r="K148">
        <f t="shared" si="24"/>
        <v>0</v>
      </c>
      <c r="L148">
        <f t="shared" si="25"/>
        <v>0</v>
      </c>
      <c r="M148">
        <f t="shared" si="26"/>
        <v>-440</v>
      </c>
    </row>
    <row r="149" spans="1:13" x14ac:dyDescent="0.25">
      <c r="A149" s="1">
        <v>45074</v>
      </c>
      <c r="B149" t="str">
        <f t="shared" si="19"/>
        <v>niedz</v>
      </c>
      <c r="C149">
        <f t="shared" si="20"/>
        <v>2023</v>
      </c>
      <c r="D149" t="str">
        <f t="shared" si="21"/>
        <v>maj</v>
      </c>
      <c r="E149" s="1">
        <f t="shared" si="18"/>
        <v>45805</v>
      </c>
      <c r="F149" s="3" t="str">
        <f>IF(AND(E149&gt;=$S$4,E149&lt;=$T$4),"wiosna", IF(AND(E149&gt;=$S$5,E149&lt;=$T$5),"lato", IF(AND(E149&gt;=$S$6,E149&lt;=$T$6), "jesien","zima")))</f>
        <v>wiosna</v>
      </c>
      <c r="G149">
        <v>10</v>
      </c>
      <c r="H149">
        <f>INDEX($U$3:$U$6, MATCH(F149,$R$3:$R$6,0))</f>
        <v>0.5</v>
      </c>
      <c r="I149">
        <f t="shared" si="22"/>
        <v>5</v>
      </c>
      <c r="J149">
        <f t="shared" si="23"/>
        <v>150</v>
      </c>
      <c r="K149">
        <f t="shared" si="24"/>
        <v>0</v>
      </c>
      <c r="L149">
        <f t="shared" si="25"/>
        <v>-150</v>
      </c>
      <c r="M149">
        <f t="shared" si="26"/>
        <v>-590</v>
      </c>
    </row>
    <row r="150" spans="1:13" x14ac:dyDescent="0.25">
      <c r="A150" s="1">
        <v>45075</v>
      </c>
      <c r="B150" t="str">
        <f t="shared" si="19"/>
        <v>pon</v>
      </c>
      <c r="C150">
        <f t="shared" si="20"/>
        <v>2023</v>
      </c>
      <c r="D150" t="str">
        <f t="shared" si="21"/>
        <v>maj</v>
      </c>
      <c r="E150" s="1">
        <f t="shared" si="18"/>
        <v>45806</v>
      </c>
      <c r="F150" s="3" t="str">
        <f>IF(AND(E150&gt;=$S$4,E150&lt;=$T$4),"wiosna", IF(AND(E150&gt;=$S$5,E150&lt;=$T$5),"lato", IF(AND(E150&gt;=$S$6,E150&lt;=$T$6), "jesien","zima")))</f>
        <v>wiosna</v>
      </c>
      <c r="G150">
        <v>10</v>
      </c>
      <c r="H150">
        <f>INDEX($U$3:$U$6, MATCH(F150,$R$3:$R$6,0))</f>
        <v>0.5</v>
      </c>
      <c r="I150">
        <f t="shared" si="22"/>
        <v>5</v>
      </c>
      <c r="J150">
        <f t="shared" si="23"/>
        <v>0</v>
      </c>
      <c r="K150">
        <f t="shared" si="24"/>
        <v>150</v>
      </c>
      <c r="L150">
        <f t="shared" si="25"/>
        <v>150</v>
      </c>
      <c r="M150">
        <f t="shared" si="26"/>
        <v>-440</v>
      </c>
    </row>
    <row r="151" spans="1:13" x14ac:dyDescent="0.25">
      <c r="A151" s="1">
        <v>45076</v>
      </c>
      <c r="B151" t="str">
        <f t="shared" si="19"/>
        <v>wt</v>
      </c>
      <c r="C151">
        <f t="shared" si="20"/>
        <v>2023</v>
      </c>
      <c r="D151" t="str">
        <f t="shared" si="21"/>
        <v>maj</v>
      </c>
      <c r="E151" s="1">
        <f t="shared" si="18"/>
        <v>45807</v>
      </c>
      <c r="F151" s="3" t="str">
        <f>IF(AND(E151&gt;=$S$4,E151&lt;=$T$4),"wiosna", IF(AND(E151&gt;=$S$5,E151&lt;=$T$5),"lato", IF(AND(E151&gt;=$S$6,E151&lt;=$T$6), "jesien","zima")))</f>
        <v>wiosna</v>
      </c>
      <c r="G151">
        <v>10</v>
      </c>
      <c r="H151">
        <f>INDEX($U$3:$U$6, MATCH(F151,$R$3:$R$6,0))</f>
        <v>0.5</v>
      </c>
      <c r="I151">
        <f t="shared" si="22"/>
        <v>5</v>
      </c>
      <c r="J151">
        <f t="shared" si="23"/>
        <v>0</v>
      </c>
      <c r="K151">
        <f t="shared" si="24"/>
        <v>150</v>
      </c>
      <c r="L151">
        <f t="shared" si="25"/>
        <v>150</v>
      </c>
      <c r="M151">
        <f t="shared" si="26"/>
        <v>-290</v>
      </c>
    </row>
    <row r="152" spans="1:13" x14ac:dyDescent="0.25">
      <c r="A152" s="1">
        <v>45077</v>
      </c>
      <c r="B152" t="str">
        <f t="shared" si="19"/>
        <v>śr</v>
      </c>
      <c r="C152">
        <f t="shared" si="20"/>
        <v>2023</v>
      </c>
      <c r="D152" t="str">
        <f t="shared" si="21"/>
        <v>maj</v>
      </c>
      <c r="E152" s="1">
        <f t="shared" si="18"/>
        <v>45808</v>
      </c>
      <c r="F152" s="3" t="str">
        <f>IF(AND(E152&gt;=$S$4,E152&lt;=$T$4),"wiosna", IF(AND(E152&gt;=$S$5,E152&lt;=$T$5),"lato", IF(AND(E152&gt;=$S$6,E152&lt;=$T$6), "jesien","zima")))</f>
        <v>wiosna</v>
      </c>
      <c r="G152">
        <v>10</v>
      </c>
      <c r="H152">
        <f>INDEX($U$3:$U$6, MATCH(F152,$R$3:$R$6,0))</f>
        <v>0.5</v>
      </c>
      <c r="I152">
        <f t="shared" si="22"/>
        <v>5</v>
      </c>
      <c r="J152">
        <f t="shared" si="23"/>
        <v>0</v>
      </c>
      <c r="K152">
        <f t="shared" si="24"/>
        <v>150</v>
      </c>
      <c r="L152">
        <f t="shared" si="25"/>
        <v>150</v>
      </c>
      <c r="M152">
        <f t="shared" si="26"/>
        <v>-140</v>
      </c>
    </row>
    <row r="153" spans="1:13" x14ac:dyDescent="0.25">
      <c r="A153" s="5">
        <v>45078</v>
      </c>
      <c r="B153" s="6" t="str">
        <f t="shared" si="19"/>
        <v>czw</v>
      </c>
      <c r="C153">
        <f t="shared" si="20"/>
        <v>2023</v>
      </c>
      <c r="D153" t="str">
        <f t="shared" si="21"/>
        <v>czerwiec</v>
      </c>
      <c r="E153" s="5">
        <f t="shared" si="18"/>
        <v>45809</v>
      </c>
      <c r="F153" s="7" t="str">
        <f>IF(AND(E153&gt;=$S$4,E153&lt;=$T$4),"wiosna", IF(AND(E153&gt;=$S$5,E153&lt;=$T$5),"lato", IF(AND(E153&gt;=$S$6,E153&lt;=$T$6), "jesien","zima")))</f>
        <v>wiosna</v>
      </c>
      <c r="G153" s="6">
        <v>10</v>
      </c>
      <c r="H153" s="6">
        <f>INDEX($U$3:$U$6, MATCH(F153,$R$3:$R$6,0))</f>
        <v>0.5</v>
      </c>
      <c r="I153" s="6">
        <f t="shared" si="22"/>
        <v>5</v>
      </c>
      <c r="J153" s="6">
        <f t="shared" si="23"/>
        <v>0</v>
      </c>
      <c r="K153" s="6">
        <f t="shared" si="24"/>
        <v>150</v>
      </c>
      <c r="L153">
        <f t="shared" si="25"/>
        <v>150</v>
      </c>
      <c r="M153">
        <f t="shared" si="26"/>
        <v>10</v>
      </c>
    </row>
    <row r="154" spans="1:13" x14ac:dyDescent="0.25">
      <c r="A154" s="1">
        <v>45079</v>
      </c>
      <c r="B154" t="str">
        <f t="shared" si="19"/>
        <v>pt</v>
      </c>
      <c r="C154">
        <f t="shared" si="20"/>
        <v>2023</v>
      </c>
      <c r="D154" t="str">
        <f t="shared" si="21"/>
        <v>czerwiec</v>
      </c>
      <c r="E154" s="1">
        <f t="shared" si="18"/>
        <v>45810</v>
      </c>
      <c r="F154" s="3" t="str">
        <f>IF(AND(E154&gt;=$S$4,E154&lt;=$T$4),"wiosna", IF(AND(E154&gt;=$S$5,E154&lt;=$T$5),"lato", IF(AND(E154&gt;=$S$6,E154&lt;=$T$6), "jesien","zima")))</f>
        <v>wiosna</v>
      </c>
      <c r="G154">
        <v>10</v>
      </c>
      <c r="H154">
        <f>INDEX($U$3:$U$6, MATCH(F154,$R$3:$R$6,0))</f>
        <v>0.5</v>
      </c>
      <c r="I154">
        <f t="shared" si="22"/>
        <v>5</v>
      </c>
      <c r="J154">
        <f t="shared" si="23"/>
        <v>0</v>
      </c>
      <c r="K154">
        <f t="shared" si="24"/>
        <v>150</v>
      </c>
      <c r="L154">
        <f t="shared" si="25"/>
        <v>150</v>
      </c>
      <c r="M154">
        <f t="shared" si="26"/>
        <v>160</v>
      </c>
    </row>
    <row r="155" spans="1:13" x14ac:dyDescent="0.25">
      <c r="A155" s="1">
        <v>45080</v>
      </c>
      <c r="B155" t="str">
        <f t="shared" si="19"/>
        <v>sob</v>
      </c>
      <c r="C155">
        <f t="shared" si="20"/>
        <v>2023</v>
      </c>
      <c r="D155" t="str">
        <f t="shared" si="21"/>
        <v>czerwiec</v>
      </c>
      <c r="E155" s="1">
        <f t="shared" si="18"/>
        <v>45811</v>
      </c>
      <c r="F155" s="3" t="str">
        <f>IF(AND(E155&gt;=$S$4,E155&lt;=$T$4),"wiosna", IF(AND(E155&gt;=$S$5,E155&lt;=$T$5),"lato", IF(AND(E155&gt;=$S$6,E155&lt;=$T$6), "jesien","zima")))</f>
        <v>wiosna</v>
      </c>
      <c r="G155">
        <v>10</v>
      </c>
      <c r="H155">
        <f>INDEX($U$3:$U$6, MATCH(F155,$R$3:$R$6,0))</f>
        <v>0.5</v>
      </c>
      <c r="I155">
        <f t="shared" si="22"/>
        <v>5</v>
      </c>
      <c r="J155">
        <f t="shared" si="23"/>
        <v>0</v>
      </c>
      <c r="K155">
        <f t="shared" si="24"/>
        <v>0</v>
      </c>
      <c r="L155">
        <f t="shared" si="25"/>
        <v>0</v>
      </c>
      <c r="M155">
        <f t="shared" si="26"/>
        <v>160</v>
      </c>
    </row>
    <row r="156" spans="1:13" x14ac:dyDescent="0.25">
      <c r="A156" s="1">
        <v>45081</v>
      </c>
      <c r="B156" t="str">
        <f t="shared" si="19"/>
        <v>niedz</v>
      </c>
      <c r="C156">
        <f t="shared" si="20"/>
        <v>2023</v>
      </c>
      <c r="D156" t="str">
        <f t="shared" si="21"/>
        <v>czerwiec</v>
      </c>
      <c r="E156" s="1">
        <f t="shared" si="18"/>
        <v>45812</v>
      </c>
      <c r="F156" s="3" t="str">
        <f>IF(AND(E156&gt;=$S$4,E156&lt;=$T$4),"wiosna", IF(AND(E156&gt;=$S$5,E156&lt;=$T$5),"lato", IF(AND(E156&gt;=$S$6,E156&lt;=$T$6), "jesien","zima")))</f>
        <v>wiosna</v>
      </c>
      <c r="G156">
        <v>10</v>
      </c>
      <c r="H156">
        <f>INDEX($U$3:$U$6, MATCH(F156,$R$3:$R$6,0))</f>
        <v>0.5</v>
      </c>
      <c r="I156">
        <f t="shared" si="22"/>
        <v>5</v>
      </c>
      <c r="J156">
        <f t="shared" si="23"/>
        <v>150</v>
      </c>
      <c r="K156">
        <f t="shared" si="24"/>
        <v>0</v>
      </c>
      <c r="L156">
        <f t="shared" si="25"/>
        <v>-150</v>
      </c>
      <c r="M156">
        <f t="shared" si="26"/>
        <v>10</v>
      </c>
    </row>
    <row r="157" spans="1:13" x14ac:dyDescent="0.25">
      <c r="A157" s="1">
        <v>45082</v>
      </c>
      <c r="B157" t="str">
        <f t="shared" si="19"/>
        <v>pon</v>
      </c>
      <c r="C157">
        <f t="shared" si="20"/>
        <v>2023</v>
      </c>
      <c r="D157" t="str">
        <f t="shared" si="21"/>
        <v>czerwiec</v>
      </c>
      <c r="E157" s="1">
        <f t="shared" si="18"/>
        <v>45813</v>
      </c>
      <c r="F157" s="3" t="str">
        <f>IF(AND(E157&gt;=$S$4,E157&lt;=$T$4),"wiosna", IF(AND(E157&gt;=$S$5,E157&lt;=$T$5),"lato", IF(AND(E157&gt;=$S$6,E157&lt;=$T$6), "jesien","zima")))</f>
        <v>wiosna</v>
      </c>
      <c r="G157">
        <v>10</v>
      </c>
      <c r="H157">
        <f>INDEX($U$3:$U$6, MATCH(F157,$R$3:$R$6,0))</f>
        <v>0.5</v>
      </c>
      <c r="I157">
        <f t="shared" si="22"/>
        <v>5</v>
      </c>
      <c r="J157">
        <f t="shared" si="23"/>
        <v>0</v>
      </c>
      <c r="K157">
        <f t="shared" si="24"/>
        <v>150</v>
      </c>
      <c r="L157">
        <f t="shared" si="25"/>
        <v>150</v>
      </c>
      <c r="M157">
        <f t="shared" si="26"/>
        <v>160</v>
      </c>
    </row>
    <row r="158" spans="1:13" x14ac:dyDescent="0.25">
      <c r="A158" s="1">
        <v>45083</v>
      </c>
      <c r="B158" t="str">
        <f t="shared" si="19"/>
        <v>wt</v>
      </c>
      <c r="C158">
        <f t="shared" si="20"/>
        <v>2023</v>
      </c>
      <c r="D158" t="str">
        <f t="shared" si="21"/>
        <v>czerwiec</v>
      </c>
      <c r="E158" s="1">
        <f t="shared" si="18"/>
        <v>45814</v>
      </c>
      <c r="F158" s="3" t="str">
        <f>IF(AND(E158&gt;=$S$4,E158&lt;=$T$4),"wiosna", IF(AND(E158&gt;=$S$5,E158&lt;=$T$5),"lato", IF(AND(E158&gt;=$S$6,E158&lt;=$T$6), "jesien","zima")))</f>
        <v>wiosna</v>
      </c>
      <c r="G158">
        <v>10</v>
      </c>
      <c r="H158">
        <f>INDEX($U$3:$U$6, MATCH(F158,$R$3:$R$6,0))</f>
        <v>0.5</v>
      </c>
      <c r="I158">
        <f t="shared" si="22"/>
        <v>5</v>
      </c>
      <c r="J158">
        <f t="shared" si="23"/>
        <v>0</v>
      </c>
      <c r="K158">
        <f t="shared" si="24"/>
        <v>150</v>
      </c>
      <c r="L158">
        <f t="shared" si="25"/>
        <v>150</v>
      </c>
      <c r="M158">
        <f t="shared" si="26"/>
        <v>310</v>
      </c>
    </row>
    <row r="159" spans="1:13" x14ac:dyDescent="0.25">
      <c r="A159" s="1">
        <v>45084</v>
      </c>
      <c r="B159" t="str">
        <f t="shared" si="19"/>
        <v>śr</v>
      </c>
      <c r="C159">
        <f t="shared" si="20"/>
        <v>2023</v>
      </c>
      <c r="D159" t="str">
        <f t="shared" si="21"/>
        <v>czerwiec</v>
      </c>
      <c r="E159" s="1">
        <f t="shared" si="18"/>
        <v>45815</v>
      </c>
      <c r="F159" s="3" t="str">
        <f>IF(AND(E159&gt;=$S$4,E159&lt;=$T$4),"wiosna", IF(AND(E159&gt;=$S$5,E159&lt;=$T$5),"lato", IF(AND(E159&gt;=$S$6,E159&lt;=$T$6), "jesien","zima")))</f>
        <v>wiosna</v>
      </c>
      <c r="G159">
        <v>10</v>
      </c>
      <c r="H159">
        <f>INDEX($U$3:$U$6, MATCH(F159,$R$3:$R$6,0))</f>
        <v>0.5</v>
      </c>
      <c r="I159">
        <f t="shared" si="22"/>
        <v>5</v>
      </c>
      <c r="J159">
        <f t="shared" si="23"/>
        <v>0</v>
      </c>
      <c r="K159">
        <f t="shared" si="24"/>
        <v>150</v>
      </c>
      <c r="L159">
        <f t="shared" si="25"/>
        <v>150</v>
      </c>
      <c r="M159">
        <f t="shared" si="26"/>
        <v>460</v>
      </c>
    </row>
    <row r="160" spans="1:13" x14ac:dyDescent="0.25">
      <c r="A160" s="1">
        <v>45085</v>
      </c>
      <c r="B160" t="str">
        <f t="shared" si="19"/>
        <v>czw</v>
      </c>
      <c r="C160">
        <f t="shared" si="20"/>
        <v>2023</v>
      </c>
      <c r="D160" t="str">
        <f t="shared" si="21"/>
        <v>czerwiec</v>
      </c>
      <c r="E160" s="1">
        <f t="shared" si="18"/>
        <v>45816</v>
      </c>
      <c r="F160" s="3" t="str">
        <f>IF(AND(E160&gt;=$S$4,E160&lt;=$T$4),"wiosna", IF(AND(E160&gt;=$S$5,E160&lt;=$T$5),"lato", IF(AND(E160&gt;=$S$6,E160&lt;=$T$6), "jesien","zima")))</f>
        <v>wiosna</v>
      </c>
      <c r="G160">
        <v>10</v>
      </c>
      <c r="H160">
        <f>INDEX($U$3:$U$6, MATCH(F160,$R$3:$R$6,0))</f>
        <v>0.5</v>
      </c>
      <c r="I160">
        <f t="shared" si="22"/>
        <v>5</v>
      </c>
      <c r="J160">
        <f t="shared" si="23"/>
        <v>0</v>
      </c>
      <c r="K160">
        <f t="shared" si="24"/>
        <v>150</v>
      </c>
      <c r="L160">
        <f t="shared" si="25"/>
        <v>150</v>
      </c>
      <c r="M160">
        <f t="shared" si="26"/>
        <v>610</v>
      </c>
    </row>
    <row r="161" spans="1:13" x14ac:dyDescent="0.25">
      <c r="A161" s="1">
        <v>45086</v>
      </c>
      <c r="B161" t="str">
        <f t="shared" si="19"/>
        <v>pt</v>
      </c>
      <c r="C161">
        <f t="shared" si="20"/>
        <v>2023</v>
      </c>
      <c r="D161" t="str">
        <f t="shared" si="21"/>
        <v>czerwiec</v>
      </c>
      <c r="E161" s="1">
        <f t="shared" si="18"/>
        <v>45817</v>
      </c>
      <c r="F161" s="3" t="str">
        <f>IF(AND(E161&gt;=$S$4,E161&lt;=$T$4),"wiosna", IF(AND(E161&gt;=$S$5,E161&lt;=$T$5),"lato", IF(AND(E161&gt;=$S$6,E161&lt;=$T$6), "jesien","zima")))</f>
        <v>wiosna</v>
      </c>
      <c r="G161">
        <v>10</v>
      </c>
      <c r="H161">
        <f>INDEX($U$3:$U$6, MATCH(F161,$R$3:$R$6,0))</f>
        <v>0.5</v>
      </c>
      <c r="I161">
        <f t="shared" si="22"/>
        <v>5</v>
      </c>
      <c r="J161">
        <f t="shared" si="23"/>
        <v>0</v>
      </c>
      <c r="K161">
        <f t="shared" si="24"/>
        <v>150</v>
      </c>
      <c r="L161">
        <f t="shared" si="25"/>
        <v>150</v>
      </c>
      <c r="M161">
        <f t="shared" si="26"/>
        <v>760</v>
      </c>
    </row>
    <row r="162" spans="1:13" x14ac:dyDescent="0.25">
      <c r="A162" s="1">
        <v>45087</v>
      </c>
      <c r="B162" t="str">
        <f t="shared" si="19"/>
        <v>sob</v>
      </c>
      <c r="C162">
        <f t="shared" si="20"/>
        <v>2023</v>
      </c>
      <c r="D162" t="str">
        <f t="shared" si="21"/>
        <v>czerwiec</v>
      </c>
      <c r="E162" s="1">
        <f t="shared" si="18"/>
        <v>45818</v>
      </c>
      <c r="F162" s="3" t="str">
        <f>IF(AND(E162&gt;=$S$4,E162&lt;=$T$4),"wiosna", IF(AND(E162&gt;=$S$5,E162&lt;=$T$5),"lato", IF(AND(E162&gt;=$S$6,E162&lt;=$T$6), "jesien","zima")))</f>
        <v>wiosna</v>
      </c>
      <c r="G162">
        <v>10</v>
      </c>
      <c r="H162">
        <f>INDEX($U$3:$U$6, MATCH(F162,$R$3:$R$6,0))</f>
        <v>0.5</v>
      </c>
      <c r="I162">
        <f t="shared" si="22"/>
        <v>5</v>
      </c>
      <c r="J162">
        <f t="shared" si="23"/>
        <v>0</v>
      </c>
      <c r="K162">
        <f t="shared" si="24"/>
        <v>0</v>
      </c>
      <c r="L162">
        <f t="shared" si="25"/>
        <v>0</v>
      </c>
      <c r="M162">
        <f t="shared" si="26"/>
        <v>760</v>
      </c>
    </row>
    <row r="163" spans="1:13" x14ac:dyDescent="0.25">
      <c r="A163" s="1">
        <v>45088</v>
      </c>
      <c r="B163" t="str">
        <f t="shared" si="19"/>
        <v>niedz</v>
      </c>
      <c r="C163">
        <f t="shared" si="20"/>
        <v>2023</v>
      </c>
      <c r="D163" t="str">
        <f t="shared" si="21"/>
        <v>czerwiec</v>
      </c>
      <c r="E163" s="1">
        <f t="shared" si="18"/>
        <v>45819</v>
      </c>
      <c r="F163" s="3" t="str">
        <f>IF(AND(E163&gt;=$S$4,E163&lt;=$T$4),"wiosna", IF(AND(E163&gt;=$S$5,E163&lt;=$T$5),"lato", IF(AND(E163&gt;=$S$6,E163&lt;=$T$6), "jesien","zima")))</f>
        <v>wiosna</v>
      </c>
      <c r="G163">
        <v>10</v>
      </c>
      <c r="H163">
        <f>INDEX($U$3:$U$6, MATCH(F163,$R$3:$R$6,0))</f>
        <v>0.5</v>
      </c>
      <c r="I163">
        <f t="shared" si="22"/>
        <v>5</v>
      </c>
      <c r="J163">
        <f t="shared" si="23"/>
        <v>150</v>
      </c>
      <c r="K163">
        <f t="shared" si="24"/>
        <v>0</v>
      </c>
      <c r="L163">
        <f t="shared" si="25"/>
        <v>-150</v>
      </c>
      <c r="M163">
        <f t="shared" si="26"/>
        <v>610</v>
      </c>
    </row>
    <row r="164" spans="1:13" x14ac:dyDescent="0.25">
      <c r="A164" s="1">
        <v>45089</v>
      </c>
      <c r="B164" t="str">
        <f t="shared" si="19"/>
        <v>pon</v>
      </c>
      <c r="C164">
        <f t="shared" si="20"/>
        <v>2023</v>
      </c>
      <c r="D164" t="str">
        <f t="shared" si="21"/>
        <v>czerwiec</v>
      </c>
      <c r="E164" s="1">
        <f t="shared" si="18"/>
        <v>45820</v>
      </c>
      <c r="F164" s="3" t="str">
        <f>IF(AND(E164&gt;=$S$4,E164&lt;=$T$4),"wiosna", IF(AND(E164&gt;=$S$5,E164&lt;=$T$5),"lato", IF(AND(E164&gt;=$S$6,E164&lt;=$T$6), "jesien","zima")))</f>
        <v>wiosna</v>
      </c>
      <c r="G164">
        <v>10</v>
      </c>
      <c r="H164">
        <f>INDEX($U$3:$U$6, MATCH(F164,$R$3:$R$6,0))</f>
        <v>0.5</v>
      </c>
      <c r="I164">
        <f t="shared" si="22"/>
        <v>5</v>
      </c>
      <c r="J164">
        <f t="shared" si="23"/>
        <v>0</v>
      </c>
      <c r="K164">
        <f t="shared" si="24"/>
        <v>150</v>
      </c>
      <c r="L164">
        <f t="shared" si="25"/>
        <v>150</v>
      </c>
      <c r="M164">
        <f t="shared" si="26"/>
        <v>760</v>
      </c>
    </row>
    <row r="165" spans="1:13" x14ac:dyDescent="0.25">
      <c r="A165" s="1">
        <v>45090</v>
      </c>
      <c r="B165" t="str">
        <f t="shared" si="19"/>
        <v>wt</v>
      </c>
      <c r="C165">
        <f t="shared" si="20"/>
        <v>2023</v>
      </c>
      <c r="D165" t="str">
        <f t="shared" si="21"/>
        <v>czerwiec</v>
      </c>
      <c r="E165" s="1">
        <f t="shared" si="18"/>
        <v>45821</v>
      </c>
      <c r="F165" s="3" t="str">
        <f>IF(AND(E165&gt;=$S$4,E165&lt;=$T$4),"wiosna", IF(AND(E165&gt;=$S$5,E165&lt;=$T$5),"lato", IF(AND(E165&gt;=$S$6,E165&lt;=$T$6), "jesien","zima")))</f>
        <v>wiosna</v>
      </c>
      <c r="G165">
        <v>10</v>
      </c>
      <c r="H165">
        <f>INDEX($U$3:$U$6, MATCH(F165,$R$3:$R$6,0))</f>
        <v>0.5</v>
      </c>
      <c r="I165">
        <f t="shared" si="22"/>
        <v>5</v>
      </c>
      <c r="J165">
        <f t="shared" si="23"/>
        <v>0</v>
      </c>
      <c r="K165">
        <f t="shared" si="24"/>
        <v>150</v>
      </c>
      <c r="L165">
        <f t="shared" si="25"/>
        <v>150</v>
      </c>
      <c r="M165">
        <f t="shared" si="26"/>
        <v>910</v>
      </c>
    </row>
    <row r="166" spans="1:13" x14ac:dyDescent="0.25">
      <c r="A166" s="1">
        <v>45091</v>
      </c>
      <c r="B166" t="str">
        <f t="shared" si="19"/>
        <v>śr</v>
      </c>
      <c r="C166">
        <f t="shared" si="20"/>
        <v>2023</v>
      </c>
      <c r="D166" t="str">
        <f t="shared" si="21"/>
        <v>czerwiec</v>
      </c>
      <c r="E166" s="1">
        <f t="shared" si="18"/>
        <v>45822</v>
      </c>
      <c r="F166" s="3" t="str">
        <f>IF(AND(E166&gt;=$S$4,E166&lt;=$T$4),"wiosna", IF(AND(E166&gt;=$S$5,E166&lt;=$T$5),"lato", IF(AND(E166&gt;=$S$6,E166&lt;=$T$6), "jesien","zima")))</f>
        <v>wiosna</v>
      </c>
      <c r="G166">
        <v>10</v>
      </c>
      <c r="H166">
        <f>INDEX($U$3:$U$6, MATCH(F166,$R$3:$R$6,0))</f>
        <v>0.5</v>
      </c>
      <c r="I166">
        <f t="shared" si="22"/>
        <v>5</v>
      </c>
      <c r="J166">
        <f t="shared" si="23"/>
        <v>0</v>
      </c>
      <c r="K166">
        <f t="shared" si="24"/>
        <v>150</v>
      </c>
      <c r="L166">
        <f t="shared" si="25"/>
        <v>150</v>
      </c>
      <c r="M166">
        <f t="shared" si="26"/>
        <v>1060</v>
      </c>
    </row>
    <row r="167" spans="1:13" x14ac:dyDescent="0.25">
      <c r="A167" s="1">
        <v>45092</v>
      </c>
      <c r="B167" t="str">
        <f t="shared" si="19"/>
        <v>czw</v>
      </c>
      <c r="C167">
        <f t="shared" si="20"/>
        <v>2023</v>
      </c>
      <c r="D167" t="str">
        <f t="shared" si="21"/>
        <v>czerwiec</v>
      </c>
      <c r="E167" s="1">
        <f t="shared" si="18"/>
        <v>45823</v>
      </c>
      <c r="F167" s="3" t="str">
        <f>IF(AND(E167&gt;=$S$4,E167&lt;=$T$4),"wiosna", IF(AND(E167&gt;=$S$5,E167&lt;=$T$5),"lato", IF(AND(E167&gt;=$S$6,E167&lt;=$T$6), "jesien","zima")))</f>
        <v>wiosna</v>
      </c>
      <c r="G167">
        <v>10</v>
      </c>
      <c r="H167">
        <f>INDEX($U$3:$U$6, MATCH(F167,$R$3:$R$6,0))</f>
        <v>0.5</v>
      </c>
      <c r="I167">
        <f t="shared" si="22"/>
        <v>5</v>
      </c>
      <c r="J167">
        <f t="shared" si="23"/>
        <v>0</v>
      </c>
      <c r="K167">
        <f t="shared" si="24"/>
        <v>150</v>
      </c>
      <c r="L167">
        <f t="shared" si="25"/>
        <v>150</v>
      </c>
      <c r="M167">
        <f t="shared" si="26"/>
        <v>1210</v>
      </c>
    </row>
    <row r="168" spans="1:13" x14ac:dyDescent="0.25">
      <c r="A168" s="1">
        <v>45093</v>
      </c>
      <c r="B168" t="str">
        <f t="shared" si="19"/>
        <v>pt</v>
      </c>
      <c r="C168">
        <f t="shared" si="20"/>
        <v>2023</v>
      </c>
      <c r="D168" t="str">
        <f t="shared" si="21"/>
        <v>czerwiec</v>
      </c>
      <c r="E168" s="1">
        <f t="shared" si="18"/>
        <v>45824</v>
      </c>
      <c r="F168" s="3" t="str">
        <f>IF(AND(E168&gt;=$S$4,E168&lt;=$T$4),"wiosna", IF(AND(E168&gt;=$S$5,E168&lt;=$T$5),"lato", IF(AND(E168&gt;=$S$6,E168&lt;=$T$6), "jesien","zima")))</f>
        <v>wiosna</v>
      </c>
      <c r="G168">
        <v>10</v>
      </c>
      <c r="H168">
        <f>INDEX($U$3:$U$6, MATCH(F168,$R$3:$R$6,0))</f>
        <v>0.5</v>
      </c>
      <c r="I168">
        <f t="shared" si="22"/>
        <v>5</v>
      </c>
      <c r="J168">
        <f t="shared" si="23"/>
        <v>0</v>
      </c>
      <c r="K168">
        <f t="shared" si="24"/>
        <v>150</v>
      </c>
      <c r="L168">
        <f t="shared" si="25"/>
        <v>150</v>
      </c>
      <c r="M168">
        <f t="shared" si="26"/>
        <v>1360</v>
      </c>
    </row>
    <row r="169" spans="1:13" x14ac:dyDescent="0.25">
      <c r="A169" s="1">
        <v>45094</v>
      </c>
      <c r="B169" t="str">
        <f t="shared" si="19"/>
        <v>sob</v>
      </c>
      <c r="C169">
        <f t="shared" si="20"/>
        <v>2023</v>
      </c>
      <c r="D169" t="str">
        <f t="shared" si="21"/>
        <v>czerwiec</v>
      </c>
      <c r="E169" s="1">
        <f t="shared" si="18"/>
        <v>45825</v>
      </c>
      <c r="F169" s="3" t="str">
        <f>IF(AND(E169&gt;=$S$4,E169&lt;=$T$4),"wiosna", IF(AND(E169&gt;=$S$5,E169&lt;=$T$5),"lato", IF(AND(E169&gt;=$S$6,E169&lt;=$T$6), "jesien","zima")))</f>
        <v>wiosna</v>
      </c>
      <c r="G169">
        <v>10</v>
      </c>
      <c r="H169">
        <f>INDEX($U$3:$U$6, MATCH(F169,$R$3:$R$6,0))</f>
        <v>0.5</v>
      </c>
      <c r="I169">
        <f t="shared" si="22"/>
        <v>5</v>
      </c>
      <c r="J169">
        <f t="shared" si="23"/>
        <v>0</v>
      </c>
      <c r="K169">
        <f t="shared" si="24"/>
        <v>0</v>
      </c>
      <c r="L169">
        <f t="shared" si="25"/>
        <v>0</v>
      </c>
      <c r="M169">
        <f t="shared" si="26"/>
        <v>1360</v>
      </c>
    </row>
    <row r="170" spans="1:13" x14ac:dyDescent="0.25">
      <c r="A170" s="1">
        <v>45095</v>
      </c>
      <c r="B170" t="str">
        <f t="shared" si="19"/>
        <v>niedz</v>
      </c>
      <c r="C170">
        <f t="shared" si="20"/>
        <v>2023</v>
      </c>
      <c r="D170" t="str">
        <f t="shared" si="21"/>
        <v>czerwiec</v>
      </c>
      <c r="E170" s="1">
        <f t="shared" si="18"/>
        <v>45826</v>
      </c>
      <c r="F170" s="3" t="str">
        <f>IF(AND(E170&gt;=$S$4,E170&lt;=$T$4),"wiosna", IF(AND(E170&gt;=$S$5,E170&lt;=$T$5),"lato", IF(AND(E170&gt;=$S$6,E170&lt;=$T$6), "jesien","zima")))</f>
        <v>wiosna</v>
      </c>
      <c r="G170">
        <v>10</v>
      </c>
      <c r="H170">
        <f>INDEX($U$3:$U$6, MATCH(F170,$R$3:$R$6,0))</f>
        <v>0.5</v>
      </c>
      <c r="I170">
        <f t="shared" si="22"/>
        <v>5</v>
      </c>
      <c r="J170">
        <f t="shared" si="23"/>
        <v>150</v>
      </c>
      <c r="K170">
        <f t="shared" si="24"/>
        <v>0</v>
      </c>
      <c r="L170">
        <f t="shared" si="25"/>
        <v>-150</v>
      </c>
      <c r="M170">
        <f t="shared" si="26"/>
        <v>1210</v>
      </c>
    </row>
    <row r="171" spans="1:13" x14ac:dyDescent="0.25">
      <c r="A171" s="1">
        <v>45096</v>
      </c>
      <c r="B171" t="str">
        <f t="shared" si="19"/>
        <v>pon</v>
      </c>
      <c r="C171">
        <f t="shared" si="20"/>
        <v>2023</v>
      </c>
      <c r="D171" t="str">
        <f t="shared" si="21"/>
        <v>czerwiec</v>
      </c>
      <c r="E171" s="1">
        <f t="shared" si="18"/>
        <v>45827</v>
      </c>
      <c r="F171" s="3" t="str">
        <f>IF(AND(E171&gt;=$S$4,E171&lt;=$T$4),"wiosna", IF(AND(E171&gt;=$S$5,E171&lt;=$T$5),"lato", IF(AND(E171&gt;=$S$6,E171&lt;=$T$6), "jesien","zima")))</f>
        <v>wiosna</v>
      </c>
      <c r="G171">
        <v>10</v>
      </c>
      <c r="H171">
        <f>INDEX($U$3:$U$6, MATCH(F171,$R$3:$R$6,0))</f>
        <v>0.5</v>
      </c>
      <c r="I171">
        <f t="shared" si="22"/>
        <v>5</v>
      </c>
      <c r="J171">
        <f t="shared" si="23"/>
        <v>0</v>
      </c>
      <c r="K171">
        <f t="shared" si="24"/>
        <v>150</v>
      </c>
      <c r="L171">
        <f t="shared" si="25"/>
        <v>150</v>
      </c>
      <c r="M171">
        <f t="shared" si="26"/>
        <v>1360</v>
      </c>
    </row>
    <row r="172" spans="1:13" x14ac:dyDescent="0.25">
      <c r="A172" s="1">
        <v>45097</v>
      </c>
      <c r="B172" t="str">
        <f t="shared" si="19"/>
        <v>wt</v>
      </c>
      <c r="C172">
        <f t="shared" si="20"/>
        <v>2023</v>
      </c>
      <c r="D172" t="str">
        <f t="shared" si="21"/>
        <v>czerwiec</v>
      </c>
      <c r="E172" s="1">
        <f t="shared" si="18"/>
        <v>45828</v>
      </c>
      <c r="F172" s="3" t="str">
        <f>IF(AND(E172&gt;=$S$4,E172&lt;=$T$4),"wiosna", IF(AND(E172&gt;=$S$5,E172&lt;=$T$5),"lato", IF(AND(E172&gt;=$S$6,E172&lt;=$T$6), "jesien","zima")))</f>
        <v>wiosna</v>
      </c>
      <c r="G172">
        <v>10</v>
      </c>
      <c r="H172">
        <f>INDEX($U$3:$U$6, MATCH(F172,$R$3:$R$6,0))</f>
        <v>0.5</v>
      </c>
      <c r="I172">
        <f t="shared" si="22"/>
        <v>5</v>
      </c>
      <c r="J172">
        <f t="shared" si="23"/>
        <v>0</v>
      </c>
      <c r="K172">
        <f t="shared" si="24"/>
        <v>150</v>
      </c>
      <c r="L172">
        <f t="shared" si="25"/>
        <v>150</v>
      </c>
      <c r="M172">
        <f t="shared" si="26"/>
        <v>1510</v>
      </c>
    </row>
    <row r="173" spans="1:13" x14ac:dyDescent="0.25">
      <c r="A173" s="1">
        <v>45098</v>
      </c>
      <c r="B173" t="str">
        <f t="shared" si="19"/>
        <v>śr</v>
      </c>
      <c r="C173">
        <f t="shared" si="20"/>
        <v>2023</v>
      </c>
      <c r="D173" t="str">
        <f t="shared" si="21"/>
        <v>czerwiec</v>
      </c>
      <c r="E173" s="1">
        <f t="shared" si="18"/>
        <v>45829</v>
      </c>
      <c r="F173" s="3" t="str">
        <f>IF(AND(E173&gt;=$S$4,E173&lt;=$T$4),"wiosna", IF(AND(E173&gt;=$S$5,E173&lt;=$T$5),"lato", IF(AND(E173&gt;=$S$6,E173&lt;=$T$6), "jesien","zima")))</f>
        <v>lato</v>
      </c>
      <c r="G173">
        <v>10</v>
      </c>
      <c r="H173">
        <f>INDEX($U$3:$U$6, MATCH(F173,$R$3:$R$6,0))</f>
        <v>0.9</v>
      </c>
      <c r="I173">
        <f t="shared" si="22"/>
        <v>9</v>
      </c>
      <c r="J173">
        <f t="shared" si="23"/>
        <v>0</v>
      </c>
      <c r="K173">
        <f t="shared" si="24"/>
        <v>270</v>
      </c>
      <c r="L173">
        <f t="shared" si="25"/>
        <v>270</v>
      </c>
      <c r="M173">
        <f t="shared" si="26"/>
        <v>1780</v>
      </c>
    </row>
    <row r="174" spans="1:13" x14ac:dyDescent="0.25">
      <c r="A174" s="1">
        <v>45099</v>
      </c>
      <c r="B174" t="str">
        <f t="shared" si="19"/>
        <v>czw</v>
      </c>
      <c r="C174">
        <f t="shared" si="20"/>
        <v>2023</v>
      </c>
      <c r="D174" t="str">
        <f t="shared" si="21"/>
        <v>czerwiec</v>
      </c>
      <c r="E174" s="1">
        <f t="shared" si="18"/>
        <v>45830</v>
      </c>
      <c r="F174" s="3" t="str">
        <f>IF(AND(E174&gt;=$S$4,E174&lt;=$T$4),"wiosna", IF(AND(E174&gt;=$S$5,E174&lt;=$T$5),"lato", IF(AND(E174&gt;=$S$6,E174&lt;=$T$6), "jesien","zima")))</f>
        <v>lato</v>
      </c>
      <c r="G174">
        <v>10</v>
      </c>
      <c r="H174">
        <f>INDEX($U$3:$U$6, MATCH(F174,$R$3:$R$6,0))</f>
        <v>0.9</v>
      </c>
      <c r="I174">
        <f t="shared" si="22"/>
        <v>9</v>
      </c>
      <c r="J174">
        <f t="shared" si="23"/>
        <v>0</v>
      </c>
      <c r="K174">
        <f t="shared" si="24"/>
        <v>270</v>
      </c>
      <c r="L174">
        <f t="shared" si="25"/>
        <v>270</v>
      </c>
      <c r="M174">
        <f t="shared" si="26"/>
        <v>2050</v>
      </c>
    </row>
    <row r="175" spans="1:13" x14ac:dyDescent="0.25">
      <c r="A175" s="1">
        <v>45100</v>
      </c>
      <c r="B175" t="str">
        <f t="shared" si="19"/>
        <v>pt</v>
      </c>
      <c r="C175">
        <f t="shared" si="20"/>
        <v>2023</v>
      </c>
      <c r="D175" t="str">
        <f t="shared" si="21"/>
        <v>czerwiec</v>
      </c>
      <c r="E175" s="1">
        <f t="shared" si="18"/>
        <v>45831</v>
      </c>
      <c r="F175" s="3" t="str">
        <f>IF(AND(E175&gt;=$S$4,E175&lt;=$T$4),"wiosna", IF(AND(E175&gt;=$S$5,E175&lt;=$T$5),"lato", IF(AND(E175&gt;=$S$6,E175&lt;=$T$6), "jesien","zima")))</f>
        <v>lato</v>
      </c>
      <c r="G175">
        <v>10</v>
      </c>
      <c r="H175">
        <f>INDEX($U$3:$U$6, MATCH(F175,$R$3:$R$6,0))</f>
        <v>0.9</v>
      </c>
      <c r="I175">
        <f t="shared" si="22"/>
        <v>9</v>
      </c>
      <c r="J175">
        <f t="shared" si="23"/>
        <v>0</v>
      </c>
      <c r="K175">
        <f t="shared" si="24"/>
        <v>270</v>
      </c>
      <c r="L175">
        <f t="shared" si="25"/>
        <v>270</v>
      </c>
      <c r="M175">
        <f t="shared" si="26"/>
        <v>2320</v>
      </c>
    </row>
    <row r="176" spans="1:13" x14ac:dyDescent="0.25">
      <c r="A176" s="1">
        <v>45101</v>
      </c>
      <c r="B176" t="str">
        <f t="shared" si="19"/>
        <v>sob</v>
      </c>
      <c r="C176">
        <f t="shared" si="20"/>
        <v>2023</v>
      </c>
      <c r="D176" t="str">
        <f t="shared" si="21"/>
        <v>czerwiec</v>
      </c>
      <c r="E176" s="1">
        <f t="shared" si="18"/>
        <v>45832</v>
      </c>
      <c r="F176" s="3" t="str">
        <f>IF(AND(E176&gt;=$S$4,E176&lt;=$T$4),"wiosna", IF(AND(E176&gt;=$S$5,E176&lt;=$T$5),"lato", IF(AND(E176&gt;=$S$6,E176&lt;=$T$6), "jesien","zima")))</f>
        <v>lato</v>
      </c>
      <c r="G176">
        <v>10</v>
      </c>
      <c r="H176">
        <f>INDEX($U$3:$U$6, MATCH(F176,$R$3:$R$6,0))</f>
        <v>0.9</v>
      </c>
      <c r="I176">
        <f t="shared" si="22"/>
        <v>9</v>
      </c>
      <c r="J176">
        <f t="shared" si="23"/>
        <v>0</v>
      </c>
      <c r="K176">
        <f t="shared" si="24"/>
        <v>0</v>
      </c>
      <c r="L176">
        <f t="shared" si="25"/>
        <v>0</v>
      </c>
      <c r="M176">
        <f t="shared" si="26"/>
        <v>2320</v>
      </c>
    </row>
    <row r="177" spans="1:13" x14ac:dyDescent="0.25">
      <c r="A177" s="1">
        <v>45102</v>
      </c>
      <c r="B177" t="str">
        <f t="shared" si="19"/>
        <v>niedz</v>
      </c>
      <c r="C177">
        <f t="shared" si="20"/>
        <v>2023</v>
      </c>
      <c r="D177" t="str">
        <f t="shared" si="21"/>
        <v>czerwiec</v>
      </c>
      <c r="E177" s="1">
        <f t="shared" si="18"/>
        <v>45833</v>
      </c>
      <c r="F177" s="3" t="str">
        <f>IF(AND(E177&gt;=$S$4,E177&lt;=$T$4),"wiosna", IF(AND(E177&gt;=$S$5,E177&lt;=$T$5),"lato", IF(AND(E177&gt;=$S$6,E177&lt;=$T$6), "jesien","zima")))</f>
        <v>lato</v>
      </c>
      <c r="G177">
        <v>10</v>
      </c>
      <c r="H177">
        <f>INDEX($U$3:$U$6, MATCH(F177,$R$3:$R$6,0))</f>
        <v>0.9</v>
      </c>
      <c r="I177">
        <f t="shared" si="22"/>
        <v>9</v>
      </c>
      <c r="J177">
        <f t="shared" si="23"/>
        <v>150</v>
      </c>
      <c r="K177">
        <f t="shared" si="24"/>
        <v>0</v>
      </c>
      <c r="L177">
        <f t="shared" si="25"/>
        <v>-150</v>
      </c>
      <c r="M177">
        <f t="shared" si="26"/>
        <v>2170</v>
      </c>
    </row>
    <row r="178" spans="1:13" x14ac:dyDescent="0.25">
      <c r="A178" s="1">
        <v>45103</v>
      </c>
      <c r="B178" t="str">
        <f t="shared" si="19"/>
        <v>pon</v>
      </c>
      <c r="C178">
        <f t="shared" si="20"/>
        <v>2023</v>
      </c>
      <c r="D178" t="str">
        <f t="shared" si="21"/>
        <v>czerwiec</v>
      </c>
      <c r="E178" s="1">
        <f t="shared" si="18"/>
        <v>45834</v>
      </c>
      <c r="F178" s="3" t="str">
        <f>IF(AND(E178&gt;=$S$4,E178&lt;=$T$4),"wiosna", IF(AND(E178&gt;=$S$5,E178&lt;=$T$5),"lato", IF(AND(E178&gt;=$S$6,E178&lt;=$T$6), "jesien","zima")))</f>
        <v>lato</v>
      </c>
      <c r="G178">
        <v>10</v>
      </c>
      <c r="H178">
        <f>INDEX($U$3:$U$6, MATCH(F178,$R$3:$R$6,0))</f>
        <v>0.9</v>
      </c>
      <c r="I178">
        <f t="shared" si="22"/>
        <v>9</v>
      </c>
      <c r="J178">
        <f t="shared" si="23"/>
        <v>0</v>
      </c>
      <c r="K178">
        <f t="shared" si="24"/>
        <v>270</v>
      </c>
      <c r="L178">
        <f t="shared" si="25"/>
        <v>270</v>
      </c>
      <c r="M178">
        <f t="shared" si="26"/>
        <v>2440</v>
      </c>
    </row>
    <row r="179" spans="1:13" x14ac:dyDescent="0.25">
      <c r="A179" s="1">
        <v>45104</v>
      </c>
      <c r="B179" t="str">
        <f t="shared" si="19"/>
        <v>wt</v>
      </c>
      <c r="C179">
        <f t="shared" si="20"/>
        <v>2023</v>
      </c>
      <c r="D179" t="str">
        <f t="shared" si="21"/>
        <v>czerwiec</v>
      </c>
      <c r="E179" s="1">
        <f t="shared" si="18"/>
        <v>45835</v>
      </c>
      <c r="F179" s="3" t="str">
        <f>IF(AND(E179&gt;=$S$4,E179&lt;=$T$4),"wiosna", IF(AND(E179&gt;=$S$5,E179&lt;=$T$5),"lato", IF(AND(E179&gt;=$S$6,E179&lt;=$T$6), "jesien","zima")))</f>
        <v>lato</v>
      </c>
      <c r="G179">
        <v>10</v>
      </c>
      <c r="H179">
        <f>INDEX($U$3:$U$6, MATCH(F179,$R$3:$R$6,0))</f>
        <v>0.9</v>
      </c>
      <c r="I179">
        <f t="shared" si="22"/>
        <v>9</v>
      </c>
      <c r="J179">
        <f t="shared" si="23"/>
        <v>0</v>
      </c>
      <c r="K179">
        <f t="shared" si="24"/>
        <v>270</v>
      </c>
      <c r="L179">
        <f t="shared" si="25"/>
        <v>270</v>
      </c>
      <c r="M179">
        <f t="shared" si="26"/>
        <v>2710</v>
      </c>
    </row>
    <row r="180" spans="1:13" x14ac:dyDescent="0.25">
      <c r="A180" s="1">
        <v>45105</v>
      </c>
      <c r="B180" t="str">
        <f t="shared" si="19"/>
        <v>śr</v>
      </c>
      <c r="C180">
        <f t="shared" si="20"/>
        <v>2023</v>
      </c>
      <c r="D180" t="str">
        <f t="shared" si="21"/>
        <v>czerwiec</v>
      </c>
      <c r="E180" s="1">
        <f t="shared" si="18"/>
        <v>45836</v>
      </c>
      <c r="F180" s="3" t="str">
        <f>IF(AND(E180&gt;=$S$4,E180&lt;=$T$4),"wiosna", IF(AND(E180&gt;=$S$5,E180&lt;=$T$5),"lato", IF(AND(E180&gt;=$S$6,E180&lt;=$T$6), "jesien","zima")))</f>
        <v>lato</v>
      </c>
      <c r="G180">
        <v>10</v>
      </c>
      <c r="H180">
        <f>INDEX($U$3:$U$6, MATCH(F180,$R$3:$R$6,0))</f>
        <v>0.9</v>
      </c>
      <c r="I180">
        <f t="shared" si="22"/>
        <v>9</v>
      </c>
      <c r="J180">
        <f t="shared" si="23"/>
        <v>0</v>
      </c>
      <c r="K180">
        <f t="shared" si="24"/>
        <v>270</v>
      </c>
      <c r="L180">
        <f t="shared" si="25"/>
        <v>270</v>
      </c>
      <c r="M180">
        <f t="shared" si="26"/>
        <v>2980</v>
      </c>
    </row>
    <row r="181" spans="1:13" x14ac:dyDescent="0.25">
      <c r="A181" s="1">
        <v>45106</v>
      </c>
      <c r="B181" t="str">
        <f t="shared" si="19"/>
        <v>czw</v>
      </c>
      <c r="C181">
        <f t="shared" si="20"/>
        <v>2023</v>
      </c>
      <c r="D181" t="str">
        <f t="shared" si="21"/>
        <v>czerwiec</v>
      </c>
      <c r="E181" s="1">
        <f t="shared" si="18"/>
        <v>45837</v>
      </c>
      <c r="F181" s="3" t="str">
        <f>IF(AND(E181&gt;=$S$4,E181&lt;=$T$4),"wiosna", IF(AND(E181&gt;=$S$5,E181&lt;=$T$5),"lato", IF(AND(E181&gt;=$S$6,E181&lt;=$T$6), "jesien","zima")))</f>
        <v>lato</v>
      </c>
      <c r="G181">
        <v>10</v>
      </c>
      <c r="H181">
        <f>INDEX($U$3:$U$6, MATCH(F181,$R$3:$R$6,0))</f>
        <v>0.9</v>
      </c>
      <c r="I181">
        <f t="shared" si="22"/>
        <v>9</v>
      </c>
      <c r="J181">
        <f t="shared" si="23"/>
        <v>0</v>
      </c>
      <c r="K181">
        <f t="shared" si="24"/>
        <v>270</v>
      </c>
      <c r="L181">
        <f t="shared" si="25"/>
        <v>270</v>
      </c>
      <c r="M181">
        <f t="shared" si="26"/>
        <v>3250</v>
      </c>
    </row>
    <row r="182" spans="1:13" x14ac:dyDescent="0.25">
      <c r="A182" s="1">
        <v>45107</v>
      </c>
      <c r="B182" t="str">
        <f t="shared" si="19"/>
        <v>pt</v>
      </c>
      <c r="C182">
        <f t="shared" si="20"/>
        <v>2023</v>
      </c>
      <c r="D182" t="str">
        <f t="shared" si="21"/>
        <v>czerwiec</v>
      </c>
      <c r="E182" s="1">
        <f t="shared" si="18"/>
        <v>45838</v>
      </c>
      <c r="F182" s="3" t="str">
        <f>IF(AND(E182&gt;=$S$4,E182&lt;=$T$4),"wiosna", IF(AND(E182&gt;=$S$5,E182&lt;=$T$5),"lato", IF(AND(E182&gt;=$S$6,E182&lt;=$T$6), "jesien","zima")))</f>
        <v>lato</v>
      </c>
      <c r="G182">
        <v>10</v>
      </c>
      <c r="H182">
        <f>INDEX($U$3:$U$6, MATCH(F182,$R$3:$R$6,0))</f>
        <v>0.9</v>
      </c>
      <c r="I182">
        <f t="shared" si="22"/>
        <v>9</v>
      </c>
      <c r="J182">
        <f t="shared" si="23"/>
        <v>0</v>
      </c>
      <c r="K182">
        <f t="shared" si="24"/>
        <v>270</v>
      </c>
      <c r="L182">
        <f t="shared" si="25"/>
        <v>270</v>
      </c>
      <c r="M182">
        <f t="shared" si="26"/>
        <v>3520</v>
      </c>
    </row>
    <row r="183" spans="1:13" x14ac:dyDescent="0.25">
      <c r="A183" s="1">
        <v>45108</v>
      </c>
      <c r="B183" t="str">
        <f t="shared" si="19"/>
        <v>sob</v>
      </c>
      <c r="C183">
        <f t="shared" si="20"/>
        <v>2023</v>
      </c>
      <c r="D183" t="str">
        <f t="shared" si="21"/>
        <v>lipiec</v>
      </c>
      <c r="E183" s="1">
        <f t="shared" si="18"/>
        <v>45839</v>
      </c>
      <c r="F183" s="3" t="str">
        <f>IF(AND(E183&gt;=$S$4,E183&lt;=$T$4),"wiosna", IF(AND(E183&gt;=$S$5,E183&lt;=$T$5),"lato", IF(AND(E183&gt;=$S$6,E183&lt;=$T$6), "jesien","zima")))</f>
        <v>lato</v>
      </c>
      <c r="G183">
        <v>10</v>
      </c>
      <c r="H183">
        <f>INDEX($U$3:$U$6, MATCH(F183,$R$3:$R$6,0))</f>
        <v>0.9</v>
      </c>
      <c r="I183">
        <f t="shared" si="22"/>
        <v>9</v>
      </c>
      <c r="J183">
        <f t="shared" si="23"/>
        <v>0</v>
      </c>
      <c r="K183">
        <f t="shared" si="24"/>
        <v>0</v>
      </c>
      <c r="L183">
        <f t="shared" si="25"/>
        <v>0</v>
      </c>
      <c r="M183">
        <f t="shared" si="26"/>
        <v>3520</v>
      </c>
    </row>
    <row r="184" spans="1:13" x14ac:dyDescent="0.25">
      <c r="A184" s="1">
        <v>45109</v>
      </c>
      <c r="B184" t="str">
        <f t="shared" si="19"/>
        <v>niedz</v>
      </c>
      <c r="C184">
        <f t="shared" si="20"/>
        <v>2023</v>
      </c>
      <c r="D184" t="str">
        <f t="shared" si="21"/>
        <v>lipiec</v>
      </c>
      <c r="E184" s="1">
        <f t="shared" si="18"/>
        <v>45840</v>
      </c>
      <c r="F184" s="3" t="str">
        <f>IF(AND(E184&gt;=$S$4,E184&lt;=$T$4),"wiosna", IF(AND(E184&gt;=$S$5,E184&lt;=$T$5),"lato", IF(AND(E184&gt;=$S$6,E184&lt;=$T$6), "jesien","zima")))</f>
        <v>lato</v>
      </c>
      <c r="G184">
        <v>10</v>
      </c>
      <c r="H184">
        <f>INDEX($U$3:$U$6, MATCH(F184,$R$3:$R$6,0))</f>
        <v>0.9</v>
      </c>
      <c r="I184">
        <f t="shared" si="22"/>
        <v>9</v>
      </c>
      <c r="J184">
        <f t="shared" si="23"/>
        <v>150</v>
      </c>
      <c r="K184">
        <f t="shared" si="24"/>
        <v>0</v>
      </c>
      <c r="L184">
        <f t="shared" si="25"/>
        <v>-150</v>
      </c>
      <c r="M184">
        <f t="shared" si="26"/>
        <v>3370</v>
      </c>
    </row>
    <row r="185" spans="1:13" x14ac:dyDescent="0.25">
      <c r="A185" s="1">
        <v>45110</v>
      </c>
      <c r="B185" t="str">
        <f t="shared" si="19"/>
        <v>pon</v>
      </c>
      <c r="C185">
        <f t="shared" si="20"/>
        <v>2023</v>
      </c>
      <c r="D185" t="str">
        <f t="shared" si="21"/>
        <v>lipiec</v>
      </c>
      <c r="E185" s="1">
        <f t="shared" si="18"/>
        <v>45841</v>
      </c>
      <c r="F185" s="3" t="str">
        <f>IF(AND(E185&gt;=$S$4,E185&lt;=$T$4),"wiosna", IF(AND(E185&gt;=$S$5,E185&lt;=$T$5),"lato", IF(AND(E185&gt;=$S$6,E185&lt;=$T$6), "jesien","zima")))</f>
        <v>lato</v>
      </c>
      <c r="G185">
        <v>10</v>
      </c>
      <c r="H185">
        <f>INDEX($U$3:$U$6, MATCH(F185,$R$3:$R$6,0))</f>
        <v>0.9</v>
      </c>
      <c r="I185">
        <f t="shared" si="22"/>
        <v>9</v>
      </c>
      <c r="J185">
        <f t="shared" si="23"/>
        <v>0</v>
      </c>
      <c r="K185">
        <f t="shared" si="24"/>
        <v>270</v>
      </c>
      <c r="L185">
        <f t="shared" si="25"/>
        <v>270</v>
      </c>
      <c r="M185">
        <f t="shared" si="26"/>
        <v>3640</v>
      </c>
    </row>
    <row r="186" spans="1:13" x14ac:dyDescent="0.25">
      <c r="A186" s="1">
        <v>45111</v>
      </c>
      <c r="B186" t="str">
        <f t="shared" si="19"/>
        <v>wt</v>
      </c>
      <c r="C186">
        <f t="shared" si="20"/>
        <v>2023</v>
      </c>
      <c r="D186" t="str">
        <f t="shared" si="21"/>
        <v>lipiec</v>
      </c>
      <c r="E186" s="1">
        <f t="shared" si="18"/>
        <v>45842</v>
      </c>
      <c r="F186" s="3" t="str">
        <f>IF(AND(E186&gt;=$S$4,E186&lt;=$T$4),"wiosna", IF(AND(E186&gt;=$S$5,E186&lt;=$T$5),"lato", IF(AND(E186&gt;=$S$6,E186&lt;=$T$6), "jesien","zima")))</f>
        <v>lato</v>
      </c>
      <c r="G186">
        <v>10</v>
      </c>
      <c r="H186">
        <f>INDEX($U$3:$U$6, MATCH(F186,$R$3:$R$6,0))</f>
        <v>0.9</v>
      </c>
      <c r="I186">
        <f t="shared" si="22"/>
        <v>9</v>
      </c>
      <c r="J186">
        <f t="shared" si="23"/>
        <v>0</v>
      </c>
      <c r="K186">
        <f t="shared" si="24"/>
        <v>270</v>
      </c>
      <c r="L186">
        <f t="shared" si="25"/>
        <v>270</v>
      </c>
      <c r="M186">
        <f t="shared" si="26"/>
        <v>3910</v>
      </c>
    </row>
    <row r="187" spans="1:13" x14ac:dyDescent="0.25">
      <c r="A187" s="1">
        <v>45112</v>
      </c>
      <c r="B187" t="str">
        <f t="shared" si="19"/>
        <v>śr</v>
      </c>
      <c r="C187">
        <f t="shared" si="20"/>
        <v>2023</v>
      </c>
      <c r="D187" t="str">
        <f t="shared" si="21"/>
        <v>lipiec</v>
      </c>
      <c r="E187" s="1">
        <f t="shared" si="18"/>
        <v>45843</v>
      </c>
      <c r="F187" s="3" t="str">
        <f>IF(AND(E187&gt;=$S$4,E187&lt;=$T$4),"wiosna", IF(AND(E187&gt;=$S$5,E187&lt;=$T$5),"lato", IF(AND(E187&gt;=$S$6,E187&lt;=$T$6), "jesien","zima")))</f>
        <v>lato</v>
      </c>
      <c r="G187">
        <v>10</v>
      </c>
      <c r="H187">
        <f>INDEX($U$3:$U$6, MATCH(F187,$R$3:$R$6,0))</f>
        <v>0.9</v>
      </c>
      <c r="I187">
        <f t="shared" si="22"/>
        <v>9</v>
      </c>
      <c r="J187">
        <f t="shared" si="23"/>
        <v>0</v>
      </c>
      <c r="K187">
        <f t="shared" si="24"/>
        <v>270</v>
      </c>
      <c r="L187">
        <f t="shared" si="25"/>
        <v>270</v>
      </c>
      <c r="M187">
        <f t="shared" si="26"/>
        <v>4180</v>
      </c>
    </row>
    <row r="188" spans="1:13" x14ac:dyDescent="0.25">
      <c r="A188" s="1">
        <v>45113</v>
      </c>
      <c r="B188" t="str">
        <f t="shared" si="19"/>
        <v>czw</v>
      </c>
      <c r="C188">
        <f t="shared" si="20"/>
        <v>2023</v>
      </c>
      <c r="D188" t="str">
        <f t="shared" si="21"/>
        <v>lipiec</v>
      </c>
      <c r="E188" s="1">
        <f t="shared" si="18"/>
        <v>45844</v>
      </c>
      <c r="F188" s="3" t="str">
        <f>IF(AND(E188&gt;=$S$4,E188&lt;=$T$4),"wiosna", IF(AND(E188&gt;=$S$5,E188&lt;=$T$5),"lato", IF(AND(E188&gt;=$S$6,E188&lt;=$T$6), "jesien","zima")))</f>
        <v>lato</v>
      </c>
      <c r="G188">
        <v>10</v>
      </c>
      <c r="H188">
        <f>INDEX($U$3:$U$6, MATCH(F188,$R$3:$R$6,0))</f>
        <v>0.9</v>
      </c>
      <c r="I188">
        <f t="shared" si="22"/>
        <v>9</v>
      </c>
      <c r="J188">
        <f t="shared" si="23"/>
        <v>0</v>
      </c>
      <c r="K188">
        <f t="shared" si="24"/>
        <v>270</v>
      </c>
      <c r="L188">
        <f t="shared" si="25"/>
        <v>270</v>
      </c>
      <c r="M188">
        <f t="shared" si="26"/>
        <v>4450</v>
      </c>
    </row>
    <row r="189" spans="1:13" x14ac:dyDescent="0.25">
      <c r="A189" s="1">
        <v>45114</v>
      </c>
      <c r="B189" t="str">
        <f t="shared" si="19"/>
        <v>pt</v>
      </c>
      <c r="C189">
        <f t="shared" si="20"/>
        <v>2023</v>
      </c>
      <c r="D189" t="str">
        <f t="shared" si="21"/>
        <v>lipiec</v>
      </c>
      <c r="E189" s="1">
        <f t="shared" si="18"/>
        <v>45845</v>
      </c>
      <c r="F189" s="3" t="str">
        <f>IF(AND(E189&gt;=$S$4,E189&lt;=$T$4),"wiosna", IF(AND(E189&gt;=$S$5,E189&lt;=$T$5),"lato", IF(AND(E189&gt;=$S$6,E189&lt;=$T$6), "jesien","zima")))</f>
        <v>lato</v>
      </c>
      <c r="G189">
        <v>10</v>
      </c>
      <c r="H189">
        <f>INDEX($U$3:$U$6, MATCH(F189,$R$3:$R$6,0))</f>
        <v>0.9</v>
      </c>
      <c r="I189">
        <f t="shared" si="22"/>
        <v>9</v>
      </c>
      <c r="J189">
        <f t="shared" si="23"/>
        <v>0</v>
      </c>
      <c r="K189">
        <f t="shared" si="24"/>
        <v>270</v>
      </c>
      <c r="L189">
        <f t="shared" si="25"/>
        <v>270</v>
      </c>
      <c r="M189">
        <f t="shared" si="26"/>
        <v>4720</v>
      </c>
    </row>
    <row r="190" spans="1:13" x14ac:dyDescent="0.25">
      <c r="A190" s="1">
        <v>45115</v>
      </c>
      <c r="B190" t="str">
        <f t="shared" si="19"/>
        <v>sob</v>
      </c>
      <c r="C190">
        <f t="shared" si="20"/>
        <v>2023</v>
      </c>
      <c r="D190" t="str">
        <f t="shared" si="21"/>
        <v>lipiec</v>
      </c>
      <c r="E190" s="1">
        <f t="shared" si="18"/>
        <v>45846</v>
      </c>
      <c r="F190" s="3" t="str">
        <f>IF(AND(E190&gt;=$S$4,E190&lt;=$T$4),"wiosna", IF(AND(E190&gt;=$S$5,E190&lt;=$T$5),"lato", IF(AND(E190&gt;=$S$6,E190&lt;=$T$6), "jesien","zima")))</f>
        <v>lato</v>
      </c>
      <c r="G190">
        <v>10</v>
      </c>
      <c r="H190">
        <f>INDEX($U$3:$U$6, MATCH(F190,$R$3:$R$6,0))</f>
        <v>0.9</v>
      </c>
      <c r="I190">
        <f t="shared" si="22"/>
        <v>9</v>
      </c>
      <c r="J190">
        <f t="shared" si="23"/>
        <v>0</v>
      </c>
      <c r="K190">
        <f t="shared" si="24"/>
        <v>0</v>
      </c>
      <c r="L190">
        <f t="shared" si="25"/>
        <v>0</v>
      </c>
      <c r="M190">
        <f t="shared" si="26"/>
        <v>4720</v>
      </c>
    </row>
    <row r="191" spans="1:13" x14ac:dyDescent="0.25">
      <c r="A191" s="1">
        <v>45116</v>
      </c>
      <c r="B191" t="str">
        <f t="shared" si="19"/>
        <v>niedz</v>
      </c>
      <c r="C191">
        <f t="shared" si="20"/>
        <v>2023</v>
      </c>
      <c r="D191" t="str">
        <f t="shared" si="21"/>
        <v>lipiec</v>
      </c>
      <c r="E191" s="1">
        <f t="shared" si="18"/>
        <v>45847</v>
      </c>
      <c r="F191" s="3" t="str">
        <f>IF(AND(E191&gt;=$S$4,E191&lt;=$T$4),"wiosna", IF(AND(E191&gt;=$S$5,E191&lt;=$T$5),"lato", IF(AND(E191&gt;=$S$6,E191&lt;=$T$6), "jesien","zima")))</f>
        <v>lato</v>
      </c>
      <c r="G191">
        <v>10</v>
      </c>
      <c r="H191">
        <f>INDEX($U$3:$U$6, MATCH(F191,$R$3:$R$6,0))</f>
        <v>0.9</v>
      </c>
      <c r="I191">
        <f t="shared" si="22"/>
        <v>9</v>
      </c>
      <c r="J191">
        <f t="shared" si="23"/>
        <v>150</v>
      </c>
      <c r="K191">
        <f t="shared" si="24"/>
        <v>0</v>
      </c>
      <c r="L191">
        <f t="shared" si="25"/>
        <v>-150</v>
      </c>
      <c r="M191">
        <f t="shared" si="26"/>
        <v>4570</v>
      </c>
    </row>
    <row r="192" spans="1:13" x14ac:dyDescent="0.25">
      <c r="A192" s="1">
        <v>45117</v>
      </c>
      <c r="B192" t="str">
        <f t="shared" si="19"/>
        <v>pon</v>
      </c>
      <c r="C192">
        <f t="shared" si="20"/>
        <v>2023</v>
      </c>
      <c r="D192" t="str">
        <f t="shared" si="21"/>
        <v>lipiec</v>
      </c>
      <c r="E192" s="1">
        <f t="shared" si="18"/>
        <v>45848</v>
      </c>
      <c r="F192" s="3" t="str">
        <f>IF(AND(E192&gt;=$S$4,E192&lt;=$T$4),"wiosna", IF(AND(E192&gt;=$S$5,E192&lt;=$T$5),"lato", IF(AND(E192&gt;=$S$6,E192&lt;=$T$6), "jesien","zima")))</f>
        <v>lato</v>
      </c>
      <c r="G192">
        <v>10</v>
      </c>
      <c r="H192">
        <f>INDEX($U$3:$U$6, MATCH(F192,$R$3:$R$6,0))</f>
        <v>0.9</v>
      </c>
      <c r="I192">
        <f t="shared" si="22"/>
        <v>9</v>
      </c>
      <c r="J192">
        <f t="shared" si="23"/>
        <v>0</v>
      </c>
      <c r="K192">
        <f t="shared" si="24"/>
        <v>270</v>
      </c>
      <c r="L192">
        <f t="shared" si="25"/>
        <v>270</v>
      </c>
      <c r="M192">
        <f t="shared" si="26"/>
        <v>4840</v>
      </c>
    </row>
    <row r="193" spans="1:13" x14ac:dyDescent="0.25">
      <c r="A193" s="1">
        <v>45118</v>
      </c>
      <c r="B193" t="str">
        <f t="shared" si="19"/>
        <v>wt</v>
      </c>
      <c r="C193">
        <f t="shared" si="20"/>
        <v>2023</v>
      </c>
      <c r="D193" t="str">
        <f t="shared" si="21"/>
        <v>lipiec</v>
      </c>
      <c r="E193" s="1">
        <f t="shared" si="18"/>
        <v>45849</v>
      </c>
      <c r="F193" s="3" t="str">
        <f>IF(AND(E193&gt;=$S$4,E193&lt;=$T$4),"wiosna", IF(AND(E193&gt;=$S$5,E193&lt;=$T$5),"lato", IF(AND(E193&gt;=$S$6,E193&lt;=$T$6), "jesien","zima")))</f>
        <v>lato</v>
      </c>
      <c r="G193">
        <v>10</v>
      </c>
      <c r="H193">
        <f>INDEX($U$3:$U$6, MATCH(F193,$R$3:$R$6,0))</f>
        <v>0.9</v>
      </c>
      <c r="I193">
        <f t="shared" si="22"/>
        <v>9</v>
      </c>
      <c r="J193">
        <f t="shared" si="23"/>
        <v>0</v>
      </c>
      <c r="K193">
        <f t="shared" si="24"/>
        <v>270</v>
      </c>
      <c r="L193">
        <f t="shared" si="25"/>
        <v>270</v>
      </c>
      <c r="M193">
        <f t="shared" si="26"/>
        <v>5110</v>
      </c>
    </row>
    <row r="194" spans="1:13" x14ac:dyDescent="0.25">
      <c r="A194" s="1">
        <v>45119</v>
      </c>
      <c r="B194" t="str">
        <f t="shared" si="19"/>
        <v>śr</v>
      </c>
      <c r="C194">
        <f t="shared" si="20"/>
        <v>2023</v>
      </c>
      <c r="D194" t="str">
        <f t="shared" si="21"/>
        <v>lipiec</v>
      </c>
      <c r="E194" s="1">
        <f t="shared" ref="E194:E257" si="27">DATE(2025,MONTH(A194),DAY(A194))</f>
        <v>45850</v>
      </c>
      <c r="F194" s="3" t="str">
        <f>IF(AND(E194&gt;=$S$4,E194&lt;=$T$4),"wiosna", IF(AND(E194&gt;=$S$5,E194&lt;=$T$5),"lato", IF(AND(E194&gt;=$S$6,E194&lt;=$T$6), "jesien","zima")))</f>
        <v>lato</v>
      </c>
      <c r="G194">
        <v>10</v>
      </c>
      <c r="H194">
        <f>INDEX($U$3:$U$6, MATCH(F194,$R$3:$R$6,0))</f>
        <v>0.9</v>
      </c>
      <c r="I194">
        <f t="shared" si="22"/>
        <v>9</v>
      </c>
      <c r="J194">
        <f t="shared" si="23"/>
        <v>0</v>
      </c>
      <c r="K194">
        <f t="shared" si="24"/>
        <v>270</v>
      </c>
      <c r="L194">
        <f t="shared" si="25"/>
        <v>270</v>
      </c>
      <c r="M194">
        <f t="shared" si="26"/>
        <v>5380</v>
      </c>
    </row>
    <row r="195" spans="1:13" x14ac:dyDescent="0.25">
      <c r="A195" s="1">
        <v>45120</v>
      </c>
      <c r="B195" t="str">
        <f t="shared" ref="B195:B258" si="28">TEXT(A195,"ddd")</f>
        <v>czw</v>
      </c>
      <c r="C195">
        <f t="shared" ref="C195:C258" si="29">YEAR(A195)</f>
        <v>2023</v>
      </c>
      <c r="D195" t="str">
        <f t="shared" ref="D195:D258" si="30">TEXT(A195,"mmmm")</f>
        <v>lipiec</v>
      </c>
      <c r="E195" s="1">
        <f t="shared" si="27"/>
        <v>45851</v>
      </c>
      <c r="F195" s="3" t="str">
        <f>IF(AND(E195&gt;=$S$4,E195&lt;=$T$4),"wiosna", IF(AND(E195&gt;=$S$5,E195&lt;=$T$5),"lato", IF(AND(E195&gt;=$S$6,E195&lt;=$T$6), "jesien","zima")))</f>
        <v>lato</v>
      </c>
      <c r="G195">
        <v>10</v>
      </c>
      <c r="H195">
        <f>INDEX($U$3:$U$6, MATCH(F195,$R$3:$R$6,0))</f>
        <v>0.9</v>
      </c>
      <c r="I195">
        <f t="shared" ref="I195:I258" si="31">FLOOR(G195*H195,1)</f>
        <v>9</v>
      </c>
      <c r="J195">
        <f t="shared" ref="J195:J258" si="32">IF(B195="niedz",15*G195,0)</f>
        <v>0</v>
      </c>
      <c r="K195">
        <f t="shared" ref="K195:K258" si="33">IF(WEEKDAY(A195,2)&lt;6,I195*$P$3,0)</f>
        <v>270</v>
      </c>
      <c r="L195">
        <f t="shared" ref="L195:L258" si="34">K195-J195</f>
        <v>270</v>
      </c>
      <c r="M195">
        <f t="shared" si="26"/>
        <v>5650</v>
      </c>
    </row>
    <row r="196" spans="1:13" x14ac:dyDescent="0.25">
      <c r="A196" s="1">
        <v>45121</v>
      </c>
      <c r="B196" t="str">
        <f t="shared" si="28"/>
        <v>pt</v>
      </c>
      <c r="C196">
        <f t="shared" si="29"/>
        <v>2023</v>
      </c>
      <c r="D196" t="str">
        <f t="shared" si="30"/>
        <v>lipiec</v>
      </c>
      <c r="E196" s="1">
        <f t="shared" si="27"/>
        <v>45852</v>
      </c>
      <c r="F196" s="3" t="str">
        <f>IF(AND(E196&gt;=$S$4,E196&lt;=$T$4),"wiosna", IF(AND(E196&gt;=$S$5,E196&lt;=$T$5),"lato", IF(AND(E196&gt;=$S$6,E196&lt;=$T$6), "jesien","zima")))</f>
        <v>lato</v>
      </c>
      <c r="G196">
        <v>10</v>
      </c>
      <c r="H196">
        <f>INDEX($U$3:$U$6, MATCH(F196,$R$3:$R$6,0))</f>
        <v>0.9</v>
      </c>
      <c r="I196">
        <f t="shared" si="31"/>
        <v>9</v>
      </c>
      <c r="J196">
        <f t="shared" si="32"/>
        <v>0</v>
      </c>
      <c r="K196">
        <f t="shared" si="33"/>
        <v>270</v>
      </c>
      <c r="L196">
        <f t="shared" si="34"/>
        <v>270</v>
      </c>
      <c r="M196">
        <f t="shared" ref="M196:M259" si="35">L196+M195</f>
        <v>5920</v>
      </c>
    </row>
    <row r="197" spans="1:13" x14ac:dyDescent="0.25">
      <c r="A197" s="1">
        <v>45122</v>
      </c>
      <c r="B197" t="str">
        <f t="shared" si="28"/>
        <v>sob</v>
      </c>
      <c r="C197">
        <f t="shared" si="29"/>
        <v>2023</v>
      </c>
      <c r="D197" t="str">
        <f t="shared" si="30"/>
        <v>lipiec</v>
      </c>
      <c r="E197" s="1">
        <f t="shared" si="27"/>
        <v>45853</v>
      </c>
      <c r="F197" s="3" t="str">
        <f>IF(AND(E197&gt;=$S$4,E197&lt;=$T$4),"wiosna", IF(AND(E197&gt;=$S$5,E197&lt;=$T$5),"lato", IF(AND(E197&gt;=$S$6,E197&lt;=$T$6), "jesien","zima")))</f>
        <v>lato</v>
      </c>
      <c r="G197">
        <v>10</v>
      </c>
      <c r="H197">
        <f>INDEX($U$3:$U$6, MATCH(F197,$R$3:$R$6,0))</f>
        <v>0.9</v>
      </c>
      <c r="I197">
        <f t="shared" si="31"/>
        <v>9</v>
      </c>
      <c r="J197">
        <f t="shared" si="32"/>
        <v>0</v>
      </c>
      <c r="K197">
        <f t="shared" si="33"/>
        <v>0</v>
      </c>
      <c r="L197">
        <f t="shared" si="34"/>
        <v>0</v>
      </c>
      <c r="M197">
        <f t="shared" si="35"/>
        <v>5920</v>
      </c>
    </row>
    <row r="198" spans="1:13" x14ac:dyDescent="0.25">
      <c r="A198" s="1">
        <v>45123</v>
      </c>
      <c r="B198" t="str">
        <f t="shared" si="28"/>
        <v>niedz</v>
      </c>
      <c r="C198">
        <f t="shared" si="29"/>
        <v>2023</v>
      </c>
      <c r="D198" t="str">
        <f t="shared" si="30"/>
        <v>lipiec</v>
      </c>
      <c r="E198" s="1">
        <f t="shared" si="27"/>
        <v>45854</v>
      </c>
      <c r="F198" s="3" t="str">
        <f>IF(AND(E198&gt;=$S$4,E198&lt;=$T$4),"wiosna", IF(AND(E198&gt;=$S$5,E198&lt;=$T$5),"lato", IF(AND(E198&gt;=$S$6,E198&lt;=$T$6), "jesien","zima")))</f>
        <v>lato</v>
      </c>
      <c r="G198">
        <v>10</v>
      </c>
      <c r="H198">
        <f>INDEX($U$3:$U$6, MATCH(F198,$R$3:$R$6,0))</f>
        <v>0.9</v>
      </c>
      <c r="I198">
        <f t="shared" si="31"/>
        <v>9</v>
      </c>
      <c r="J198">
        <f t="shared" si="32"/>
        <v>150</v>
      </c>
      <c r="K198">
        <f t="shared" si="33"/>
        <v>0</v>
      </c>
      <c r="L198">
        <f t="shared" si="34"/>
        <v>-150</v>
      </c>
      <c r="M198">
        <f t="shared" si="35"/>
        <v>5770</v>
      </c>
    </row>
    <row r="199" spans="1:13" x14ac:dyDescent="0.25">
      <c r="A199" s="1">
        <v>45124</v>
      </c>
      <c r="B199" t="str">
        <f t="shared" si="28"/>
        <v>pon</v>
      </c>
      <c r="C199">
        <f t="shared" si="29"/>
        <v>2023</v>
      </c>
      <c r="D199" t="str">
        <f t="shared" si="30"/>
        <v>lipiec</v>
      </c>
      <c r="E199" s="1">
        <f t="shared" si="27"/>
        <v>45855</v>
      </c>
      <c r="F199" s="3" t="str">
        <f>IF(AND(E199&gt;=$S$4,E199&lt;=$T$4),"wiosna", IF(AND(E199&gt;=$S$5,E199&lt;=$T$5),"lato", IF(AND(E199&gt;=$S$6,E199&lt;=$T$6), "jesien","zima")))</f>
        <v>lato</v>
      </c>
      <c r="G199">
        <v>10</v>
      </c>
      <c r="H199">
        <f>INDEX($U$3:$U$6, MATCH(F199,$R$3:$R$6,0))</f>
        <v>0.9</v>
      </c>
      <c r="I199">
        <f t="shared" si="31"/>
        <v>9</v>
      </c>
      <c r="J199">
        <f t="shared" si="32"/>
        <v>0</v>
      </c>
      <c r="K199">
        <f t="shared" si="33"/>
        <v>270</v>
      </c>
      <c r="L199">
        <f t="shared" si="34"/>
        <v>270</v>
      </c>
      <c r="M199">
        <f t="shared" si="35"/>
        <v>6040</v>
      </c>
    </row>
    <row r="200" spans="1:13" x14ac:dyDescent="0.25">
      <c r="A200" s="1">
        <v>45125</v>
      </c>
      <c r="B200" t="str">
        <f t="shared" si="28"/>
        <v>wt</v>
      </c>
      <c r="C200">
        <f t="shared" si="29"/>
        <v>2023</v>
      </c>
      <c r="D200" t="str">
        <f t="shared" si="30"/>
        <v>lipiec</v>
      </c>
      <c r="E200" s="1">
        <f t="shared" si="27"/>
        <v>45856</v>
      </c>
      <c r="F200" s="3" t="str">
        <f>IF(AND(E200&gt;=$S$4,E200&lt;=$T$4),"wiosna", IF(AND(E200&gt;=$S$5,E200&lt;=$T$5),"lato", IF(AND(E200&gt;=$S$6,E200&lt;=$T$6), "jesien","zima")))</f>
        <v>lato</v>
      </c>
      <c r="G200">
        <v>10</v>
      </c>
      <c r="H200">
        <f>INDEX($U$3:$U$6, MATCH(F200,$R$3:$R$6,0))</f>
        <v>0.9</v>
      </c>
      <c r="I200">
        <f t="shared" si="31"/>
        <v>9</v>
      </c>
      <c r="J200">
        <f t="shared" si="32"/>
        <v>0</v>
      </c>
      <c r="K200">
        <f t="shared" si="33"/>
        <v>270</v>
      </c>
      <c r="L200">
        <f t="shared" si="34"/>
        <v>270</v>
      </c>
      <c r="M200">
        <f t="shared" si="35"/>
        <v>6310</v>
      </c>
    </row>
    <row r="201" spans="1:13" x14ac:dyDescent="0.25">
      <c r="A201" s="1">
        <v>45126</v>
      </c>
      <c r="B201" t="str">
        <f t="shared" si="28"/>
        <v>śr</v>
      </c>
      <c r="C201">
        <f t="shared" si="29"/>
        <v>2023</v>
      </c>
      <c r="D201" t="str">
        <f t="shared" si="30"/>
        <v>lipiec</v>
      </c>
      <c r="E201" s="1">
        <f t="shared" si="27"/>
        <v>45857</v>
      </c>
      <c r="F201" s="3" t="str">
        <f>IF(AND(E201&gt;=$S$4,E201&lt;=$T$4),"wiosna", IF(AND(E201&gt;=$S$5,E201&lt;=$T$5),"lato", IF(AND(E201&gt;=$S$6,E201&lt;=$T$6), "jesien","zima")))</f>
        <v>lato</v>
      </c>
      <c r="G201">
        <v>10</v>
      </c>
      <c r="H201">
        <f>INDEX($U$3:$U$6, MATCH(F201,$R$3:$R$6,0))</f>
        <v>0.9</v>
      </c>
      <c r="I201">
        <f t="shared" si="31"/>
        <v>9</v>
      </c>
      <c r="J201">
        <f t="shared" si="32"/>
        <v>0</v>
      </c>
      <c r="K201">
        <f t="shared" si="33"/>
        <v>270</v>
      </c>
      <c r="L201">
        <f t="shared" si="34"/>
        <v>270</v>
      </c>
      <c r="M201">
        <f t="shared" si="35"/>
        <v>6580</v>
      </c>
    </row>
    <row r="202" spans="1:13" x14ac:dyDescent="0.25">
      <c r="A202" s="1">
        <v>45127</v>
      </c>
      <c r="B202" t="str">
        <f t="shared" si="28"/>
        <v>czw</v>
      </c>
      <c r="C202">
        <f t="shared" si="29"/>
        <v>2023</v>
      </c>
      <c r="D202" t="str">
        <f t="shared" si="30"/>
        <v>lipiec</v>
      </c>
      <c r="E202" s="1">
        <f t="shared" si="27"/>
        <v>45858</v>
      </c>
      <c r="F202" s="3" t="str">
        <f>IF(AND(E202&gt;=$S$4,E202&lt;=$T$4),"wiosna", IF(AND(E202&gt;=$S$5,E202&lt;=$T$5),"lato", IF(AND(E202&gt;=$S$6,E202&lt;=$T$6), "jesien","zima")))</f>
        <v>lato</v>
      </c>
      <c r="G202">
        <v>10</v>
      </c>
      <c r="H202">
        <f>INDEX($U$3:$U$6, MATCH(F202,$R$3:$R$6,0))</f>
        <v>0.9</v>
      </c>
      <c r="I202">
        <f t="shared" si="31"/>
        <v>9</v>
      </c>
      <c r="J202">
        <f t="shared" si="32"/>
        <v>0</v>
      </c>
      <c r="K202">
        <f t="shared" si="33"/>
        <v>270</v>
      </c>
      <c r="L202">
        <f t="shared" si="34"/>
        <v>270</v>
      </c>
      <c r="M202">
        <f t="shared" si="35"/>
        <v>6850</v>
      </c>
    </row>
    <row r="203" spans="1:13" x14ac:dyDescent="0.25">
      <c r="A203" s="1">
        <v>45128</v>
      </c>
      <c r="B203" t="str">
        <f t="shared" si="28"/>
        <v>pt</v>
      </c>
      <c r="C203">
        <f t="shared" si="29"/>
        <v>2023</v>
      </c>
      <c r="D203" t="str">
        <f t="shared" si="30"/>
        <v>lipiec</v>
      </c>
      <c r="E203" s="1">
        <f t="shared" si="27"/>
        <v>45859</v>
      </c>
      <c r="F203" s="3" t="str">
        <f>IF(AND(E203&gt;=$S$4,E203&lt;=$T$4),"wiosna", IF(AND(E203&gt;=$S$5,E203&lt;=$T$5),"lato", IF(AND(E203&gt;=$S$6,E203&lt;=$T$6), "jesien","zima")))</f>
        <v>lato</v>
      </c>
      <c r="G203">
        <v>10</v>
      </c>
      <c r="H203">
        <f>INDEX($U$3:$U$6, MATCH(F203,$R$3:$R$6,0))</f>
        <v>0.9</v>
      </c>
      <c r="I203">
        <f t="shared" si="31"/>
        <v>9</v>
      </c>
      <c r="J203">
        <f t="shared" si="32"/>
        <v>0</v>
      </c>
      <c r="K203">
        <f t="shared" si="33"/>
        <v>270</v>
      </c>
      <c r="L203">
        <f t="shared" si="34"/>
        <v>270</v>
      </c>
      <c r="M203">
        <f t="shared" si="35"/>
        <v>7120</v>
      </c>
    </row>
    <row r="204" spans="1:13" x14ac:dyDescent="0.25">
      <c r="A204" s="1">
        <v>45129</v>
      </c>
      <c r="B204" t="str">
        <f t="shared" si="28"/>
        <v>sob</v>
      </c>
      <c r="C204">
        <f t="shared" si="29"/>
        <v>2023</v>
      </c>
      <c r="D204" t="str">
        <f t="shared" si="30"/>
        <v>lipiec</v>
      </c>
      <c r="E204" s="1">
        <f t="shared" si="27"/>
        <v>45860</v>
      </c>
      <c r="F204" s="3" t="str">
        <f>IF(AND(E204&gt;=$S$4,E204&lt;=$T$4),"wiosna", IF(AND(E204&gt;=$S$5,E204&lt;=$T$5),"lato", IF(AND(E204&gt;=$S$6,E204&lt;=$T$6), "jesien","zima")))</f>
        <v>lato</v>
      </c>
      <c r="G204">
        <v>10</v>
      </c>
      <c r="H204">
        <f>INDEX($U$3:$U$6, MATCH(F204,$R$3:$R$6,0))</f>
        <v>0.9</v>
      </c>
      <c r="I204">
        <f t="shared" si="31"/>
        <v>9</v>
      </c>
      <c r="J204">
        <f t="shared" si="32"/>
        <v>0</v>
      </c>
      <c r="K204">
        <f t="shared" si="33"/>
        <v>0</v>
      </c>
      <c r="L204">
        <f t="shared" si="34"/>
        <v>0</v>
      </c>
      <c r="M204">
        <f t="shared" si="35"/>
        <v>7120</v>
      </c>
    </row>
    <row r="205" spans="1:13" x14ac:dyDescent="0.25">
      <c r="A205" s="1">
        <v>45130</v>
      </c>
      <c r="B205" t="str">
        <f t="shared" si="28"/>
        <v>niedz</v>
      </c>
      <c r="C205">
        <f t="shared" si="29"/>
        <v>2023</v>
      </c>
      <c r="D205" t="str">
        <f t="shared" si="30"/>
        <v>lipiec</v>
      </c>
      <c r="E205" s="1">
        <f t="shared" si="27"/>
        <v>45861</v>
      </c>
      <c r="F205" s="3" t="str">
        <f>IF(AND(E205&gt;=$S$4,E205&lt;=$T$4),"wiosna", IF(AND(E205&gt;=$S$5,E205&lt;=$T$5),"lato", IF(AND(E205&gt;=$S$6,E205&lt;=$T$6), "jesien","zima")))</f>
        <v>lato</v>
      </c>
      <c r="G205">
        <v>10</v>
      </c>
      <c r="H205">
        <f>INDEX($U$3:$U$6, MATCH(F205,$R$3:$R$6,0))</f>
        <v>0.9</v>
      </c>
      <c r="I205">
        <f t="shared" si="31"/>
        <v>9</v>
      </c>
      <c r="J205">
        <f t="shared" si="32"/>
        <v>150</v>
      </c>
      <c r="K205">
        <f t="shared" si="33"/>
        <v>0</v>
      </c>
      <c r="L205">
        <f t="shared" si="34"/>
        <v>-150</v>
      </c>
      <c r="M205">
        <f t="shared" si="35"/>
        <v>6970</v>
      </c>
    </row>
    <row r="206" spans="1:13" x14ac:dyDescent="0.25">
      <c r="A206" s="1">
        <v>45131</v>
      </c>
      <c r="B206" t="str">
        <f t="shared" si="28"/>
        <v>pon</v>
      </c>
      <c r="C206">
        <f t="shared" si="29"/>
        <v>2023</v>
      </c>
      <c r="D206" t="str">
        <f t="shared" si="30"/>
        <v>lipiec</v>
      </c>
      <c r="E206" s="1">
        <f t="shared" si="27"/>
        <v>45862</v>
      </c>
      <c r="F206" s="3" t="str">
        <f>IF(AND(E206&gt;=$S$4,E206&lt;=$T$4),"wiosna", IF(AND(E206&gt;=$S$5,E206&lt;=$T$5),"lato", IF(AND(E206&gt;=$S$6,E206&lt;=$T$6), "jesien","zima")))</f>
        <v>lato</v>
      </c>
      <c r="G206">
        <v>10</v>
      </c>
      <c r="H206">
        <f>INDEX($U$3:$U$6, MATCH(F206,$R$3:$R$6,0))</f>
        <v>0.9</v>
      </c>
      <c r="I206">
        <f t="shared" si="31"/>
        <v>9</v>
      </c>
      <c r="J206">
        <f t="shared" si="32"/>
        <v>0</v>
      </c>
      <c r="K206">
        <f t="shared" si="33"/>
        <v>270</v>
      </c>
      <c r="L206">
        <f t="shared" si="34"/>
        <v>270</v>
      </c>
      <c r="M206">
        <f t="shared" si="35"/>
        <v>7240</v>
      </c>
    </row>
    <row r="207" spans="1:13" x14ac:dyDescent="0.25">
      <c r="A207" s="1">
        <v>45132</v>
      </c>
      <c r="B207" t="str">
        <f t="shared" si="28"/>
        <v>wt</v>
      </c>
      <c r="C207">
        <f t="shared" si="29"/>
        <v>2023</v>
      </c>
      <c r="D207" t="str">
        <f t="shared" si="30"/>
        <v>lipiec</v>
      </c>
      <c r="E207" s="1">
        <f t="shared" si="27"/>
        <v>45863</v>
      </c>
      <c r="F207" s="3" t="str">
        <f>IF(AND(E207&gt;=$S$4,E207&lt;=$T$4),"wiosna", IF(AND(E207&gt;=$S$5,E207&lt;=$T$5),"lato", IF(AND(E207&gt;=$S$6,E207&lt;=$T$6), "jesien","zima")))</f>
        <v>lato</v>
      </c>
      <c r="G207">
        <v>10</v>
      </c>
      <c r="H207">
        <f>INDEX($U$3:$U$6, MATCH(F207,$R$3:$R$6,0))</f>
        <v>0.9</v>
      </c>
      <c r="I207">
        <f t="shared" si="31"/>
        <v>9</v>
      </c>
      <c r="J207">
        <f t="shared" si="32"/>
        <v>0</v>
      </c>
      <c r="K207">
        <f t="shared" si="33"/>
        <v>270</v>
      </c>
      <c r="L207">
        <f t="shared" si="34"/>
        <v>270</v>
      </c>
      <c r="M207">
        <f t="shared" si="35"/>
        <v>7510</v>
      </c>
    </row>
    <row r="208" spans="1:13" x14ac:dyDescent="0.25">
      <c r="A208" s="1">
        <v>45133</v>
      </c>
      <c r="B208" t="str">
        <f t="shared" si="28"/>
        <v>śr</v>
      </c>
      <c r="C208">
        <f t="shared" si="29"/>
        <v>2023</v>
      </c>
      <c r="D208" t="str">
        <f t="shared" si="30"/>
        <v>lipiec</v>
      </c>
      <c r="E208" s="1">
        <f t="shared" si="27"/>
        <v>45864</v>
      </c>
      <c r="F208" s="3" t="str">
        <f>IF(AND(E208&gt;=$S$4,E208&lt;=$T$4),"wiosna", IF(AND(E208&gt;=$S$5,E208&lt;=$T$5),"lato", IF(AND(E208&gt;=$S$6,E208&lt;=$T$6), "jesien","zima")))</f>
        <v>lato</v>
      </c>
      <c r="G208">
        <v>10</v>
      </c>
      <c r="H208">
        <f>INDEX($U$3:$U$6, MATCH(F208,$R$3:$R$6,0))</f>
        <v>0.9</v>
      </c>
      <c r="I208">
        <f t="shared" si="31"/>
        <v>9</v>
      </c>
      <c r="J208">
        <f t="shared" si="32"/>
        <v>0</v>
      </c>
      <c r="K208">
        <f t="shared" si="33"/>
        <v>270</v>
      </c>
      <c r="L208">
        <f t="shared" si="34"/>
        <v>270</v>
      </c>
      <c r="M208">
        <f t="shared" si="35"/>
        <v>7780</v>
      </c>
    </row>
    <row r="209" spans="1:13" x14ac:dyDescent="0.25">
      <c r="A209" s="1">
        <v>45134</v>
      </c>
      <c r="B209" t="str">
        <f t="shared" si="28"/>
        <v>czw</v>
      </c>
      <c r="C209">
        <f t="shared" si="29"/>
        <v>2023</v>
      </c>
      <c r="D209" t="str">
        <f t="shared" si="30"/>
        <v>lipiec</v>
      </c>
      <c r="E209" s="1">
        <f t="shared" si="27"/>
        <v>45865</v>
      </c>
      <c r="F209" s="3" t="str">
        <f>IF(AND(E209&gt;=$S$4,E209&lt;=$T$4),"wiosna", IF(AND(E209&gt;=$S$5,E209&lt;=$T$5),"lato", IF(AND(E209&gt;=$S$6,E209&lt;=$T$6), "jesien","zima")))</f>
        <v>lato</v>
      </c>
      <c r="G209">
        <v>10</v>
      </c>
      <c r="H209">
        <f>INDEX($U$3:$U$6, MATCH(F209,$R$3:$R$6,0))</f>
        <v>0.9</v>
      </c>
      <c r="I209">
        <f t="shared" si="31"/>
        <v>9</v>
      </c>
      <c r="J209">
        <f t="shared" si="32"/>
        <v>0</v>
      </c>
      <c r="K209">
        <f t="shared" si="33"/>
        <v>270</v>
      </c>
      <c r="L209">
        <f t="shared" si="34"/>
        <v>270</v>
      </c>
      <c r="M209">
        <f t="shared" si="35"/>
        <v>8050</v>
      </c>
    </row>
    <row r="210" spans="1:13" x14ac:dyDescent="0.25">
      <c r="A210" s="1">
        <v>45135</v>
      </c>
      <c r="B210" t="str">
        <f t="shared" si="28"/>
        <v>pt</v>
      </c>
      <c r="C210">
        <f t="shared" si="29"/>
        <v>2023</v>
      </c>
      <c r="D210" t="str">
        <f t="shared" si="30"/>
        <v>lipiec</v>
      </c>
      <c r="E210" s="1">
        <f t="shared" si="27"/>
        <v>45866</v>
      </c>
      <c r="F210" s="3" t="str">
        <f>IF(AND(E210&gt;=$S$4,E210&lt;=$T$4),"wiosna", IF(AND(E210&gt;=$S$5,E210&lt;=$T$5),"lato", IF(AND(E210&gt;=$S$6,E210&lt;=$T$6), "jesien","zima")))</f>
        <v>lato</v>
      </c>
      <c r="G210">
        <v>10</v>
      </c>
      <c r="H210">
        <f>INDEX($U$3:$U$6, MATCH(F210,$R$3:$R$6,0))</f>
        <v>0.9</v>
      </c>
      <c r="I210">
        <f t="shared" si="31"/>
        <v>9</v>
      </c>
      <c r="J210">
        <f t="shared" si="32"/>
        <v>0</v>
      </c>
      <c r="K210">
        <f t="shared" si="33"/>
        <v>270</v>
      </c>
      <c r="L210">
        <f t="shared" si="34"/>
        <v>270</v>
      </c>
      <c r="M210">
        <f t="shared" si="35"/>
        <v>8320</v>
      </c>
    </row>
    <row r="211" spans="1:13" x14ac:dyDescent="0.25">
      <c r="A211" s="1">
        <v>45136</v>
      </c>
      <c r="B211" t="str">
        <f t="shared" si="28"/>
        <v>sob</v>
      </c>
      <c r="C211">
        <f t="shared" si="29"/>
        <v>2023</v>
      </c>
      <c r="D211" t="str">
        <f t="shared" si="30"/>
        <v>lipiec</v>
      </c>
      <c r="E211" s="1">
        <f t="shared" si="27"/>
        <v>45867</v>
      </c>
      <c r="F211" s="3" t="str">
        <f>IF(AND(E211&gt;=$S$4,E211&lt;=$T$4),"wiosna", IF(AND(E211&gt;=$S$5,E211&lt;=$T$5),"lato", IF(AND(E211&gt;=$S$6,E211&lt;=$T$6), "jesien","zima")))</f>
        <v>lato</v>
      </c>
      <c r="G211">
        <v>10</v>
      </c>
      <c r="H211">
        <f>INDEX($U$3:$U$6, MATCH(F211,$R$3:$R$6,0))</f>
        <v>0.9</v>
      </c>
      <c r="I211">
        <f t="shared" si="31"/>
        <v>9</v>
      </c>
      <c r="J211">
        <f t="shared" si="32"/>
        <v>0</v>
      </c>
      <c r="K211">
        <f t="shared" si="33"/>
        <v>0</v>
      </c>
      <c r="L211">
        <f t="shared" si="34"/>
        <v>0</v>
      </c>
      <c r="M211">
        <f t="shared" si="35"/>
        <v>8320</v>
      </c>
    </row>
    <row r="212" spans="1:13" x14ac:dyDescent="0.25">
      <c r="A212" s="1">
        <v>45137</v>
      </c>
      <c r="B212" t="str">
        <f t="shared" si="28"/>
        <v>niedz</v>
      </c>
      <c r="C212">
        <f t="shared" si="29"/>
        <v>2023</v>
      </c>
      <c r="D212" t="str">
        <f t="shared" si="30"/>
        <v>lipiec</v>
      </c>
      <c r="E212" s="1">
        <f t="shared" si="27"/>
        <v>45868</v>
      </c>
      <c r="F212" s="3" t="str">
        <f>IF(AND(E212&gt;=$S$4,E212&lt;=$T$4),"wiosna", IF(AND(E212&gt;=$S$5,E212&lt;=$T$5),"lato", IF(AND(E212&gt;=$S$6,E212&lt;=$T$6), "jesien","zima")))</f>
        <v>lato</v>
      </c>
      <c r="G212">
        <v>10</v>
      </c>
      <c r="H212">
        <f>INDEX($U$3:$U$6, MATCH(F212,$R$3:$R$6,0))</f>
        <v>0.9</v>
      </c>
      <c r="I212">
        <f t="shared" si="31"/>
        <v>9</v>
      </c>
      <c r="J212">
        <f t="shared" si="32"/>
        <v>150</v>
      </c>
      <c r="K212">
        <f t="shared" si="33"/>
        <v>0</v>
      </c>
      <c r="L212">
        <f t="shared" si="34"/>
        <v>-150</v>
      </c>
      <c r="M212">
        <f t="shared" si="35"/>
        <v>8170</v>
      </c>
    </row>
    <row r="213" spans="1:13" x14ac:dyDescent="0.25">
      <c r="A213" s="1">
        <v>45138</v>
      </c>
      <c r="B213" t="str">
        <f t="shared" si="28"/>
        <v>pon</v>
      </c>
      <c r="C213">
        <f t="shared" si="29"/>
        <v>2023</v>
      </c>
      <c r="D213" t="str">
        <f t="shared" si="30"/>
        <v>lipiec</v>
      </c>
      <c r="E213" s="1">
        <f t="shared" si="27"/>
        <v>45869</v>
      </c>
      <c r="F213" s="3" t="str">
        <f>IF(AND(E213&gt;=$S$4,E213&lt;=$T$4),"wiosna", IF(AND(E213&gt;=$S$5,E213&lt;=$T$5),"lato", IF(AND(E213&gt;=$S$6,E213&lt;=$T$6), "jesien","zima")))</f>
        <v>lato</v>
      </c>
      <c r="G213">
        <v>10</v>
      </c>
      <c r="H213">
        <f>INDEX($U$3:$U$6, MATCH(F213,$R$3:$R$6,0))</f>
        <v>0.9</v>
      </c>
      <c r="I213">
        <f t="shared" si="31"/>
        <v>9</v>
      </c>
      <c r="J213">
        <f t="shared" si="32"/>
        <v>0</v>
      </c>
      <c r="K213">
        <f t="shared" si="33"/>
        <v>270</v>
      </c>
      <c r="L213">
        <f t="shared" si="34"/>
        <v>270</v>
      </c>
      <c r="M213">
        <f t="shared" si="35"/>
        <v>8440</v>
      </c>
    </row>
    <row r="214" spans="1:13" x14ac:dyDescent="0.25">
      <c r="A214" s="1">
        <v>45139</v>
      </c>
      <c r="B214" t="str">
        <f t="shared" si="28"/>
        <v>wt</v>
      </c>
      <c r="C214">
        <f t="shared" si="29"/>
        <v>2023</v>
      </c>
      <c r="D214" t="str">
        <f t="shared" si="30"/>
        <v>sierpień</v>
      </c>
      <c r="E214" s="1">
        <f t="shared" si="27"/>
        <v>45870</v>
      </c>
      <c r="F214" s="3" t="str">
        <f>IF(AND(E214&gt;=$S$4,E214&lt;=$T$4),"wiosna", IF(AND(E214&gt;=$S$5,E214&lt;=$T$5),"lato", IF(AND(E214&gt;=$S$6,E214&lt;=$T$6), "jesien","zima")))</f>
        <v>lato</v>
      </c>
      <c r="G214">
        <v>10</v>
      </c>
      <c r="H214">
        <f>INDEX($U$3:$U$6, MATCH(F214,$R$3:$R$6,0))</f>
        <v>0.9</v>
      </c>
      <c r="I214">
        <f t="shared" si="31"/>
        <v>9</v>
      </c>
      <c r="J214">
        <f t="shared" si="32"/>
        <v>0</v>
      </c>
      <c r="K214">
        <f t="shared" si="33"/>
        <v>270</v>
      </c>
      <c r="L214">
        <f t="shared" si="34"/>
        <v>270</v>
      </c>
      <c r="M214">
        <f t="shared" si="35"/>
        <v>8710</v>
      </c>
    </row>
    <row r="215" spans="1:13" x14ac:dyDescent="0.25">
      <c r="A215" s="1">
        <v>45140</v>
      </c>
      <c r="B215" t="str">
        <f t="shared" si="28"/>
        <v>śr</v>
      </c>
      <c r="C215">
        <f t="shared" si="29"/>
        <v>2023</v>
      </c>
      <c r="D215" t="str">
        <f t="shared" si="30"/>
        <v>sierpień</v>
      </c>
      <c r="E215" s="1">
        <f t="shared" si="27"/>
        <v>45871</v>
      </c>
      <c r="F215" s="3" t="str">
        <f>IF(AND(E215&gt;=$S$4,E215&lt;=$T$4),"wiosna", IF(AND(E215&gt;=$S$5,E215&lt;=$T$5),"lato", IF(AND(E215&gt;=$S$6,E215&lt;=$T$6), "jesien","zima")))</f>
        <v>lato</v>
      </c>
      <c r="G215">
        <v>10</v>
      </c>
      <c r="H215">
        <f>INDEX($U$3:$U$6, MATCH(F215,$R$3:$R$6,0))</f>
        <v>0.9</v>
      </c>
      <c r="I215">
        <f t="shared" si="31"/>
        <v>9</v>
      </c>
      <c r="J215">
        <f t="shared" si="32"/>
        <v>0</v>
      </c>
      <c r="K215">
        <f t="shared" si="33"/>
        <v>270</v>
      </c>
      <c r="L215">
        <f t="shared" si="34"/>
        <v>270</v>
      </c>
      <c r="M215">
        <f t="shared" si="35"/>
        <v>8980</v>
      </c>
    </row>
    <row r="216" spans="1:13" x14ac:dyDescent="0.25">
      <c r="A216" s="1">
        <v>45141</v>
      </c>
      <c r="B216" t="str">
        <f t="shared" si="28"/>
        <v>czw</v>
      </c>
      <c r="C216">
        <f t="shared" si="29"/>
        <v>2023</v>
      </c>
      <c r="D216" t="str">
        <f t="shared" si="30"/>
        <v>sierpień</v>
      </c>
      <c r="E216" s="1">
        <f t="shared" si="27"/>
        <v>45872</v>
      </c>
      <c r="F216" s="3" t="str">
        <f>IF(AND(E216&gt;=$S$4,E216&lt;=$T$4),"wiosna", IF(AND(E216&gt;=$S$5,E216&lt;=$T$5),"lato", IF(AND(E216&gt;=$S$6,E216&lt;=$T$6), "jesien","zima")))</f>
        <v>lato</v>
      </c>
      <c r="G216">
        <v>10</v>
      </c>
      <c r="H216">
        <f>INDEX($U$3:$U$6, MATCH(F216,$R$3:$R$6,0))</f>
        <v>0.9</v>
      </c>
      <c r="I216">
        <f t="shared" si="31"/>
        <v>9</v>
      </c>
      <c r="J216">
        <f t="shared" si="32"/>
        <v>0</v>
      </c>
      <c r="K216">
        <f t="shared" si="33"/>
        <v>270</v>
      </c>
      <c r="L216">
        <f t="shared" si="34"/>
        <v>270</v>
      </c>
      <c r="M216">
        <f t="shared" si="35"/>
        <v>9250</v>
      </c>
    </row>
    <row r="217" spans="1:13" x14ac:dyDescent="0.25">
      <c r="A217" s="1">
        <v>45142</v>
      </c>
      <c r="B217" t="str">
        <f t="shared" si="28"/>
        <v>pt</v>
      </c>
      <c r="C217">
        <f t="shared" si="29"/>
        <v>2023</v>
      </c>
      <c r="D217" t="str">
        <f t="shared" si="30"/>
        <v>sierpień</v>
      </c>
      <c r="E217" s="1">
        <f t="shared" si="27"/>
        <v>45873</v>
      </c>
      <c r="F217" s="3" t="str">
        <f>IF(AND(E217&gt;=$S$4,E217&lt;=$T$4),"wiosna", IF(AND(E217&gt;=$S$5,E217&lt;=$T$5),"lato", IF(AND(E217&gt;=$S$6,E217&lt;=$T$6), "jesien","zima")))</f>
        <v>lato</v>
      </c>
      <c r="G217">
        <v>10</v>
      </c>
      <c r="H217">
        <f>INDEX($U$3:$U$6, MATCH(F217,$R$3:$R$6,0))</f>
        <v>0.9</v>
      </c>
      <c r="I217">
        <f t="shared" si="31"/>
        <v>9</v>
      </c>
      <c r="J217">
        <f t="shared" si="32"/>
        <v>0</v>
      </c>
      <c r="K217">
        <f t="shared" si="33"/>
        <v>270</v>
      </c>
      <c r="L217">
        <f t="shared" si="34"/>
        <v>270</v>
      </c>
      <c r="M217">
        <f t="shared" si="35"/>
        <v>9520</v>
      </c>
    </row>
    <row r="218" spans="1:13" x14ac:dyDescent="0.25">
      <c r="A218" s="1">
        <v>45143</v>
      </c>
      <c r="B218" t="str">
        <f t="shared" si="28"/>
        <v>sob</v>
      </c>
      <c r="C218">
        <f t="shared" si="29"/>
        <v>2023</v>
      </c>
      <c r="D218" t="str">
        <f t="shared" si="30"/>
        <v>sierpień</v>
      </c>
      <c r="E218" s="1">
        <f t="shared" si="27"/>
        <v>45874</v>
      </c>
      <c r="F218" s="3" t="str">
        <f>IF(AND(E218&gt;=$S$4,E218&lt;=$T$4),"wiosna", IF(AND(E218&gt;=$S$5,E218&lt;=$T$5),"lato", IF(AND(E218&gt;=$S$6,E218&lt;=$T$6), "jesien","zima")))</f>
        <v>lato</v>
      </c>
      <c r="G218">
        <v>10</v>
      </c>
      <c r="H218">
        <f>INDEX($U$3:$U$6, MATCH(F218,$R$3:$R$6,0))</f>
        <v>0.9</v>
      </c>
      <c r="I218">
        <f t="shared" si="31"/>
        <v>9</v>
      </c>
      <c r="J218">
        <f t="shared" si="32"/>
        <v>0</v>
      </c>
      <c r="K218">
        <f t="shared" si="33"/>
        <v>0</v>
      </c>
      <c r="L218">
        <f t="shared" si="34"/>
        <v>0</v>
      </c>
      <c r="M218">
        <f t="shared" si="35"/>
        <v>9520</v>
      </c>
    </row>
    <row r="219" spans="1:13" x14ac:dyDescent="0.25">
      <c r="A219" s="1">
        <v>45144</v>
      </c>
      <c r="B219" t="str">
        <f t="shared" si="28"/>
        <v>niedz</v>
      </c>
      <c r="C219">
        <f t="shared" si="29"/>
        <v>2023</v>
      </c>
      <c r="D219" t="str">
        <f t="shared" si="30"/>
        <v>sierpień</v>
      </c>
      <c r="E219" s="1">
        <f t="shared" si="27"/>
        <v>45875</v>
      </c>
      <c r="F219" s="3" t="str">
        <f>IF(AND(E219&gt;=$S$4,E219&lt;=$T$4),"wiosna", IF(AND(E219&gt;=$S$5,E219&lt;=$T$5),"lato", IF(AND(E219&gt;=$S$6,E219&lt;=$T$6), "jesien","zima")))</f>
        <v>lato</v>
      </c>
      <c r="G219">
        <v>10</v>
      </c>
      <c r="H219">
        <f>INDEX($U$3:$U$6, MATCH(F219,$R$3:$R$6,0))</f>
        <v>0.9</v>
      </c>
      <c r="I219">
        <f t="shared" si="31"/>
        <v>9</v>
      </c>
      <c r="J219">
        <f t="shared" si="32"/>
        <v>150</v>
      </c>
      <c r="K219">
        <f t="shared" si="33"/>
        <v>0</v>
      </c>
      <c r="L219">
        <f t="shared" si="34"/>
        <v>-150</v>
      </c>
      <c r="M219">
        <f t="shared" si="35"/>
        <v>9370</v>
      </c>
    </row>
    <row r="220" spans="1:13" x14ac:dyDescent="0.25">
      <c r="A220" s="1">
        <v>45145</v>
      </c>
      <c r="B220" t="str">
        <f t="shared" si="28"/>
        <v>pon</v>
      </c>
      <c r="C220">
        <f t="shared" si="29"/>
        <v>2023</v>
      </c>
      <c r="D220" t="str">
        <f t="shared" si="30"/>
        <v>sierpień</v>
      </c>
      <c r="E220" s="1">
        <f t="shared" si="27"/>
        <v>45876</v>
      </c>
      <c r="F220" s="3" t="str">
        <f>IF(AND(E220&gt;=$S$4,E220&lt;=$T$4),"wiosna", IF(AND(E220&gt;=$S$5,E220&lt;=$T$5),"lato", IF(AND(E220&gt;=$S$6,E220&lt;=$T$6), "jesien","zima")))</f>
        <v>lato</v>
      </c>
      <c r="G220">
        <v>10</v>
      </c>
      <c r="H220">
        <f>INDEX($U$3:$U$6, MATCH(F220,$R$3:$R$6,0))</f>
        <v>0.9</v>
      </c>
      <c r="I220">
        <f t="shared" si="31"/>
        <v>9</v>
      </c>
      <c r="J220">
        <f t="shared" si="32"/>
        <v>0</v>
      </c>
      <c r="K220">
        <f t="shared" si="33"/>
        <v>270</v>
      </c>
      <c r="L220">
        <f t="shared" si="34"/>
        <v>270</v>
      </c>
      <c r="M220">
        <f t="shared" si="35"/>
        <v>9640</v>
      </c>
    </row>
    <row r="221" spans="1:13" x14ac:dyDescent="0.25">
      <c r="A221" s="1">
        <v>45146</v>
      </c>
      <c r="B221" t="str">
        <f t="shared" si="28"/>
        <v>wt</v>
      </c>
      <c r="C221">
        <f t="shared" si="29"/>
        <v>2023</v>
      </c>
      <c r="D221" t="str">
        <f t="shared" si="30"/>
        <v>sierpień</v>
      </c>
      <c r="E221" s="1">
        <f t="shared" si="27"/>
        <v>45877</v>
      </c>
      <c r="F221" s="3" t="str">
        <f>IF(AND(E221&gt;=$S$4,E221&lt;=$T$4),"wiosna", IF(AND(E221&gt;=$S$5,E221&lt;=$T$5),"lato", IF(AND(E221&gt;=$S$6,E221&lt;=$T$6), "jesien","zima")))</f>
        <v>lato</v>
      </c>
      <c r="G221">
        <v>10</v>
      </c>
      <c r="H221">
        <f>INDEX($U$3:$U$6, MATCH(F221,$R$3:$R$6,0))</f>
        <v>0.9</v>
      </c>
      <c r="I221">
        <f t="shared" si="31"/>
        <v>9</v>
      </c>
      <c r="J221">
        <f t="shared" si="32"/>
        <v>0</v>
      </c>
      <c r="K221">
        <f t="shared" si="33"/>
        <v>270</v>
      </c>
      <c r="L221">
        <f t="shared" si="34"/>
        <v>270</v>
      </c>
      <c r="M221">
        <f t="shared" si="35"/>
        <v>9910</v>
      </c>
    </row>
    <row r="222" spans="1:13" x14ac:dyDescent="0.25">
      <c r="A222" s="1">
        <v>45147</v>
      </c>
      <c r="B222" t="str">
        <f t="shared" si="28"/>
        <v>śr</v>
      </c>
      <c r="C222">
        <f t="shared" si="29"/>
        <v>2023</v>
      </c>
      <c r="D222" t="str">
        <f t="shared" si="30"/>
        <v>sierpień</v>
      </c>
      <c r="E222" s="1">
        <f t="shared" si="27"/>
        <v>45878</v>
      </c>
      <c r="F222" s="3" t="str">
        <f>IF(AND(E222&gt;=$S$4,E222&lt;=$T$4),"wiosna", IF(AND(E222&gt;=$S$5,E222&lt;=$T$5),"lato", IF(AND(E222&gt;=$S$6,E222&lt;=$T$6), "jesien","zima")))</f>
        <v>lato</v>
      </c>
      <c r="G222">
        <v>10</v>
      </c>
      <c r="H222">
        <f>INDEX($U$3:$U$6, MATCH(F222,$R$3:$R$6,0))</f>
        <v>0.9</v>
      </c>
      <c r="I222">
        <f t="shared" si="31"/>
        <v>9</v>
      </c>
      <c r="J222">
        <f t="shared" si="32"/>
        <v>0</v>
      </c>
      <c r="K222">
        <f t="shared" si="33"/>
        <v>270</v>
      </c>
      <c r="L222">
        <f t="shared" si="34"/>
        <v>270</v>
      </c>
      <c r="M222">
        <f t="shared" si="35"/>
        <v>10180</v>
      </c>
    </row>
    <row r="223" spans="1:13" x14ac:dyDescent="0.25">
      <c r="A223" s="1">
        <v>45148</v>
      </c>
      <c r="B223" t="str">
        <f t="shared" si="28"/>
        <v>czw</v>
      </c>
      <c r="C223">
        <f t="shared" si="29"/>
        <v>2023</v>
      </c>
      <c r="D223" t="str">
        <f t="shared" si="30"/>
        <v>sierpień</v>
      </c>
      <c r="E223" s="1">
        <f t="shared" si="27"/>
        <v>45879</v>
      </c>
      <c r="F223" s="3" t="str">
        <f>IF(AND(E223&gt;=$S$4,E223&lt;=$T$4),"wiosna", IF(AND(E223&gt;=$S$5,E223&lt;=$T$5),"lato", IF(AND(E223&gt;=$S$6,E223&lt;=$T$6), "jesien","zima")))</f>
        <v>lato</v>
      </c>
      <c r="G223">
        <v>10</v>
      </c>
      <c r="H223">
        <f>INDEX($U$3:$U$6, MATCH(F223,$R$3:$R$6,0))</f>
        <v>0.9</v>
      </c>
      <c r="I223">
        <f t="shared" si="31"/>
        <v>9</v>
      </c>
      <c r="J223">
        <f t="shared" si="32"/>
        <v>0</v>
      </c>
      <c r="K223">
        <f t="shared" si="33"/>
        <v>270</v>
      </c>
      <c r="L223">
        <f t="shared" si="34"/>
        <v>270</v>
      </c>
      <c r="M223">
        <f t="shared" si="35"/>
        <v>10450</v>
      </c>
    </row>
    <row r="224" spans="1:13" x14ac:dyDescent="0.25">
      <c r="A224" s="1">
        <v>45149</v>
      </c>
      <c r="B224" t="str">
        <f t="shared" si="28"/>
        <v>pt</v>
      </c>
      <c r="C224">
        <f t="shared" si="29"/>
        <v>2023</v>
      </c>
      <c r="D224" t="str">
        <f t="shared" si="30"/>
        <v>sierpień</v>
      </c>
      <c r="E224" s="1">
        <f t="shared" si="27"/>
        <v>45880</v>
      </c>
      <c r="F224" s="3" t="str">
        <f>IF(AND(E224&gt;=$S$4,E224&lt;=$T$4),"wiosna", IF(AND(E224&gt;=$S$5,E224&lt;=$T$5),"lato", IF(AND(E224&gt;=$S$6,E224&lt;=$T$6), "jesien","zima")))</f>
        <v>lato</v>
      </c>
      <c r="G224">
        <v>10</v>
      </c>
      <c r="H224">
        <f>INDEX($U$3:$U$6, MATCH(F224,$R$3:$R$6,0))</f>
        <v>0.9</v>
      </c>
      <c r="I224">
        <f t="shared" si="31"/>
        <v>9</v>
      </c>
      <c r="J224">
        <f t="shared" si="32"/>
        <v>0</v>
      </c>
      <c r="K224">
        <f t="shared" si="33"/>
        <v>270</v>
      </c>
      <c r="L224">
        <f t="shared" si="34"/>
        <v>270</v>
      </c>
      <c r="M224">
        <f t="shared" si="35"/>
        <v>10720</v>
      </c>
    </row>
    <row r="225" spans="1:13" x14ac:dyDescent="0.25">
      <c r="A225" s="1">
        <v>45150</v>
      </c>
      <c r="B225" t="str">
        <f t="shared" si="28"/>
        <v>sob</v>
      </c>
      <c r="C225">
        <f t="shared" si="29"/>
        <v>2023</v>
      </c>
      <c r="D225" t="str">
        <f t="shared" si="30"/>
        <v>sierpień</v>
      </c>
      <c r="E225" s="1">
        <f t="shared" si="27"/>
        <v>45881</v>
      </c>
      <c r="F225" s="3" t="str">
        <f>IF(AND(E225&gt;=$S$4,E225&lt;=$T$4),"wiosna", IF(AND(E225&gt;=$S$5,E225&lt;=$T$5),"lato", IF(AND(E225&gt;=$S$6,E225&lt;=$T$6), "jesien","zima")))</f>
        <v>lato</v>
      </c>
      <c r="G225">
        <v>10</v>
      </c>
      <c r="H225">
        <f>INDEX($U$3:$U$6, MATCH(F225,$R$3:$R$6,0))</f>
        <v>0.9</v>
      </c>
      <c r="I225">
        <f t="shared" si="31"/>
        <v>9</v>
      </c>
      <c r="J225">
        <f t="shared" si="32"/>
        <v>0</v>
      </c>
      <c r="K225">
        <f t="shared" si="33"/>
        <v>0</v>
      </c>
      <c r="L225">
        <f t="shared" si="34"/>
        <v>0</v>
      </c>
      <c r="M225">
        <f t="shared" si="35"/>
        <v>10720</v>
      </c>
    </row>
    <row r="226" spans="1:13" x14ac:dyDescent="0.25">
      <c r="A226" s="1">
        <v>45151</v>
      </c>
      <c r="B226" t="str">
        <f t="shared" si="28"/>
        <v>niedz</v>
      </c>
      <c r="C226">
        <f t="shared" si="29"/>
        <v>2023</v>
      </c>
      <c r="D226" t="str">
        <f t="shared" si="30"/>
        <v>sierpień</v>
      </c>
      <c r="E226" s="1">
        <f t="shared" si="27"/>
        <v>45882</v>
      </c>
      <c r="F226" s="3" t="str">
        <f>IF(AND(E226&gt;=$S$4,E226&lt;=$T$4),"wiosna", IF(AND(E226&gt;=$S$5,E226&lt;=$T$5),"lato", IF(AND(E226&gt;=$S$6,E226&lt;=$T$6), "jesien","zima")))</f>
        <v>lato</v>
      </c>
      <c r="G226">
        <v>10</v>
      </c>
      <c r="H226">
        <f>INDEX($U$3:$U$6, MATCH(F226,$R$3:$R$6,0))</f>
        <v>0.9</v>
      </c>
      <c r="I226">
        <f t="shared" si="31"/>
        <v>9</v>
      </c>
      <c r="J226">
        <f t="shared" si="32"/>
        <v>150</v>
      </c>
      <c r="K226">
        <f t="shared" si="33"/>
        <v>0</v>
      </c>
      <c r="L226">
        <f t="shared" si="34"/>
        <v>-150</v>
      </c>
      <c r="M226">
        <f t="shared" si="35"/>
        <v>10570</v>
      </c>
    </row>
    <row r="227" spans="1:13" x14ac:dyDescent="0.25">
      <c r="A227" s="1">
        <v>45152</v>
      </c>
      <c r="B227" t="str">
        <f t="shared" si="28"/>
        <v>pon</v>
      </c>
      <c r="C227">
        <f t="shared" si="29"/>
        <v>2023</v>
      </c>
      <c r="D227" t="str">
        <f t="shared" si="30"/>
        <v>sierpień</v>
      </c>
      <c r="E227" s="1">
        <f t="shared" si="27"/>
        <v>45883</v>
      </c>
      <c r="F227" s="3" t="str">
        <f>IF(AND(E227&gt;=$S$4,E227&lt;=$T$4),"wiosna", IF(AND(E227&gt;=$S$5,E227&lt;=$T$5),"lato", IF(AND(E227&gt;=$S$6,E227&lt;=$T$6), "jesien","zima")))</f>
        <v>lato</v>
      </c>
      <c r="G227">
        <v>10</v>
      </c>
      <c r="H227">
        <f>INDEX($U$3:$U$6, MATCH(F227,$R$3:$R$6,0))</f>
        <v>0.9</v>
      </c>
      <c r="I227">
        <f t="shared" si="31"/>
        <v>9</v>
      </c>
      <c r="J227">
        <f t="shared" si="32"/>
        <v>0</v>
      </c>
      <c r="K227">
        <f t="shared" si="33"/>
        <v>270</v>
      </c>
      <c r="L227">
        <f t="shared" si="34"/>
        <v>270</v>
      </c>
      <c r="M227">
        <f t="shared" si="35"/>
        <v>10840</v>
      </c>
    </row>
    <row r="228" spans="1:13" x14ac:dyDescent="0.25">
      <c r="A228" s="1">
        <v>45153</v>
      </c>
      <c r="B228" t="str">
        <f t="shared" si="28"/>
        <v>wt</v>
      </c>
      <c r="C228">
        <f t="shared" si="29"/>
        <v>2023</v>
      </c>
      <c r="D228" t="str">
        <f t="shared" si="30"/>
        <v>sierpień</v>
      </c>
      <c r="E228" s="1">
        <f t="shared" si="27"/>
        <v>45884</v>
      </c>
      <c r="F228" s="3" t="str">
        <f>IF(AND(E228&gt;=$S$4,E228&lt;=$T$4),"wiosna", IF(AND(E228&gt;=$S$5,E228&lt;=$T$5),"lato", IF(AND(E228&gt;=$S$6,E228&lt;=$T$6), "jesien","zima")))</f>
        <v>lato</v>
      </c>
      <c r="G228">
        <v>10</v>
      </c>
      <c r="H228">
        <f>INDEX($U$3:$U$6, MATCH(F228,$R$3:$R$6,0))</f>
        <v>0.9</v>
      </c>
      <c r="I228">
        <f t="shared" si="31"/>
        <v>9</v>
      </c>
      <c r="J228">
        <f t="shared" si="32"/>
        <v>0</v>
      </c>
      <c r="K228">
        <f t="shared" si="33"/>
        <v>270</v>
      </c>
      <c r="L228">
        <f t="shared" si="34"/>
        <v>270</v>
      </c>
      <c r="M228">
        <f t="shared" si="35"/>
        <v>11110</v>
      </c>
    </row>
    <row r="229" spans="1:13" x14ac:dyDescent="0.25">
      <c r="A229" s="1">
        <v>45154</v>
      </c>
      <c r="B229" t="str">
        <f t="shared" si="28"/>
        <v>śr</v>
      </c>
      <c r="C229">
        <f t="shared" si="29"/>
        <v>2023</v>
      </c>
      <c r="D229" t="str">
        <f t="shared" si="30"/>
        <v>sierpień</v>
      </c>
      <c r="E229" s="1">
        <f t="shared" si="27"/>
        <v>45885</v>
      </c>
      <c r="F229" s="3" t="str">
        <f>IF(AND(E229&gt;=$S$4,E229&lt;=$T$4),"wiosna", IF(AND(E229&gt;=$S$5,E229&lt;=$T$5),"lato", IF(AND(E229&gt;=$S$6,E229&lt;=$T$6), "jesien","zima")))</f>
        <v>lato</v>
      </c>
      <c r="G229">
        <v>10</v>
      </c>
      <c r="H229">
        <f>INDEX($U$3:$U$6, MATCH(F229,$R$3:$R$6,0))</f>
        <v>0.9</v>
      </c>
      <c r="I229">
        <f t="shared" si="31"/>
        <v>9</v>
      </c>
      <c r="J229">
        <f t="shared" si="32"/>
        <v>0</v>
      </c>
      <c r="K229">
        <f t="shared" si="33"/>
        <v>270</v>
      </c>
      <c r="L229">
        <f t="shared" si="34"/>
        <v>270</v>
      </c>
      <c r="M229">
        <f t="shared" si="35"/>
        <v>11380</v>
      </c>
    </row>
    <row r="230" spans="1:13" x14ac:dyDescent="0.25">
      <c r="A230" s="1">
        <v>45155</v>
      </c>
      <c r="B230" t="str">
        <f t="shared" si="28"/>
        <v>czw</v>
      </c>
      <c r="C230">
        <f t="shared" si="29"/>
        <v>2023</v>
      </c>
      <c r="D230" t="str">
        <f t="shared" si="30"/>
        <v>sierpień</v>
      </c>
      <c r="E230" s="1">
        <f t="shared" si="27"/>
        <v>45886</v>
      </c>
      <c r="F230" s="3" t="str">
        <f>IF(AND(E230&gt;=$S$4,E230&lt;=$T$4),"wiosna", IF(AND(E230&gt;=$S$5,E230&lt;=$T$5),"lato", IF(AND(E230&gt;=$S$6,E230&lt;=$T$6), "jesien","zima")))</f>
        <v>lato</v>
      </c>
      <c r="G230">
        <v>10</v>
      </c>
      <c r="H230">
        <f>INDEX($U$3:$U$6, MATCH(F230,$R$3:$R$6,0))</f>
        <v>0.9</v>
      </c>
      <c r="I230">
        <f t="shared" si="31"/>
        <v>9</v>
      </c>
      <c r="J230">
        <f t="shared" si="32"/>
        <v>0</v>
      </c>
      <c r="K230">
        <f t="shared" si="33"/>
        <v>270</v>
      </c>
      <c r="L230">
        <f t="shared" si="34"/>
        <v>270</v>
      </c>
      <c r="M230">
        <f t="shared" si="35"/>
        <v>11650</v>
      </c>
    </row>
    <row r="231" spans="1:13" x14ac:dyDescent="0.25">
      <c r="A231" s="1">
        <v>45156</v>
      </c>
      <c r="B231" t="str">
        <f t="shared" si="28"/>
        <v>pt</v>
      </c>
      <c r="C231">
        <f t="shared" si="29"/>
        <v>2023</v>
      </c>
      <c r="D231" t="str">
        <f t="shared" si="30"/>
        <v>sierpień</v>
      </c>
      <c r="E231" s="1">
        <f t="shared" si="27"/>
        <v>45887</v>
      </c>
      <c r="F231" s="3" t="str">
        <f>IF(AND(E231&gt;=$S$4,E231&lt;=$T$4),"wiosna", IF(AND(E231&gt;=$S$5,E231&lt;=$T$5),"lato", IF(AND(E231&gt;=$S$6,E231&lt;=$T$6), "jesien","zima")))</f>
        <v>lato</v>
      </c>
      <c r="G231">
        <v>10</v>
      </c>
      <c r="H231">
        <f>INDEX($U$3:$U$6, MATCH(F231,$R$3:$R$6,0))</f>
        <v>0.9</v>
      </c>
      <c r="I231">
        <f t="shared" si="31"/>
        <v>9</v>
      </c>
      <c r="J231">
        <f t="shared" si="32"/>
        <v>0</v>
      </c>
      <c r="K231">
        <f t="shared" si="33"/>
        <v>270</v>
      </c>
      <c r="L231">
        <f t="shared" si="34"/>
        <v>270</v>
      </c>
      <c r="M231">
        <f t="shared" si="35"/>
        <v>11920</v>
      </c>
    </row>
    <row r="232" spans="1:13" x14ac:dyDescent="0.25">
      <c r="A232" s="1">
        <v>45157</v>
      </c>
      <c r="B232" t="str">
        <f t="shared" si="28"/>
        <v>sob</v>
      </c>
      <c r="C232">
        <f t="shared" si="29"/>
        <v>2023</v>
      </c>
      <c r="D232" t="str">
        <f t="shared" si="30"/>
        <v>sierpień</v>
      </c>
      <c r="E232" s="1">
        <f t="shared" si="27"/>
        <v>45888</v>
      </c>
      <c r="F232" s="3" t="str">
        <f>IF(AND(E232&gt;=$S$4,E232&lt;=$T$4),"wiosna", IF(AND(E232&gt;=$S$5,E232&lt;=$T$5),"lato", IF(AND(E232&gt;=$S$6,E232&lt;=$T$6), "jesien","zima")))</f>
        <v>lato</v>
      </c>
      <c r="G232">
        <v>10</v>
      </c>
      <c r="H232">
        <f>INDEX($U$3:$U$6, MATCH(F232,$R$3:$R$6,0))</f>
        <v>0.9</v>
      </c>
      <c r="I232">
        <f t="shared" si="31"/>
        <v>9</v>
      </c>
      <c r="J232">
        <f t="shared" si="32"/>
        <v>0</v>
      </c>
      <c r="K232">
        <f t="shared" si="33"/>
        <v>0</v>
      </c>
      <c r="L232">
        <f t="shared" si="34"/>
        <v>0</v>
      </c>
      <c r="M232">
        <f t="shared" si="35"/>
        <v>11920</v>
      </c>
    </row>
    <row r="233" spans="1:13" x14ac:dyDescent="0.25">
      <c r="A233" s="1">
        <v>45158</v>
      </c>
      <c r="B233" t="str">
        <f t="shared" si="28"/>
        <v>niedz</v>
      </c>
      <c r="C233">
        <f t="shared" si="29"/>
        <v>2023</v>
      </c>
      <c r="D233" t="str">
        <f t="shared" si="30"/>
        <v>sierpień</v>
      </c>
      <c r="E233" s="1">
        <f t="shared" si="27"/>
        <v>45889</v>
      </c>
      <c r="F233" s="3" t="str">
        <f>IF(AND(E233&gt;=$S$4,E233&lt;=$T$4),"wiosna", IF(AND(E233&gt;=$S$5,E233&lt;=$T$5),"lato", IF(AND(E233&gt;=$S$6,E233&lt;=$T$6), "jesien","zima")))</f>
        <v>lato</v>
      </c>
      <c r="G233">
        <v>10</v>
      </c>
      <c r="H233">
        <f>INDEX($U$3:$U$6, MATCH(F233,$R$3:$R$6,0))</f>
        <v>0.9</v>
      </c>
      <c r="I233">
        <f t="shared" si="31"/>
        <v>9</v>
      </c>
      <c r="J233">
        <f t="shared" si="32"/>
        <v>150</v>
      </c>
      <c r="K233">
        <f t="shared" si="33"/>
        <v>0</v>
      </c>
      <c r="L233">
        <f t="shared" si="34"/>
        <v>-150</v>
      </c>
      <c r="M233">
        <f t="shared" si="35"/>
        <v>11770</v>
      </c>
    </row>
    <row r="234" spans="1:13" x14ac:dyDescent="0.25">
      <c r="A234" s="1">
        <v>45159</v>
      </c>
      <c r="B234" t="str">
        <f t="shared" si="28"/>
        <v>pon</v>
      </c>
      <c r="C234">
        <f t="shared" si="29"/>
        <v>2023</v>
      </c>
      <c r="D234" t="str">
        <f t="shared" si="30"/>
        <v>sierpień</v>
      </c>
      <c r="E234" s="1">
        <f t="shared" si="27"/>
        <v>45890</v>
      </c>
      <c r="F234" s="3" t="str">
        <f>IF(AND(E234&gt;=$S$4,E234&lt;=$T$4),"wiosna", IF(AND(E234&gt;=$S$5,E234&lt;=$T$5),"lato", IF(AND(E234&gt;=$S$6,E234&lt;=$T$6), "jesien","zima")))</f>
        <v>lato</v>
      </c>
      <c r="G234">
        <v>10</v>
      </c>
      <c r="H234">
        <f>INDEX($U$3:$U$6, MATCH(F234,$R$3:$R$6,0))</f>
        <v>0.9</v>
      </c>
      <c r="I234">
        <f t="shared" si="31"/>
        <v>9</v>
      </c>
      <c r="J234">
        <f t="shared" si="32"/>
        <v>0</v>
      </c>
      <c r="K234">
        <f t="shared" si="33"/>
        <v>270</v>
      </c>
      <c r="L234">
        <f t="shared" si="34"/>
        <v>270</v>
      </c>
      <c r="M234">
        <f t="shared" si="35"/>
        <v>12040</v>
      </c>
    </row>
    <row r="235" spans="1:13" x14ac:dyDescent="0.25">
      <c r="A235" s="1">
        <v>45160</v>
      </c>
      <c r="B235" t="str">
        <f t="shared" si="28"/>
        <v>wt</v>
      </c>
      <c r="C235">
        <f t="shared" si="29"/>
        <v>2023</v>
      </c>
      <c r="D235" t="str">
        <f t="shared" si="30"/>
        <v>sierpień</v>
      </c>
      <c r="E235" s="1">
        <f t="shared" si="27"/>
        <v>45891</v>
      </c>
      <c r="F235" s="3" t="str">
        <f>IF(AND(E235&gt;=$S$4,E235&lt;=$T$4),"wiosna", IF(AND(E235&gt;=$S$5,E235&lt;=$T$5),"lato", IF(AND(E235&gt;=$S$6,E235&lt;=$T$6), "jesien","zima")))</f>
        <v>lato</v>
      </c>
      <c r="G235">
        <v>10</v>
      </c>
      <c r="H235">
        <f>INDEX($U$3:$U$6, MATCH(F235,$R$3:$R$6,0))</f>
        <v>0.9</v>
      </c>
      <c r="I235">
        <f t="shared" si="31"/>
        <v>9</v>
      </c>
      <c r="J235">
        <f t="shared" si="32"/>
        <v>0</v>
      </c>
      <c r="K235">
        <f t="shared" si="33"/>
        <v>270</v>
      </c>
      <c r="L235">
        <f t="shared" si="34"/>
        <v>270</v>
      </c>
      <c r="M235">
        <f t="shared" si="35"/>
        <v>12310</v>
      </c>
    </row>
    <row r="236" spans="1:13" x14ac:dyDescent="0.25">
      <c r="A236" s="1">
        <v>45161</v>
      </c>
      <c r="B236" t="str">
        <f t="shared" si="28"/>
        <v>śr</v>
      </c>
      <c r="C236">
        <f t="shared" si="29"/>
        <v>2023</v>
      </c>
      <c r="D236" t="str">
        <f t="shared" si="30"/>
        <v>sierpień</v>
      </c>
      <c r="E236" s="1">
        <f t="shared" si="27"/>
        <v>45892</v>
      </c>
      <c r="F236" s="3" t="str">
        <f>IF(AND(E236&gt;=$S$4,E236&lt;=$T$4),"wiosna", IF(AND(E236&gt;=$S$5,E236&lt;=$T$5),"lato", IF(AND(E236&gt;=$S$6,E236&lt;=$T$6), "jesien","zima")))</f>
        <v>lato</v>
      </c>
      <c r="G236">
        <v>10</v>
      </c>
      <c r="H236">
        <f>INDEX($U$3:$U$6, MATCH(F236,$R$3:$R$6,0))</f>
        <v>0.9</v>
      </c>
      <c r="I236">
        <f t="shared" si="31"/>
        <v>9</v>
      </c>
      <c r="J236">
        <f t="shared" si="32"/>
        <v>0</v>
      </c>
      <c r="K236">
        <f t="shared" si="33"/>
        <v>270</v>
      </c>
      <c r="L236">
        <f t="shared" si="34"/>
        <v>270</v>
      </c>
      <c r="M236">
        <f t="shared" si="35"/>
        <v>12580</v>
      </c>
    </row>
    <row r="237" spans="1:13" x14ac:dyDescent="0.25">
      <c r="A237" s="1">
        <v>45162</v>
      </c>
      <c r="B237" t="str">
        <f t="shared" si="28"/>
        <v>czw</v>
      </c>
      <c r="C237">
        <f t="shared" si="29"/>
        <v>2023</v>
      </c>
      <c r="D237" t="str">
        <f t="shared" si="30"/>
        <v>sierpień</v>
      </c>
      <c r="E237" s="1">
        <f t="shared" si="27"/>
        <v>45893</v>
      </c>
      <c r="F237" s="3" t="str">
        <f>IF(AND(E237&gt;=$S$4,E237&lt;=$T$4),"wiosna", IF(AND(E237&gt;=$S$5,E237&lt;=$T$5),"lato", IF(AND(E237&gt;=$S$6,E237&lt;=$T$6), "jesien","zima")))</f>
        <v>lato</v>
      </c>
      <c r="G237">
        <v>10</v>
      </c>
      <c r="H237">
        <f>INDEX($U$3:$U$6, MATCH(F237,$R$3:$R$6,0))</f>
        <v>0.9</v>
      </c>
      <c r="I237">
        <f t="shared" si="31"/>
        <v>9</v>
      </c>
      <c r="J237">
        <f t="shared" si="32"/>
        <v>0</v>
      </c>
      <c r="K237">
        <f t="shared" si="33"/>
        <v>270</v>
      </c>
      <c r="L237">
        <f t="shared" si="34"/>
        <v>270</v>
      </c>
      <c r="M237">
        <f t="shared" si="35"/>
        <v>12850</v>
      </c>
    </row>
    <row r="238" spans="1:13" x14ac:dyDescent="0.25">
      <c r="A238" s="1">
        <v>45163</v>
      </c>
      <c r="B238" t="str">
        <f t="shared" si="28"/>
        <v>pt</v>
      </c>
      <c r="C238">
        <f t="shared" si="29"/>
        <v>2023</v>
      </c>
      <c r="D238" t="str">
        <f t="shared" si="30"/>
        <v>sierpień</v>
      </c>
      <c r="E238" s="1">
        <f t="shared" si="27"/>
        <v>45894</v>
      </c>
      <c r="F238" s="3" t="str">
        <f>IF(AND(E238&gt;=$S$4,E238&lt;=$T$4),"wiosna", IF(AND(E238&gt;=$S$5,E238&lt;=$T$5),"lato", IF(AND(E238&gt;=$S$6,E238&lt;=$T$6), "jesien","zima")))</f>
        <v>lato</v>
      </c>
      <c r="G238">
        <v>10</v>
      </c>
      <c r="H238">
        <f>INDEX($U$3:$U$6, MATCH(F238,$R$3:$R$6,0))</f>
        <v>0.9</v>
      </c>
      <c r="I238">
        <f t="shared" si="31"/>
        <v>9</v>
      </c>
      <c r="J238">
        <f t="shared" si="32"/>
        <v>0</v>
      </c>
      <c r="K238">
        <f t="shared" si="33"/>
        <v>270</v>
      </c>
      <c r="L238">
        <f t="shared" si="34"/>
        <v>270</v>
      </c>
      <c r="M238">
        <f t="shared" si="35"/>
        <v>13120</v>
      </c>
    </row>
    <row r="239" spans="1:13" x14ac:dyDescent="0.25">
      <c r="A239" s="1">
        <v>45164</v>
      </c>
      <c r="B239" t="str">
        <f t="shared" si="28"/>
        <v>sob</v>
      </c>
      <c r="C239">
        <f t="shared" si="29"/>
        <v>2023</v>
      </c>
      <c r="D239" t="str">
        <f t="shared" si="30"/>
        <v>sierpień</v>
      </c>
      <c r="E239" s="1">
        <f t="shared" si="27"/>
        <v>45895</v>
      </c>
      <c r="F239" s="3" t="str">
        <f>IF(AND(E239&gt;=$S$4,E239&lt;=$T$4),"wiosna", IF(AND(E239&gt;=$S$5,E239&lt;=$T$5),"lato", IF(AND(E239&gt;=$S$6,E239&lt;=$T$6), "jesien","zima")))</f>
        <v>lato</v>
      </c>
      <c r="G239">
        <v>10</v>
      </c>
      <c r="H239">
        <f>INDEX($U$3:$U$6, MATCH(F239,$R$3:$R$6,0))</f>
        <v>0.9</v>
      </c>
      <c r="I239">
        <f t="shared" si="31"/>
        <v>9</v>
      </c>
      <c r="J239">
        <f t="shared" si="32"/>
        <v>0</v>
      </c>
      <c r="K239">
        <f t="shared" si="33"/>
        <v>0</v>
      </c>
      <c r="L239">
        <f t="shared" si="34"/>
        <v>0</v>
      </c>
      <c r="M239">
        <f t="shared" si="35"/>
        <v>13120</v>
      </c>
    </row>
    <row r="240" spans="1:13" x14ac:dyDescent="0.25">
      <c r="A240" s="1">
        <v>45165</v>
      </c>
      <c r="B240" t="str">
        <f t="shared" si="28"/>
        <v>niedz</v>
      </c>
      <c r="C240">
        <f t="shared" si="29"/>
        <v>2023</v>
      </c>
      <c r="D240" t="str">
        <f t="shared" si="30"/>
        <v>sierpień</v>
      </c>
      <c r="E240" s="1">
        <f t="shared" si="27"/>
        <v>45896</v>
      </c>
      <c r="F240" s="3" t="str">
        <f>IF(AND(E240&gt;=$S$4,E240&lt;=$T$4),"wiosna", IF(AND(E240&gt;=$S$5,E240&lt;=$T$5),"lato", IF(AND(E240&gt;=$S$6,E240&lt;=$T$6), "jesien","zima")))</f>
        <v>lato</v>
      </c>
      <c r="G240">
        <v>10</v>
      </c>
      <c r="H240">
        <f>INDEX($U$3:$U$6, MATCH(F240,$R$3:$R$6,0))</f>
        <v>0.9</v>
      </c>
      <c r="I240">
        <f t="shared" si="31"/>
        <v>9</v>
      </c>
      <c r="J240">
        <f t="shared" si="32"/>
        <v>150</v>
      </c>
      <c r="K240">
        <f t="shared" si="33"/>
        <v>0</v>
      </c>
      <c r="L240">
        <f t="shared" si="34"/>
        <v>-150</v>
      </c>
      <c r="M240">
        <f t="shared" si="35"/>
        <v>12970</v>
      </c>
    </row>
    <row r="241" spans="1:13" x14ac:dyDescent="0.25">
      <c r="A241" s="1">
        <v>45166</v>
      </c>
      <c r="B241" t="str">
        <f t="shared" si="28"/>
        <v>pon</v>
      </c>
      <c r="C241">
        <f t="shared" si="29"/>
        <v>2023</v>
      </c>
      <c r="D241" t="str">
        <f t="shared" si="30"/>
        <v>sierpień</v>
      </c>
      <c r="E241" s="1">
        <f t="shared" si="27"/>
        <v>45897</v>
      </c>
      <c r="F241" s="3" t="str">
        <f>IF(AND(E241&gt;=$S$4,E241&lt;=$T$4),"wiosna", IF(AND(E241&gt;=$S$5,E241&lt;=$T$5),"lato", IF(AND(E241&gt;=$S$6,E241&lt;=$T$6), "jesien","zima")))</f>
        <v>lato</v>
      </c>
      <c r="G241">
        <v>10</v>
      </c>
      <c r="H241">
        <f>INDEX($U$3:$U$6, MATCH(F241,$R$3:$R$6,0))</f>
        <v>0.9</v>
      </c>
      <c r="I241">
        <f t="shared" si="31"/>
        <v>9</v>
      </c>
      <c r="J241">
        <f t="shared" si="32"/>
        <v>0</v>
      </c>
      <c r="K241">
        <f t="shared" si="33"/>
        <v>270</v>
      </c>
      <c r="L241">
        <f t="shared" si="34"/>
        <v>270</v>
      </c>
      <c r="M241">
        <f t="shared" si="35"/>
        <v>13240</v>
      </c>
    </row>
    <row r="242" spans="1:13" x14ac:dyDescent="0.25">
      <c r="A242" s="1">
        <v>45167</v>
      </c>
      <c r="B242" t="str">
        <f t="shared" si="28"/>
        <v>wt</v>
      </c>
      <c r="C242">
        <f t="shared" si="29"/>
        <v>2023</v>
      </c>
      <c r="D242" t="str">
        <f t="shared" si="30"/>
        <v>sierpień</v>
      </c>
      <c r="E242" s="1">
        <f t="shared" si="27"/>
        <v>45898</v>
      </c>
      <c r="F242" s="3" t="str">
        <f>IF(AND(E242&gt;=$S$4,E242&lt;=$T$4),"wiosna", IF(AND(E242&gt;=$S$5,E242&lt;=$T$5),"lato", IF(AND(E242&gt;=$S$6,E242&lt;=$T$6), "jesien","zima")))</f>
        <v>lato</v>
      </c>
      <c r="G242">
        <v>10</v>
      </c>
      <c r="H242">
        <f>INDEX($U$3:$U$6, MATCH(F242,$R$3:$R$6,0))</f>
        <v>0.9</v>
      </c>
      <c r="I242">
        <f t="shared" si="31"/>
        <v>9</v>
      </c>
      <c r="J242">
        <f t="shared" si="32"/>
        <v>0</v>
      </c>
      <c r="K242">
        <f t="shared" si="33"/>
        <v>270</v>
      </c>
      <c r="L242">
        <f t="shared" si="34"/>
        <v>270</v>
      </c>
      <c r="M242">
        <f t="shared" si="35"/>
        <v>13510</v>
      </c>
    </row>
    <row r="243" spans="1:13" x14ac:dyDescent="0.25">
      <c r="A243" s="1">
        <v>45168</v>
      </c>
      <c r="B243" t="str">
        <f t="shared" si="28"/>
        <v>śr</v>
      </c>
      <c r="C243">
        <f t="shared" si="29"/>
        <v>2023</v>
      </c>
      <c r="D243" t="str">
        <f t="shared" si="30"/>
        <v>sierpień</v>
      </c>
      <c r="E243" s="1">
        <f t="shared" si="27"/>
        <v>45899</v>
      </c>
      <c r="F243" s="3" t="str">
        <f>IF(AND(E243&gt;=$S$4,E243&lt;=$T$4),"wiosna", IF(AND(E243&gt;=$S$5,E243&lt;=$T$5),"lato", IF(AND(E243&gt;=$S$6,E243&lt;=$T$6), "jesien","zima")))</f>
        <v>lato</v>
      </c>
      <c r="G243">
        <v>10</v>
      </c>
      <c r="H243">
        <f>INDEX($U$3:$U$6, MATCH(F243,$R$3:$R$6,0))</f>
        <v>0.9</v>
      </c>
      <c r="I243">
        <f t="shared" si="31"/>
        <v>9</v>
      </c>
      <c r="J243">
        <f t="shared" si="32"/>
        <v>0</v>
      </c>
      <c r="K243">
        <f t="shared" si="33"/>
        <v>270</v>
      </c>
      <c r="L243">
        <f t="shared" si="34"/>
        <v>270</v>
      </c>
      <c r="M243">
        <f t="shared" si="35"/>
        <v>13780</v>
      </c>
    </row>
    <row r="244" spans="1:13" x14ac:dyDescent="0.25">
      <c r="A244" s="1">
        <v>45169</v>
      </c>
      <c r="B244" t="str">
        <f t="shared" si="28"/>
        <v>czw</v>
      </c>
      <c r="C244">
        <f t="shared" si="29"/>
        <v>2023</v>
      </c>
      <c r="D244" t="str">
        <f t="shared" si="30"/>
        <v>sierpień</v>
      </c>
      <c r="E244" s="1">
        <f t="shared" si="27"/>
        <v>45900</v>
      </c>
      <c r="F244" s="3" t="str">
        <f>IF(AND(E244&gt;=$S$4,E244&lt;=$T$4),"wiosna", IF(AND(E244&gt;=$S$5,E244&lt;=$T$5),"lato", IF(AND(E244&gt;=$S$6,E244&lt;=$T$6), "jesien","zima")))</f>
        <v>lato</v>
      </c>
      <c r="G244">
        <v>10</v>
      </c>
      <c r="H244">
        <f>INDEX($U$3:$U$6, MATCH(F244,$R$3:$R$6,0))</f>
        <v>0.9</v>
      </c>
      <c r="I244">
        <f t="shared" si="31"/>
        <v>9</v>
      </c>
      <c r="J244">
        <f t="shared" si="32"/>
        <v>0</v>
      </c>
      <c r="K244">
        <f t="shared" si="33"/>
        <v>270</v>
      </c>
      <c r="L244">
        <f t="shared" si="34"/>
        <v>270</v>
      </c>
      <c r="M244">
        <f t="shared" si="35"/>
        <v>14050</v>
      </c>
    </row>
    <row r="245" spans="1:13" x14ac:dyDescent="0.25">
      <c r="A245" s="1">
        <v>45170</v>
      </c>
      <c r="B245" t="str">
        <f t="shared" si="28"/>
        <v>pt</v>
      </c>
      <c r="C245">
        <f t="shared" si="29"/>
        <v>2023</v>
      </c>
      <c r="D245" t="str">
        <f t="shared" si="30"/>
        <v>wrzesień</v>
      </c>
      <c r="E245" s="1">
        <f t="shared" si="27"/>
        <v>45901</v>
      </c>
      <c r="F245" s="3" t="str">
        <f>IF(AND(E245&gt;=$S$4,E245&lt;=$T$4),"wiosna", IF(AND(E245&gt;=$S$5,E245&lt;=$T$5),"lato", IF(AND(E245&gt;=$S$6,E245&lt;=$T$6), "jesien","zima")))</f>
        <v>lato</v>
      </c>
      <c r="G245">
        <v>10</v>
      </c>
      <c r="H245">
        <f>INDEX($U$3:$U$6, MATCH(F245,$R$3:$R$6,0))</f>
        <v>0.9</v>
      </c>
      <c r="I245">
        <f t="shared" si="31"/>
        <v>9</v>
      </c>
      <c r="J245">
        <f t="shared" si="32"/>
        <v>0</v>
      </c>
      <c r="K245">
        <f t="shared" si="33"/>
        <v>270</v>
      </c>
      <c r="L245">
        <f t="shared" si="34"/>
        <v>270</v>
      </c>
      <c r="M245">
        <f t="shared" si="35"/>
        <v>14320</v>
      </c>
    </row>
    <row r="246" spans="1:13" x14ac:dyDescent="0.25">
      <c r="A246" s="1">
        <v>45171</v>
      </c>
      <c r="B246" t="str">
        <f t="shared" si="28"/>
        <v>sob</v>
      </c>
      <c r="C246">
        <f t="shared" si="29"/>
        <v>2023</v>
      </c>
      <c r="D246" t="str">
        <f t="shared" si="30"/>
        <v>wrzesień</v>
      </c>
      <c r="E246" s="1">
        <f t="shared" si="27"/>
        <v>45902</v>
      </c>
      <c r="F246" s="3" t="str">
        <f>IF(AND(E246&gt;=$S$4,E246&lt;=$T$4),"wiosna", IF(AND(E246&gt;=$S$5,E246&lt;=$T$5),"lato", IF(AND(E246&gt;=$S$6,E246&lt;=$T$6), "jesien","zima")))</f>
        <v>lato</v>
      </c>
      <c r="G246">
        <v>10</v>
      </c>
      <c r="H246">
        <f>INDEX($U$3:$U$6, MATCH(F246,$R$3:$R$6,0))</f>
        <v>0.9</v>
      </c>
      <c r="I246">
        <f t="shared" si="31"/>
        <v>9</v>
      </c>
      <c r="J246">
        <f t="shared" si="32"/>
        <v>0</v>
      </c>
      <c r="K246">
        <f t="shared" si="33"/>
        <v>0</v>
      </c>
      <c r="L246">
        <f t="shared" si="34"/>
        <v>0</v>
      </c>
      <c r="M246">
        <f t="shared" si="35"/>
        <v>14320</v>
      </c>
    </row>
    <row r="247" spans="1:13" x14ac:dyDescent="0.25">
      <c r="A247" s="1">
        <v>45172</v>
      </c>
      <c r="B247" t="str">
        <f t="shared" si="28"/>
        <v>niedz</v>
      </c>
      <c r="C247">
        <f t="shared" si="29"/>
        <v>2023</v>
      </c>
      <c r="D247" t="str">
        <f t="shared" si="30"/>
        <v>wrzesień</v>
      </c>
      <c r="E247" s="1">
        <f t="shared" si="27"/>
        <v>45903</v>
      </c>
      <c r="F247" s="3" t="str">
        <f>IF(AND(E247&gt;=$S$4,E247&lt;=$T$4),"wiosna", IF(AND(E247&gt;=$S$5,E247&lt;=$T$5),"lato", IF(AND(E247&gt;=$S$6,E247&lt;=$T$6), "jesien","zima")))</f>
        <v>lato</v>
      </c>
      <c r="G247">
        <v>10</v>
      </c>
      <c r="H247">
        <f>INDEX($U$3:$U$6, MATCH(F247,$R$3:$R$6,0))</f>
        <v>0.9</v>
      </c>
      <c r="I247">
        <f t="shared" si="31"/>
        <v>9</v>
      </c>
      <c r="J247">
        <f t="shared" si="32"/>
        <v>150</v>
      </c>
      <c r="K247">
        <f t="shared" si="33"/>
        <v>0</v>
      </c>
      <c r="L247">
        <f t="shared" si="34"/>
        <v>-150</v>
      </c>
      <c r="M247">
        <f t="shared" si="35"/>
        <v>14170</v>
      </c>
    </row>
    <row r="248" spans="1:13" x14ac:dyDescent="0.25">
      <c r="A248" s="1">
        <v>45173</v>
      </c>
      <c r="B248" t="str">
        <f t="shared" si="28"/>
        <v>pon</v>
      </c>
      <c r="C248">
        <f t="shared" si="29"/>
        <v>2023</v>
      </c>
      <c r="D248" t="str">
        <f t="shared" si="30"/>
        <v>wrzesień</v>
      </c>
      <c r="E248" s="1">
        <f t="shared" si="27"/>
        <v>45904</v>
      </c>
      <c r="F248" s="3" t="str">
        <f>IF(AND(E248&gt;=$S$4,E248&lt;=$T$4),"wiosna", IF(AND(E248&gt;=$S$5,E248&lt;=$T$5),"lato", IF(AND(E248&gt;=$S$6,E248&lt;=$T$6), "jesien","zima")))</f>
        <v>lato</v>
      </c>
      <c r="G248">
        <v>10</v>
      </c>
      <c r="H248">
        <f>INDEX($U$3:$U$6, MATCH(F248,$R$3:$R$6,0))</f>
        <v>0.9</v>
      </c>
      <c r="I248">
        <f t="shared" si="31"/>
        <v>9</v>
      </c>
      <c r="J248">
        <f t="shared" si="32"/>
        <v>0</v>
      </c>
      <c r="K248">
        <f t="shared" si="33"/>
        <v>270</v>
      </c>
      <c r="L248">
        <f t="shared" si="34"/>
        <v>270</v>
      </c>
      <c r="M248">
        <f t="shared" si="35"/>
        <v>14440</v>
      </c>
    </row>
    <row r="249" spans="1:13" x14ac:dyDescent="0.25">
      <c r="A249" s="1">
        <v>45174</v>
      </c>
      <c r="B249" t="str">
        <f t="shared" si="28"/>
        <v>wt</v>
      </c>
      <c r="C249">
        <f t="shared" si="29"/>
        <v>2023</v>
      </c>
      <c r="D249" t="str">
        <f t="shared" si="30"/>
        <v>wrzesień</v>
      </c>
      <c r="E249" s="1">
        <f t="shared" si="27"/>
        <v>45905</v>
      </c>
      <c r="F249" s="3" t="str">
        <f>IF(AND(E249&gt;=$S$4,E249&lt;=$T$4),"wiosna", IF(AND(E249&gt;=$S$5,E249&lt;=$T$5),"lato", IF(AND(E249&gt;=$S$6,E249&lt;=$T$6), "jesien","zima")))</f>
        <v>lato</v>
      </c>
      <c r="G249">
        <v>10</v>
      </c>
      <c r="H249">
        <f>INDEX($U$3:$U$6, MATCH(F249,$R$3:$R$6,0))</f>
        <v>0.9</v>
      </c>
      <c r="I249">
        <f t="shared" si="31"/>
        <v>9</v>
      </c>
      <c r="J249">
        <f t="shared" si="32"/>
        <v>0</v>
      </c>
      <c r="K249">
        <f t="shared" si="33"/>
        <v>270</v>
      </c>
      <c r="L249">
        <f t="shared" si="34"/>
        <v>270</v>
      </c>
      <c r="M249">
        <f t="shared" si="35"/>
        <v>14710</v>
      </c>
    </row>
    <row r="250" spans="1:13" x14ac:dyDescent="0.25">
      <c r="A250" s="1">
        <v>45175</v>
      </c>
      <c r="B250" t="str">
        <f t="shared" si="28"/>
        <v>śr</v>
      </c>
      <c r="C250">
        <f t="shared" si="29"/>
        <v>2023</v>
      </c>
      <c r="D250" t="str">
        <f t="shared" si="30"/>
        <v>wrzesień</v>
      </c>
      <c r="E250" s="1">
        <f t="shared" si="27"/>
        <v>45906</v>
      </c>
      <c r="F250" s="3" t="str">
        <f>IF(AND(E250&gt;=$S$4,E250&lt;=$T$4),"wiosna", IF(AND(E250&gt;=$S$5,E250&lt;=$T$5),"lato", IF(AND(E250&gt;=$S$6,E250&lt;=$T$6), "jesien","zima")))</f>
        <v>lato</v>
      </c>
      <c r="G250">
        <v>10</v>
      </c>
      <c r="H250">
        <f>INDEX($U$3:$U$6, MATCH(F250,$R$3:$R$6,0))</f>
        <v>0.9</v>
      </c>
      <c r="I250">
        <f t="shared" si="31"/>
        <v>9</v>
      </c>
      <c r="J250">
        <f t="shared" si="32"/>
        <v>0</v>
      </c>
      <c r="K250">
        <f t="shared" si="33"/>
        <v>270</v>
      </c>
      <c r="L250">
        <f t="shared" si="34"/>
        <v>270</v>
      </c>
      <c r="M250">
        <f t="shared" si="35"/>
        <v>14980</v>
      </c>
    </row>
    <row r="251" spans="1:13" x14ac:dyDescent="0.25">
      <c r="A251" s="1">
        <v>45176</v>
      </c>
      <c r="B251" t="str">
        <f t="shared" si="28"/>
        <v>czw</v>
      </c>
      <c r="C251">
        <f t="shared" si="29"/>
        <v>2023</v>
      </c>
      <c r="D251" t="str">
        <f t="shared" si="30"/>
        <v>wrzesień</v>
      </c>
      <c r="E251" s="1">
        <f t="shared" si="27"/>
        <v>45907</v>
      </c>
      <c r="F251" s="3" t="str">
        <f>IF(AND(E251&gt;=$S$4,E251&lt;=$T$4),"wiosna", IF(AND(E251&gt;=$S$5,E251&lt;=$T$5),"lato", IF(AND(E251&gt;=$S$6,E251&lt;=$T$6), "jesien","zima")))</f>
        <v>lato</v>
      </c>
      <c r="G251">
        <v>10</v>
      </c>
      <c r="H251">
        <f>INDEX($U$3:$U$6, MATCH(F251,$R$3:$R$6,0))</f>
        <v>0.9</v>
      </c>
      <c r="I251">
        <f t="shared" si="31"/>
        <v>9</v>
      </c>
      <c r="J251">
        <f t="shared" si="32"/>
        <v>0</v>
      </c>
      <c r="K251">
        <f t="shared" si="33"/>
        <v>270</v>
      </c>
      <c r="L251">
        <f t="shared" si="34"/>
        <v>270</v>
      </c>
      <c r="M251">
        <f t="shared" si="35"/>
        <v>15250</v>
      </c>
    </row>
    <row r="252" spans="1:13" x14ac:dyDescent="0.25">
      <c r="A252" s="1">
        <v>45177</v>
      </c>
      <c r="B252" t="str">
        <f t="shared" si="28"/>
        <v>pt</v>
      </c>
      <c r="C252">
        <f t="shared" si="29"/>
        <v>2023</v>
      </c>
      <c r="D252" t="str">
        <f t="shared" si="30"/>
        <v>wrzesień</v>
      </c>
      <c r="E252" s="1">
        <f t="shared" si="27"/>
        <v>45908</v>
      </c>
      <c r="F252" s="3" t="str">
        <f>IF(AND(E252&gt;=$S$4,E252&lt;=$T$4),"wiosna", IF(AND(E252&gt;=$S$5,E252&lt;=$T$5),"lato", IF(AND(E252&gt;=$S$6,E252&lt;=$T$6), "jesien","zima")))</f>
        <v>lato</v>
      </c>
      <c r="G252">
        <v>10</v>
      </c>
      <c r="H252">
        <f>INDEX($U$3:$U$6, MATCH(F252,$R$3:$R$6,0))</f>
        <v>0.9</v>
      </c>
      <c r="I252">
        <f t="shared" si="31"/>
        <v>9</v>
      </c>
      <c r="J252">
        <f t="shared" si="32"/>
        <v>0</v>
      </c>
      <c r="K252">
        <f t="shared" si="33"/>
        <v>270</v>
      </c>
      <c r="L252">
        <f t="shared" si="34"/>
        <v>270</v>
      </c>
      <c r="M252">
        <f t="shared" si="35"/>
        <v>15520</v>
      </c>
    </row>
    <row r="253" spans="1:13" x14ac:dyDescent="0.25">
      <c r="A253" s="1">
        <v>45178</v>
      </c>
      <c r="B253" t="str">
        <f t="shared" si="28"/>
        <v>sob</v>
      </c>
      <c r="C253">
        <f t="shared" si="29"/>
        <v>2023</v>
      </c>
      <c r="D253" t="str">
        <f t="shared" si="30"/>
        <v>wrzesień</v>
      </c>
      <c r="E253" s="1">
        <f t="shared" si="27"/>
        <v>45909</v>
      </c>
      <c r="F253" s="3" t="str">
        <f>IF(AND(E253&gt;=$S$4,E253&lt;=$T$4),"wiosna", IF(AND(E253&gt;=$S$5,E253&lt;=$T$5),"lato", IF(AND(E253&gt;=$S$6,E253&lt;=$T$6), "jesien","zima")))</f>
        <v>lato</v>
      </c>
      <c r="G253">
        <v>10</v>
      </c>
      <c r="H253">
        <f>INDEX($U$3:$U$6, MATCH(F253,$R$3:$R$6,0))</f>
        <v>0.9</v>
      </c>
      <c r="I253">
        <f t="shared" si="31"/>
        <v>9</v>
      </c>
      <c r="J253">
        <f t="shared" si="32"/>
        <v>0</v>
      </c>
      <c r="K253">
        <f t="shared" si="33"/>
        <v>0</v>
      </c>
      <c r="L253">
        <f t="shared" si="34"/>
        <v>0</v>
      </c>
      <c r="M253">
        <f t="shared" si="35"/>
        <v>15520</v>
      </c>
    </row>
    <row r="254" spans="1:13" x14ac:dyDescent="0.25">
      <c r="A254" s="1">
        <v>45179</v>
      </c>
      <c r="B254" t="str">
        <f t="shared" si="28"/>
        <v>niedz</v>
      </c>
      <c r="C254">
        <f t="shared" si="29"/>
        <v>2023</v>
      </c>
      <c r="D254" t="str">
        <f t="shared" si="30"/>
        <v>wrzesień</v>
      </c>
      <c r="E254" s="1">
        <f t="shared" si="27"/>
        <v>45910</v>
      </c>
      <c r="F254" s="3" t="str">
        <f>IF(AND(E254&gt;=$S$4,E254&lt;=$T$4),"wiosna", IF(AND(E254&gt;=$S$5,E254&lt;=$T$5),"lato", IF(AND(E254&gt;=$S$6,E254&lt;=$T$6), "jesien","zima")))</f>
        <v>lato</v>
      </c>
      <c r="G254">
        <v>10</v>
      </c>
      <c r="H254">
        <f>INDEX($U$3:$U$6, MATCH(F254,$R$3:$R$6,0))</f>
        <v>0.9</v>
      </c>
      <c r="I254">
        <f t="shared" si="31"/>
        <v>9</v>
      </c>
      <c r="J254">
        <f t="shared" si="32"/>
        <v>150</v>
      </c>
      <c r="K254">
        <f t="shared" si="33"/>
        <v>0</v>
      </c>
      <c r="L254">
        <f t="shared" si="34"/>
        <v>-150</v>
      </c>
      <c r="M254">
        <f t="shared" si="35"/>
        <v>15370</v>
      </c>
    </row>
    <row r="255" spans="1:13" x14ac:dyDescent="0.25">
      <c r="A255" s="1">
        <v>45180</v>
      </c>
      <c r="B255" t="str">
        <f t="shared" si="28"/>
        <v>pon</v>
      </c>
      <c r="C255">
        <f t="shared" si="29"/>
        <v>2023</v>
      </c>
      <c r="D255" t="str">
        <f t="shared" si="30"/>
        <v>wrzesień</v>
      </c>
      <c r="E255" s="1">
        <f t="shared" si="27"/>
        <v>45911</v>
      </c>
      <c r="F255" s="3" t="str">
        <f>IF(AND(E255&gt;=$S$4,E255&lt;=$T$4),"wiosna", IF(AND(E255&gt;=$S$5,E255&lt;=$T$5),"lato", IF(AND(E255&gt;=$S$6,E255&lt;=$T$6), "jesien","zima")))</f>
        <v>lato</v>
      </c>
      <c r="G255">
        <v>10</v>
      </c>
      <c r="H255">
        <f>INDEX($U$3:$U$6, MATCH(F255,$R$3:$R$6,0))</f>
        <v>0.9</v>
      </c>
      <c r="I255">
        <f t="shared" si="31"/>
        <v>9</v>
      </c>
      <c r="J255">
        <f t="shared" si="32"/>
        <v>0</v>
      </c>
      <c r="K255">
        <f t="shared" si="33"/>
        <v>270</v>
      </c>
      <c r="L255">
        <f t="shared" si="34"/>
        <v>270</v>
      </c>
      <c r="M255">
        <f t="shared" si="35"/>
        <v>15640</v>
      </c>
    </row>
    <row r="256" spans="1:13" x14ac:dyDescent="0.25">
      <c r="A256" s="1">
        <v>45181</v>
      </c>
      <c r="B256" t="str">
        <f t="shared" si="28"/>
        <v>wt</v>
      </c>
      <c r="C256">
        <f t="shared" si="29"/>
        <v>2023</v>
      </c>
      <c r="D256" t="str">
        <f t="shared" si="30"/>
        <v>wrzesień</v>
      </c>
      <c r="E256" s="1">
        <f t="shared" si="27"/>
        <v>45912</v>
      </c>
      <c r="F256" s="3" t="str">
        <f>IF(AND(E256&gt;=$S$4,E256&lt;=$T$4),"wiosna", IF(AND(E256&gt;=$S$5,E256&lt;=$T$5),"lato", IF(AND(E256&gt;=$S$6,E256&lt;=$T$6), "jesien","zima")))</f>
        <v>lato</v>
      </c>
      <c r="G256">
        <v>10</v>
      </c>
      <c r="H256">
        <f>INDEX($U$3:$U$6, MATCH(F256,$R$3:$R$6,0))</f>
        <v>0.9</v>
      </c>
      <c r="I256">
        <f t="shared" si="31"/>
        <v>9</v>
      </c>
      <c r="J256">
        <f t="shared" si="32"/>
        <v>0</v>
      </c>
      <c r="K256">
        <f t="shared" si="33"/>
        <v>270</v>
      </c>
      <c r="L256">
        <f t="shared" si="34"/>
        <v>270</v>
      </c>
      <c r="M256">
        <f t="shared" si="35"/>
        <v>15910</v>
      </c>
    </row>
    <row r="257" spans="1:13" x14ac:dyDescent="0.25">
      <c r="A257" s="1">
        <v>45182</v>
      </c>
      <c r="B257" t="str">
        <f t="shared" si="28"/>
        <v>śr</v>
      </c>
      <c r="C257">
        <f t="shared" si="29"/>
        <v>2023</v>
      </c>
      <c r="D257" t="str">
        <f t="shared" si="30"/>
        <v>wrzesień</v>
      </c>
      <c r="E257" s="1">
        <f t="shared" si="27"/>
        <v>45913</v>
      </c>
      <c r="F257" s="3" t="str">
        <f>IF(AND(E257&gt;=$S$4,E257&lt;=$T$4),"wiosna", IF(AND(E257&gt;=$S$5,E257&lt;=$T$5),"lato", IF(AND(E257&gt;=$S$6,E257&lt;=$T$6), "jesien","zima")))</f>
        <v>lato</v>
      </c>
      <c r="G257">
        <v>10</v>
      </c>
      <c r="H257">
        <f>INDEX($U$3:$U$6, MATCH(F257,$R$3:$R$6,0))</f>
        <v>0.9</v>
      </c>
      <c r="I257">
        <f t="shared" si="31"/>
        <v>9</v>
      </c>
      <c r="J257">
        <f t="shared" si="32"/>
        <v>0</v>
      </c>
      <c r="K257">
        <f t="shared" si="33"/>
        <v>270</v>
      </c>
      <c r="L257">
        <f t="shared" si="34"/>
        <v>270</v>
      </c>
      <c r="M257">
        <f t="shared" si="35"/>
        <v>16180</v>
      </c>
    </row>
    <row r="258" spans="1:13" x14ac:dyDescent="0.25">
      <c r="A258" s="1">
        <v>45183</v>
      </c>
      <c r="B258" t="str">
        <f t="shared" si="28"/>
        <v>czw</v>
      </c>
      <c r="C258">
        <f t="shared" si="29"/>
        <v>2023</v>
      </c>
      <c r="D258" t="str">
        <f t="shared" si="30"/>
        <v>wrzesień</v>
      </c>
      <c r="E258" s="1">
        <f t="shared" ref="E258:E321" si="36">DATE(2025,MONTH(A258),DAY(A258))</f>
        <v>45914</v>
      </c>
      <c r="F258" s="3" t="str">
        <f>IF(AND(E258&gt;=$S$4,E258&lt;=$T$4),"wiosna", IF(AND(E258&gt;=$S$5,E258&lt;=$T$5),"lato", IF(AND(E258&gt;=$S$6,E258&lt;=$T$6), "jesien","zima")))</f>
        <v>lato</v>
      </c>
      <c r="G258">
        <v>10</v>
      </c>
      <c r="H258">
        <f>INDEX($U$3:$U$6, MATCH(F258,$R$3:$R$6,0))</f>
        <v>0.9</v>
      </c>
      <c r="I258">
        <f t="shared" si="31"/>
        <v>9</v>
      </c>
      <c r="J258">
        <f t="shared" si="32"/>
        <v>0</v>
      </c>
      <c r="K258">
        <f t="shared" si="33"/>
        <v>270</v>
      </c>
      <c r="L258">
        <f t="shared" si="34"/>
        <v>270</v>
      </c>
      <c r="M258">
        <f t="shared" si="35"/>
        <v>16450</v>
      </c>
    </row>
    <row r="259" spans="1:13" x14ac:dyDescent="0.25">
      <c r="A259" s="1">
        <v>45184</v>
      </c>
      <c r="B259" t="str">
        <f t="shared" ref="B259:B322" si="37">TEXT(A259,"ddd")</f>
        <v>pt</v>
      </c>
      <c r="C259">
        <f t="shared" ref="C259:C322" si="38">YEAR(A259)</f>
        <v>2023</v>
      </c>
      <c r="D259" t="str">
        <f t="shared" ref="D259:D322" si="39">TEXT(A259,"mmmm")</f>
        <v>wrzesień</v>
      </c>
      <c r="E259" s="1">
        <f t="shared" si="36"/>
        <v>45915</v>
      </c>
      <c r="F259" s="3" t="str">
        <f>IF(AND(E259&gt;=$S$4,E259&lt;=$T$4),"wiosna", IF(AND(E259&gt;=$S$5,E259&lt;=$T$5),"lato", IF(AND(E259&gt;=$S$6,E259&lt;=$T$6), "jesien","zima")))</f>
        <v>lato</v>
      </c>
      <c r="G259">
        <v>10</v>
      </c>
      <c r="H259">
        <f>INDEX($U$3:$U$6, MATCH(F259,$R$3:$R$6,0))</f>
        <v>0.9</v>
      </c>
      <c r="I259">
        <f t="shared" ref="I259:I322" si="40">FLOOR(G259*H259,1)</f>
        <v>9</v>
      </c>
      <c r="J259">
        <f t="shared" ref="J259:J322" si="41">IF(B259="niedz",15*G259,0)</f>
        <v>0</v>
      </c>
      <c r="K259">
        <f t="shared" ref="K259:K322" si="42">IF(WEEKDAY(A259,2)&lt;6,I259*$P$3,0)</f>
        <v>270</v>
      </c>
      <c r="L259">
        <f t="shared" ref="L259:L322" si="43">K259-J259</f>
        <v>270</v>
      </c>
      <c r="M259">
        <f t="shared" si="35"/>
        <v>16720</v>
      </c>
    </row>
    <row r="260" spans="1:13" x14ac:dyDescent="0.25">
      <c r="A260" s="1">
        <v>45185</v>
      </c>
      <c r="B260" t="str">
        <f t="shared" si="37"/>
        <v>sob</v>
      </c>
      <c r="C260">
        <f t="shared" si="38"/>
        <v>2023</v>
      </c>
      <c r="D260" t="str">
        <f t="shared" si="39"/>
        <v>wrzesień</v>
      </c>
      <c r="E260" s="1">
        <f t="shared" si="36"/>
        <v>45916</v>
      </c>
      <c r="F260" s="3" t="str">
        <f>IF(AND(E260&gt;=$S$4,E260&lt;=$T$4),"wiosna", IF(AND(E260&gt;=$S$5,E260&lt;=$T$5),"lato", IF(AND(E260&gt;=$S$6,E260&lt;=$T$6), "jesien","zima")))</f>
        <v>lato</v>
      </c>
      <c r="G260">
        <v>10</v>
      </c>
      <c r="H260">
        <f>INDEX($U$3:$U$6, MATCH(F260,$R$3:$R$6,0))</f>
        <v>0.9</v>
      </c>
      <c r="I260">
        <f t="shared" si="40"/>
        <v>9</v>
      </c>
      <c r="J260">
        <f t="shared" si="41"/>
        <v>0</v>
      </c>
      <c r="K260">
        <f t="shared" si="42"/>
        <v>0</v>
      </c>
      <c r="L260">
        <f t="shared" si="43"/>
        <v>0</v>
      </c>
      <c r="M260">
        <f t="shared" ref="M260:M323" si="44">L260+M259</f>
        <v>16720</v>
      </c>
    </row>
    <row r="261" spans="1:13" x14ac:dyDescent="0.25">
      <c r="A261" s="1">
        <v>45186</v>
      </c>
      <c r="B261" t="str">
        <f t="shared" si="37"/>
        <v>niedz</v>
      </c>
      <c r="C261">
        <f t="shared" si="38"/>
        <v>2023</v>
      </c>
      <c r="D261" t="str">
        <f t="shared" si="39"/>
        <v>wrzesień</v>
      </c>
      <c r="E261" s="1">
        <f t="shared" si="36"/>
        <v>45917</v>
      </c>
      <c r="F261" s="3" t="str">
        <f>IF(AND(E261&gt;=$S$4,E261&lt;=$T$4),"wiosna", IF(AND(E261&gt;=$S$5,E261&lt;=$T$5),"lato", IF(AND(E261&gt;=$S$6,E261&lt;=$T$6), "jesien","zima")))</f>
        <v>lato</v>
      </c>
      <c r="G261">
        <v>10</v>
      </c>
      <c r="H261">
        <f>INDEX($U$3:$U$6, MATCH(F261,$R$3:$R$6,0))</f>
        <v>0.9</v>
      </c>
      <c r="I261">
        <f t="shared" si="40"/>
        <v>9</v>
      </c>
      <c r="J261">
        <f t="shared" si="41"/>
        <v>150</v>
      </c>
      <c r="K261">
        <f t="shared" si="42"/>
        <v>0</v>
      </c>
      <c r="L261">
        <f t="shared" si="43"/>
        <v>-150</v>
      </c>
      <c r="M261">
        <f t="shared" si="44"/>
        <v>16570</v>
      </c>
    </row>
    <row r="262" spans="1:13" x14ac:dyDescent="0.25">
      <c r="A262" s="1">
        <v>45187</v>
      </c>
      <c r="B262" t="str">
        <f t="shared" si="37"/>
        <v>pon</v>
      </c>
      <c r="C262">
        <f t="shared" si="38"/>
        <v>2023</v>
      </c>
      <c r="D262" t="str">
        <f t="shared" si="39"/>
        <v>wrzesień</v>
      </c>
      <c r="E262" s="1">
        <f t="shared" si="36"/>
        <v>45918</v>
      </c>
      <c r="F262" s="3" t="str">
        <f>IF(AND(E262&gt;=$S$4,E262&lt;=$T$4),"wiosna", IF(AND(E262&gt;=$S$5,E262&lt;=$T$5),"lato", IF(AND(E262&gt;=$S$6,E262&lt;=$T$6), "jesien","zima")))</f>
        <v>lato</v>
      </c>
      <c r="G262">
        <v>10</v>
      </c>
      <c r="H262">
        <f>INDEX($U$3:$U$6, MATCH(F262,$R$3:$R$6,0))</f>
        <v>0.9</v>
      </c>
      <c r="I262">
        <f t="shared" si="40"/>
        <v>9</v>
      </c>
      <c r="J262">
        <f t="shared" si="41"/>
        <v>0</v>
      </c>
      <c r="K262">
        <f t="shared" si="42"/>
        <v>270</v>
      </c>
      <c r="L262">
        <f t="shared" si="43"/>
        <v>270</v>
      </c>
      <c r="M262">
        <f t="shared" si="44"/>
        <v>16840</v>
      </c>
    </row>
    <row r="263" spans="1:13" x14ac:dyDescent="0.25">
      <c r="A263" s="1">
        <v>45188</v>
      </c>
      <c r="B263" t="str">
        <f t="shared" si="37"/>
        <v>wt</v>
      </c>
      <c r="C263">
        <f t="shared" si="38"/>
        <v>2023</v>
      </c>
      <c r="D263" t="str">
        <f t="shared" si="39"/>
        <v>wrzesień</v>
      </c>
      <c r="E263" s="1">
        <f t="shared" si="36"/>
        <v>45919</v>
      </c>
      <c r="F263" s="3" t="str">
        <f>IF(AND(E263&gt;=$S$4,E263&lt;=$T$4),"wiosna", IF(AND(E263&gt;=$S$5,E263&lt;=$T$5),"lato", IF(AND(E263&gt;=$S$6,E263&lt;=$T$6), "jesien","zima")))</f>
        <v>lato</v>
      </c>
      <c r="G263">
        <v>10</v>
      </c>
      <c r="H263">
        <f>INDEX($U$3:$U$6, MATCH(F263,$R$3:$R$6,0))</f>
        <v>0.9</v>
      </c>
      <c r="I263">
        <f t="shared" si="40"/>
        <v>9</v>
      </c>
      <c r="J263">
        <f t="shared" si="41"/>
        <v>0</v>
      </c>
      <c r="K263">
        <f t="shared" si="42"/>
        <v>270</v>
      </c>
      <c r="L263">
        <f t="shared" si="43"/>
        <v>270</v>
      </c>
      <c r="M263">
        <f t="shared" si="44"/>
        <v>17110</v>
      </c>
    </row>
    <row r="264" spans="1:13" x14ac:dyDescent="0.25">
      <c r="A264" s="1">
        <v>45189</v>
      </c>
      <c r="B264" t="str">
        <f t="shared" si="37"/>
        <v>śr</v>
      </c>
      <c r="C264">
        <f t="shared" si="38"/>
        <v>2023</v>
      </c>
      <c r="D264" t="str">
        <f t="shared" si="39"/>
        <v>wrzesień</v>
      </c>
      <c r="E264" s="1">
        <f t="shared" si="36"/>
        <v>45920</v>
      </c>
      <c r="F264" s="3" t="str">
        <f>IF(AND(E264&gt;=$S$4,E264&lt;=$T$4),"wiosna", IF(AND(E264&gt;=$S$5,E264&lt;=$T$5),"lato", IF(AND(E264&gt;=$S$6,E264&lt;=$T$6), "jesien","zima")))</f>
        <v>lato</v>
      </c>
      <c r="G264">
        <v>10</v>
      </c>
      <c r="H264">
        <f>INDEX($U$3:$U$6, MATCH(F264,$R$3:$R$6,0))</f>
        <v>0.9</v>
      </c>
      <c r="I264">
        <f t="shared" si="40"/>
        <v>9</v>
      </c>
      <c r="J264">
        <f t="shared" si="41"/>
        <v>0</v>
      </c>
      <c r="K264">
        <f t="shared" si="42"/>
        <v>270</v>
      </c>
      <c r="L264">
        <f t="shared" si="43"/>
        <v>270</v>
      </c>
      <c r="M264">
        <f t="shared" si="44"/>
        <v>17380</v>
      </c>
    </row>
    <row r="265" spans="1:13" x14ac:dyDescent="0.25">
      <c r="A265" s="1">
        <v>45190</v>
      </c>
      <c r="B265" t="str">
        <f t="shared" si="37"/>
        <v>czw</v>
      </c>
      <c r="C265">
        <f t="shared" si="38"/>
        <v>2023</v>
      </c>
      <c r="D265" t="str">
        <f t="shared" si="39"/>
        <v>wrzesień</v>
      </c>
      <c r="E265" s="1">
        <f t="shared" si="36"/>
        <v>45921</v>
      </c>
      <c r="F265" s="3" t="str">
        <f>IF(AND(E265&gt;=$S$4,E265&lt;=$T$4),"wiosna", IF(AND(E265&gt;=$S$5,E265&lt;=$T$5),"lato", IF(AND(E265&gt;=$S$6,E265&lt;=$T$6), "jesien","zima")))</f>
        <v>lato</v>
      </c>
      <c r="G265">
        <v>10</v>
      </c>
      <c r="H265">
        <f>INDEX($U$3:$U$6, MATCH(F265,$R$3:$R$6,0))</f>
        <v>0.9</v>
      </c>
      <c r="I265">
        <f t="shared" si="40"/>
        <v>9</v>
      </c>
      <c r="J265">
        <f t="shared" si="41"/>
        <v>0</v>
      </c>
      <c r="K265">
        <f t="shared" si="42"/>
        <v>270</v>
      </c>
      <c r="L265">
        <f t="shared" si="43"/>
        <v>270</v>
      </c>
      <c r="M265">
        <f t="shared" si="44"/>
        <v>17650</v>
      </c>
    </row>
    <row r="266" spans="1:13" x14ac:dyDescent="0.25">
      <c r="A266" s="1">
        <v>45191</v>
      </c>
      <c r="B266" t="str">
        <f t="shared" si="37"/>
        <v>pt</v>
      </c>
      <c r="C266">
        <f t="shared" si="38"/>
        <v>2023</v>
      </c>
      <c r="D266" t="str">
        <f t="shared" si="39"/>
        <v>wrzesień</v>
      </c>
      <c r="E266" s="1">
        <f t="shared" si="36"/>
        <v>45922</v>
      </c>
      <c r="F266" s="3" t="str">
        <f>IF(AND(E266&gt;=$S$4,E266&lt;=$T$4),"wiosna", IF(AND(E266&gt;=$S$5,E266&lt;=$T$5),"lato", IF(AND(E266&gt;=$S$6,E266&lt;=$T$6), "jesien","zima")))</f>
        <v>lato</v>
      </c>
      <c r="G266">
        <v>10</v>
      </c>
      <c r="H266">
        <f>INDEX($U$3:$U$6, MATCH(F266,$R$3:$R$6,0))</f>
        <v>0.9</v>
      </c>
      <c r="I266">
        <f t="shared" si="40"/>
        <v>9</v>
      </c>
      <c r="J266">
        <f t="shared" si="41"/>
        <v>0</v>
      </c>
      <c r="K266">
        <f t="shared" si="42"/>
        <v>270</v>
      </c>
      <c r="L266">
        <f t="shared" si="43"/>
        <v>270</v>
      </c>
      <c r="M266">
        <f t="shared" si="44"/>
        <v>17920</v>
      </c>
    </row>
    <row r="267" spans="1:13" x14ac:dyDescent="0.25">
      <c r="A267" s="1">
        <v>45192</v>
      </c>
      <c r="B267" t="str">
        <f t="shared" si="37"/>
        <v>sob</v>
      </c>
      <c r="C267">
        <f t="shared" si="38"/>
        <v>2023</v>
      </c>
      <c r="D267" t="str">
        <f t="shared" si="39"/>
        <v>wrzesień</v>
      </c>
      <c r="E267" s="1">
        <f t="shared" si="36"/>
        <v>45923</v>
      </c>
      <c r="F267" s="3" t="str">
        <f>IF(AND(E267&gt;=$S$4,E267&lt;=$T$4),"wiosna", IF(AND(E267&gt;=$S$5,E267&lt;=$T$5),"lato", IF(AND(E267&gt;=$S$6,E267&lt;=$T$6), "jesien","zima")))</f>
        <v>jesien</v>
      </c>
      <c r="G267">
        <v>10</v>
      </c>
      <c r="H267">
        <f>INDEX($U$3:$U$6, MATCH(F267,$R$3:$R$6,0))</f>
        <v>0.4</v>
      </c>
      <c r="I267">
        <f t="shared" si="40"/>
        <v>4</v>
      </c>
      <c r="J267">
        <f t="shared" si="41"/>
        <v>0</v>
      </c>
      <c r="K267">
        <f t="shared" si="42"/>
        <v>0</v>
      </c>
      <c r="L267">
        <f t="shared" si="43"/>
        <v>0</v>
      </c>
      <c r="M267">
        <f t="shared" si="44"/>
        <v>17920</v>
      </c>
    </row>
    <row r="268" spans="1:13" x14ac:dyDescent="0.25">
      <c r="A268" s="1">
        <v>45193</v>
      </c>
      <c r="B268" t="str">
        <f t="shared" si="37"/>
        <v>niedz</v>
      </c>
      <c r="C268">
        <f t="shared" si="38"/>
        <v>2023</v>
      </c>
      <c r="D268" t="str">
        <f t="shared" si="39"/>
        <v>wrzesień</v>
      </c>
      <c r="E268" s="1">
        <f t="shared" si="36"/>
        <v>45924</v>
      </c>
      <c r="F268" s="3" t="str">
        <f>IF(AND(E268&gt;=$S$4,E268&lt;=$T$4),"wiosna", IF(AND(E268&gt;=$S$5,E268&lt;=$T$5),"lato", IF(AND(E268&gt;=$S$6,E268&lt;=$T$6), "jesien","zima")))</f>
        <v>jesien</v>
      </c>
      <c r="G268">
        <v>10</v>
      </c>
      <c r="H268">
        <f>INDEX($U$3:$U$6, MATCH(F268,$R$3:$R$6,0))</f>
        <v>0.4</v>
      </c>
      <c r="I268">
        <f t="shared" si="40"/>
        <v>4</v>
      </c>
      <c r="J268">
        <f t="shared" si="41"/>
        <v>150</v>
      </c>
      <c r="K268">
        <f t="shared" si="42"/>
        <v>0</v>
      </c>
      <c r="L268">
        <f t="shared" si="43"/>
        <v>-150</v>
      </c>
      <c r="M268">
        <f t="shared" si="44"/>
        <v>17770</v>
      </c>
    </row>
    <row r="269" spans="1:13" x14ac:dyDescent="0.25">
      <c r="A269" s="1">
        <v>45194</v>
      </c>
      <c r="B269" t="str">
        <f t="shared" si="37"/>
        <v>pon</v>
      </c>
      <c r="C269">
        <f t="shared" si="38"/>
        <v>2023</v>
      </c>
      <c r="D269" t="str">
        <f t="shared" si="39"/>
        <v>wrzesień</v>
      </c>
      <c r="E269" s="1">
        <f t="shared" si="36"/>
        <v>45925</v>
      </c>
      <c r="F269" s="3" t="str">
        <f>IF(AND(E269&gt;=$S$4,E269&lt;=$T$4),"wiosna", IF(AND(E269&gt;=$S$5,E269&lt;=$T$5),"lato", IF(AND(E269&gt;=$S$6,E269&lt;=$T$6), "jesien","zima")))</f>
        <v>jesien</v>
      </c>
      <c r="G269">
        <v>10</v>
      </c>
      <c r="H269">
        <f>INDEX($U$3:$U$6, MATCH(F269,$R$3:$R$6,0))</f>
        <v>0.4</v>
      </c>
      <c r="I269">
        <f t="shared" si="40"/>
        <v>4</v>
      </c>
      <c r="J269">
        <f t="shared" si="41"/>
        <v>0</v>
      </c>
      <c r="K269">
        <f t="shared" si="42"/>
        <v>120</v>
      </c>
      <c r="L269">
        <f t="shared" si="43"/>
        <v>120</v>
      </c>
      <c r="M269">
        <f t="shared" si="44"/>
        <v>17890</v>
      </c>
    </row>
    <row r="270" spans="1:13" x14ac:dyDescent="0.25">
      <c r="A270" s="1">
        <v>45195</v>
      </c>
      <c r="B270" t="str">
        <f t="shared" si="37"/>
        <v>wt</v>
      </c>
      <c r="C270">
        <f t="shared" si="38"/>
        <v>2023</v>
      </c>
      <c r="D270" t="str">
        <f t="shared" si="39"/>
        <v>wrzesień</v>
      </c>
      <c r="E270" s="1">
        <f t="shared" si="36"/>
        <v>45926</v>
      </c>
      <c r="F270" s="3" t="str">
        <f>IF(AND(E270&gt;=$S$4,E270&lt;=$T$4),"wiosna", IF(AND(E270&gt;=$S$5,E270&lt;=$T$5),"lato", IF(AND(E270&gt;=$S$6,E270&lt;=$T$6), "jesien","zima")))</f>
        <v>jesien</v>
      </c>
      <c r="G270">
        <v>10</v>
      </c>
      <c r="H270">
        <f>INDEX($U$3:$U$6, MATCH(F270,$R$3:$R$6,0))</f>
        <v>0.4</v>
      </c>
      <c r="I270">
        <f t="shared" si="40"/>
        <v>4</v>
      </c>
      <c r="J270">
        <f t="shared" si="41"/>
        <v>0</v>
      </c>
      <c r="K270">
        <f t="shared" si="42"/>
        <v>120</v>
      </c>
      <c r="L270">
        <f t="shared" si="43"/>
        <v>120</v>
      </c>
      <c r="M270">
        <f t="shared" si="44"/>
        <v>18010</v>
      </c>
    </row>
    <row r="271" spans="1:13" x14ac:dyDescent="0.25">
      <c r="A271" s="1">
        <v>45196</v>
      </c>
      <c r="B271" t="str">
        <f t="shared" si="37"/>
        <v>śr</v>
      </c>
      <c r="C271">
        <f t="shared" si="38"/>
        <v>2023</v>
      </c>
      <c r="D271" t="str">
        <f t="shared" si="39"/>
        <v>wrzesień</v>
      </c>
      <c r="E271" s="1">
        <f t="shared" si="36"/>
        <v>45927</v>
      </c>
      <c r="F271" s="3" t="str">
        <f>IF(AND(E271&gt;=$S$4,E271&lt;=$T$4),"wiosna", IF(AND(E271&gt;=$S$5,E271&lt;=$T$5),"lato", IF(AND(E271&gt;=$S$6,E271&lt;=$T$6), "jesien","zima")))</f>
        <v>jesien</v>
      </c>
      <c r="G271">
        <v>10</v>
      </c>
      <c r="H271">
        <f>INDEX($U$3:$U$6, MATCH(F271,$R$3:$R$6,0))</f>
        <v>0.4</v>
      </c>
      <c r="I271">
        <f t="shared" si="40"/>
        <v>4</v>
      </c>
      <c r="J271">
        <f t="shared" si="41"/>
        <v>0</v>
      </c>
      <c r="K271">
        <f t="shared" si="42"/>
        <v>120</v>
      </c>
      <c r="L271">
        <f t="shared" si="43"/>
        <v>120</v>
      </c>
      <c r="M271">
        <f t="shared" si="44"/>
        <v>18130</v>
      </c>
    </row>
    <row r="272" spans="1:13" x14ac:dyDescent="0.25">
      <c r="A272" s="1">
        <v>45197</v>
      </c>
      <c r="B272" t="str">
        <f t="shared" si="37"/>
        <v>czw</v>
      </c>
      <c r="C272">
        <f t="shared" si="38"/>
        <v>2023</v>
      </c>
      <c r="D272" t="str">
        <f t="shared" si="39"/>
        <v>wrzesień</v>
      </c>
      <c r="E272" s="1">
        <f t="shared" si="36"/>
        <v>45928</v>
      </c>
      <c r="F272" s="3" t="str">
        <f>IF(AND(E272&gt;=$S$4,E272&lt;=$T$4),"wiosna", IF(AND(E272&gt;=$S$5,E272&lt;=$T$5),"lato", IF(AND(E272&gt;=$S$6,E272&lt;=$T$6), "jesien","zima")))</f>
        <v>jesien</v>
      </c>
      <c r="G272">
        <v>10</v>
      </c>
      <c r="H272">
        <f>INDEX($U$3:$U$6, MATCH(F272,$R$3:$R$6,0))</f>
        <v>0.4</v>
      </c>
      <c r="I272">
        <f t="shared" si="40"/>
        <v>4</v>
      </c>
      <c r="J272">
        <f t="shared" si="41"/>
        <v>0</v>
      </c>
      <c r="K272">
        <f t="shared" si="42"/>
        <v>120</v>
      </c>
      <c r="L272">
        <f t="shared" si="43"/>
        <v>120</v>
      </c>
      <c r="M272">
        <f t="shared" si="44"/>
        <v>18250</v>
      </c>
    </row>
    <row r="273" spans="1:13" x14ac:dyDescent="0.25">
      <c r="A273" s="1">
        <v>45198</v>
      </c>
      <c r="B273" t="str">
        <f t="shared" si="37"/>
        <v>pt</v>
      </c>
      <c r="C273">
        <f t="shared" si="38"/>
        <v>2023</v>
      </c>
      <c r="D273" t="str">
        <f t="shared" si="39"/>
        <v>wrzesień</v>
      </c>
      <c r="E273" s="1">
        <f t="shared" si="36"/>
        <v>45929</v>
      </c>
      <c r="F273" s="3" t="str">
        <f>IF(AND(E273&gt;=$S$4,E273&lt;=$T$4),"wiosna", IF(AND(E273&gt;=$S$5,E273&lt;=$T$5),"lato", IF(AND(E273&gt;=$S$6,E273&lt;=$T$6), "jesien","zima")))</f>
        <v>jesien</v>
      </c>
      <c r="G273">
        <v>10</v>
      </c>
      <c r="H273">
        <f>INDEX($U$3:$U$6, MATCH(F273,$R$3:$R$6,0))</f>
        <v>0.4</v>
      </c>
      <c r="I273">
        <f t="shared" si="40"/>
        <v>4</v>
      </c>
      <c r="J273">
        <f t="shared" si="41"/>
        <v>0</v>
      </c>
      <c r="K273">
        <f t="shared" si="42"/>
        <v>120</v>
      </c>
      <c r="L273">
        <f t="shared" si="43"/>
        <v>120</v>
      </c>
      <c r="M273">
        <f t="shared" si="44"/>
        <v>18370</v>
      </c>
    </row>
    <row r="274" spans="1:13" x14ac:dyDescent="0.25">
      <c r="A274" s="1">
        <v>45199</v>
      </c>
      <c r="B274" t="str">
        <f t="shared" si="37"/>
        <v>sob</v>
      </c>
      <c r="C274">
        <f t="shared" si="38"/>
        <v>2023</v>
      </c>
      <c r="D274" t="str">
        <f t="shared" si="39"/>
        <v>wrzesień</v>
      </c>
      <c r="E274" s="1">
        <f t="shared" si="36"/>
        <v>45930</v>
      </c>
      <c r="F274" s="3" t="str">
        <f>IF(AND(E274&gt;=$S$4,E274&lt;=$T$4),"wiosna", IF(AND(E274&gt;=$S$5,E274&lt;=$T$5),"lato", IF(AND(E274&gt;=$S$6,E274&lt;=$T$6), "jesien","zima")))</f>
        <v>jesien</v>
      </c>
      <c r="G274">
        <v>10</v>
      </c>
      <c r="H274">
        <f>INDEX($U$3:$U$6, MATCH(F274,$R$3:$R$6,0))</f>
        <v>0.4</v>
      </c>
      <c r="I274">
        <f t="shared" si="40"/>
        <v>4</v>
      </c>
      <c r="J274">
        <f t="shared" si="41"/>
        <v>0</v>
      </c>
      <c r="K274">
        <f t="shared" si="42"/>
        <v>0</v>
      </c>
      <c r="L274">
        <f t="shared" si="43"/>
        <v>0</v>
      </c>
      <c r="M274">
        <f t="shared" si="44"/>
        <v>18370</v>
      </c>
    </row>
    <row r="275" spans="1:13" x14ac:dyDescent="0.25">
      <c r="A275" s="1">
        <v>45200</v>
      </c>
      <c r="B275" t="str">
        <f t="shared" si="37"/>
        <v>niedz</v>
      </c>
      <c r="C275">
        <f t="shared" si="38"/>
        <v>2023</v>
      </c>
      <c r="D275" t="str">
        <f t="shared" si="39"/>
        <v>październik</v>
      </c>
      <c r="E275" s="1">
        <f t="shared" si="36"/>
        <v>45931</v>
      </c>
      <c r="F275" s="3" t="str">
        <f>IF(AND(E275&gt;=$S$4,E275&lt;=$T$4),"wiosna", IF(AND(E275&gt;=$S$5,E275&lt;=$T$5),"lato", IF(AND(E275&gt;=$S$6,E275&lt;=$T$6), "jesien","zima")))</f>
        <v>jesien</v>
      </c>
      <c r="G275">
        <v>10</v>
      </c>
      <c r="H275">
        <f>INDEX($U$3:$U$6, MATCH(F275,$R$3:$R$6,0))</f>
        <v>0.4</v>
      </c>
      <c r="I275">
        <f t="shared" si="40"/>
        <v>4</v>
      </c>
      <c r="J275">
        <f t="shared" si="41"/>
        <v>150</v>
      </c>
      <c r="K275">
        <f t="shared" si="42"/>
        <v>0</v>
      </c>
      <c r="L275">
        <f t="shared" si="43"/>
        <v>-150</v>
      </c>
      <c r="M275">
        <f t="shared" si="44"/>
        <v>18220</v>
      </c>
    </row>
    <row r="276" spans="1:13" x14ac:dyDescent="0.25">
      <c r="A276" s="1">
        <v>45201</v>
      </c>
      <c r="B276" t="str">
        <f t="shared" si="37"/>
        <v>pon</v>
      </c>
      <c r="C276">
        <f t="shared" si="38"/>
        <v>2023</v>
      </c>
      <c r="D276" t="str">
        <f t="shared" si="39"/>
        <v>październik</v>
      </c>
      <c r="E276" s="1">
        <f t="shared" si="36"/>
        <v>45932</v>
      </c>
      <c r="F276" s="3" t="str">
        <f>IF(AND(E276&gt;=$S$4,E276&lt;=$T$4),"wiosna", IF(AND(E276&gt;=$S$5,E276&lt;=$T$5),"lato", IF(AND(E276&gt;=$S$6,E276&lt;=$T$6), "jesien","zima")))</f>
        <v>jesien</v>
      </c>
      <c r="G276">
        <v>10</v>
      </c>
      <c r="H276">
        <f>INDEX($U$3:$U$6, MATCH(F276,$R$3:$R$6,0))</f>
        <v>0.4</v>
      </c>
      <c r="I276">
        <f t="shared" si="40"/>
        <v>4</v>
      </c>
      <c r="J276">
        <f t="shared" si="41"/>
        <v>0</v>
      </c>
      <c r="K276">
        <f t="shared" si="42"/>
        <v>120</v>
      </c>
      <c r="L276">
        <f t="shared" si="43"/>
        <v>120</v>
      </c>
      <c r="M276">
        <f t="shared" si="44"/>
        <v>18340</v>
      </c>
    </row>
    <row r="277" spans="1:13" x14ac:dyDescent="0.25">
      <c r="A277" s="1">
        <v>45202</v>
      </c>
      <c r="B277" t="str">
        <f t="shared" si="37"/>
        <v>wt</v>
      </c>
      <c r="C277">
        <f t="shared" si="38"/>
        <v>2023</v>
      </c>
      <c r="D277" t="str">
        <f t="shared" si="39"/>
        <v>październik</v>
      </c>
      <c r="E277" s="1">
        <f t="shared" si="36"/>
        <v>45933</v>
      </c>
      <c r="F277" s="3" t="str">
        <f>IF(AND(E277&gt;=$S$4,E277&lt;=$T$4),"wiosna", IF(AND(E277&gt;=$S$5,E277&lt;=$T$5),"lato", IF(AND(E277&gt;=$S$6,E277&lt;=$T$6), "jesien","zima")))</f>
        <v>jesien</v>
      </c>
      <c r="G277">
        <v>10</v>
      </c>
      <c r="H277">
        <f>INDEX($U$3:$U$6, MATCH(F277,$R$3:$R$6,0))</f>
        <v>0.4</v>
      </c>
      <c r="I277">
        <f t="shared" si="40"/>
        <v>4</v>
      </c>
      <c r="J277">
        <f t="shared" si="41"/>
        <v>0</v>
      </c>
      <c r="K277">
        <f t="shared" si="42"/>
        <v>120</v>
      </c>
      <c r="L277">
        <f t="shared" si="43"/>
        <v>120</v>
      </c>
      <c r="M277">
        <f t="shared" si="44"/>
        <v>18460</v>
      </c>
    </row>
    <row r="278" spans="1:13" x14ac:dyDescent="0.25">
      <c r="A278" s="1">
        <v>45203</v>
      </c>
      <c r="B278" t="str">
        <f t="shared" si="37"/>
        <v>śr</v>
      </c>
      <c r="C278">
        <f t="shared" si="38"/>
        <v>2023</v>
      </c>
      <c r="D278" t="str">
        <f t="shared" si="39"/>
        <v>październik</v>
      </c>
      <c r="E278" s="1">
        <f t="shared" si="36"/>
        <v>45934</v>
      </c>
      <c r="F278" s="3" t="str">
        <f>IF(AND(E278&gt;=$S$4,E278&lt;=$T$4),"wiosna", IF(AND(E278&gt;=$S$5,E278&lt;=$T$5),"lato", IF(AND(E278&gt;=$S$6,E278&lt;=$T$6), "jesien","zima")))</f>
        <v>jesien</v>
      </c>
      <c r="G278">
        <v>10</v>
      </c>
      <c r="H278">
        <f>INDEX($U$3:$U$6, MATCH(F278,$R$3:$R$6,0))</f>
        <v>0.4</v>
      </c>
      <c r="I278">
        <f t="shared" si="40"/>
        <v>4</v>
      </c>
      <c r="J278">
        <f t="shared" si="41"/>
        <v>0</v>
      </c>
      <c r="K278">
        <f t="shared" si="42"/>
        <v>120</v>
      </c>
      <c r="L278">
        <f t="shared" si="43"/>
        <v>120</v>
      </c>
      <c r="M278">
        <f t="shared" si="44"/>
        <v>18580</v>
      </c>
    </row>
    <row r="279" spans="1:13" x14ac:dyDescent="0.25">
      <c r="A279" s="1">
        <v>45204</v>
      </c>
      <c r="B279" t="str">
        <f t="shared" si="37"/>
        <v>czw</v>
      </c>
      <c r="C279">
        <f t="shared" si="38"/>
        <v>2023</v>
      </c>
      <c r="D279" t="str">
        <f t="shared" si="39"/>
        <v>październik</v>
      </c>
      <c r="E279" s="1">
        <f t="shared" si="36"/>
        <v>45935</v>
      </c>
      <c r="F279" s="3" t="str">
        <f>IF(AND(E279&gt;=$S$4,E279&lt;=$T$4),"wiosna", IF(AND(E279&gt;=$S$5,E279&lt;=$T$5),"lato", IF(AND(E279&gt;=$S$6,E279&lt;=$T$6), "jesien","zima")))</f>
        <v>jesien</v>
      </c>
      <c r="G279">
        <v>10</v>
      </c>
      <c r="H279">
        <f>INDEX($U$3:$U$6, MATCH(F279,$R$3:$R$6,0))</f>
        <v>0.4</v>
      </c>
      <c r="I279">
        <f t="shared" si="40"/>
        <v>4</v>
      </c>
      <c r="J279">
        <f t="shared" si="41"/>
        <v>0</v>
      </c>
      <c r="K279">
        <f t="shared" si="42"/>
        <v>120</v>
      </c>
      <c r="L279">
        <f t="shared" si="43"/>
        <v>120</v>
      </c>
      <c r="M279">
        <f t="shared" si="44"/>
        <v>18700</v>
      </c>
    </row>
    <row r="280" spans="1:13" x14ac:dyDescent="0.25">
      <c r="A280" s="1">
        <v>45205</v>
      </c>
      <c r="B280" t="str">
        <f t="shared" si="37"/>
        <v>pt</v>
      </c>
      <c r="C280">
        <f t="shared" si="38"/>
        <v>2023</v>
      </c>
      <c r="D280" t="str">
        <f t="shared" si="39"/>
        <v>październik</v>
      </c>
      <c r="E280" s="1">
        <f t="shared" si="36"/>
        <v>45936</v>
      </c>
      <c r="F280" s="3" t="str">
        <f>IF(AND(E280&gt;=$S$4,E280&lt;=$T$4),"wiosna", IF(AND(E280&gt;=$S$5,E280&lt;=$T$5),"lato", IF(AND(E280&gt;=$S$6,E280&lt;=$T$6), "jesien","zima")))</f>
        <v>jesien</v>
      </c>
      <c r="G280">
        <v>10</v>
      </c>
      <c r="H280">
        <f>INDEX($U$3:$U$6, MATCH(F280,$R$3:$R$6,0))</f>
        <v>0.4</v>
      </c>
      <c r="I280">
        <f t="shared" si="40"/>
        <v>4</v>
      </c>
      <c r="J280">
        <f t="shared" si="41"/>
        <v>0</v>
      </c>
      <c r="K280">
        <f t="shared" si="42"/>
        <v>120</v>
      </c>
      <c r="L280">
        <f t="shared" si="43"/>
        <v>120</v>
      </c>
      <c r="M280">
        <f t="shared" si="44"/>
        <v>18820</v>
      </c>
    </row>
    <row r="281" spans="1:13" x14ac:dyDescent="0.25">
      <c r="A281" s="1">
        <v>45206</v>
      </c>
      <c r="B281" t="str">
        <f t="shared" si="37"/>
        <v>sob</v>
      </c>
      <c r="C281">
        <f t="shared" si="38"/>
        <v>2023</v>
      </c>
      <c r="D281" t="str">
        <f t="shared" si="39"/>
        <v>październik</v>
      </c>
      <c r="E281" s="1">
        <f t="shared" si="36"/>
        <v>45937</v>
      </c>
      <c r="F281" s="3" t="str">
        <f>IF(AND(E281&gt;=$S$4,E281&lt;=$T$4),"wiosna", IF(AND(E281&gt;=$S$5,E281&lt;=$T$5),"lato", IF(AND(E281&gt;=$S$6,E281&lt;=$T$6), "jesien","zima")))</f>
        <v>jesien</v>
      </c>
      <c r="G281">
        <v>10</v>
      </c>
      <c r="H281">
        <f>INDEX($U$3:$U$6, MATCH(F281,$R$3:$R$6,0))</f>
        <v>0.4</v>
      </c>
      <c r="I281">
        <f t="shared" si="40"/>
        <v>4</v>
      </c>
      <c r="J281">
        <f t="shared" si="41"/>
        <v>0</v>
      </c>
      <c r="K281">
        <f t="shared" si="42"/>
        <v>0</v>
      </c>
      <c r="L281">
        <f t="shared" si="43"/>
        <v>0</v>
      </c>
      <c r="M281">
        <f t="shared" si="44"/>
        <v>18820</v>
      </c>
    </row>
    <row r="282" spans="1:13" x14ac:dyDescent="0.25">
      <c r="A282" s="1">
        <v>45207</v>
      </c>
      <c r="B282" t="str">
        <f t="shared" si="37"/>
        <v>niedz</v>
      </c>
      <c r="C282">
        <f t="shared" si="38"/>
        <v>2023</v>
      </c>
      <c r="D282" t="str">
        <f t="shared" si="39"/>
        <v>październik</v>
      </c>
      <c r="E282" s="1">
        <f t="shared" si="36"/>
        <v>45938</v>
      </c>
      <c r="F282" s="3" t="str">
        <f>IF(AND(E282&gt;=$S$4,E282&lt;=$T$4),"wiosna", IF(AND(E282&gt;=$S$5,E282&lt;=$T$5),"lato", IF(AND(E282&gt;=$S$6,E282&lt;=$T$6), "jesien","zima")))</f>
        <v>jesien</v>
      </c>
      <c r="G282">
        <v>10</v>
      </c>
      <c r="H282">
        <f>INDEX($U$3:$U$6, MATCH(F282,$R$3:$R$6,0))</f>
        <v>0.4</v>
      </c>
      <c r="I282">
        <f t="shared" si="40"/>
        <v>4</v>
      </c>
      <c r="J282">
        <f t="shared" si="41"/>
        <v>150</v>
      </c>
      <c r="K282">
        <f t="shared" si="42"/>
        <v>0</v>
      </c>
      <c r="L282">
        <f t="shared" si="43"/>
        <v>-150</v>
      </c>
      <c r="M282">
        <f t="shared" si="44"/>
        <v>18670</v>
      </c>
    </row>
    <row r="283" spans="1:13" x14ac:dyDescent="0.25">
      <c r="A283" s="1">
        <v>45208</v>
      </c>
      <c r="B283" t="str">
        <f t="shared" si="37"/>
        <v>pon</v>
      </c>
      <c r="C283">
        <f t="shared" si="38"/>
        <v>2023</v>
      </c>
      <c r="D283" t="str">
        <f t="shared" si="39"/>
        <v>październik</v>
      </c>
      <c r="E283" s="1">
        <f t="shared" si="36"/>
        <v>45939</v>
      </c>
      <c r="F283" s="3" t="str">
        <f>IF(AND(E283&gt;=$S$4,E283&lt;=$T$4),"wiosna", IF(AND(E283&gt;=$S$5,E283&lt;=$T$5),"lato", IF(AND(E283&gt;=$S$6,E283&lt;=$T$6), "jesien","zima")))</f>
        <v>jesien</v>
      </c>
      <c r="G283">
        <v>10</v>
      </c>
      <c r="H283">
        <f>INDEX($U$3:$U$6, MATCH(F283,$R$3:$R$6,0))</f>
        <v>0.4</v>
      </c>
      <c r="I283">
        <f t="shared" si="40"/>
        <v>4</v>
      </c>
      <c r="J283">
        <f t="shared" si="41"/>
        <v>0</v>
      </c>
      <c r="K283">
        <f t="shared" si="42"/>
        <v>120</v>
      </c>
      <c r="L283">
        <f t="shared" si="43"/>
        <v>120</v>
      </c>
      <c r="M283">
        <f t="shared" si="44"/>
        <v>18790</v>
      </c>
    </row>
    <row r="284" spans="1:13" x14ac:dyDescent="0.25">
      <c r="A284" s="1">
        <v>45209</v>
      </c>
      <c r="B284" t="str">
        <f t="shared" si="37"/>
        <v>wt</v>
      </c>
      <c r="C284">
        <f t="shared" si="38"/>
        <v>2023</v>
      </c>
      <c r="D284" t="str">
        <f t="shared" si="39"/>
        <v>październik</v>
      </c>
      <c r="E284" s="1">
        <f t="shared" si="36"/>
        <v>45940</v>
      </c>
      <c r="F284" s="3" t="str">
        <f>IF(AND(E284&gt;=$S$4,E284&lt;=$T$4),"wiosna", IF(AND(E284&gt;=$S$5,E284&lt;=$T$5),"lato", IF(AND(E284&gt;=$S$6,E284&lt;=$T$6), "jesien","zima")))</f>
        <v>jesien</v>
      </c>
      <c r="G284">
        <v>10</v>
      </c>
      <c r="H284">
        <f>INDEX($U$3:$U$6, MATCH(F284,$R$3:$R$6,0))</f>
        <v>0.4</v>
      </c>
      <c r="I284">
        <f t="shared" si="40"/>
        <v>4</v>
      </c>
      <c r="J284">
        <f t="shared" si="41"/>
        <v>0</v>
      </c>
      <c r="K284">
        <f t="shared" si="42"/>
        <v>120</v>
      </c>
      <c r="L284">
        <f t="shared" si="43"/>
        <v>120</v>
      </c>
      <c r="M284">
        <f t="shared" si="44"/>
        <v>18910</v>
      </c>
    </row>
    <row r="285" spans="1:13" x14ac:dyDescent="0.25">
      <c r="A285" s="1">
        <v>45210</v>
      </c>
      <c r="B285" t="str">
        <f t="shared" si="37"/>
        <v>śr</v>
      </c>
      <c r="C285">
        <f t="shared" si="38"/>
        <v>2023</v>
      </c>
      <c r="D285" t="str">
        <f t="shared" si="39"/>
        <v>październik</v>
      </c>
      <c r="E285" s="1">
        <f t="shared" si="36"/>
        <v>45941</v>
      </c>
      <c r="F285" s="3" t="str">
        <f>IF(AND(E285&gt;=$S$4,E285&lt;=$T$4),"wiosna", IF(AND(E285&gt;=$S$5,E285&lt;=$T$5),"lato", IF(AND(E285&gt;=$S$6,E285&lt;=$T$6), "jesien","zima")))</f>
        <v>jesien</v>
      </c>
      <c r="G285">
        <v>10</v>
      </c>
      <c r="H285">
        <f>INDEX($U$3:$U$6, MATCH(F285,$R$3:$R$6,0))</f>
        <v>0.4</v>
      </c>
      <c r="I285">
        <f t="shared" si="40"/>
        <v>4</v>
      </c>
      <c r="J285">
        <f t="shared" si="41"/>
        <v>0</v>
      </c>
      <c r="K285">
        <f t="shared" si="42"/>
        <v>120</v>
      </c>
      <c r="L285">
        <f t="shared" si="43"/>
        <v>120</v>
      </c>
      <c r="M285">
        <f t="shared" si="44"/>
        <v>19030</v>
      </c>
    </row>
    <row r="286" spans="1:13" x14ac:dyDescent="0.25">
      <c r="A286" s="1">
        <v>45211</v>
      </c>
      <c r="B286" t="str">
        <f t="shared" si="37"/>
        <v>czw</v>
      </c>
      <c r="C286">
        <f t="shared" si="38"/>
        <v>2023</v>
      </c>
      <c r="D286" t="str">
        <f t="shared" si="39"/>
        <v>październik</v>
      </c>
      <c r="E286" s="1">
        <f t="shared" si="36"/>
        <v>45942</v>
      </c>
      <c r="F286" s="3" t="str">
        <f>IF(AND(E286&gt;=$S$4,E286&lt;=$T$4),"wiosna", IF(AND(E286&gt;=$S$5,E286&lt;=$T$5),"lato", IF(AND(E286&gt;=$S$6,E286&lt;=$T$6), "jesien","zima")))</f>
        <v>jesien</v>
      </c>
      <c r="G286">
        <v>10</v>
      </c>
      <c r="H286">
        <f>INDEX($U$3:$U$6, MATCH(F286,$R$3:$R$6,0))</f>
        <v>0.4</v>
      </c>
      <c r="I286">
        <f t="shared" si="40"/>
        <v>4</v>
      </c>
      <c r="J286">
        <f t="shared" si="41"/>
        <v>0</v>
      </c>
      <c r="K286">
        <f t="shared" si="42"/>
        <v>120</v>
      </c>
      <c r="L286">
        <f t="shared" si="43"/>
        <v>120</v>
      </c>
      <c r="M286">
        <f t="shared" si="44"/>
        <v>19150</v>
      </c>
    </row>
    <row r="287" spans="1:13" x14ac:dyDescent="0.25">
      <c r="A287" s="1">
        <v>45212</v>
      </c>
      <c r="B287" t="str">
        <f t="shared" si="37"/>
        <v>pt</v>
      </c>
      <c r="C287">
        <f t="shared" si="38"/>
        <v>2023</v>
      </c>
      <c r="D287" t="str">
        <f t="shared" si="39"/>
        <v>październik</v>
      </c>
      <c r="E287" s="1">
        <f t="shared" si="36"/>
        <v>45943</v>
      </c>
      <c r="F287" s="3" t="str">
        <f>IF(AND(E287&gt;=$S$4,E287&lt;=$T$4),"wiosna", IF(AND(E287&gt;=$S$5,E287&lt;=$T$5),"lato", IF(AND(E287&gt;=$S$6,E287&lt;=$T$6), "jesien","zima")))</f>
        <v>jesien</v>
      </c>
      <c r="G287">
        <v>10</v>
      </c>
      <c r="H287">
        <f>INDEX($U$3:$U$6, MATCH(F287,$R$3:$R$6,0))</f>
        <v>0.4</v>
      </c>
      <c r="I287">
        <f t="shared" si="40"/>
        <v>4</v>
      </c>
      <c r="J287">
        <f t="shared" si="41"/>
        <v>0</v>
      </c>
      <c r="K287">
        <f t="shared" si="42"/>
        <v>120</v>
      </c>
      <c r="L287">
        <f t="shared" si="43"/>
        <v>120</v>
      </c>
      <c r="M287">
        <f t="shared" si="44"/>
        <v>19270</v>
      </c>
    </row>
    <row r="288" spans="1:13" x14ac:dyDescent="0.25">
      <c r="A288" s="1">
        <v>45213</v>
      </c>
      <c r="B288" t="str">
        <f t="shared" si="37"/>
        <v>sob</v>
      </c>
      <c r="C288">
        <f t="shared" si="38"/>
        <v>2023</v>
      </c>
      <c r="D288" t="str">
        <f t="shared" si="39"/>
        <v>październik</v>
      </c>
      <c r="E288" s="1">
        <f t="shared" si="36"/>
        <v>45944</v>
      </c>
      <c r="F288" s="3" t="str">
        <f>IF(AND(E288&gt;=$S$4,E288&lt;=$T$4),"wiosna", IF(AND(E288&gt;=$S$5,E288&lt;=$T$5),"lato", IF(AND(E288&gt;=$S$6,E288&lt;=$T$6), "jesien","zima")))</f>
        <v>jesien</v>
      </c>
      <c r="G288">
        <v>10</v>
      </c>
      <c r="H288">
        <f>INDEX($U$3:$U$6, MATCH(F288,$R$3:$R$6,0))</f>
        <v>0.4</v>
      </c>
      <c r="I288">
        <f t="shared" si="40"/>
        <v>4</v>
      </c>
      <c r="J288">
        <f t="shared" si="41"/>
        <v>0</v>
      </c>
      <c r="K288">
        <f t="shared" si="42"/>
        <v>0</v>
      </c>
      <c r="L288">
        <f t="shared" si="43"/>
        <v>0</v>
      </c>
      <c r="M288">
        <f t="shared" si="44"/>
        <v>19270</v>
      </c>
    </row>
    <row r="289" spans="1:13" x14ac:dyDescent="0.25">
      <c r="A289" s="1">
        <v>45214</v>
      </c>
      <c r="B289" t="str">
        <f t="shared" si="37"/>
        <v>niedz</v>
      </c>
      <c r="C289">
        <f t="shared" si="38"/>
        <v>2023</v>
      </c>
      <c r="D289" t="str">
        <f t="shared" si="39"/>
        <v>październik</v>
      </c>
      <c r="E289" s="1">
        <f t="shared" si="36"/>
        <v>45945</v>
      </c>
      <c r="F289" s="3" t="str">
        <f>IF(AND(E289&gt;=$S$4,E289&lt;=$T$4),"wiosna", IF(AND(E289&gt;=$S$5,E289&lt;=$T$5),"lato", IF(AND(E289&gt;=$S$6,E289&lt;=$T$6), "jesien","zima")))</f>
        <v>jesien</v>
      </c>
      <c r="G289">
        <v>10</v>
      </c>
      <c r="H289">
        <f>INDEX($U$3:$U$6, MATCH(F289,$R$3:$R$6,0))</f>
        <v>0.4</v>
      </c>
      <c r="I289">
        <f t="shared" si="40"/>
        <v>4</v>
      </c>
      <c r="J289">
        <f t="shared" si="41"/>
        <v>150</v>
      </c>
      <c r="K289">
        <f t="shared" si="42"/>
        <v>0</v>
      </c>
      <c r="L289">
        <f t="shared" si="43"/>
        <v>-150</v>
      </c>
      <c r="M289">
        <f t="shared" si="44"/>
        <v>19120</v>
      </c>
    </row>
    <row r="290" spans="1:13" x14ac:dyDescent="0.25">
      <c r="A290" s="1">
        <v>45215</v>
      </c>
      <c r="B290" t="str">
        <f t="shared" si="37"/>
        <v>pon</v>
      </c>
      <c r="C290">
        <f t="shared" si="38"/>
        <v>2023</v>
      </c>
      <c r="D290" t="str">
        <f t="shared" si="39"/>
        <v>październik</v>
      </c>
      <c r="E290" s="1">
        <f t="shared" si="36"/>
        <v>45946</v>
      </c>
      <c r="F290" s="3" t="str">
        <f>IF(AND(E290&gt;=$S$4,E290&lt;=$T$4),"wiosna", IF(AND(E290&gt;=$S$5,E290&lt;=$T$5),"lato", IF(AND(E290&gt;=$S$6,E290&lt;=$T$6), "jesien","zima")))</f>
        <v>jesien</v>
      </c>
      <c r="G290">
        <v>10</v>
      </c>
      <c r="H290">
        <f>INDEX($U$3:$U$6, MATCH(F290,$R$3:$R$6,0))</f>
        <v>0.4</v>
      </c>
      <c r="I290">
        <f t="shared" si="40"/>
        <v>4</v>
      </c>
      <c r="J290">
        <f t="shared" si="41"/>
        <v>0</v>
      </c>
      <c r="K290">
        <f t="shared" si="42"/>
        <v>120</v>
      </c>
      <c r="L290">
        <f t="shared" si="43"/>
        <v>120</v>
      </c>
      <c r="M290">
        <f t="shared" si="44"/>
        <v>19240</v>
      </c>
    </row>
    <row r="291" spans="1:13" x14ac:dyDescent="0.25">
      <c r="A291" s="1">
        <v>45216</v>
      </c>
      <c r="B291" t="str">
        <f t="shared" si="37"/>
        <v>wt</v>
      </c>
      <c r="C291">
        <f t="shared" si="38"/>
        <v>2023</v>
      </c>
      <c r="D291" t="str">
        <f t="shared" si="39"/>
        <v>październik</v>
      </c>
      <c r="E291" s="1">
        <f t="shared" si="36"/>
        <v>45947</v>
      </c>
      <c r="F291" s="3" t="str">
        <f>IF(AND(E291&gt;=$S$4,E291&lt;=$T$4),"wiosna", IF(AND(E291&gt;=$S$5,E291&lt;=$T$5),"lato", IF(AND(E291&gt;=$S$6,E291&lt;=$T$6), "jesien","zima")))</f>
        <v>jesien</v>
      </c>
      <c r="G291">
        <v>10</v>
      </c>
      <c r="H291">
        <f>INDEX($U$3:$U$6, MATCH(F291,$R$3:$R$6,0))</f>
        <v>0.4</v>
      </c>
      <c r="I291">
        <f t="shared" si="40"/>
        <v>4</v>
      </c>
      <c r="J291">
        <f t="shared" si="41"/>
        <v>0</v>
      </c>
      <c r="K291">
        <f t="shared" si="42"/>
        <v>120</v>
      </c>
      <c r="L291">
        <f t="shared" si="43"/>
        <v>120</v>
      </c>
      <c r="M291">
        <f t="shared" si="44"/>
        <v>19360</v>
      </c>
    </row>
    <row r="292" spans="1:13" x14ac:dyDescent="0.25">
      <c r="A292" s="1">
        <v>45217</v>
      </c>
      <c r="B292" t="str">
        <f t="shared" si="37"/>
        <v>śr</v>
      </c>
      <c r="C292">
        <f t="shared" si="38"/>
        <v>2023</v>
      </c>
      <c r="D292" t="str">
        <f t="shared" si="39"/>
        <v>październik</v>
      </c>
      <c r="E292" s="1">
        <f t="shared" si="36"/>
        <v>45948</v>
      </c>
      <c r="F292" s="3" t="str">
        <f>IF(AND(E292&gt;=$S$4,E292&lt;=$T$4),"wiosna", IF(AND(E292&gt;=$S$5,E292&lt;=$T$5),"lato", IF(AND(E292&gt;=$S$6,E292&lt;=$T$6), "jesien","zima")))</f>
        <v>jesien</v>
      </c>
      <c r="G292">
        <v>10</v>
      </c>
      <c r="H292">
        <f>INDEX($U$3:$U$6, MATCH(F292,$R$3:$R$6,0))</f>
        <v>0.4</v>
      </c>
      <c r="I292">
        <f t="shared" si="40"/>
        <v>4</v>
      </c>
      <c r="J292">
        <f t="shared" si="41"/>
        <v>0</v>
      </c>
      <c r="K292">
        <f t="shared" si="42"/>
        <v>120</v>
      </c>
      <c r="L292">
        <f t="shared" si="43"/>
        <v>120</v>
      </c>
      <c r="M292">
        <f t="shared" si="44"/>
        <v>19480</v>
      </c>
    </row>
    <row r="293" spans="1:13" x14ac:dyDescent="0.25">
      <c r="A293" s="1">
        <v>45218</v>
      </c>
      <c r="B293" t="str">
        <f t="shared" si="37"/>
        <v>czw</v>
      </c>
      <c r="C293">
        <f t="shared" si="38"/>
        <v>2023</v>
      </c>
      <c r="D293" t="str">
        <f t="shared" si="39"/>
        <v>październik</v>
      </c>
      <c r="E293" s="1">
        <f t="shared" si="36"/>
        <v>45949</v>
      </c>
      <c r="F293" s="3" t="str">
        <f>IF(AND(E293&gt;=$S$4,E293&lt;=$T$4),"wiosna", IF(AND(E293&gt;=$S$5,E293&lt;=$T$5),"lato", IF(AND(E293&gt;=$S$6,E293&lt;=$T$6), "jesien","zima")))</f>
        <v>jesien</v>
      </c>
      <c r="G293">
        <v>10</v>
      </c>
      <c r="H293">
        <f>INDEX($U$3:$U$6, MATCH(F293,$R$3:$R$6,0))</f>
        <v>0.4</v>
      </c>
      <c r="I293">
        <f t="shared" si="40"/>
        <v>4</v>
      </c>
      <c r="J293">
        <f t="shared" si="41"/>
        <v>0</v>
      </c>
      <c r="K293">
        <f t="shared" si="42"/>
        <v>120</v>
      </c>
      <c r="L293">
        <f t="shared" si="43"/>
        <v>120</v>
      </c>
      <c r="M293">
        <f t="shared" si="44"/>
        <v>19600</v>
      </c>
    </row>
    <row r="294" spans="1:13" x14ac:dyDescent="0.25">
      <c r="A294" s="1">
        <v>45219</v>
      </c>
      <c r="B294" t="str">
        <f t="shared" si="37"/>
        <v>pt</v>
      </c>
      <c r="C294">
        <f t="shared" si="38"/>
        <v>2023</v>
      </c>
      <c r="D294" t="str">
        <f t="shared" si="39"/>
        <v>październik</v>
      </c>
      <c r="E294" s="1">
        <f t="shared" si="36"/>
        <v>45950</v>
      </c>
      <c r="F294" s="3" t="str">
        <f>IF(AND(E294&gt;=$S$4,E294&lt;=$T$4),"wiosna", IF(AND(E294&gt;=$S$5,E294&lt;=$T$5),"lato", IF(AND(E294&gt;=$S$6,E294&lt;=$T$6), "jesien","zima")))</f>
        <v>jesien</v>
      </c>
      <c r="G294">
        <v>10</v>
      </c>
      <c r="H294">
        <f>INDEX($U$3:$U$6, MATCH(F294,$R$3:$R$6,0))</f>
        <v>0.4</v>
      </c>
      <c r="I294">
        <f t="shared" si="40"/>
        <v>4</v>
      </c>
      <c r="J294">
        <f t="shared" si="41"/>
        <v>0</v>
      </c>
      <c r="K294">
        <f t="shared" si="42"/>
        <v>120</v>
      </c>
      <c r="L294">
        <f t="shared" si="43"/>
        <v>120</v>
      </c>
      <c r="M294">
        <f t="shared" si="44"/>
        <v>19720</v>
      </c>
    </row>
    <row r="295" spans="1:13" x14ac:dyDescent="0.25">
      <c r="A295" s="1">
        <v>45220</v>
      </c>
      <c r="B295" t="str">
        <f t="shared" si="37"/>
        <v>sob</v>
      </c>
      <c r="C295">
        <f t="shared" si="38"/>
        <v>2023</v>
      </c>
      <c r="D295" t="str">
        <f t="shared" si="39"/>
        <v>październik</v>
      </c>
      <c r="E295" s="1">
        <f t="shared" si="36"/>
        <v>45951</v>
      </c>
      <c r="F295" s="3" t="str">
        <f>IF(AND(E295&gt;=$S$4,E295&lt;=$T$4),"wiosna", IF(AND(E295&gt;=$S$5,E295&lt;=$T$5),"lato", IF(AND(E295&gt;=$S$6,E295&lt;=$T$6), "jesien","zima")))</f>
        <v>jesien</v>
      </c>
      <c r="G295">
        <v>10</v>
      </c>
      <c r="H295">
        <f>INDEX($U$3:$U$6, MATCH(F295,$R$3:$R$6,0))</f>
        <v>0.4</v>
      </c>
      <c r="I295">
        <f t="shared" si="40"/>
        <v>4</v>
      </c>
      <c r="J295">
        <f t="shared" si="41"/>
        <v>0</v>
      </c>
      <c r="K295">
        <f t="shared" si="42"/>
        <v>0</v>
      </c>
      <c r="L295">
        <f t="shared" si="43"/>
        <v>0</v>
      </c>
      <c r="M295">
        <f t="shared" si="44"/>
        <v>19720</v>
      </c>
    </row>
    <row r="296" spans="1:13" x14ac:dyDescent="0.25">
      <c r="A296" s="1">
        <v>45221</v>
      </c>
      <c r="B296" t="str">
        <f t="shared" si="37"/>
        <v>niedz</v>
      </c>
      <c r="C296">
        <f t="shared" si="38"/>
        <v>2023</v>
      </c>
      <c r="D296" t="str">
        <f t="shared" si="39"/>
        <v>październik</v>
      </c>
      <c r="E296" s="1">
        <f t="shared" si="36"/>
        <v>45952</v>
      </c>
      <c r="F296" s="3" t="str">
        <f>IF(AND(E296&gt;=$S$4,E296&lt;=$T$4),"wiosna", IF(AND(E296&gt;=$S$5,E296&lt;=$T$5),"lato", IF(AND(E296&gt;=$S$6,E296&lt;=$T$6), "jesien","zima")))</f>
        <v>jesien</v>
      </c>
      <c r="G296">
        <v>10</v>
      </c>
      <c r="H296">
        <f>INDEX($U$3:$U$6, MATCH(F296,$R$3:$R$6,0))</f>
        <v>0.4</v>
      </c>
      <c r="I296">
        <f t="shared" si="40"/>
        <v>4</v>
      </c>
      <c r="J296">
        <f t="shared" si="41"/>
        <v>150</v>
      </c>
      <c r="K296">
        <f t="shared" si="42"/>
        <v>0</v>
      </c>
      <c r="L296">
        <f t="shared" si="43"/>
        <v>-150</v>
      </c>
      <c r="M296">
        <f t="shared" si="44"/>
        <v>19570</v>
      </c>
    </row>
    <row r="297" spans="1:13" x14ac:dyDescent="0.25">
      <c r="A297" s="1">
        <v>45222</v>
      </c>
      <c r="B297" t="str">
        <f t="shared" si="37"/>
        <v>pon</v>
      </c>
      <c r="C297">
        <f t="shared" si="38"/>
        <v>2023</v>
      </c>
      <c r="D297" t="str">
        <f t="shared" si="39"/>
        <v>październik</v>
      </c>
      <c r="E297" s="1">
        <f t="shared" si="36"/>
        <v>45953</v>
      </c>
      <c r="F297" s="3" t="str">
        <f>IF(AND(E297&gt;=$S$4,E297&lt;=$T$4),"wiosna", IF(AND(E297&gt;=$S$5,E297&lt;=$T$5),"lato", IF(AND(E297&gt;=$S$6,E297&lt;=$T$6), "jesien","zima")))</f>
        <v>jesien</v>
      </c>
      <c r="G297">
        <v>10</v>
      </c>
      <c r="H297">
        <f>INDEX($U$3:$U$6, MATCH(F297,$R$3:$R$6,0))</f>
        <v>0.4</v>
      </c>
      <c r="I297">
        <f t="shared" si="40"/>
        <v>4</v>
      </c>
      <c r="J297">
        <f t="shared" si="41"/>
        <v>0</v>
      </c>
      <c r="K297">
        <f t="shared" si="42"/>
        <v>120</v>
      </c>
      <c r="L297">
        <f t="shared" si="43"/>
        <v>120</v>
      </c>
      <c r="M297">
        <f t="shared" si="44"/>
        <v>19690</v>
      </c>
    </row>
    <row r="298" spans="1:13" x14ac:dyDescent="0.25">
      <c r="A298" s="1">
        <v>45223</v>
      </c>
      <c r="B298" t="str">
        <f t="shared" si="37"/>
        <v>wt</v>
      </c>
      <c r="C298">
        <f t="shared" si="38"/>
        <v>2023</v>
      </c>
      <c r="D298" t="str">
        <f t="shared" si="39"/>
        <v>październik</v>
      </c>
      <c r="E298" s="1">
        <f t="shared" si="36"/>
        <v>45954</v>
      </c>
      <c r="F298" s="3" t="str">
        <f>IF(AND(E298&gt;=$S$4,E298&lt;=$T$4),"wiosna", IF(AND(E298&gt;=$S$5,E298&lt;=$T$5),"lato", IF(AND(E298&gt;=$S$6,E298&lt;=$T$6), "jesien","zima")))</f>
        <v>jesien</v>
      </c>
      <c r="G298">
        <v>10</v>
      </c>
      <c r="H298">
        <f>INDEX($U$3:$U$6, MATCH(F298,$R$3:$R$6,0))</f>
        <v>0.4</v>
      </c>
      <c r="I298">
        <f t="shared" si="40"/>
        <v>4</v>
      </c>
      <c r="J298">
        <f t="shared" si="41"/>
        <v>0</v>
      </c>
      <c r="K298">
        <f t="shared" si="42"/>
        <v>120</v>
      </c>
      <c r="L298">
        <f t="shared" si="43"/>
        <v>120</v>
      </c>
      <c r="M298">
        <f t="shared" si="44"/>
        <v>19810</v>
      </c>
    </row>
    <row r="299" spans="1:13" x14ac:dyDescent="0.25">
      <c r="A299" s="1">
        <v>45224</v>
      </c>
      <c r="B299" t="str">
        <f t="shared" si="37"/>
        <v>śr</v>
      </c>
      <c r="C299">
        <f t="shared" si="38"/>
        <v>2023</v>
      </c>
      <c r="D299" t="str">
        <f t="shared" si="39"/>
        <v>październik</v>
      </c>
      <c r="E299" s="1">
        <f t="shared" si="36"/>
        <v>45955</v>
      </c>
      <c r="F299" s="3" t="str">
        <f>IF(AND(E299&gt;=$S$4,E299&lt;=$T$4),"wiosna", IF(AND(E299&gt;=$S$5,E299&lt;=$T$5),"lato", IF(AND(E299&gt;=$S$6,E299&lt;=$T$6), "jesien","zima")))</f>
        <v>jesien</v>
      </c>
      <c r="G299">
        <v>10</v>
      </c>
      <c r="H299">
        <f>INDEX($U$3:$U$6, MATCH(F299,$R$3:$R$6,0))</f>
        <v>0.4</v>
      </c>
      <c r="I299">
        <f t="shared" si="40"/>
        <v>4</v>
      </c>
      <c r="J299">
        <f t="shared" si="41"/>
        <v>0</v>
      </c>
      <c r="K299">
        <f t="shared" si="42"/>
        <v>120</v>
      </c>
      <c r="L299">
        <f t="shared" si="43"/>
        <v>120</v>
      </c>
      <c r="M299">
        <f t="shared" si="44"/>
        <v>19930</v>
      </c>
    </row>
    <row r="300" spans="1:13" x14ac:dyDescent="0.25">
      <c r="A300" s="1">
        <v>45225</v>
      </c>
      <c r="B300" t="str">
        <f t="shared" si="37"/>
        <v>czw</v>
      </c>
      <c r="C300">
        <f t="shared" si="38"/>
        <v>2023</v>
      </c>
      <c r="D300" t="str">
        <f t="shared" si="39"/>
        <v>październik</v>
      </c>
      <c r="E300" s="1">
        <f t="shared" si="36"/>
        <v>45956</v>
      </c>
      <c r="F300" s="3" t="str">
        <f>IF(AND(E300&gt;=$S$4,E300&lt;=$T$4),"wiosna", IF(AND(E300&gt;=$S$5,E300&lt;=$T$5),"lato", IF(AND(E300&gt;=$S$6,E300&lt;=$T$6), "jesien","zima")))</f>
        <v>jesien</v>
      </c>
      <c r="G300">
        <v>10</v>
      </c>
      <c r="H300">
        <f>INDEX($U$3:$U$6, MATCH(F300,$R$3:$R$6,0))</f>
        <v>0.4</v>
      </c>
      <c r="I300">
        <f t="shared" si="40"/>
        <v>4</v>
      </c>
      <c r="J300">
        <f t="shared" si="41"/>
        <v>0</v>
      </c>
      <c r="K300">
        <f t="shared" si="42"/>
        <v>120</v>
      </c>
      <c r="L300">
        <f t="shared" si="43"/>
        <v>120</v>
      </c>
      <c r="M300">
        <f t="shared" si="44"/>
        <v>20050</v>
      </c>
    </row>
    <row r="301" spans="1:13" x14ac:dyDescent="0.25">
      <c r="A301" s="1">
        <v>45226</v>
      </c>
      <c r="B301" t="str">
        <f t="shared" si="37"/>
        <v>pt</v>
      </c>
      <c r="C301">
        <f t="shared" si="38"/>
        <v>2023</v>
      </c>
      <c r="D301" t="str">
        <f t="shared" si="39"/>
        <v>październik</v>
      </c>
      <c r="E301" s="1">
        <f t="shared" si="36"/>
        <v>45957</v>
      </c>
      <c r="F301" s="3" t="str">
        <f>IF(AND(E301&gt;=$S$4,E301&lt;=$T$4),"wiosna", IF(AND(E301&gt;=$S$5,E301&lt;=$T$5),"lato", IF(AND(E301&gt;=$S$6,E301&lt;=$T$6), "jesien","zima")))</f>
        <v>jesien</v>
      </c>
      <c r="G301">
        <v>10</v>
      </c>
      <c r="H301">
        <f>INDEX($U$3:$U$6, MATCH(F301,$R$3:$R$6,0))</f>
        <v>0.4</v>
      </c>
      <c r="I301">
        <f t="shared" si="40"/>
        <v>4</v>
      </c>
      <c r="J301">
        <f t="shared" si="41"/>
        <v>0</v>
      </c>
      <c r="K301">
        <f t="shared" si="42"/>
        <v>120</v>
      </c>
      <c r="L301">
        <f t="shared" si="43"/>
        <v>120</v>
      </c>
      <c r="M301">
        <f t="shared" si="44"/>
        <v>20170</v>
      </c>
    </row>
    <row r="302" spans="1:13" x14ac:dyDescent="0.25">
      <c r="A302" s="1">
        <v>45227</v>
      </c>
      <c r="B302" t="str">
        <f t="shared" si="37"/>
        <v>sob</v>
      </c>
      <c r="C302">
        <f t="shared" si="38"/>
        <v>2023</v>
      </c>
      <c r="D302" t="str">
        <f t="shared" si="39"/>
        <v>październik</v>
      </c>
      <c r="E302" s="1">
        <f t="shared" si="36"/>
        <v>45958</v>
      </c>
      <c r="F302" s="3" t="str">
        <f>IF(AND(E302&gt;=$S$4,E302&lt;=$T$4),"wiosna", IF(AND(E302&gt;=$S$5,E302&lt;=$T$5),"lato", IF(AND(E302&gt;=$S$6,E302&lt;=$T$6), "jesien","zima")))</f>
        <v>jesien</v>
      </c>
      <c r="G302">
        <v>10</v>
      </c>
      <c r="H302">
        <f>INDEX($U$3:$U$6, MATCH(F302,$R$3:$R$6,0))</f>
        <v>0.4</v>
      </c>
      <c r="I302">
        <f t="shared" si="40"/>
        <v>4</v>
      </c>
      <c r="J302">
        <f t="shared" si="41"/>
        <v>0</v>
      </c>
      <c r="K302">
        <f t="shared" si="42"/>
        <v>0</v>
      </c>
      <c r="L302">
        <f t="shared" si="43"/>
        <v>0</v>
      </c>
      <c r="M302">
        <f t="shared" si="44"/>
        <v>20170</v>
      </c>
    </row>
    <row r="303" spans="1:13" x14ac:dyDescent="0.25">
      <c r="A303" s="1">
        <v>45228</v>
      </c>
      <c r="B303" t="str">
        <f t="shared" si="37"/>
        <v>niedz</v>
      </c>
      <c r="C303">
        <f t="shared" si="38"/>
        <v>2023</v>
      </c>
      <c r="D303" t="str">
        <f t="shared" si="39"/>
        <v>październik</v>
      </c>
      <c r="E303" s="1">
        <f t="shared" si="36"/>
        <v>45959</v>
      </c>
      <c r="F303" s="3" t="str">
        <f>IF(AND(E303&gt;=$S$4,E303&lt;=$T$4),"wiosna", IF(AND(E303&gt;=$S$5,E303&lt;=$T$5),"lato", IF(AND(E303&gt;=$S$6,E303&lt;=$T$6), "jesien","zima")))</f>
        <v>jesien</v>
      </c>
      <c r="G303">
        <v>10</v>
      </c>
      <c r="H303">
        <f>INDEX($U$3:$U$6, MATCH(F303,$R$3:$R$6,0))</f>
        <v>0.4</v>
      </c>
      <c r="I303">
        <f t="shared" si="40"/>
        <v>4</v>
      </c>
      <c r="J303">
        <f t="shared" si="41"/>
        <v>150</v>
      </c>
      <c r="K303">
        <f t="shared" si="42"/>
        <v>0</v>
      </c>
      <c r="L303">
        <f t="shared" si="43"/>
        <v>-150</v>
      </c>
      <c r="M303">
        <f t="shared" si="44"/>
        <v>20020</v>
      </c>
    </row>
    <row r="304" spans="1:13" x14ac:dyDescent="0.25">
      <c r="A304" s="1">
        <v>45229</v>
      </c>
      <c r="B304" t="str">
        <f t="shared" si="37"/>
        <v>pon</v>
      </c>
      <c r="C304">
        <f t="shared" si="38"/>
        <v>2023</v>
      </c>
      <c r="D304" t="str">
        <f t="shared" si="39"/>
        <v>październik</v>
      </c>
      <c r="E304" s="1">
        <f t="shared" si="36"/>
        <v>45960</v>
      </c>
      <c r="F304" s="3" t="str">
        <f>IF(AND(E304&gt;=$S$4,E304&lt;=$T$4),"wiosna", IF(AND(E304&gt;=$S$5,E304&lt;=$T$5),"lato", IF(AND(E304&gt;=$S$6,E304&lt;=$T$6), "jesien","zima")))</f>
        <v>jesien</v>
      </c>
      <c r="G304">
        <v>10</v>
      </c>
      <c r="H304">
        <f>INDEX($U$3:$U$6, MATCH(F304,$R$3:$R$6,0))</f>
        <v>0.4</v>
      </c>
      <c r="I304">
        <f t="shared" si="40"/>
        <v>4</v>
      </c>
      <c r="J304">
        <f t="shared" si="41"/>
        <v>0</v>
      </c>
      <c r="K304">
        <f t="shared" si="42"/>
        <v>120</v>
      </c>
      <c r="L304">
        <f t="shared" si="43"/>
        <v>120</v>
      </c>
      <c r="M304">
        <f t="shared" si="44"/>
        <v>20140</v>
      </c>
    </row>
    <row r="305" spans="1:13" x14ac:dyDescent="0.25">
      <c r="A305" s="1">
        <v>45230</v>
      </c>
      <c r="B305" t="str">
        <f t="shared" si="37"/>
        <v>wt</v>
      </c>
      <c r="C305">
        <f t="shared" si="38"/>
        <v>2023</v>
      </c>
      <c r="D305" t="str">
        <f t="shared" si="39"/>
        <v>październik</v>
      </c>
      <c r="E305" s="1">
        <f t="shared" si="36"/>
        <v>45961</v>
      </c>
      <c r="F305" s="3" t="str">
        <f>IF(AND(E305&gt;=$S$4,E305&lt;=$T$4),"wiosna", IF(AND(E305&gt;=$S$5,E305&lt;=$T$5),"lato", IF(AND(E305&gt;=$S$6,E305&lt;=$T$6), "jesien","zima")))</f>
        <v>jesien</v>
      </c>
      <c r="G305">
        <v>10</v>
      </c>
      <c r="H305">
        <f>INDEX($U$3:$U$6, MATCH(F305,$R$3:$R$6,0))</f>
        <v>0.4</v>
      </c>
      <c r="I305">
        <f t="shared" si="40"/>
        <v>4</v>
      </c>
      <c r="J305">
        <f t="shared" si="41"/>
        <v>0</v>
      </c>
      <c r="K305">
        <f t="shared" si="42"/>
        <v>120</v>
      </c>
      <c r="L305">
        <f t="shared" si="43"/>
        <v>120</v>
      </c>
      <c r="M305">
        <f t="shared" si="44"/>
        <v>20260</v>
      </c>
    </row>
    <row r="306" spans="1:13" x14ac:dyDescent="0.25">
      <c r="A306" s="1">
        <v>45231</v>
      </c>
      <c r="B306" t="str">
        <f t="shared" si="37"/>
        <v>śr</v>
      </c>
      <c r="C306">
        <f t="shared" si="38"/>
        <v>2023</v>
      </c>
      <c r="D306" t="str">
        <f t="shared" si="39"/>
        <v>listopad</v>
      </c>
      <c r="E306" s="1">
        <f t="shared" si="36"/>
        <v>45962</v>
      </c>
      <c r="F306" s="3" t="str">
        <f>IF(AND(E306&gt;=$S$4,E306&lt;=$T$4),"wiosna", IF(AND(E306&gt;=$S$5,E306&lt;=$T$5),"lato", IF(AND(E306&gt;=$S$6,E306&lt;=$T$6), "jesien","zima")))</f>
        <v>jesien</v>
      </c>
      <c r="G306">
        <v>10</v>
      </c>
      <c r="H306">
        <f>INDEX($U$3:$U$6, MATCH(F306,$R$3:$R$6,0))</f>
        <v>0.4</v>
      </c>
      <c r="I306">
        <f t="shared" si="40"/>
        <v>4</v>
      </c>
      <c r="J306">
        <f t="shared" si="41"/>
        <v>0</v>
      </c>
      <c r="K306">
        <f t="shared" si="42"/>
        <v>120</v>
      </c>
      <c r="L306">
        <f t="shared" si="43"/>
        <v>120</v>
      </c>
      <c r="M306">
        <f t="shared" si="44"/>
        <v>20380</v>
      </c>
    </row>
    <row r="307" spans="1:13" x14ac:dyDescent="0.25">
      <c r="A307" s="1">
        <v>45232</v>
      </c>
      <c r="B307" t="str">
        <f t="shared" si="37"/>
        <v>czw</v>
      </c>
      <c r="C307">
        <f t="shared" si="38"/>
        <v>2023</v>
      </c>
      <c r="D307" t="str">
        <f t="shared" si="39"/>
        <v>listopad</v>
      </c>
      <c r="E307" s="1">
        <f t="shared" si="36"/>
        <v>45963</v>
      </c>
      <c r="F307" s="3" t="str">
        <f>IF(AND(E307&gt;=$S$4,E307&lt;=$T$4),"wiosna", IF(AND(E307&gt;=$S$5,E307&lt;=$T$5),"lato", IF(AND(E307&gt;=$S$6,E307&lt;=$T$6), "jesien","zima")))</f>
        <v>jesien</v>
      </c>
      <c r="G307">
        <v>10</v>
      </c>
      <c r="H307">
        <f>INDEX($U$3:$U$6, MATCH(F307,$R$3:$R$6,0))</f>
        <v>0.4</v>
      </c>
      <c r="I307">
        <f t="shared" si="40"/>
        <v>4</v>
      </c>
      <c r="J307">
        <f t="shared" si="41"/>
        <v>0</v>
      </c>
      <c r="K307">
        <f t="shared" si="42"/>
        <v>120</v>
      </c>
      <c r="L307">
        <f t="shared" si="43"/>
        <v>120</v>
      </c>
      <c r="M307">
        <f t="shared" si="44"/>
        <v>20500</v>
      </c>
    </row>
    <row r="308" spans="1:13" x14ac:dyDescent="0.25">
      <c r="A308" s="1">
        <v>45233</v>
      </c>
      <c r="B308" t="str">
        <f t="shared" si="37"/>
        <v>pt</v>
      </c>
      <c r="C308">
        <f t="shared" si="38"/>
        <v>2023</v>
      </c>
      <c r="D308" t="str">
        <f t="shared" si="39"/>
        <v>listopad</v>
      </c>
      <c r="E308" s="1">
        <f t="shared" si="36"/>
        <v>45964</v>
      </c>
      <c r="F308" s="3" t="str">
        <f>IF(AND(E308&gt;=$S$4,E308&lt;=$T$4),"wiosna", IF(AND(E308&gt;=$S$5,E308&lt;=$T$5),"lato", IF(AND(E308&gt;=$S$6,E308&lt;=$T$6), "jesien","zima")))</f>
        <v>jesien</v>
      </c>
      <c r="G308">
        <v>10</v>
      </c>
      <c r="H308">
        <f>INDEX($U$3:$U$6, MATCH(F308,$R$3:$R$6,0))</f>
        <v>0.4</v>
      </c>
      <c r="I308">
        <f t="shared" si="40"/>
        <v>4</v>
      </c>
      <c r="J308">
        <f t="shared" si="41"/>
        <v>0</v>
      </c>
      <c r="K308">
        <f t="shared" si="42"/>
        <v>120</v>
      </c>
      <c r="L308">
        <f t="shared" si="43"/>
        <v>120</v>
      </c>
      <c r="M308">
        <f t="shared" si="44"/>
        <v>20620</v>
      </c>
    </row>
    <row r="309" spans="1:13" x14ac:dyDescent="0.25">
      <c r="A309" s="1">
        <v>45234</v>
      </c>
      <c r="B309" t="str">
        <f t="shared" si="37"/>
        <v>sob</v>
      </c>
      <c r="C309">
        <f t="shared" si="38"/>
        <v>2023</v>
      </c>
      <c r="D309" t="str">
        <f t="shared" si="39"/>
        <v>listopad</v>
      </c>
      <c r="E309" s="1">
        <f t="shared" si="36"/>
        <v>45965</v>
      </c>
      <c r="F309" s="3" t="str">
        <f>IF(AND(E309&gt;=$S$4,E309&lt;=$T$4),"wiosna", IF(AND(E309&gt;=$S$5,E309&lt;=$T$5),"lato", IF(AND(E309&gt;=$S$6,E309&lt;=$T$6), "jesien","zima")))</f>
        <v>jesien</v>
      </c>
      <c r="G309">
        <v>10</v>
      </c>
      <c r="H309">
        <f>INDEX($U$3:$U$6, MATCH(F309,$R$3:$R$6,0))</f>
        <v>0.4</v>
      </c>
      <c r="I309">
        <f t="shared" si="40"/>
        <v>4</v>
      </c>
      <c r="J309">
        <f t="shared" si="41"/>
        <v>0</v>
      </c>
      <c r="K309">
        <f t="shared" si="42"/>
        <v>0</v>
      </c>
      <c r="L309">
        <f t="shared" si="43"/>
        <v>0</v>
      </c>
      <c r="M309">
        <f t="shared" si="44"/>
        <v>20620</v>
      </c>
    </row>
    <row r="310" spans="1:13" x14ac:dyDescent="0.25">
      <c r="A310" s="1">
        <v>45235</v>
      </c>
      <c r="B310" t="str">
        <f t="shared" si="37"/>
        <v>niedz</v>
      </c>
      <c r="C310">
        <f t="shared" si="38"/>
        <v>2023</v>
      </c>
      <c r="D310" t="str">
        <f t="shared" si="39"/>
        <v>listopad</v>
      </c>
      <c r="E310" s="1">
        <f t="shared" si="36"/>
        <v>45966</v>
      </c>
      <c r="F310" s="3" t="str">
        <f>IF(AND(E310&gt;=$S$4,E310&lt;=$T$4),"wiosna", IF(AND(E310&gt;=$S$5,E310&lt;=$T$5),"lato", IF(AND(E310&gt;=$S$6,E310&lt;=$T$6), "jesien","zima")))</f>
        <v>jesien</v>
      </c>
      <c r="G310">
        <v>10</v>
      </c>
      <c r="H310">
        <f>INDEX($U$3:$U$6, MATCH(F310,$R$3:$R$6,0))</f>
        <v>0.4</v>
      </c>
      <c r="I310">
        <f t="shared" si="40"/>
        <v>4</v>
      </c>
      <c r="J310">
        <f t="shared" si="41"/>
        <v>150</v>
      </c>
      <c r="K310">
        <f t="shared" si="42"/>
        <v>0</v>
      </c>
      <c r="L310">
        <f t="shared" si="43"/>
        <v>-150</v>
      </c>
      <c r="M310">
        <f t="shared" si="44"/>
        <v>20470</v>
      </c>
    </row>
    <row r="311" spans="1:13" x14ac:dyDescent="0.25">
      <c r="A311" s="1">
        <v>45236</v>
      </c>
      <c r="B311" t="str">
        <f t="shared" si="37"/>
        <v>pon</v>
      </c>
      <c r="C311">
        <f t="shared" si="38"/>
        <v>2023</v>
      </c>
      <c r="D311" t="str">
        <f t="shared" si="39"/>
        <v>listopad</v>
      </c>
      <c r="E311" s="1">
        <f t="shared" si="36"/>
        <v>45967</v>
      </c>
      <c r="F311" s="3" t="str">
        <f>IF(AND(E311&gt;=$S$4,E311&lt;=$T$4),"wiosna", IF(AND(E311&gt;=$S$5,E311&lt;=$T$5),"lato", IF(AND(E311&gt;=$S$6,E311&lt;=$T$6), "jesien","zima")))</f>
        <v>jesien</v>
      </c>
      <c r="G311">
        <v>10</v>
      </c>
      <c r="H311">
        <f>INDEX($U$3:$U$6, MATCH(F311,$R$3:$R$6,0))</f>
        <v>0.4</v>
      </c>
      <c r="I311">
        <f t="shared" si="40"/>
        <v>4</v>
      </c>
      <c r="J311">
        <f t="shared" si="41"/>
        <v>0</v>
      </c>
      <c r="K311">
        <f t="shared" si="42"/>
        <v>120</v>
      </c>
      <c r="L311">
        <f t="shared" si="43"/>
        <v>120</v>
      </c>
      <c r="M311">
        <f t="shared" si="44"/>
        <v>20590</v>
      </c>
    </row>
    <row r="312" spans="1:13" x14ac:dyDescent="0.25">
      <c r="A312" s="1">
        <v>45237</v>
      </c>
      <c r="B312" t="str">
        <f t="shared" si="37"/>
        <v>wt</v>
      </c>
      <c r="C312">
        <f t="shared" si="38"/>
        <v>2023</v>
      </c>
      <c r="D312" t="str">
        <f t="shared" si="39"/>
        <v>listopad</v>
      </c>
      <c r="E312" s="1">
        <f t="shared" si="36"/>
        <v>45968</v>
      </c>
      <c r="F312" s="3" t="str">
        <f>IF(AND(E312&gt;=$S$4,E312&lt;=$T$4),"wiosna", IF(AND(E312&gt;=$S$5,E312&lt;=$T$5),"lato", IF(AND(E312&gt;=$S$6,E312&lt;=$T$6), "jesien","zima")))</f>
        <v>jesien</v>
      </c>
      <c r="G312">
        <v>10</v>
      </c>
      <c r="H312">
        <f>INDEX($U$3:$U$6, MATCH(F312,$R$3:$R$6,0))</f>
        <v>0.4</v>
      </c>
      <c r="I312">
        <f t="shared" si="40"/>
        <v>4</v>
      </c>
      <c r="J312">
        <f t="shared" si="41"/>
        <v>0</v>
      </c>
      <c r="K312">
        <f t="shared" si="42"/>
        <v>120</v>
      </c>
      <c r="L312">
        <f t="shared" si="43"/>
        <v>120</v>
      </c>
      <c r="M312">
        <f t="shared" si="44"/>
        <v>20710</v>
      </c>
    </row>
    <row r="313" spans="1:13" x14ac:dyDescent="0.25">
      <c r="A313" s="1">
        <v>45238</v>
      </c>
      <c r="B313" t="str">
        <f t="shared" si="37"/>
        <v>śr</v>
      </c>
      <c r="C313">
        <f t="shared" si="38"/>
        <v>2023</v>
      </c>
      <c r="D313" t="str">
        <f t="shared" si="39"/>
        <v>listopad</v>
      </c>
      <c r="E313" s="1">
        <f t="shared" si="36"/>
        <v>45969</v>
      </c>
      <c r="F313" s="3" t="str">
        <f>IF(AND(E313&gt;=$S$4,E313&lt;=$T$4),"wiosna", IF(AND(E313&gt;=$S$5,E313&lt;=$T$5),"lato", IF(AND(E313&gt;=$S$6,E313&lt;=$T$6), "jesien","zima")))</f>
        <v>jesien</v>
      </c>
      <c r="G313">
        <v>10</v>
      </c>
      <c r="H313">
        <f>INDEX($U$3:$U$6, MATCH(F313,$R$3:$R$6,0))</f>
        <v>0.4</v>
      </c>
      <c r="I313">
        <f t="shared" si="40"/>
        <v>4</v>
      </c>
      <c r="J313">
        <f t="shared" si="41"/>
        <v>0</v>
      </c>
      <c r="K313">
        <f t="shared" si="42"/>
        <v>120</v>
      </c>
      <c r="L313">
        <f t="shared" si="43"/>
        <v>120</v>
      </c>
      <c r="M313">
        <f t="shared" si="44"/>
        <v>20830</v>
      </c>
    </row>
    <row r="314" spans="1:13" x14ac:dyDescent="0.25">
      <c r="A314" s="1">
        <v>45239</v>
      </c>
      <c r="B314" t="str">
        <f t="shared" si="37"/>
        <v>czw</v>
      </c>
      <c r="C314">
        <f t="shared" si="38"/>
        <v>2023</v>
      </c>
      <c r="D314" t="str">
        <f t="shared" si="39"/>
        <v>listopad</v>
      </c>
      <c r="E314" s="1">
        <f t="shared" si="36"/>
        <v>45970</v>
      </c>
      <c r="F314" s="3" t="str">
        <f>IF(AND(E314&gt;=$S$4,E314&lt;=$T$4),"wiosna", IF(AND(E314&gt;=$S$5,E314&lt;=$T$5),"lato", IF(AND(E314&gt;=$S$6,E314&lt;=$T$6), "jesien","zima")))</f>
        <v>jesien</v>
      </c>
      <c r="G314">
        <v>10</v>
      </c>
      <c r="H314">
        <f>INDEX($U$3:$U$6, MATCH(F314,$R$3:$R$6,0))</f>
        <v>0.4</v>
      </c>
      <c r="I314">
        <f t="shared" si="40"/>
        <v>4</v>
      </c>
      <c r="J314">
        <f t="shared" si="41"/>
        <v>0</v>
      </c>
      <c r="K314">
        <f t="shared" si="42"/>
        <v>120</v>
      </c>
      <c r="L314">
        <f t="shared" si="43"/>
        <v>120</v>
      </c>
      <c r="M314">
        <f t="shared" si="44"/>
        <v>20950</v>
      </c>
    </row>
    <row r="315" spans="1:13" x14ac:dyDescent="0.25">
      <c r="A315" s="1">
        <v>45240</v>
      </c>
      <c r="B315" t="str">
        <f t="shared" si="37"/>
        <v>pt</v>
      </c>
      <c r="C315">
        <f t="shared" si="38"/>
        <v>2023</v>
      </c>
      <c r="D315" t="str">
        <f t="shared" si="39"/>
        <v>listopad</v>
      </c>
      <c r="E315" s="1">
        <f t="shared" si="36"/>
        <v>45971</v>
      </c>
      <c r="F315" s="3" t="str">
        <f>IF(AND(E315&gt;=$S$4,E315&lt;=$T$4),"wiosna", IF(AND(E315&gt;=$S$5,E315&lt;=$T$5),"lato", IF(AND(E315&gt;=$S$6,E315&lt;=$T$6), "jesien","zima")))</f>
        <v>jesien</v>
      </c>
      <c r="G315">
        <v>10</v>
      </c>
      <c r="H315">
        <f>INDEX($U$3:$U$6, MATCH(F315,$R$3:$R$6,0))</f>
        <v>0.4</v>
      </c>
      <c r="I315">
        <f t="shared" si="40"/>
        <v>4</v>
      </c>
      <c r="J315">
        <f t="shared" si="41"/>
        <v>0</v>
      </c>
      <c r="K315">
        <f t="shared" si="42"/>
        <v>120</v>
      </c>
      <c r="L315">
        <f t="shared" si="43"/>
        <v>120</v>
      </c>
      <c r="M315">
        <f t="shared" si="44"/>
        <v>21070</v>
      </c>
    </row>
    <row r="316" spans="1:13" x14ac:dyDescent="0.25">
      <c r="A316" s="1">
        <v>45241</v>
      </c>
      <c r="B316" t="str">
        <f t="shared" si="37"/>
        <v>sob</v>
      </c>
      <c r="C316">
        <f t="shared" si="38"/>
        <v>2023</v>
      </c>
      <c r="D316" t="str">
        <f t="shared" si="39"/>
        <v>listopad</v>
      </c>
      <c r="E316" s="1">
        <f t="shared" si="36"/>
        <v>45972</v>
      </c>
      <c r="F316" s="3" t="str">
        <f>IF(AND(E316&gt;=$S$4,E316&lt;=$T$4),"wiosna", IF(AND(E316&gt;=$S$5,E316&lt;=$T$5),"lato", IF(AND(E316&gt;=$S$6,E316&lt;=$T$6), "jesien","zima")))</f>
        <v>jesien</v>
      </c>
      <c r="G316">
        <v>10</v>
      </c>
      <c r="H316">
        <f>INDEX($U$3:$U$6, MATCH(F316,$R$3:$R$6,0))</f>
        <v>0.4</v>
      </c>
      <c r="I316">
        <f t="shared" si="40"/>
        <v>4</v>
      </c>
      <c r="J316">
        <f t="shared" si="41"/>
        <v>0</v>
      </c>
      <c r="K316">
        <f t="shared" si="42"/>
        <v>0</v>
      </c>
      <c r="L316">
        <f t="shared" si="43"/>
        <v>0</v>
      </c>
      <c r="M316">
        <f t="shared" si="44"/>
        <v>21070</v>
      </c>
    </row>
    <row r="317" spans="1:13" x14ac:dyDescent="0.25">
      <c r="A317" s="1">
        <v>45242</v>
      </c>
      <c r="B317" t="str">
        <f t="shared" si="37"/>
        <v>niedz</v>
      </c>
      <c r="C317">
        <f t="shared" si="38"/>
        <v>2023</v>
      </c>
      <c r="D317" t="str">
        <f t="shared" si="39"/>
        <v>listopad</v>
      </c>
      <c r="E317" s="1">
        <f t="shared" si="36"/>
        <v>45973</v>
      </c>
      <c r="F317" s="3" t="str">
        <f>IF(AND(E317&gt;=$S$4,E317&lt;=$T$4),"wiosna", IF(AND(E317&gt;=$S$5,E317&lt;=$T$5),"lato", IF(AND(E317&gt;=$S$6,E317&lt;=$T$6), "jesien","zima")))</f>
        <v>jesien</v>
      </c>
      <c r="G317">
        <v>10</v>
      </c>
      <c r="H317">
        <f>INDEX($U$3:$U$6, MATCH(F317,$R$3:$R$6,0))</f>
        <v>0.4</v>
      </c>
      <c r="I317">
        <f t="shared" si="40"/>
        <v>4</v>
      </c>
      <c r="J317">
        <f t="shared" si="41"/>
        <v>150</v>
      </c>
      <c r="K317">
        <f t="shared" si="42"/>
        <v>0</v>
      </c>
      <c r="L317">
        <f t="shared" si="43"/>
        <v>-150</v>
      </c>
      <c r="M317">
        <f t="shared" si="44"/>
        <v>20920</v>
      </c>
    </row>
    <row r="318" spans="1:13" x14ac:dyDescent="0.25">
      <c r="A318" s="1">
        <v>45243</v>
      </c>
      <c r="B318" t="str">
        <f t="shared" si="37"/>
        <v>pon</v>
      </c>
      <c r="C318">
        <f t="shared" si="38"/>
        <v>2023</v>
      </c>
      <c r="D318" t="str">
        <f t="shared" si="39"/>
        <v>listopad</v>
      </c>
      <c r="E318" s="1">
        <f t="shared" si="36"/>
        <v>45974</v>
      </c>
      <c r="F318" s="3" t="str">
        <f>IF(AND(E318&gt;=$S$4,E318&lt;=$T$4),"wiosna", IF(AND(E318&gt;=$S$5,E318&lt;=$T$5),"lato", IF(AND(E318&gt;=$S$6,E318&lt;=$T$6), "jesien","zima")))</f>
        <v>jesien</v>
      </c>
      <c r="G318">
        <v>10</v>
      </c>
      <c r="H318">
        <f>INDEX($U$3:$U$6, MATCH(F318,$R$3:$R$6,0))</f>
        <v>0.4</v>
      </c>
      <c r="I318">
        <f t="shared" si="40"/>
        <v>4</v>
      </c>
      <c r="J318">
        <f t="shared" si="41"/>
        <v>0</v>
      </c>
      <c r="K318">
        <f t="shared" si="42"/>
        <v>120</v>
      </c>
      <c r="L318">
        <f t="shared" si="43"/>
        <v>120</v>
      </c>
      <c r="M318">
        <f t="shared" si="44"/>
        <v>21040</v>
      </c>
    </row>
    <row r="319" spans="1:13" x14ac:dyDescent="0.25">
      <c r="A319" s="1">
        <v>45244</v>
      </c>
      <c r="B319" t="str">
        <f t="shared" si="37"/>
        <v>wt</v>
      </c>
      <c r="C319">
        <f t="shared" si="38"/>
        <v>2023</v>
      </c>
      <c r="D319" t="str">
        <f t="shared" si="39"/>
        <v>listopad</v>
      </c>
      <c r="E319" s="1">
        <f t="shared" si="36"/>
        <v>45975</v>
      </c>
      <c r="F319" s="3" t="str">
        <f>IF(AND(E319&gt;=$S$4,E319&lt;=$T$4),"wiosna", IF(AND(E319&gt;=$S$5,E319&lt;=$T$5),"lato", IF(AND(E319&gt;=$S$6,E319&lt;=$T$6), "jesien","zima")))</f>
        <v>jesien</v>
      </c>
      <c r="G319">
        <v>10</v>
      </c>
      <c r="H319">
        <f>INDEX($U$3:$U$6, MATCH(F319,$R$3:$R$6,0))</f>
        <v>0.4</v>
      </c>
      <c r="I319">
        <f t="shared" si="40"/>
        <v>4</v>
      </c>
      <c r="J319">
        <f t="shared" si="41"/>
        <v>0</v>
      </c>
      <c r="K319">
        <f t="shared" si="42"/>
        <v>120</v>
      </c>
      <c r="L319">
        <f t="shared" si="43"/>
        <v>120</v>
      </c>
      <c r="M319">
        <f t="shared" si="44"/>
        <v>21160</v>
      </c>
    </row>
    <row r="320" spans="1:13" x14ac:dyDescent="0.25">
      <c r="A320" s="1">
        <v>45245</v>
      </c>
      <c r="B320" t="str">
        <f t="shared" si="37"/>
        <v>śr</v>
      </c>
      <c r="C320">
        <f t="shared" si="38"/>
        <v>2023</v>
      </c>
      <c r="D320" t="str">
        <f t="shared" si="39"/>
        <v>listopad</v>
      </c>
      <c r="E320" s="1">
        <f t="shared" si="36"/>
        <v>45976</v>
      </c>
      <c r="F320" s="3" t="str">
        <f>IF(AND(E320&gt;=$S$4,E320&lt;=$T$4),"wiosna", IF(AND(E320&gt;=$S$5,E320&lt;=$T$5),"lato", IF(AND(E320&gt;=$S$6,E320&lt;=$T$6), "jesien","zima")))</f>
        <v>jesien</v>
      </c>
      <c r="G320">
        <v>10</v>
      </c>
      <c r="H320">
        <f>INDEX($U$3:$U$6, MATCH(F320,$R$3:$R$6,0))</f>
        <v>0.4</v>
      </c>
      <c r="I320">
        <f t="shared" si="40"/>
        <v>4</v>
      </c>
      <c r="J320">
        <f t="shared" si="41"/>
        <v>0</v>
      </c>
      <c r="K320">
        <f t="shared" si="42"/>
        <v>120</v>
      </c>
      <c r="L320">
        <f t="shared" si="43"/>
        <v>120</v>
      </c>
      <c r="M320">
        <f t="shared" si="44"/>
        <v>21280</v>
      </c>
    </row>
    <row r="321" spans="1:13" x14ac:dyDescent="0.25">
      <c r="A321" s="1">
        <v>45246</v>
      </c>
      <c r="B321" t="str">
        <f t="shared" si="37"/>
        <v>czw</v>
      </c>
      <c r="C321">
        <f t="shared" si="38"/>
        <v>2023</v>
      </c>
      <c r="D321" t="str">
        <f t="shared" si="39"/>
        <v>listopad</v>
      </c>
      <c r="E321" s="1">
        <f t="shared" si="36"/>
        <v>45977</v>
      </c>
      <c r="F321" s="3" t="str">
        <f>IF(AND(E321&gt;=$S$4,E321&lt;=$T$4),"wiosna", IF(AND(E321&gt;=$S$5,E321&lt;=$T$5),"lato", IF(AND(E321&gt;=$S$6,E321&lt;=$T$6), "jesien","zima")))</f>
        <v>jesien</v>
      </c>
      <c r="G321">
        <v>10</v>
      </c>
      <c r="H321">
        <f>INDEX($U$3:$U$6, MATCH(F321,$R$3:$R$6,0))</f>
        <v>0.4</v>
      </c>
      <c r="I321">
        <f t="shared" si="40"/>
        <v>4</v>
      </c>
      <c r="J321">
        <f t="shared" si="41"/>
        <v>0</v>
      </c>
      <c r="K321">
        <f t="shared" si="42"/>
        <v>120</v>
      </c>
      <c r="L321">
        <f t="shared" si="43"/>
        <v>120</v>
      </c>
      <c r="M321">
        <f t="shared" si="44"/>
        <v>21400</v>
      </c>
    </row>
    <row r="322" spans="1:13" x14ac:dyDescent="0.25">
      <c r="A322" s="1">
        <v>45247</v>
      </c>
      <c r="B322" t="str">
        <f t="shared" si="37"/>
        <v>pt</v>
      </c>
      <c r="C322">
        <f t="shared" si="38"/>
        <v>2023</v>
      </c>
      <c r="D322" t="str">
        <f t="shared" si="39"/>
        <v>listopad</v>
      </c>
      <c r="E322" s="1">
        <f t="shared" ref="E322:E385" si="45">DATE(2025,MONTH(A322),DAY(A322))</f>
        <v>45978</v>
      </c>
      <c r="F322" s="3" t="str">
        <f>IF(AND(E322&gt;=$S$4,E322&lt;=$T$4),"wiosna", IF(AND(E322&gt;=$S$5,E322&lt;=$T$5),"lato", IF(AND(E322&gt;=$S$6,E322&lt;=$T$6), "jesien","zima")))</f>
        <v>jesien</v>
      </c>
      <c r="G322">
        <v>10</v>
      </c>
      <c r="H322">
        <f>INDEX($U$3:$U$6, MATCH(F322,$R$3:$R$6,0))</f>
        <v>0.4</v>
      </c>
      <c r="I322">
        <f t="shared" si="40"/>
        <v>4</v>
      </c>
      <c r="J322">
        <f t="shared" si="41"/>
        <v>0</v>
      </c>
      <c r="K322">
        <f t="shared" si="42"/>
        <v>120</v>
      </c>
      <c r="L322">
        <f t="shared" si="43"/>
        <v>120</v>
      </c>
      <c r="M322">
        <f t="shared" si="44"/>
        <v>21520</v>
      </c>
    </row>
    <row r="323" spans="1:13" x14ac:dyDescent="0.25">
      <c r="A323" s="1">
        <v>45248</v>
      </c>
      <c r="B323" t="str">
        <f t="shared" ref="B323:B386" si="46">TEXT(A323,"ddd")</f>
        <v>sob</v>
      </c>
      <c r="C323">
        <f t="shared" ref="C323:C386" si="47">YEAR(A323)</f>
        <v>2023</v>
      </c>
      <c r="D323" t="str">
        <f t="shared" ref="D323:D386" si="48">TEXT(A323,"mmmm")</f>
        <v>listopad</v>
      </c>
      <c r="E323" s="1">
        <f t="shared" si="45"/>
        <v>45979</v>
      </c>
      <c r="F323" s="3" t="str">
        <f>IF(AND(E323&gt;=$S$4,E323&lt;=$T$4),"wiosna", IF(AND(E323&gt;=$S$5,E323&lt;=$T$5),"lato", IF(AND(E323&gt;=$S$6,E323&lt;=$T$6), "jesien","zima")))</f>
        <v>jesien</v>
      </c>
      <c r="G323">
        <v>10</v>
      </c>
      <c r="H323">
        <f>INDEX($U$3:$U$6, MATCH(F323,$R$3:$R$6,0))</f>
        <v>0.4</v>
      </c>
      <c r="I323">
        <f t="shared" ref="I323:I386" si="49">FLOOR(G323*H323,1)</f>
        <v>4</v>
      </c>
      <c r="J323">
        <f t="shared" ref="J323:J386" si="50">IF(B323="niedz",15*G323,0)</f>
        <v>0</v>
      </c>
      <c r="K323">
        <f t="shared" ref="K323:K386" si="51">IF(WEEKDAY(A323,2)&lt;6,I323*$P$3,0)</f>
        <v>0</v>
      </c>
      <c r="L323">
        <f t="shared" ref="L323:L386" si="52">K323-J323</f>
        <v>0</v>
      </c>
      <c r="M323">
        <f t="shared" si="44"/>
        <v>21520</v>
      </c>
    </row>
    <row r="324" spans="1:13" x14ac:dyDescent="0.25">
      <c r="A324" s="1">
        <v>45249</v>
      </c>
      <c r="B324" t="str">
        <f t="shared" si="46"/>
        <v>niedz</v>
      </c>
      <c r="C324">
        <f t="shared" si="47"/>
        <v>2023</v>
      </c>
      <c r="D324" t="str">
        <f t="shared" si="48"/>
        <v>listopad</v>
      </c>
      <c r="E324" s="1">
        <f t="shared" si="45"/>
        <v>45980</v>
      </c>
      <c r="F324" s="3" t="str">
        <f>IF(AND(E324&gt;=$S$4,E324&lt;=$T$4),"wiosna", IF(AND(E324&gt;=$S$5,E324&lt;=$T$5),"lato", IF(AND(E324&gt;=$S$6,E324&lt;=$T$6), "jesien","zima")))</f>
        <v>jesien</v>
      </c>
      <c r="G324">
        <v>10</v>
      </c>
      <c r="H324">
        <f>INDEX($U$3:$U$6, MATCH(F324,$R$3:$R$6,0))</f>
        <v>0.4</v>
      </c>
      <c r="I324">
        <f t="shared" si="49"/>
        <v>4</v>
      </c>
      <c r="J324">
        <f t="shared" si="50"/>
        <v>150</v>
      </c>
      <c r="K324">
        <f t="shared" si="51"/>
        <v>0</v>
      </c>
      <c r="L324">
        <f t="shared" si="52"/>
        <v>-150</v>
      </c>
      <c r="M324">
        <f t="shared" ref="M324:M387" si="53">L324+M323</f>
        <v>21370</v>
      </c>
    </row>
    <row r="325" spans="1:13" x14ac:dyDescent="0.25">
      <c r="A325" s="1">
        <v>45250</v>
      </c>
      <c r="B325" t="str">
        <f t="shared" si="46"/>
        <v>pon</v>
      </c>
      <c r="C325">
        <f t="shared" si="47"/>
        <v>2023</v>
      </c>
      <c r="D325" t="str">
        <f t="shared" si="48"/>
        <v>listopad</v>
      </c>
      <c r="E325" s="1">
        <f t="shared" si="45"/>
        <v>45981</v>
      </c>
      <c r="F325" s="3" t="str">
        <f>IF(AND(E325&gt;=$S$4,E325&lt;=$T$4),"wiosna", IF(AND(E325&gt;=$S$5,E325&lt;=$T$5),"lato", IF(AND(E325&gt;=$S$6,E325&lt;=$T$6), "jesien","zima")))</f>
        <v>jesien</v>
      </c>
      <c r="G325">
        <v>10</v>
      </c>
      <c r="H325">
        <f>INDEX($U$3:$U$6, MATCH(F325,$R$3:$R$6,0))</f>
        <v>0.4</v>
      </c>
      <c r="I325">
        <f t="shared" si="49"/>
        <v>4</v>
      </c>
      <c r="J325">
        <f t="shared" si="50"/>
        <v>0</v>
      </c>
      <c r="K325">
        <f t="shared" si="51"/>
        <v>120</v>
      </c>
      <c r="L325">
        <f t="shared" si="52"/>
        <v>120</v>
      </c>
      <c r="M325">
        <f t="shared" si="53"/>
        <v>21490</v>
      </c>
    </row>
    <row r="326" spans="1:13" x14ac:dyDescent="0.25">
      <c r="A326" s="1">
        <v>45251</v>
      </c>
      <c r="B326" t="str">
        <f t="shared" si="46"/>
        <v>wt</v>
      </c>
      <c r="C326">
        <f t="shared" si="47"/>
        <v>2023</v>
      </c>
      <c r="D326" t="str">
        <f t="shared" si="48"/>
        <v>listopad</v>
      </c>
      <c r="E326" s="1">
        <f t="shared" si="45"/>
        <v>45982</v>
      </c>
      <c r="F326" s="3" t="str">
        <f>IF(AND(E326&gt;=$S$4,E326&lt;=$T$4),"wiosna", IF(AND(E326&gt;=$S$5,E326&lt;=$T$5),"lato", IF(AND(E326&gt;=$S$6,E326&lt;=$T$6), "jesien","zima")))</f>
        <v>jesien</v>
      </c>
      <c r="G326">
        <v>10</v>
      </c>
      <c r="H326">
        <f>INDEX($U$3:$U$6, MATCH(F326,$R$3:$R$6,0))</f>
        <v>0.4</v>
      </c>
      <c r="I326">
        <f t="shared" si="49"/>
        <v>4</v>
      </c>
      <c r="J326">
        <f t="shared" si="50"/>
        <v>0</v>
      </c>
      <c r="K326">
        <f t="shared" si="51"/>
        <v>120</v>
      </c>
      <c r="L326">
        <f t="shared" si="52"/>
        <v>120</v>
      </c>
      <c r="M326">
        <f t="shared" si="53"/>
        <v>21610</v>
      </c>
    </row>
    <row r="327" spans="1:13" x14ac:dyDescent="0.25">
      <c r="A327" s="1">
        <v>45252</v>
      </c>
      <c r="B327" t="str">
        <f t="shared" si="46"/>
        <v>śr</v>
      </c>
      <c r="C327">
        <f t="shared" si="47"/>
        <v>2023</v>
      </c>
      <c r="D327" t="str">
        <f t="shared" si="48"/>
        <v>listopad</v>
      </c>
      <c r="E327" s="1">
        <f t="shared" si="45"/>
        <v>45983</v>
      </c>
      <c r="F327" s="3" t="str">
        <f>IF(AND(E327&gt;=$S$4,E327&lt;=$T$4),"wiosna", IF(AND(E327&gt;=$S$5,E327&lt;=$T$5),"lato", IF(AND(E327&gt;=$S$6,E327&lt;=$T$6), "jesien","zima")))</f>
        <v>jesien</v>
      </c>
      <c r="G327">
        <v>10</v>
      </c>
      <c r="H327">
        <f>INDEX($U$3:$U$6, MATCH(F327,$R$3:$R$6,0))</f>
        <v>0.4</v>
      </c>
      <c r="I327">
        <f t="shared" si="49"/>
        <v>4</v>
      </c>
      <c r="J327">
        <f t="shared" si="50"/>
        <v>0</v>
      </c>
      <c r="K327">
        <f t="shared" si="51"/>
        <v>120</v>
      </c>
      <c r="L327">
        <f t="shared" si="52"/>
        <v>120</v>
      </c>
      <c r="M327">
        <f t="shared" si="53"/>
        <v>21730</v>
      </c>
    </row>
    <row r="328" spans="1:13" x14ac:dyDescent="0.25">
      <c r="A328" s="1">
        <v>45253</v>
      </c>
      <c r="B328" t="str">
        <f t="shared" si="46"/>
        <v>czw</v>
      </c>
      <c r="C328">
        <f t="shared" si="47"/>
        <v>2023</v>
      </c>
      <c r="D328" t="str">
        <f t="shared" si="48"/>
        <v>listopad</v>
      </c>
      <c r="E328" s="1">
        <f t="shared" si="45"/>
        <v>45984</v>
      </c>
      <c r="F328" s="3" t="str">
        <f>IF(AND(E328&gt;=$S$4,E328&lt;=$T$4),"wiosna", IF(AND(E328&gt;=$S$5,E328&lt;=$T$5),"lato", IF(AND(E328&gt;=$S$6,E328&lt;=$T$6), "jesien","zima")))</f>
        <v>jesien</v>
      </c>
      <c r="G328">
        <v>10</v>
      </c>
      <c r="H328">
        <f>INDEX($U$3:$U$6, MATCH(F328,$R$3:$R$6,0))</f>
        <v>0.4</v>
      </c>
      <c r="I328">
        <f t="shared" si="49"/>
        <v>4</v>
      </c>
      <c r="J328">
        <f t="shared" si="50"/>
        <v>0</v>
      </c>
      <c r="K328">
        <f t="shared" si="51"/>
        <v>120</v>
      </c>
      <c r="L328">
        <f t="shared" si="52"/>
        <v>120</v>
      </c>
      <c r="M328">
        <f t="shared" si="53"/>
        <v>21850</v>
      </c>
    </row>
    <row r="329" spans="1:13" x14ac:dyDescent="0.25">
      <c r="A329" s="1">
        <v>45254</v>
      </c>
      <c r="B329" t="str">
        <f t="shared" si="46"/>
        <v>pt</v>
      </c>
      <c r="C329">
        <f t="shared" si="47"/>
        <v>2023</v>
      </c>
      <c r="D329" t="str">
        <f t="shared" si="48"/>
        <v>listopad</v>
      </c>
      <c r="E329" s="1">
        <f t="shared" si="45"/>
        <v>45985</v>
      </c>
      <c r="F329" s="3" t="str">
        <f>IF(AND(E329&gt;=$S$4,E329&lt;=$T$4),"wiosna", IF(AND(E329&gt;=$S$5,E329&lt;=$T$5),"lato", IF(AND(E329&gt;=$S$6,E329&lt;=$T$6), "jesien","zima")))</f>
        <v>jesien</v>
      </c>
      <c r="G329">
        <v>10</v>
      </c>
      <c r="H329">
        <f>INDEX($U$3:$U$6, MATCH(F329,$R$3:$R$6,0))</f>
        <v>0.4</v>
      </c>
      <c r="I329">
        <f t="shared" si="49"/>
        <v>4</v>
      </c>
      <c r="J329">
        <f t="shared" si="50"/>
        <v>0</v>
      </c>
      <c r="K329">
        <f t="shared" si="51"/>
        <v>120</v>
      </c>
      <c r="L329">
        <f t="shared" si="52"/>
        <v>120</v>
      </c>
      <c r="M329">
        <f t="shared" si="53"/>
        <v>21970</v>
      </c>
    </row>
    <row r="330" spans="1:13" x14ac:dyDescent="0.25">
      <c r="A330" s="1">
        <v>45255</v>
      </c>
      <c r="B330" t="str">
        <f t="shared" si="46"/>
        <v>sob</v>
      </c>
      <c r="C330">
        <f t="shared" si="47"/>
        <v>2023</v>
      </c>
      <c r="D330" t="str">
        <f t="shared" si="48"/>
        <v>listopad</v>
      </c>
      <c r="E330" s="1">
        <f t="shared" si="45"/>
        <v>45986</v>
      </c>
      <c r="F330" s="3" t="str">
        <f>IF(AND(E330&gt;=$S$4,E330&lt;=$T$4),"wiosna", IF(AND(E330&gt;=$S$5,E330&lt;=$T$5),"lato", IF(AND(E330&gt;=$S$6,E330&lt;=$T$6), "jesien","zima")))</f>
        <v>jesien</v>
      </c>
      <c r="G330">
        <v>10</v>
      </c>
      <c r="H330">
        <f>INDEX($U$3:$U$6, MATCH(F330,$R$3:$R$6,0))</f>
        <v>0.4</v>
      </c>
      <c r="I330">
        <f t="shared" si="49"/>
        <v>4</v>
      </c>
      <c r="J330">
        <f t="shared" si="50"/>
        <v>0</v>
      </c>
      <c r="K330">
        <f t="shared" si="51"/>
        <v>0</v>
      </c>
      <c r="L330">
        <f t="shared" si="52"/>
        <v>0</v>
      </c>
      <c r="M330">
        <f t="shared" si="53"/>
        <v>21970</v>
      </c>
    </row>
    <row r="331" spans="1:13" x14ac:dyDescent="0.25">
      <c r="A331" s="1">
        <v>45256</v>
      </c>
      <c r="B331" t="str">
        <f t="shared" si="46"/>
        <v>niedz</v>
      </c>
      <c r="C331">
        <f t="shared" si="47"/>
        <v>2023</v>
      </c>
      <c r="D331" t="str">
        <f t="shared" si="48"/>
        <v>listopad</v>
      </c>
      <c r="E331" s="1">
        <f t="shared" si="45"/>
        <v>45987</v>
      </c>
      <c r="F331" s="3" t="str">
        <f>IF(AND(E331&gt;=$S$4,E331&lt;=$T$4),"wiosna", IF(AND(E331&gt;=$S$5,E331&lt;=$T$5),"lato", IF(AND(E331&gt;=$S$6,E331&lt;=$T$6), "jesien","zima")))</f>
        <v>jesien</v>
      </c>
      <c r="G331">
        <v>10</v>
      </c>
      <c r="H331">
        <f>INDEX($U$3:$U$6, MATCH(F331,$R$3:$R$6,0))</f>
        <v>0.4</v>
      </c>
      <c r="I331">
        <f t="shared" si="49"/>
        <v>4</v>
      </c>
      <c r="J331">
        <f t="shared" si="50"/>
        <v>150</v>
      </c>
      <c r="K331">
        <f t="shared" si="51"/>
        <v>0</v>
      </c>
      <c r="L331">
        <f t="shared" si="52"/>
        <v>-150</v>
      </c>
      <c r="M331">
        <f t="shared" si="53"/>
        <v>21820</v>
      </c>
    </row>
    <row r="332" spans="1:13" x14ac:dyDescent="0.25">
      <c r="A332" s="1">
        <v>45257</v>
      </c>
      <c r="B332" t="str">
        <f t="shared" si="46"/>
        <v>pon</v>
      </c>
      <c r="C332">
        <f t="shared" si="47"/>
        <v>2023</v>
      </c>
      <c r="D332" t="str">
        <f t="shared" si="48"/>
        <v>listopad</v>
      </c>
      <c r="E332" s="1">
        <f t="shared" si="45"/>
        <v>45988</v>
      </c>
      <c r="F332" s="3" t="str">
        <f>IF(AND(E332&gt;=$S$4,E332&lt;=$T$4),"wiosna", IF(AND(E332&gt;=$S$5,E332&lt;=$T$5),"lato", IF(AND(E332&gt;=$S$6,E332&lt;=$T$6), "jesien","zima")))</f>
        <v>jesien</v>
      </c>
      <c r="G332">
        <v>10</v>
      </c>
      <c r="H332">
        <f>INDEX($U$3:$U$6, MATCH(F332,$R$3:$R$6,0))</f>
        <v>0.4</v>
      </c>
      <c r="I332">
        <f t="shared" si="49"/>
        <v>4</v>
      </c>
      <c r="J332">
        <f t="shared" si="50"/>
        <v>0</v>
      </c>
      <c r="K332">
        <f t="shared" si="51"/>
        <v>120</v>
      </c>
      <c r="L332">
        <f t="shared" si="52"/>
        <v>120</v>
      </c>
      <c r="M332">
        <f t="shared" si="53"/>
        <v>21940</v>
      </c>
    </row>
    <row r="333" spans="1:13" x14ac:dyDescent="0.25">
      <c r="A333" s="1">
        <v>45258</v>
      </c>
      <c r="B333" t="str">
        <f t="shared" si="46"/>
        <v>wt</v>
      </c>
      <c r="C333">
        <f t="shared" si="47"/>
        <v>2023</v>
      </c>
      <c r="D333" t="str">
        <f t="shared" si="48"/>
        <v>listopad</v>
      </c>
      <c r="E333" s="1">
        <f t="shared" si="45"/>
        <v>45989</v>
      </c>
      <c r="F333" s="3" t="str">
        <f>IF(AND(E333&gt;=$S$4,E333&lt;=$T$4),"wiosna", IF(AND(E333&gt;=$S$5,E333&lt;=$T$5),"lato", IF(AND(E333&gt;=$S$6,E333&lt;=$T$6), "jesien","zima")))</f>
        <v>jesien</v>
      </c>
      <c r="G333">
        <v>10</v>
      </c>
      <c r="H333">
        <f>INDEX($U$3:$U$6, MATCH(F333,$R$3:$R$6,0))</f>
        <v>0.4</v>
      </c>
      <c r="I333">
        <f t="shared" si="49"/>
        <v>4</v>
      </c>
      <c r="J333">
        <f t="shared" si="50"/>
        <v>0</v>
      </c>
      <c r="K333">
        <f t="shared" si="51"/>
        <v>120</v>
      </c>
      <c r="L333">
        <f t="shared" si="52"/>
        <v>120</v>
      </c>
      <c r="M333">
        <f t="shared" si="53"/>
        <v>22060</v>
      </c>
    </row>
    <row r="334" spans="1:13" x14ac:dyDescent="0.25">
      <c r="A334" s="1">
        <v>45259</v>
      </c>
      <c r="B334" t="str">
        <f t="shared" si="46"/>
        <v>śr</v>
      </c>
      <c r="C334">
        <f t="shared" si="47"/>
        <v>2023</v>
      </c>
      <c r="D334" t="str">
        <f t="shared" si="48"/>
        <v>listopad</v>
      </c>
      <c r="E334" s="1">
        <f t="shared" si="45"/>
        <v>45990</v>
      </c>
      <c r="F334" s="3" t="str">
        <f>IF(AND(E334&gt;=$S$4,E334&lt;=$T$4),"wiosna", IF(AND(E334&gt;=$S$5,E334&lt;=$T$5),"lato", IF(AND(E334&gt;=$S$6,E334&lt;=$T$6), "jesien","zima")))</f>
        <v>jesien</v>
      </c>
      <c r="G334">
        <v>10</v>
      </c>
      <c r="H334">
        <f>INDEX($U$3:$U$6, MATCH(F334,$R$3:$R$6,0))</f>
        <v>0.4</v>
      </c>
      <c r="I334">
        <f t="shared" si="49"/>
        <v>4</v>
      </c>
      <c r="J334">
        <f t="shared" si="50"/>
        <v>0</v>
      </c>
      <c r="K334">
        <f t="shared" si="51"/>
        <v>120</v>
      </c>
      <c r="L334">
        <f t="shared" si="52"/>
        <v>120</v>
      </c>
      <c r="M334">
        <f t="shared" si="53"/>
        <v>22180</v>
      </c>
    </row>
    <row r="335" spans="1:13" x14ac:dyDescent="0.25">
      <c r="A335" s="1">
        <v>45260</v>
      </c>
      <c r="B335" t="str">
        <f t="shared" si="46"/>
        <v>czw</v>
      </c>
      <c r="C335">
        <f t="shared" si="47"/>
        <v>2023</v>
      </c>
      <c r="D335" t="str">
        <f t="shared" si="48"/>
        <v>listopad</v>
      </c>
      <c r="E335" s="1">
        <f t="shared" si="45"/>
        <v>45991</v>
      </c>
      <c r="F335" s="3" t="str">
        <f>IF(AND(E335&gt;=$S$4,E335&lt;=$T$4),"wiosna", IF(AND(E335&gt;=$S$5,E335&lt;=$T$5),"lato", IF(AND(E335&gt;=$S$6,E335&lt;=$T$6), "jesien","zima")))</f>
        <v>jesien</v>
      </c>
      <c r="G335">
        <v>10</v>
      </c>
      <c r="H335">
        <f>INDEX($U$3:$U$6, MATCH(F335,$R$3:$R$6,0))</f>
        <v>0.4</v>
      </c>
      <c r="I335">
        <f t="shared" si="49"/>
        <v>4</v>
      </c>
      <c r="J335">
        <f t="shared" si="50"/>
        <v>0</v>
      </c>
      <c r="K335">
        <f t="shared" si="51"/>
        <v>120</v>
      </c>
      <c r="L335">
        <f t="shared" si="52"/>
        <v>120</v>
      </c>
      <c r="M335">
        <f t="shared" si="53"/>
        <v>22300</v>
      </c>
    </row>
    <row r="336" spans="1:13" x14ac:dyDescent="0.25">
      <c r="A336" s="1">
        <v>45261</v>
      </c>
      <c r="B336" t="str">
        <f t="shared" si="46"/>
        <v>pt</v>
      </c>
      <c r="C336">
        <f t="shared" si="47"/>
        <v>2023</v>
      </c>
      <c r="D336" t="str">
        <f t="shared" si="48"/>
        <v>grudzień</v>
      </c>
      <c r="E336" s="1">
        <f t="shared" si="45"/>
        <v>45992</v>
      </c>
      <c r="F336" s="3" t="str">
        <f>IF(AND(E336&gt;=$S$4,E336&lt;=$T$4),"wiosna", IF(AND(E336&gt;=$S$5,E336&lt;=$T$5),"lato", IF(AND(E336&gt;=$S$6,E336&lt;=$T$6), "jesien","zima")))</f>
        <v>jesien</v>
      </c>
      <c r="G336">
        <v>10</v>
      </c>
      <c r="H336">
        <f>INDEX($U$3:$U$6, MATCH(F336,$R$3:$R$6,0))</f>
        <v>0.4</v>
      </c>
      <c r="I336">
        <f t="shared" si="49"/>
        <v>4</v>
      </c>
      <c r="J336">
        <f t="shared" si="50"/>
        <v>0</v>
      </c>
      <c r="K336">
        <f t="shared" si="51"/>
        <v>120</v>
      </c>
      <c r="L336">
        <f t="shared" si="52"/>
        <v>120</v>
      </c>
      <c r="M336">
        <f t="shared" si="53"/>
        <v>22420</v>
      </c>
    </row>
    <row r="337" spans="1:13" x14ac:dyDescent="0.25">
      <c r="A337" s="1">
        <v>45262</v>
      </c>
      <c r="B337" t="str">
        <f t="shared" si="46"/>
        <v>sob</v>
      </c>
      <c r="C337">
        <f t="shared" si="47"/>
        <v>2023</v>
      </c>
      <c r="D337" t="str">
        <f t="shared" si="48"/>
        <v>grudzień</v>
      </c>
      <c r="E337" s="1">
        <f t="shared" si="45"/>
        <v>45993</v>
      </c>
      <c r="F337" s="3" t="str">
        <f>IF(AND(E337&gt;=$S$4,E337&lt;=$T$4),"wiosna", IF(AND(E337&gt;=$S$5,E337&lt;=$T$5),"lato", IF(AND(E337&gt;=$S$6,E337&lt;=$T$6), "jesien","zima")))</f>
        <v>jesien</v>
      </c>
      <c r="G337">
        <v>10</v>
      </c>
      <c r="H337">
        <f>INDEX($U$3:$U$6, MATCH(F337,$R$3:$R$6,0))</f>
        <v>0.4</v>
      </c>
      <c r="I337">
        <f t="shared" si="49"/>
        <v>4</v>
      </c>
      <c r="J337">
        <f t="shared" si="50"/>
        <v>0</v>
      </c>
      <c r="K337">
        <f t="shared" si="51"/>
        <v>0</v>
      </c>
      <c r="L337">
        <f t="shared" si="52"/>
        <v>0</v>
      </c>
      <c r="M337">
        <f t="shared" si="53"/>
        <v>22420</v>
      </c>
    </row>
    <row r="338" spans="1:13" x14ac:dyDescent="0.25">
      <c r="A338" s="1">
        <v>45263</v>
      </c>
      <c r="B338" t="str">
        <f t="shared" si="46"/>
        <v>niedz</v>
      </c>
      <c r="C338">
        <f t="shared" si="47"/>
        <v>2023</v>
      </c>
      <c r="D338" t="str">
        <f t="shared" si="48"/>
        <v>grudzień</v>
      </c>
      <c r="E338" s="1">
        <f t="shared" si="45"/>
        <v>45994</v>
      </c>
      <c r="F338" s="3" t="str">
        <f>IF(AND(E338&gt;=$S$4,E338&lt;=$T$4),"wiosna", IF(AND(E338&gt;=$S$5,E338&lt;=$T$5),"lato", IF(AND(E338&gt;=$S$6,E338&lt;=$T$6), "jesien","zima")))</f>
        <v>jesien</v>
      </c>
      <c r="G338">
        <v>10</v>
      </c>
      <c r="H338">
        <f>INDEX($U$3:$U$6, MATCH(F338,$R$3:$R$6,0))</f>
        <v>0.4</v>
      </c>
      <c r="I338">
        <f t="shared" si="49"/>
        <v>4</v>
      </c>
      <c r="J338">
        <f t="shared" si="50"/>
        <v>150</v>
      </c>
      <c r="K338">
        <f t="shared" si="51"/>
        <v>0</v>
      </c>
      <c r="L338">
        <f t="shared" si="52"/>
        <v>-150</v>
      </c>
      <c r="M338">
        <f t="shared" si="53"/>
        <v>22270</v>
      </c>
    </row>
    <row r="339" spans="1:13" x14ac:dyDescent="0.25">
      <c r="A339" s="1">
        <v>45264</v>
      </c>
      <c r="B339" t="str">
        <f t="shared" si="46"/>
        <v>pon</v>
      </c>
      <c r="C339">
        <f t="shared" si="47"/>
        <v>2023</v>
      </c>
      <c r="D339" t="str">
        <f t="shared" si="48"/>
        <v>grudzień</v>
      </c>
      <c r="E339" s="1">
        <f t="shared" si="45"/>
        <v>45995</v>
      </c>
      <c r="F339" s="3" t="str">
        <f>IF(AND(E339&gt;=$S$4,E339&lt;=$T$4),"wiosna", IF(AND(E339&gt;=$S$5,E339&lt;=$T$5),"lato", IF(AND(E339&gt;=$S$6,E339&lt;=$T$6), "jesien","zima")))</f>
        <v>jesien</v>
      </c>
      <c r="G339">
        <v>10</v>
      </c>
      <c r="H339">
        <f>INDEX($U$3:$U$6, MATCH(F339,$R$3:$R$6,0))</f>
        <v>0.4</v>
      </c>
      <c r="I339">
        <f t="shared" si="49"/>
        <v>4</v>
      </c>
      <c r="J339">
        <f t="shared" si="50"/>
        <v>0</v>
      </c>
      <c r="K339">
        <f t="shared" si="51"/>
        <v>120</v>
      </c>
      <c r="L339">
        <f t="shared" si="52"/>
        <v>120</v>
      </c>
      <c r="M339">
        <f t="shared" si="53"/>
        <v>22390</v>
      </c>
    </row>
    <row r="340" spans="1:13" x14ac:dyDescent="0.25">
      <c r="A340" s="1">
        <v>45265</v>
      </c>
      <c r="B340" t="str">
        <f t="shared" si="46"/>
        <v>wt</v>
      </c>
      <c r="C340">
        <f t="shared" si="47"/>
        <v>2023</v>
      </c>
      <c r="D340" t="str">
        <f t="shared" si="48"/>
        <v>grudzień</v>
      </c>
      <c r="E340" s="1">
        <f t="shared" si="45"/>
        <v>45996</v>
      </c>
      <c r="F340" s="3" t="str">
        <f>IF(AND(E340&gt;=$S$4,E340&lt;=$T$4),"wiosna", IF(AND(E340&gt;=$S$5,E340&lt;=$T$5),"lato", IF(AND(E340&gt;=$S$6,E340&lt;=$T$6), "jesien","zima")))</f>
        <v>jesien</v>
      </c>
      <c r="G340">
        <v>10</v>
      </c>
      <c r="H340">
        <f>INDEX($U$3:$U$6, MATCH(F340,$R$3:$R$6,0))</f>
        <v>0.4</v>
      </c>
      <c r="I340">
        <f t="shared" si="49"/>
        <v>4</v>
      </c>
      <c r="J340">
        <f t="shared" si="50"/>
        <v>0</v>
      </c>
      <c r="K340">
        <f t="shared" si="51"/>
        <v>120</v>
      </c>
      <c r="L340">
        <f t="shared" si="52"/>
        <v>120</v>
      </c>
      <c r="M340">
        <f t="shared" si="53"/>
        <v>22510</v>
      </c>
    </row>
    <row r="341" spans="1:13" x14ac:dyDescent="0.25">
      <c r="A341" s="1">
        <v>45266</v>
      </c>
      <c r="B341" t="str">
        <f t="shared" si="46"/>
        <v>śr</v>
      </c>
      <c r="C341">
        <f t="shared" si="47"/>
        <v>2023</v>
      </c>
      <c r="D341" t="str">
        <f t="shared" si="48"/>
        <v>grudzień</v>
      </c>
      <c r="E341" s="1">
        <f t="shared" si="45"/>
        <v>45997</v>
      </c>
      <c r="F341" s="3" t="str">
        <f>IF(AND(E341&gt;=$S$4,E341&lt;=$T$4),"wiosna", IF(AND(E341&gt;=$S$5,E341&lt;=$T$5),"lato", IF(AND(E341&gt;=$S$6,E341&lt;=$T$6), "jesien","zima")))</f>
        <v>jesien</v>
      </c>
      <c r="G341">
        <v>10</v>
      </c>
      <c r="H341">
        <f>INDEX($U$3:$U$6, MATCH(F341,$R$3:$R$6,0))</f>
        <v>0.4</v>
      </c>
      <c r="I341">
        <f t="shared" si="49"/>
        <v>4</v>
      </c>
      <c r="J341">
        <f t="shared" si="50"/>
        <v>0</v>
      </c>
      <c r="K341">
        <f t="shared" si="51"/>
        <v>120</v>
      </c>
      <c r="L341">
        <f t="shared" si="52"/>
        <v>120</v>
      </c>
      <c r="M341">
        <f t="shared" si="53"/>
        <v>22630</v>
      </c>
    </row>
    <row r="342" spans="1:13" x14ac:dyDescent="0.25">
      <c r="A342" s="1">
        <v>45267</v>
      </c>
      <c r="B342" t="str">
        <f t="shared" si="46"/>
        <v>czw</v>
      </c>
      <c r="C342">
        <f t="shared" si="47"/>
        <v>2023</v>
      </c>
      <c r="D342" t="str">
        <f t="shared" si="48"/>
        <v>grudzień</v>
      </c>
      <c r="E342" s="1">
        <f t="shared" si="45"/>
        <v>45998</v>
      </c>
      <c r="F342" s="3" t="str">
        <f>IF(AND(E342&gt;=$S$4,E342&lt;=$T$4),"wiosna", IF(AND(E342&gt;=$S$5,E342&lt;=$T$5),"lato", IF(AND(E342&gt;=$S$6,E342&lt;=$T$6), "jesien","zima")))</f>
        <v>jesien</v>
      </c>
      <c r="G342">
        <v>10</v>
      </c>
      <c r="H342">
        <f>INDEX($U$3:$U$6, MATCH(F342,$R$3:$R$6,0))</f>
        <v>0.4</v>
      </c>
      <c r="I342">
        <f t="shared" si="49"/>
        <v>4</v>
      </c>
      <c r="J342">
        <f t="shared" si="50"/>
        <v>0</v>
      </c>
      <c r="K342">
        <f t="shared" si="51"/>
        <v>120</v>
      </c>
      <c r="L342">
        <f t="shared" si="52"/>
        <v>120</v>
      </c>
      <c r="M342">
        <f t="shared" si="53"/>
        <v>22750</v>
      </c>
    </row>
    <row r="343" spans="1:13" x14ac:dyDescent="0.25">
      <c r="A343" s="1">
        <v>45268</v>
      </c>
      <c r="B343" t="str">
        <f t="shared" si="46"/>
        <v>pt</v>
      </c>
      <c r="C343">
        <f t="shared" si="47"/>
        <v>2023</v>
      </c>
      <c r="D343" t="str">
        <f t="shared" si="48"/>
        <v>grudzień</v>
      </c>
      <c r="E343" s="1">
        <f t="shared" si="45"/>
        <v>45999</v>
      </c>
      <c r="F343" s="3" t="str">
        <f>IF(AND(E343&gt;=$S$4,E343&lt;=$T$4),"wiosna", IF(AND(E343&gt;=$S$5,E343&lt;=$T$5),"lato", IF(AND(E343&gt;=$S$6,E343&lt;=$T$6), "jesien","zima")))</f>
        <v>jesien</v>
      </c>
      <c r="G343">
        <v>10</v>
      </c>
      <c r="H343">
        <f>INDEX($U$3:$U$6, MATCH(F343,$R$3:$R$6,0))</f>
        <v>0.4</v>
      </c>
      <c r="I343">
        <f t="shared" si="49"/>
        <v>4</v>
      </c>
      <c r="J343">
        <f t="shared" si="50"/>
        <v>0</v>
      </c>
      <c r="K343">
        <f t="shared" si="51"/>
        <v>120</v>
      </c>
      <c r="L343">
        <f t="shared" si="52"/>
        <v>120</v>
      </c>
      <c r="M343">
        <f t="shared" si="53"/>
        <v>22870</v>
      </c>
    </row>
    <row r="344" spans="1:13" x14ac:dyDescent="0.25">
      <c r="A344" s="1">
        <v>45269</v>
      </c>
      <c r="B344" t="str">
        <f t="shared" si="46"/>
        <v>sob</v>
      </c>
      <c r="C344">
        <f t="shared" si="47"/>
        <v>2023</v>
      </c>
      <c r="D344" t="str">
        <f t="shared" si="48"/>
        <v>grudzień</v>
      </c>
      <c r="E344" s="1">
        <f t="shared" si="45"/>
        <v>46000</v>
      </c>
      <c r="F344" s="3" t="str">
        <f>IF(AND(E344&gt;=$S$4,E344&lt;=$T$4),"wiosna", IF(AND(E344&gt;=$S$5,E344&lt;=$T$5),"lato", IF(AND(E344&gt;=$S$6,E344&lt;=$T$6), "jesien","zima")))</f>
        <v>jesien</v>
      </c>
      <c r="G344">
        <v>10</v>
      </c>
      <c r="H344">
        <f>INDEX($U$3:$U$6, MATCH(F344,$R$3:$R$6,0))</f>
        <v>0.4</v>
      </c>
      <c r="I344">
        <f t="shared" si="49"/>
        <v>4</v>
      </c>
      <c r="J344">
        <f t="shared" si="50"/>
        <v>0</v>
      </c>
      <c r="K344">
        <f t="shared" si="51"/>
        <v>0</v>
      </c>
      <c r="L344">
        <f t="shared" si="52"/>
        <v>0</v>
      </c>
      <c r="M344">
        <f t="shared" si="53"/>
        <v>22870</v>
      </c>
    </row>
    <row r="345" spans="1:13" x14ac:dyDescent="0.25">
      <c r="A345" s="1">
        <v>45270</v>
      </c>
      <c r="B345" t="str">
        <f t="shared" si="46"/>
        <v>niedz</v>
      </c>
      <c r="C345">
        <f t="shared" si="47"/>
        <v>2023</v>
      </c>
      <c r="D345" t="str">
        <f t="shared" si="48"/>
        <v>grudzień</v>
      </c>
      <c r="E345" s="1">
        <f t="shared" si="45"/>
        <v>46001</v>
      </c>
      <c r="F345" s="3" t="str">
        <f>IF(AND(E345&gt;=$S$4,E345&lt;=$T$4),"wiosna", IF(AND(E345&gt;=$S$5,E345&lt;=$T$5),"lato", IF(AND(E345&gt;=$S$6,E345&lt;=$T$6), "jesien","zima")))</f>
        <v>jesien</v>
      </c>
      <c r="G345">
        <v>10</v>
      </c>
      <c r="H345">
        <f>INDEX($U$3:$U$6, MATCH(F345,$R$3:$R$6,0))</f>
        <v>0.4</v>
      </c>
      <c r="I345">
        <f t="shared" si="49"/>
        <v>4</v>
      </c>
      <c r="J345">
        <f t="shared" si="50"/>
        <v>150</v>
      </c>
      <c r="K345">
        <f t="shared" si="51"/>
        <v>0</v>
      </c>
      <c r="L345">
        <f t="shared" si="52"/>
        <v>-150</v>
      </c>
      <c r="M345">
        <f t="shared" si="53"/>
        <v>22720</v>
      </c>
    </row>
    <row r="346" spans="1:13" x14ac:dyDescent="0.25">
      <c r="A346" s="1">
        <v>45271</v>
      </c>
      <c r="B346" t="str">
        <f t="shared" si="46"/>
        <v>pon</v>
      </c>
      <c r="C346">
        <f t="shared" si="47"/>
        <v>2023</v>
      </c>
      <c r="D346" t="str">
        <f t="shared" si="48"/>
        <v>grudzień</v>
      </c>
      <c r="E346" s="1">
        <f t="shared" si="45"/>
        <v>46002</v>
      </c>
      <c r="F346" s="3" t="str">
        <f>IF(AND(E346&gt;=$S$4,E346&lt;=$T$4),"wiosna", IF(AND(E346&gt;=$S$5,E346&lt;=$T$5),"lato", IF(AND(E346&gt;=$S$6,E346&lt;=$T$6), "jesien","zima")))</f>
        <v>jesien</v>
      </c>
      <c r="G346">
        <v>10</v>
      </c>
      <c r="H346">
        <f>INDEX($U$3:$U$6, MATCH(F346,$R$3:$R$6,0))</f>
        <v>0.4</v>
      </c>
      <c r="I346">
        <f t="shared" si="49"/>
        <v>4</v>
      </c>
      <c r="J346">
        <f t="shared" si="50"/>
        <v>0</v>
      </c>
      <c r="K346">
        <f t="shared" si="51"/>
        <v>120</v>
      </c>
      <c r="L346">
        <f t="shared" si="52"/>
        <v>120</v>
      </c>
      <c r="M346">
        <f t="shared" si="53"/>
        <v>22840</v>
      </c>
    </row>
    <row r="347" spans="1:13" x14ac:dyDescent="0.25">
      <c r="A347" s="1">
        <v>45272</v>
      </c>
      <c r="B347" t="str">
        <f t="shared" si="46"/>
        <v>wt</v>
      </c>
      <c r="C347">
        <f t="shared" si="47"/>
        <v>2023</v>
      </c>
      <c r="D347" t="str">
        <f t="shared" si="48"/>
        <v>grudzień</v>
      </c>
      <c r="E347" s="1">
        <f t="shared" si="45"/>
        <v>46003</v>
      </c>
      <c r="F347" s="3" t="str">
        <f>IF(AND(E347&gt;=$S$4,E347&lt;=$T$4),"wiosna", IF(AND(E347&gt;=$S$5,E347&lt;=$T$5),"lato", IF(AND(E347&gt;=$S$6,E347&lt;=$T$6), "jesien","zima")))</f>
        <v>jesien</v>
      </c>
      <c r="G347">
        <v>10</v>
      </c>
      <c r="H347">
        <f>INDEX($U$3:$U$6, MATCH(F347,$R$3:$R$6,0))</f>
        <v>0.4</v>
      </c>
      <c r="I347">
        <f t="shared" si="49"/>
        <v>4</v>
      </c>
      <c r="J347">
        <f t="shared" si="50"/>
        <v>0</v>
      </c>
      <c r="K347">
        <f t="shared" si="51"/>
        <v>120</v>
      </c>
      <c r="L347">
        <f t="shared" si="52"/>
        <v>120</v>
      </c>
      <c r="M347">
        <f t="shared" si="53"/>
        <v>22960</v>
      </c>
    </row>
    <row r="348" spans="1:13" x14ac:dyDescent="0.25">
      <c r="A348" s="1">
        <v>45273</v>
      </c>
      <c r="B348" t="str">
        <f t="shared" si="46"/>
        <v>śr</v>
      </c>
      <c r="C348">
        <f t="shared" si="47"/>
        <v>2023</v>
      </c>
      <c r="D348" t="str">
        <f t="shared" si="48"/>
        <v>grudzień</v>
      </c>
      <c r="E348" s="1">
        <f t="shared" si="45"/>
        <v>46004</v>
      </c>
      <c r="F348" s="3" t="str">
        <f>IF(AND(E348&gt;=$S$4,E348&lt;=$T$4),"wiosna", IF(AND(E348&gt;=$S$5,E348&lt;=$T$5),"lato", IF(AND(E348&gt;=$S$6,E348&lt;=$T$6), "jesien","zima")))</f>
        <v>jesien</v>
      </c>
      <c r="G348">
        <v>10</v>
      </c>
      <c r="H348">
        <f>INDEX($U$3:$U$6, MATCH(F348,$R$3:$R$6,0))</f>
        <v>0.4</v>
      </c>
      <c r="I348">
        <f t="shared" si="49"/>
        <v>4</v>
      </c>
      <c r="J348">
        <f t="shared" si="50"/>
        <v>0</v>
      </c>
      <c r="K348">
        <f t="shared" si="51"/>
        <v>120</v>
      </c>
      <c r="L348">
        <f t="shared" si="52"/>
        <v>120</v>
      </c>
      <c r="M348">
        <f t="shared" si="53"/>
        <v>23080</v>
      </c>
    </row>
    <row r="349" spans="1:13" x14ac:dyDescent="0.25">
      <c r="A349" s="1">
        <v>45274</v>
      </c>
      <c r="B349" t="str">
        <f t="shared" si="46"/>
        <v>czw</v>
      </c>
      <c r="C349">
        <f t="shared" si="47"/>
        <v>2023</v>
      </c>
      <c r="D349" t="str">
        <f t="shared" si="48"/>
        <v>grudzień</v>
      </c>
      <c r="E349" s="1">
        <f t="shared" si="45"/>
        <v>46005</v>
      </c>
      <c r="F349" s="3" t="str">
        <f>IF(AND(E349&gt;=$S$4,E349&lt;=$T$4),"wiosna", IF(AND(E349&gt;=$S$5,E349&lt;=$T$5),"lato", IF(AND(E349&gt;=$S$6,E349&lt;=$T$6), "jesien","zima")))</f>
        <v>jesien</v>
      </c>
      <c r="G349">
        <v>10</v>
      </c>
      <c r="H349">
        <f>INDEX($U$3:$U$6, MATCH(F349,$R$3:$R$6,0))</f>
        <v>0.4</v>
      </c>
      <c r="I349">
        <f t="shared" si="49"/>
        <v>4</v>
      </c>
      <c r="J349">
        <f t="shared" si="50"/>
        <v>0</v>
      </c>
      <c r="K349">
        <f t="shared" si="51"/>
        <v>120</v>
      </c>
      <c r="L349">
        <f t="shared" si="52"/>
        <v>120</v>
      </c>
      <c r="M349">
        <f t="shared" si="53"/>
        <v>23200</v>
      </c>
    </row>
    <row r="350" spans="1:13" x14ac:dyDescent="0.25">
      <c r="A350" s="1">
        <v>45275</v>
      </c>
      <c r="B350" t="str">
        <f t="shared" si="46"/>
        <v>pt</v>
      </c>
      <c r="C350">
        <f t="shared" si="47"/>
        <v>2023</v>
      </c>
      <c r="D350" t="str">
        <f t="shared" si="48"/>
        <v>grudzień</v>
      </c>
      <c r="E350" s="1">
        <f t="shared" si="45"/>
        <v>46006</v>
      </c>
      <c r="F350" s="3" t="str">
        <f>IF(AND(E350&gt;=$S$4,E350&lt;=$T$4),"wiosna", IF(AND(E350&gt;=$S$5,E350&lt;=$T$5),"lato", IF(AND(E350&gt;=$S$6,E350&lt;=$T$6), "jesien","zima")))</f>
        <v>jesien</v>
      </c>
      <c r="G350">
        <v>10</v>
      </c>
      <c r="H350">
        <f>INDEX($U$3:$U$6, MATCH(F350,$R$3:$R$6,0))</f>
        <v>0.4</v>
      </c>
      <c r="I350">
        <f t="shared" si="49"/>
        <v>4</v>
      </c>
      <c r="J350">
        <f t="shared" si="50"/>
        <v>0</v>
      </c>
      <c r="K350">
        <f t="shared" si="51"/>
        <v>120</v>
      </c>
      <c r="L350">
        <f t="shared" si="52"/>
        <v>120</v>
      </c>
      <c r="M350">
        <f t="shared" si="53"/>
        <v>23320</v>
      </c>
    </row>
    <row r="351" spans="1:13" x14ac:dyDescent="0.25">
      <c r="A351" s="1">
        <v>45276</v>
      </c>
      <c r="B351" t="str">
        <f t="shared" si="46"/>
        <v>sob</v>
      </c>
      <c r="C351">
        <f t="shared" si="47"/>
        <v>2023</v>
      </c>
      <c r="D351" t="str">
        <f t="shared" si="48"/>
        <v>grudzień</v>
      </c>
      <c r="E351" s="1">
        <f t="shared" si="45"/>
        <v>46007</v>
      </c>
      <c r="F351" s="3" t="str">
        <f>IF(AND(E351&gt;=$S$4,E351&lt;=$T$4),"wiosna", IF(AND(E351&gt;=$S$5,E351&lt;=$T$5),"lato", IF(AND(E351&gt;=$S$6,E351&lt;=$T$6), "jesien","zima")))</f>
        <v>jesien</v>
      </c>
      <c r="G351">
        <v>10</v>
      </c>
      <c r="H351">
        <f>INDEX($U$3:$U$6, MATCH(F351,$R$3:$R$6,0))</f>
        <v>0.4</v>
      </c>
      <c r="I351">
        <f t="shared" si="49"/>
        <v>4</v>
      </c>
      <c r="J351">
        <f t="shared" si="50"/>
        <v>0</v>
      </c>
      <c r="K351">
        <f t="shared" si="51"/>
        <v>0</v>
      </c>
      <c r="L351">
        <f t="shared" si="52"/>
        <v>0</v>
      </c>
      <c r="M351">
        <f t="shared" si="53"/>
        <v>23320</v>
      </c>
    </row>
    <row r="352" spans="1:13" x14ac:dyDescent="0.25">
      <c r="A352" s="1">
        <v>45277</v>
      </c>
      <c r="B352" t="str">
        <f t="shared" si="46"/>
        <v>niedz</v>
      </c>
      <c r="C352">
        <f t="shared" si="47"/>
        <v>2023</v>
      </c>
      <c r="D352" t="str">
        <f t="shared" si="48"/>
        <v>grudzień</v>
      </c>
      <c r="E352" s="1">
        <f t="shared" si="45"/>
        <v>46008</v>
      </c>
      <c r="F352" s="3" t="str">
        <f>IF(AND(E352&gt;=$S$4,E352&lt;=$T$4),"wiosna", IF(AND(E352&gt;=$S$5,E352&lt;=$T$5),"lato", IF(AND(E352&gt;=$S$6,E352&lt;=$T$6), "jesien","zima")))</f>
        <v>jesien</v>
      </c>
      <c r="G352">
        <v>10</v>
      </c>
      <c r="H352">
        <f>INDEX($U$3:$U$6, MATCH(F352,$R$3:$R$6,0))</f>
        <v>0.4</v>
      </c>
      <c r="I352">
        <f t="shared" si="49"/>
        <v>4</v>
      </c>
      <c r="J352">
        <f t="shared" si="50"/>
        <v>150</v>
      </c>
      <c r="K352">
        <f t="shared" si="51"/>
        <v>0</v>
      </c>
      <c r="L352">
        <f t="shared" si="52"/>
        <v>-150</v>
      </c>
      <c r="M352">
        <f t="shared" si="53"/>
        <v>23170</v>
      </c>
    </row>
    <row r="353" spans="1:13" x14ac:dyDescent="0.25">
      <c r="A353" s="1">
        <v>45278</v>
      </c>
      <c r="B353" t="str">
        <f t="shared" si="46"/>
        <v>pon</v>
      </c>
      <c r="C353">
        <f t="shared" si="47"/>
        <v>2023</v>
      </c>
      <c r="D353" t="str">
        <f t="shared" si="48"/>
        <v>grudzień</v>
      </c>
      <c r="E353" s="1">
        <f t="shared" si="45"/>
        <v>46009</v>
      </c>
      <c r="F353" s="3" t="str">
        <f>IF(AND(E353&gt;=$S$4,E353&lt;=$T$4),"wiosna", IF(AND(E353&gt;=$S$5,E353&lt;=$T$5),"lato", IF(AND(E353&gt;=$S$6,E353&lt;=$T$6), "jesien","zima")))</f>
        <v>jesien</v>
      </c>
      <c r="G353">
        <v>10</v>
      </c>
      <c r="H353">
        <f>INDEX($U$3:$U$6, MATCH(F353,$R$3:$R$6,0))</f>
        <v>0.4</v>
      </c>
      <c r="I353">
        <f t="shared" si="49"/>
        <v>4</v>
      </c>
      <c r="J353">
        <f t="shared" si="50"/>
        <v>0</v>
      </c>
      <c r="K353">
        <f t="shared" si="51"/>
        <v>120</v>
      </c>
      <c r="L353">
        <f t="shared" si="52"/>
        <v>120</v>
      </c>
      <c r="M353">
        <f t="shared" si="53"/>
        <v>23290</v>
      </c>
    </row>
    <row r="354" spans="1:13" x14ac:dyDescent="0.25">
      <c r="A354" s="1">
        <v>45279</v>
      </c>
      <c r="B354" t="str">
        <f t="shared" si="46"/>
        <v>wt</v>
      </c>
      <c r="C354">
        <f t="shared" si="47"/>
        <v>2023</v>
      </c>
      <c r="D354" t="str">
        <f t="shared" si="48"/>
        <v>grudzień</v>
      </c>
      <c r="E354" s="1">
        <f t="shared" si="45"/>
        <v>46010</v>
      </c>
      <c r="F354" s="3" t="str">
        <f>IF(AND(E354&gt;=$S$4,E354&lt;=$T$4),"wiosna", IF(AND(E354&gt;=$S$5,E354&lt;=$T$5),"lato", IF(AND(E354&gt;=$S$6,E354&lt;=$T$6), "jesien","zima")))</f>
        <v>jesien</v>
      </c>
      <c r="G354">
        <v>10</v>
      </c>
      <c r="H354">
        <f>INDEX($U$3:$U$6, MATCH(F354,$R$3:$R$6,0))</f>
        <v>0.4</v>
      </c>
      <c r="I354">
        <f t="shared" si="49"/>
        <v>4</v>
      </c>
      <c r="J354">
        <f t="shared" si="50"/>
        <v>0</v>
      </c>
      <c r="K354">
        <f t="shared" si="51"/>
        <v>120</v>
      </c>
      <c r="L354">
        <f t="shared" si="52"/>
        <v>120</v>
      </c>
      <c r="M354">
        <f t="shared" si="53"/>
        <v>23410</v>
      </c>
    </row>
    <row r="355" spans="1:13" x14ac:dyDescent="0.25">
      <c r="A355" s="1">
        <v>45280</v>
      </c>
      <c r="B355" t="str">
        <f t="shared" si="46"/>
        <v>śr</v>
      </c>
      <c r="C355">
        <f t="shared" si="47"/>
        <v>2023</v>
      </c>
      <c r="D355" t="str">
        <f t="shared" si="48"/>
        <v>grudzień</v>
      </c>
      <c r="E355" s="1">
        <f t="shared" si="45"/>
        <v>46011</v>
      </c>
      <c r="F355" s="3" t="str">
        <f>IF(AND(E355&gt;=$S$4,E355&lt;=$T$4),"wiosna", IF(AND(E355&gt;=$S$5,E355&lt;=$T$5),"lato", IF(AND(E355&gt;=$S$6,E355&lt;=$T$6), "jesien","zima")))</f>
        <v>jesien</v>
      </c>
      <c r="G355">
        <v>10</v>
      </c>
      <c r="H355">
        <f>INDEX($U$3:$U$6, MATCH(F355,$R$3:$R$6,0))</f>
        <v>0.4</v>
      </c>
      <c r="I355">
        <f t="shared" si="49"/>
        <v>4</v>
      </c>
      <c r="J355">
        <f t="shared" si="50"/>
        <v>0</v>
      </c>
      <c r="K355">
        <f t="shared" si="51"/>
        <v>120</v>
      </c>
      <c r="L355">
        <f t="shared" si="52"/>
        <v>120</v>
      </c>
      <c r="M355">
        <f t="shared" si="53"/>
        <v>23530</v>
      </c>
    </row>
    <row r="356" spans="1:13" x14ac:dyDescent="0.25">
      <c r="A356" s="1">
        <v>45281</v>
      </c>
      <c r="B356" t="str">
        <f t="shared" si="46"/>
        <v>czw</v>
      </c>
      <c r="C356">
        <f t="shared" si="47"/>
        <v>2023</v>
      </c>
      <c r="D356" t="str">
        <f t="shared" si="48"/>
        <v>grudzień</v>
      </c>
      <c r="E356" s="1">
        <f t="shared" si="45"/>
        <v>46012</v>
      </c>
      <c r="F356" s="3" t="str">
        <f>IF(AND(E356&gt;=$S$4,E356&lt;=$T$4),"wiosna", IF(AND(E356&gt;=$S$5,E356&lt;=$T$5),"lato", IF(AND(E356&gt;=$S$6,E356&lt;=$T$6), "jesien","zima")))</f>
        <v>zima</v>
      </c>
      <c r="G356">
        <v>10</v>
      </c>
      <c r="H356">
        <f>INDEX($U$3:$U$6, MATCH(F356,$R$3:$R$6,0))</f>
        <v>0.2</v>
      </c>
      <c r="I356">
        <f t="shared" si="49"/>
        <v>2</v>
      </c>
      <c r="J356">
        <f t="shared" si="50"/>
        <v>0</v>
      </c>
      <c r="K356">
        <f t="shared" si="51"/>
        <v>60</v>
      </c>
      <c r="L356">
        <f t="shared" si="52"/>
        <v>60</v>
      </c>
      <c r="M356">
        <f t="shared" si="53"/>
        <v>23590</v>
      </c>
    </row>
    <row r="357" spans="1:13" x14ac:dyDescent="0.25">
      <c r="A357" s="1">
        <v>45282</v>
      </c>
      <c r="B357" t="str">
        <f t="shared" si="46"/>
        <v>pt</v>
      </c>
      <c r="C357">
        <f t="shared" si="47"/>
        <v>2023</v>
      </c>
      <c r="D357" t="str">
        <f t="shared" si="48"/>
        <v>grudzień</v>
      </c>
      <c r="E357" s="1">
        <f t="shared" si="45"/>
        <v>46013</v>
      </c>
      <c r="F357" s="3" t="str">
        <f>IF(AND(E357&gt;=$S$4,E357&lt;=$T$4),"wiosna", IF(AND(E357&gt;=$S$5,E357&lt;=$T$5),"lato", IF(AND(E357&gt;=$S$6,E357&lt;=$T$6), "jesien","zima")))</f>
        <v>zima</v>
      </c>
      <c r="G357">
        <v>10</v>
      </c>
      <c r="H357">
        <f>INDEX($U$3:$U$6, MATCH(F357,$R$3:$R$6,0))</f>
        <v>0.2</v>
      </c>
      <c r="I357">
        <f t="shared" si="49"/>
        <v>2</v>
      </c>
      <c r="J357">
        <f t="shared" si="50"/>
        <v>0</v>
      </c>
      <c r="K357">
        <f t="shared" si="51"/>
        <v>60</v>
      </c>
      <c r="L357">
        <f t="shared" si="52"/>
        <v>60</v>
      </c>
      <c r="M357">
        <f t="shared" si="53"/>
        <v>23650</v>
      </c>
    </row>
    <row r="358" spans="1:13" x14ac:dyDescent="0.25">
      <c r="A358" s="1">
        <v>45283</v>
      </c>
      <c r="B358" t="str">
        <f t="shared" si="46"/>
        <v>sob</v>
      </c>
      <c r="C358">
        <f t="shared" si="47"/>
        <v>2023</v>
      </c>
      <c r="D358" t="str">
        <f t="shared" si="48"/>
        <v>grudzień</v>
      </c>
      <c r="E358" s="1">
        <f t="shared" si="45"/>
        <v>46014</v>
      </c>
      <c r="F358" s="3" t="str">
        <f>IF(AND(E358&gt;=$S$4,E358&lt;=$T$4),"wiosna", IF(AND(E358&gt;=$S$5,E358&lt;=$T$5),"lato", IF(AND(E358&gt;=$S$6,E358&lt;=$T$6), "jesien","zima")))</f>
        <v>zima</v>
      </c>
      <c r="G358">
        <v>10</v>
      </c>
      <c r="H358">
        <f>INDEX($U$3:$U$6, MATCH(F358,$R$3:$R$6,0))</f>
        <v>0.2</v>
      </c>
      <c r="I358">
        <f t="shared" si="49"/>
        <v>2</v>
      </c>
      <c r="J358">
        <f t="shared" si="50"/>
        <v>0</v>
      </c>
      <c r="K358">
        <f t="shared" si="51"/>
        <v>0</v>
      </c>
      <c r="L358">
        <f t="shared" si="52"/>
        <v>0</v>
      </c>
      <c r="M358">
        <f t="shared" si="53"/>
        <v>23650</v>
      </c>
    </row>
    <row r="359" spans="1:13" x14ac:dyDescent="0.25">
      <c r="A359" s="1">
        <v>45284</v>
      </c>
      <c r="B359" t="str">
        <f t="shared" si="46"/>
        <v>niedz</v>
      </c>
      <c r="C359">
        <f t="shared" si="47"/>
        <v>2023</v>
      </c>
      <c r="D359" t="str">
        <f t="shared" si="48"/>
        <v>grudzień</v>
      </c>
      <c r="E359" s="1">
        <f t="shared" si="45"/>
        <v>46015</v>
      </c>
      <c r="F359" s="3" t="str">
        <f>IF(AND(E359&gt;=$S$4,E359&lt;=$T$4),"wiosna", IF(AND(E359&gt;=$S$5,E359&lt;=$T$5),"lato", IF(AND(E359&gt;=$S$6,E359&lt;=$T$6), "jesien","zima")))</f>
        <v>zima</v>
      </c>
      <c r="G359">
        <v>10</v>
      </c>
      <c r="H359">
        <f>INDEX($U$3:$U$6, MATCH(F359,$R$3:$R$6,0))</f>
        <v>0.2</v>
      </c>
      <c r="I359">
        <f t="shared" si="49"/>
        <v>2</v>
      </c>
      <c r="J359">
        <f t="shared" si="50"/>
        <v>150</v>
      </c>
      <c r="K359">
        <f t="shared" si="51"/>
        <v>0</v>
      </c>
      <c r="L359">
        <f t="shared" si="52"/>
        <v>-150</v>
      </c>
      <c r="M359">
        <f t="shared" si="53"/>
        <v>23500</v>
      </c>
    </row>
    <row r="360" spans="1:13" x14ac:dyDescent="0.25">
      <c r="A360" s="1">
        <v>45285</v>
      </c>
      <c r="B360" t="str">
        <f t="shared" si="46"/>
        <v>pon</v>
      </c>
      <c r="C360">
        <f t="shared" si="47"/>
        <v>2023</v>
      </c>
      <c r="D360" t="str">
        <f t="shared" si="48"/>
        <v>grudzień</v>
      </c>
      <c r="E360" s="1">
        <f t="shared" si="45"/>
        <v>46016</v>
      </c>
      <c r="F360" s="3" t="str">
        <f>IF(AND(E360&gt;=$S$4,E360&lt;=$T$4),"wiosna", IF(AND(E360&gt;=$S$5,E360&lt;=$T$5),"lato", IF(AND(E360&gt;=$S$6,E360&lt;=$T$6), "jesien","zima")))</f>
        <v>zima</v>
      </c>
      <c r="G360">
        <v>10</v>
      </c>
      <c r="H360">
        <f>INDEX($U$3:$U$6, MATCH(F360,$R$3:$R$6,0))</f>
        <v>0.2</v>
      </c>
      <c r="I360">
        <f t="shared" si="49"/>
        <v>2</v>
      </c>
      <c r="J360">
        <f t="shared" si="50"/>
        <v>0</v>
      </c>
      <c r="K360">
        <f t="shared" si="51"/>
        <v>60</v>
      </c>
      <c r="L360">
        <f t="shared" si="52"/>
        <v>60</v>
      </c>
      <c r="M360">
        <f t="shared" si="53"/>
        <v>23560</v>
      </c>
    </row>
    <row r="361" spans="1:13" x14ac:dyDescent="0.25">
      <c r="A361" s="1">
        <v>45286</v>
      </c>
      <c r="B361" t="str">
        <f t="shared" si="46"/>
        <v>wt</v>
      </c>
      <c r="C361">
        <f t="shared" si="47"/>
        <v>2023</v>
      </c>
      <c r="D361" t="str">
        <f t="shared" si="48"/>
        <v>grudzień</v>
      </c>
      <c r="E361" s="1">
        <f t="shared" si="45"/>
        <v>46017</v>
      </c>
      <c r="F361" s="3" t="str">
        <f>IF(AND(E361&gt;=$S$4,E361&lt;=$T$4),"wiosna", IF(AND(E361&gt;=$S$5,E361&lt;=$T$5),"lato", IF(AND(E361&gt;=$S$6,E361&lt;=$T$6), "jesien","zima")))</f>
        <v>zima</v>
      </c>
      <c r="G361">
        <v>10</v>
      </c>
      <c r="H361">
        <f>INDEX($U$3:$U$6, MATCH(F361,$R$3:$R$6,0))</f>
        <v>0.2</v>
      </c>
      <c r="I361">
        <f t="shared" si="49"/>
        <v>2</v>
      </c>
      <c r="J361">
        <f t="shared" si="50"/>
        <v>0</v>
      </c>
      <c r="K361">
        <f t="shared" si="51"/>
        <v>60</v>
      </c>
      <c r="L361">
        <f t="shared" si="52"/>
        <v>60</v>
      </c>
      <c r="M361">
        <f t="shared" si="53"/>
        <v>23620</v>
      </c>
    </row>
    <row r="362" spans="1:13" x14ac:dyDescent="0.25">
      <c r="A362" s="1">
        <v>45287</v>
      </c>
      <c r="B362" t="str">
        <f t="shared" si="46"/>
        <v>śr</v>
      </c>
      <c r="C362">
        <f t="shared" si="47"/>
        <v>2023</v>
      </c>
      <c r="D362" t="str">
        <f t="shared" si="48"/>
        <v>grudzień</v>
      </c>
      <c r="E362" s="1">
        <f t="shared" si="45"/>
        <v>46018</v>
      </c>
      <c r="F362" s="3" t="str">
        <f>IF(AND(E362&gt;=$S$4,E362&lt;=$T$4),"wiosna", IF(AND(E362&gt;=$S$5,E362&lt;=$T$5),"lato", IF(AND(E362&gt;=$S$6,E362&lt;=$T$6), "jesien","zima")))</f>
        <v>zima</v>
      </c>
      <c r="G362">
        <v>10</v>
      </c>
      <c r="H362">
        <f>INDEX($U$3:$U$6, MATCH(F362,$R$3:$R$6,0))</f>
        <v>0.2</v>
      </c>
      <c r="I362">
        <f t="shared" si="49"/>
        <v>2</v>
      </c>
      <c r="J362">
        <f t="shared" si="50"/>
        <v>0</v>
      </c>
      <c r="K362">
        <f t="shared" si="51"/>
        <v>60</v>
      </c>
      <c r="L362">
        <f t="shared" si="52"/>
        <v>60</v>
      </c>
      <c r="M362">
        <f t="shared" si="53"/>
        <v>23680</v>
      </c>
    </row>
    <row r="363" spans="1:13" x14ac:dyDescent="0.25">
      <c r="A363" s="1">
        <v>45288</v>
      </c>
      <c r="B363" t="str">
        <f t="shared" si="46"/>
        <v>czw</v>
      </c>
      <c r="C363">
        <f t="shared" si="47"/>
        <v>2023</v>
      </c>
      <c r="D363" t="str">
        <f t="shared" si="48"/>
        <v>grudzień</v>
      </c>
      <c r="E363" s="1">
        <f t="shared" si="45"/>
        <v>46019</v>
      </c>
      <c r="F363" s="3" t="str">
        <f>IF(AND(E363&gt;=$S$4,E363&lt;=$T$4),"wiosna", IF(AND(E363&gt;=$S$5,E363&lt;=$T$5),"lato", IF(AND(E363&gt;=$S$6,E363&lt;=$T$6), "jesien","zima")))</f>
        <v>zima</v>
      </c>
      <c r="G363">
        <v>10</v>
      </c>
      <c r="H363">
        <f>INDEX($U$3:$U$6, MATCH(F363,$R$3:$R$6,0))</f>
        <v>0.2</v>
      </c>
      <c r="I363">
        <f t="shared" si="49"/>
        <v>2</v>
      </c>
      <c r="J363">
        <f t="shared" si="50"/>
        <v>0</v>
      </c>
      <c r="K363">
        <f t="shared" si="51"/>
        <v>60</v>
      </c>
      <c r="L363">
        <f t="shared" si="52"/>
        <v>60</v>
      </c>
      <c r="M363">
        <f t="shared" si="53"/>
        <v>23740</v>
      </c>
    </row>
    <row r="364" spans="1:13" x14ac:dyDescent="0.25">
      <c r="A364" s="1">
        <v>45289</v>
      </c>
      <c r="B364" t="str">
        <f t="shared" si="46"/>
        <v>pt</v>
      </c>
      <c r="C364">
        <f t="shared" si="47"/>
        <v>2023</v>
      </c>
      <c r="D364" t="str">
        <f t="shared" si="48"/>
        <v>grudzień</v>
      </c>
      <c r="E364" s="1">
        <f t="shared" si="45"/>
        <v>46020</v>
      </c>
      <c r="F364" s="3" t="str">
        <f>IF(AND(E364&gt;=$S$4,E364&lt;=$T$4),"wiosna", IF(AND(E364&gt;=$S$5,E364&lt;=$T$5),"lato", IF(AND(E364&gt;=$S$6,E364&lt;=$T$6), "jesien","zima")))</f>
        <v>zima</v>
      </c>
      <c r="G364">
        <v>10</v>
      </c>
      <c r="H364">
        <f>INDEX($U$3:$U$6, MATCH(F364,$R$3:$R$6,0))</f>
        <v>0.2</v>
      </c>
      <c r="I364">
        <f t="shared" si="49"/>
        <v>2</v>
      </c>
      <c r="J364">
        <f t="shared" si="50"/>
        <v>0</v>
      </c>
      <c r="K364">
        <f t="shared" si="51"/>
        <v>60</v>
      </c>
      <c r="L364">
        <f t="shared" si="52"/>
        <v>60</v>
      </c>
      <c r="M364">
        <f t="shared" si="53"/>
        <v>23800</v>
      </c>
    </row>
    <row r="365" spans="1:13" x14ac:dyDescent="0.25">
      <c r="A365" s="1">
        <v>45290</v>
      </c>
      <c r="B365" t="str">
        <f t="shared" si="46"/>
        <v>sob</v>
      </c>
      <c r="C365">
        <f t="shared" si="47"/>
        <v>2023</v>
      </c>
      <c r="D365" t="str">
        <f t="shared" si="48"/>
        <v>grudzień</v>
      </c>
      <c r="E365" s="1">
        <f t="shared" si="45"/>
        <v>46021</v>
      </c>
      <c r="F365" s="3" t="str">
        <f>IF(AND(E365&gt;=$S$4,E365&lt;=$T$4),"wiosna", IF(AND(E365&gt;=$S$5,E365&lt;=$T$5),"lato", IF(AND(E365&gt;=$S$6,E365&lt;=$T$6), "jesien","zima")))</f>
        <v>zima</v>
      </c>
      <c r="G365">
        <v>10</v>
      </c>
      <c r="H365">
        <f>INDEX($U$3:$U$6, MATCH(F365,$R$3:$R$6,0))</f>
        <v>0.2</v>
      </c>
      <c r="I365">
        <f t="shared" si="49"/>
        <v>2</v>
      </c>
      <c r="J365">
        <f t="shared" si="50"/>
        <v>0</v>
      </c>
      <c r="K365">
        <f t="shared" si="51"/>
        <v>0</v>
      </c>
      <c r="L365">
        <f t="shared" si="52"/>
        <v>0</v>
      </c>
      <c r="M365">
        <f t="shared" si="53"/>
        <v>23800</v>
      </c>
    </row>
    <row r="366" spans="1:13" x14ac:dyDescent="0.25">
      <c r="A366" s="1">
        <v>45291</v>
      </c>
      <c r="B366" t="str">
        <f t="shared" si="46"/>
        <v>niedz</v>
      </c>
      <c r="C366">
        <f t="shared" si="47"/>
        <v>2023</v>
      </c>
      <c r="D366" t="str">
        <f t="shared" si="48"/>
        <v>grudzień</v>
      </c>
      <c r="E366" s="1">
        <f t="shared" si="45"/>
        <v>46022</v>
      </c>
      <c r="F366" s="3" t="str">
        <f>IF(AND(E366&gt;=$S$4,E366&lt;=$T$4),"wiosna", IF(AND(E366&gt;=$S$5,E366&lt;=$T$5),"lato", IF(AND(E366&gt;=$S$6,E366&lt;=$T$6), "jesien","zima")))</f>
        <v>zima</v>
      </c>
      <c r="G366">
        <v>10</v>
      </c>
      <c r="H366">
        <f>INDEX($U$3:$U$6, MATCH(F366,$R$3:$R$6,0))</f>
        <v>0.2</v>
      </c>
      <c r="I366">
        <f t="shared" si="49"/>
        <v>2</v>
      </c>
      <c r="J366">
        <f t="shared" si="50"/>
        <v>150</v>
      </c>
      <c r="K366">
        <f t="shared" si="51"/>
        <v>0</v>
      </c>
      <c r="L366">
        <f t="shared" si="52"/>
        <v>-150</v>
      </c>
      <c r="M366">
        <f t="shared" si="53"/>
        <v>23650</v>
      </c>
    </row>
    <row r="367" spans="1:13" x14ac:dyDescent="0.25">
      <c r="A367" s="1">
        <v>45292</v>
      </c>
      <c r="B367" t="str">
        <f t="shared" si="46"/>
        <v>pon</v>
      </c>
      <c r="C367">
        <f t="shared" si="47"/>
        <v>2024</v>
      </c>
      <c r="D367" t="str">
        <f t="shared" si="48"/>
        <v>styczeń</v>
      </c>
      <c r="E367" s="1">
        <f t="shared" si="45"/>
        <v>45658</v>
      </c>
      <c r="F367" s="3" t="str">
        <f>IF(AND(E367&gt;=$S$4,E367&lt;=$T$4),"wiosna", IF(AND(E367&gt;=$S$5,E367&lt;=$T$5),"lato", IF(AND(E367&gt;=$S$6,E367&lt;=$T$6), "jesien","zima")))</f>
        <v>zima</v>
      </c>
      <c r="G367">
        <v>10</v>
      </c>
      <c r="H367">
        <f>INDEX($U$3:$U$6, MATCH(F367,$R$3:$R$6,0))</f>
        <v>0.2</v>
      </c>
      <c r="I367">
        <f t="shared" si="49"/>
        <v>2</v>
      </c>
      <c r="J367">
        <f t="shared" si="50"/>
        <v>0</v>
      </c>
      <c r="K367">
        <f t="shared" si="51"/>
        <v>60</v>
      </c>
      <c r="L367">
        <f t="shared" si="52"/>
        <v>60</v>
      </c>
      <c r="M367">
        <f t="shared" si="53"/>
        <v>23710</v>
      </c>
    </row>
    <row r="368" spans="1:13" x14ac:dyDescent="0.25">
      <c r="A368" s="1">
        <v>45293</v>
      </c>
      <c r="B368" t="str">
        <f t="shared" si="46"/>
        <v>wt</v>
      </c>
      <c r="C368">
        <f t="shared" si="47"/>
        <v>2024</v>
      </c>
      <c r="D368" t="str">
        <f t="shared" si="48"/>
        <v>styczeń</v>
      </c>
      <c r="E368" s="1">
        <f t="shared" si="45"/>
        <v>45659</v>
      </c>
      <c r="F368" s="3" t="str">
        <f>IF(AND(E368&gt;=$S$4,E368&lt;=$T$4),"wiosna", IF(AND(E368&gt;=$S$5,E368&lt;=$T$5),"lato", IF(AND(E368&gt;=$S$6,E368&lt;=$T$6), "jesien","zima")))</f>
        <v>zima</v>
      </c>
      <c r="G368">
        <v>10</v>
      </c>
      <c r="H368">
        <f>INDEX($U$3:$U$6, MATCH(F368,$R$3:$R$6,0))</f>
        <v>0.2</v>
      </c>
      <c r="I368">
        <f t="shared" si="49"/>
        <v>2</v>
      </c>
      <c r="J368">
        <f t="shared" si="50"/>
        <v>0</v>
      </c>
      <c r="K368">
        <f t="shared" si="51"/>
        <v>60</v>
      </c>
      <c r="L368">
        <f t="shared" si="52"/>
        <v>60</v>
      </c>
      <c r="M368">
        <f t="shared" si="53"/>
        <v>23770</v>
      </c>
    </row>
    <row r="369" spans="1:13" x14ac:dyDescent="0.25">
      <c r="A369" s="1">
        <v>45294</v>
      </c>
      <c r="B369" t="str">
        <f t="shared" si="46"/>
        <v>śr</v>
      </c>
      <c r="C369">
        <f t="shared" si="47"/>
        <v>2024</v>
      </c>
      <c r="D369" t="str">
        <f t="shared" si="48"/>
        <v>styczeń</v>
      </c>
      <c r="E369" s="1">
        <f t="shared" si="45"/>
        <v>45660</v>
      </c>
      <c r="F369" s="3" t="str">
        <f>IF(AND(E369&gt;=$S$4,E369&lt;=$T$4),"wiosna", IF(AND(E369&gt;=$S$5,E369&lt;=$T$5),"lato", IF(AND(E369&gt;=$S$6,E369&lt;=$T$6), "jesien","zima")))</f>
        <v>zima</v>
      </c>
      <c r="G369">
        <v>10</v>
      </c>
      <c r="H369">
        <f>INDEX($U$3:$U$6, MATCH(F369,$R$3:$R$6,0))</f>
        <v>0.2</v>
      </c>
      <c r="I369">
        <f t="shared" si="49"/>
        <v>2</v>
      </c>
      <c r="J369">
        <f t="shared" si="50"/>
        <v>0</v>
      </c>
      <c r="K369">
        <f t="shared" si="51"/>
        <v>60</v>
      </c>
      <c r="L369">
        <f t="shared" si="52"/>
        <v>60</v>
      </c>
      <c r="M369">
        <f t="shared" si="53"/>
        <v>23830</v>
      </c>
    </row>
    <row r="370" spans="1:13" x14ac:dyDescent="0.25">
      <c r="A370" s="1">
        <v>45295</v>
      </c>
      <c r="B370" t="str">
        <f t="shared" si="46"/>
        <v>czw</v>
      </c>
      <c r="C370">
        <f t="shared" si="47"/>
        <v>2024</v>
      </c>
      <c r="D370" t="str">
        <f t="shared" si="48"/>
        <v>styczeń</v>
      </c>
      <c r="E370" s="1">
        <f t="shared" si="45"/>
        <v>45661</v>
      </c>
      <c r="F370" s="3" t="str">
        <f>IF(AND(E370&gt;=$S$4,E370&lt;=$T$4),"wiosna", IF(AND(E370&gt;=$S$5,E370&lt;=$T$5),"lato", IF(AND(E370&gt;=$S$6,E370&lt;=$T$6), "jesien","zima")))</f>
        <v>zima</v>
      </c>
      <c r="G370">
        <v>10</v>
      </c>
      <c r="H370">
        <f>INDEX($U$3:$U$6, MATCH(F370,$R$3:$R$6,0))</f>
        <v>0.2</v>
      </c>
      <c r="I370">
        <f t="shared" si="49"/>
        <v>2</v>
      </c>
      <c r="J370">
        <f t="shared" si="50"/>
        <v>0</v>
      </c>
      <c r="K370">
        <f t="shared" si="51"/>
        <v>60</v>
      </c>
      <c r="L370">
        <f t="shared" si="52"/>
        <v>60</v>
      </c>
      <c r="M370">
        <f t="shared" si="53"/>
        <v>23890</v>
      </c>
    </row>
    <row r="371" spans="1:13" x14ac:dyDescent="0.25">
      <c r="A371" s="1">
        <v>45296</v>
      </c>
      <c r="B371" t="str">
        <f t="shared" si="46"/>
        <v>pt</v>
      </c>
      <c r="C371">
        <f t="shared" si="47"/>
        <v>2024</v>
      </c>
      <c r="D371" t="str">
        <f t="shared" si="48"/>
        <v>styczeń</v>
      </c>
      <c r="E371" s="1">
        <f t="shared" si="45"/>
        <v>45662</v>
      </c>
      <c r="F371" s="3" t="str">
        <f>IF(AND(E371&gt;=$S$4,E371&lt;=$T$4),"wiosna", IF(AND(E371&gt;=$S$5,E371&lt;=$T$5),"lato", IF(AND(E371&gt;=$S$6,E371&lt;=$T$6), "jesien","zima")))</f>
        <v>zima</v>
      </c>
      <c r="G371">
        <v>10</v>
      </c>
      <c r="H371">
        <f>INDEX($U$3:$U$6, MATCH(F371,$R$3:$R$6,0))</f>
        <v>0.2</v>
      </c>
      <c r="I371">
        <f t="shared" si="49"/>
        <v>2</v>
      </c>
      <c r="J371">
        <f t="shared" si="50"/>
        <v>0</v>
      </c>
      <c r="K371">
        <f t="shared" si="51"/>
        <v>60</v>
      </c>
      <c r="L371">
        <f t="shared" si="52"/>
        <v>60</v>
      </c>
      <c r="M371">
        <f t="shared" si="53"/>
        <v>23950</v>
      </c>
    </row>
    <row r="372" spans="1:13" x14ac:dyDescent="0.25">
      <c r="A372" s="1">
        <v>45297</v>
      </c>
      <c r="B372" t="str">
        <f t="shared" si="46"/>
        <v>sob</v>
      </c>
      <c r="C372">
        <f t="shared" si="47"/>
        <v>2024</v>
      </c>
      <c r="D372" t="str">
        <f t="shared" si="48"/>
        <v>styczeń</v>
      </c>
      <c r="E372" s="1">
        <f t="shared" si="45"/>
        <v>45663</v>
      </c>
      <c r="F372" s="3" t="str">
        <f>IF(AND(E372&gt;=$S$4,E372&lt;=$T$4),"wiosna", IF(AND(E372&gt;=$S$5,E372&lt;=$T$5),"lato", IF(AND(E372&gt;=$S$6,E372&lt;=$T$6), "jesien","zima")))</f>
        <v>zima</v>
      </c>
      <c r="G372">
        <v>10</v>
      </c>
      <c r="H372">
        <f>INDEX($U$3:$U$6, MATCH(F372,$R$3:$R$6,0))</f>
        <v>0.2</v>
      </c>
      <c r="I372">
        <f t="shared" si="49"/>
        <v>2</v>
      </c>
      <c r="J372">
        <f t="shared" si="50"/>
        <v>0</v>
      </c>
      <c r="K372">
        <f t="shared" si="51"/>
        <v>0</v>
      </c>
      <c r="L372">
        <f t="shared" si="52"/>
        <v>0</v>
      </c>
      <c r="M372">
        <f t="shared" si="53"/>
        <v>23950</v>
      </c>
    </row>
    <row r="373" spans="1:13" x14ac:dyDescent="0.25">
      <c r="A373" s="1">
        <v>45298</v>
      </c>
      <c r="B373" t="str">
        <f t="shared" si="46"/>
        <v>niedz</v>
      </c>
      <c r="C373">
        <f t="shared" si="47"/>
        <v>2024</v>
      </c>
      <c r="D373" t="str">
        <f t="shared" si="48"/>
        <v>styczeń</v>
      </c>
      <c r="E373" s="1">
        <f t="shared" si="45"/>
        <v>45664</v>
      </c>
      <c r="F373" s="3" t="str">
        <f>IF(AND(E373&gt;=$S$4,E373&lt;=$T$4),"wiosna", IF(AND(E373&gt;=$S$5,E373&lt;=$T$5),"lato", IF(AND(E373&gt;=$S$6,E373&lt;=$T$6), "jesien","zima")))</f>
        <v>zima</v>
      </c>
      <c r="G373">
        <v>10</v>
      </c>
      <c r="H373">
        <f>INDEX($U$3:$U$6, MATCH(F373,$R$3:$R$6,0))</f>
        <v>0.2</v>
      </c>
      <c r="I373">
        <f t="shared" si="49"/>
        <v>2</v>
      </c>
      <c r="J373">
        <f t="shared" si="50"/>
        <v>150</v>
      </c>
      <c r="K373">
        <f t="shared" si="51"/>
        <v>0</v>
      </c>
      <c r="L373">
        <f t="shared" si="52"/>
        <v>-150</v>
      </c>
      <c r="M373">
        <f t="shared" si="53"/>
        <v>23800</v>
      </c>
    </row>
    <row r="374" spans="1:13" x14ac:dyDescent="0.25">
      <c r="A374" s="1">
        <v>45299</v>
      </c>
      <c r="B374" t="str">
        <f t="shared" si="46"/>
        <v>pon</v>
      </c>
      <c r="C374">
        <f t="shared" si="47"/>
        <v>2024</v>
      </c>
      <c r="D374" t="str">
        <f t="shared" si="48"/>
        <v>styczeń</v>
      </c>
      <c r="E374" s="1">
        <f t="shared" si="45"/>
        <v>45665</v>
      </c>
      <c r="F374" s="3" t="str">
        <f>IF(AND(E374&gt;=$S$4,E374&lt;=$T$4),"wiosna", IF(AND(E374&gt;=$S$5,E374&lt;=$T$5),"lato", IF(AND(E374&gt;=$S$6,E374&lt;=$T$6), "jesien","zima")))</f>
        <v>zima</v>
      </c>
      <c r="G374">
        <v>10</v>
      </c>
      <c r="H374">
        <f>INDEX($U$3:$U$6, MATCH(F374,$R$3:$R$6,0))</f>
        <v>0.2</v>
      </c>
      <c r="I374">
        <f t="shared" si="49"/>
        <v>2</v>
      </c>
      <c r="J374">
        <f t="shared" si="50"/>
        <v>0</v>
      </c>
      <c r="K374">
        <f t="shared" si="51"/>
        <v>60</v>
      </c>
      <c r="L374">
        <f t="shared" si="52"/>
        <v>60</v>
      </c>
      <c r="M374">
        <f t="shared" si="53"/>
        <v>23860</v>
      </c>
    </row>
    <row r="375" spans="1:13" x14ac:dyDescent="0.25">
      <c r="A375" s="1">
        <v>45300</v>
      </c>
      <c r="B375" t="str">
        <f t="shared" si="46"/>
        <v>wt</v>
      </c>
      <c r="C375">
        <f t="shared" si="47"/>
        <v>2024</v>
      </c>
      <c r="D375" t="str">
        <f t="shared" si="48"/>
        <v>styczeń</v>
      </c>
      <c r="E375" s="1">
        <f t="shared" si="45"/>
        <v>45666</v>
      </c>
      <c r="F375" s="3" t="str">
        <f>IF(AND(E375&gt;=$S$4,E375&lt;=$T$4),"wiosna", IF(AND(E375&gt;=$S$5,E375&lt;=$T$5),"lato", IF(AND(E375&gt;=$S$6,E375&lt;=$T$6), "jesien","zima")))</f>
        <v>zima</v>
      </c>
      <c r="G375">
        <v>10</v>
      </c>
      <c r="H375">
        <f>INDEX($U$3:$U$6, MATCH(F375,$R$3:$R$6,0))</f>
        <v>0.2</v>
      </c>
      <c r="I375">
        <f t="shared" si="49"/>
        <v>2</v>
      </c>
      <c r="J375">
        <f t="shared" si="50"/>
        <v>0</v>
      </c>
      <c r="K375">
        <f t="shared" si="51"/>
        <v>60</v>
      </c>
      <c r="L375">
        <f t="shared" si="52"/>
        <v>60</v>
      </c>
      <c r="M375">
        <f t="shared" si="53"/>
        <v>23920</v>
      </c>
    </row>
    <row r="376" spans="1:13" x14ac:dyDescent="0.25">
      <c r="A376" s="1">
        <v>45301</v>
      </c>
      <c r="B376" t="str">
        <f t="shared" si="46"/>
        <v>śr</v>
      </c>
      <c r="C376">
        <f t="shared" si="47"/>
        <v>2024</v>
      </c>
      <c r="D376" t="str">
        <f t="shared" si="48"/>
        <v>styczeń</v>
      </c>
      <c r="E376" s="1">
        <f t="shared" si="45"/>
        <v>45667</v>
      </c>
      <c r="F376" s="3" t="str">
        <f>IF(AND(E376&gt;=$S$4,E376&lt;=$T$4),"wiosna", IF(AND(E376&gt;=$S$5,E376&lt;=$T$5),"lato", IF(AND(E376&gt;=$S$6,E376&lt;=$T$6), "jesien","zima")))</f>
        <v>zima</v>
      </c>
      <c r="G376">
        <v>10</v>
      </c>
      <c r="H376">
        <f>INDEX($U$3:$U$6, MATCH(F376,$R$3:$R$6,0))</f>
        <v>0.2</v>
      </c>
      <c r="I376">
        <f t="shared" si="49"/>
        <v>2</v>
      </c>
      <c r="J376">
        <f t="shared" si="50"/>
        <v>0</v>
      </c>
      <c r="K376">
        <f t="shared" si="51"/>
        <v>60</v>
      </c>
      <c r="L376">
        <f t="shared" si="52"/>
        <v>60</v>
      </c>
      <c r="M376">
        <f t="shared" si="53"/>
        <v>23980</v>
      </c>
    </row>
    <row r="377" spans="1:13" x14ac:dyDescent="0.25">
      <c r="A377" s="1">
        <v>45302</v>
      </c>
      <c r="B377" t="str">
        <f t="shared" si="46"/>
        <v>czw</v>
      </c>
      <c r="C377">
        <f t="shared" si="47"/>
        <v>2024</v>
      </c>
      <c r="D377" t="str">
        <f t="shared" si="48"/>
        <v>styczeń</v>
      </c>
      <c r="E377" s="1">
        <f t="shared" si="45"/>
        <v>45668</v>
      </c>
      <c r="F377" s="3" t="str">
        <f>IF(AND(E377&gt;=$S$4,E377&lt;=$T$4),"wiosna", IF(AND(E377&gt;=$S$5,E377&lt;=$T$5),"lato", IF(AND(E377&gt;=$S$6,E377&lt;=$T$6), "jesien","zima")))</f>
        <v>zima</v>
      </c>
      <c r="G377">
        <v>10</v>
      </c>
      <c r="H377">
        <f>INDEX($U$3:$U$6, MATCH(F377,$R$3:$R$6,0))</f>
        <v>0.2</v>
      </c>
      <c r="I377">
        <f t="shared" si="49"/>
        <v>2</v>
      </c>
      <c r="J377">
        <f t="shared" si="50"/>
        <v>0</v>
      </c>
      <c r="K377">
        <f t="shared" si="51"/>
        <v>60</v>
      </c>
      <c r="L377">
        <f t="shared" si="52"/>
        <v>60</v>
      </c>
      <c r="M377">
        <f t="shared" si="53"/>
        <v>24040</v>
      </c>
    </row>
    <row r="378" spans="1:13" x14ac:dyDescent="0.25">
      <c r="A378" s="1">
        <v>45303</v>
      </c>
      <c r="B378" t="str">
        <f t="shared" si="46"/>
        <v>pt</v>
      </c>
      <c r="C378">
        <f t="shared" si="47"/>
        <v>2024</v>
      </c>
      <c r="D378" t="str">
        <f t="shared" si="48"/>
        <v>styczeń</v>
      </c>
      <c r="E378" s="1">
        <f t="shared" si="45"/>
        <v>45669</v>
      </c>
      <c r="F378" s="3" t="str">
        <f>IF(AND(E378&gt;=$S$4,E378&lt;=$T$4),"wiosna", IF(AND(E378&gt;=$S$5,E378&lt;=$T$5),"lato", IF(AND(E378&gt;=$S$6,E378&lt;=$T$6), "jesien","zima")))</f>
        <v>zima</v>
      </c>
      <c r="G378">
        <v>10</v>
      </c>
      <c r="H378">
        <f>INDEX($U$3:$U$6, MATCH(F378,$R$3:$R$6,0))</f>
        <v>0.2</v>
      </c>
      <c r="I378">
        <f t="shared" si="49"/>
        <v>2</v>
      </c>
      <c r="J378">
        <f t="shared" si="50"/>
        <v>0</v>
      </c>
      <c r="K378">
        <f t="shared" si="51"/>
        <v>60</v>
      </c>
      <c r="L378">
        <f t="shared" si="52"/>
        <v>60</v>
      </c>
      <c r="M378">
        <f t="shared" si="53"/>
        <v>24100</v>
      </c>
    </row>
    <row r="379" spans="1:13" x14ac:dyDescent="0.25">
      <c r="A379" s="1">
        <v>45304</v>
      </c>
      <c r="B379" t="str">
        <f t="shared" si="46"/>
        <v>sob</v>
      </c>
      <c r="C379">
        <f t="shared" si="47"/>
        <v>2024</v>
      </c>
      <c r="D379" t="str">
        <f t="shared" si="48"/>
        <v>styczeń</v>
      </c>
      <c r="E379" s="1">
        <f t="shared" si="45"/>
        <v>45670</v>
      </c>
      <c r="F379" s="3" t="str">
        <f>IF(AND(E379&gt;=$S$4,E379&lt;=$T$4),"wiosna", IF(AND(E379&gt;=$S$5,E379&lt;=$T$5),"lato", IF(AND(E379&gt;=$S$6,E379&lt;=$T$6), "jesien","zima")))</f>
        <v>zima</v>
      </c>
      <c r="G379">
        <v>10</v>
      </c>
      <c r="H379">
        <f>INDEX($U$3:$U$6, MATCH(F379,$R$3:$R$6,0))</f>
        <v>0.2</v>
      </c>
      <c r="I379">
        <f t="shared" si="49"/>
        <v>2</v>
      </c>
      <c r="J379">
        <f t="shared" si="50"/>
        <v>0</v>
      </c>
      <c r="K379">
        <f t="shared" si="51"/>
        <v>0</v>
      </c>
      <c r="L379">
        <f t="shared" si="52"/>
        <v>0</v>
      </c>
      <c r="M379">
        <f t="shared" si="53"/>
        <v>24100</v>
      </c>
    </row>
    <row r="380" spans="1:13" x14ac:dyDescent="0.25">
      <c r="A380" s="1">
        <v>45305</v>
      </c>
      <c r="B380" t="str">
        <f t="shared" si="46"/>
        <v>niedz</v>
      </c>
      <c r="C380">
        <f t="shared" si="47"/>
        <v>2024</v>
      </c>
      <c r="D380" t="str">
        <f t="shared" si="48"/>
        <v>styczeń</v>
      </c>
      <c r="E380" s="1">
        <f t="shared" si="45"/>
        <v>45671</v>
      </c>
      <c r="F380" s="3" t="str">
        <f>IF(AND(E380&gt;=$S$4,E380&lt;=$T$4),"wiosna", IF(AND(E380&gt;=$S$5,E380&lt;=$T$5),"lato", IF(AND(E380&gt;=$S$6,E380&lt;=$T$6), "jesien","zima")))</f>
        <v>zima</v>
      </c>
      <c r="G380">
        <v>10</v>
      </c>
      <c r="H380">
        <f>INDEX($U$3:$U$6, MATCH(F380,$R$3:$R$6,0))</f>
        <v>0.2</v>
      </c>
      <c r="I380">
        <f t="shared" si="49"/>
        <v>2</v>
      </c>
      <c r="J380">
        <f t="shared" si="50"/>
        <v>150</v>
      </c>
      <c r="K380">
        <f t="shared" si="51"/>
        <v>0</v>
      </c>
      <c r="L380">
        <f t="shared" si="52"/>
        <v>-150</v>
      </c>
      <c r="M380">
        <f t="shared" si="53"/>
        <v>23950</v>
      </c>
    </row>
    <row r="381" spans="1:13" x14ac:dyDescent="0.25">
      <c r="A381" s="1">
        <v>45306</v>
      </c>
      <c r="B381" t="str">
        <f t="shared" si="46"/>
        <v>pon</v>
      </c>
      <c r="C381">
        <f t="shared" si="47"/>
        <v>2024</v>
      </c>
      <c r="D381" t="str">
        <f t="shared" si="48"/>
        <v>styczeń</v>
      </c>
      <c r="E381" s="1">
        <f t="shared" si="45"/>
        <v>45672</v>
      </c>
      <c r="F381" s="3" t="str">
        <f>IF(AND(E381&gt;=$S$4,E381&lt;=$T$4),"wiosna", IF(AND(E381&gt;=$S$5,E381&lt;=$T$5),"lato", IF(AND(E381&gt;=$S$6,E381&lt;=$T$6), "jesien","zima")))</f>
        <v>zima</v>
      </c>
      <c r="G381">
        <v>10</v>
      </c>
      <c r="H381">
        <f>INDEX($U$3:$U$6, MATCH(F381,$R$3:$R$6,0))</f>
        <v>0.2</v>
      </c>
      <c r="I381">
        <f t="shared" si="49"/>
        <v>2</v>
      </c>
      <c r="J381">
        <f t="shared" si="50"/>
        <v>0</v>
      </c>
      <c r="K381">
        <f t="shared" si="51"/>
        <v>60</v>
      </c>
      <c r="L381">
        <f t="shared" si="52"/>
        <v>60</v>
      </c>
      <c r="M381">
        <f t="shared" si="53"/>
        <v>24010</v>
      </c>
    </row>
    <row r="382" spans="1:13" x14ac:dyDescent="0.25">
      <c r="A382" s="1">
        <v>45307</v>
      </c>
      <c r="B382" t="str">
        <f t="shared" si="46"/>
        <v>wt</v>
      </c>
      <c r="C382">
        <f t="shared" si="47"/>
        <v>2024</v>
      </c>
      <c r="D382" t="str">
        <f t="shared" si="48"/>
        <v>styczeń</v>
      </c>
      <c r="E382" s="1">
        <f t="shared" si="45"/>
        <v>45673</v>
      </c>
      <c r="F382" s="3" t="str">
        <f>IF(AND(E382&gt;=$S$4,E382&lt;=$T$4),"wiosna", IF(AND(E382&gt;=$S$5,E382&lt;=$T$5),"lato", IF(AND(E382&gt;=$S$6,E382&lt;=$T$6), "jesien","zima")))</f>
        <v>zima</v>
      </c>
      <c r="G382">
        <v>10</v>
      </c>
      <c r="H382">
        <f>INDEX($U$3:$U$6, MATCH(F382,$R$3:$R$6,0))</f>
        <v>0.2</v>
      </c>
      <c r="I382">
        <f t="shared" si="49"/>
        <v>2</v>
      </c>
      <c r="J382">
        <f t="shared" si="50"/>
        <v>0</v>
      </c>
      <c r="K382">
        <f t="shared" si="51"/>
        <v>60</v>
      </c>
      <c r="L382">
        <f t="shared" si="52"/>
        <v>60</v>
      </c>
      <c r="M382">
        <f t="shared" si="53"/>
        <v>24070</v>
      </c>
    </row>
    <row r="383" spans="1:13" x14ac:dyDescent="0.25">
      <c r="A383" s="1">
        <v>45308</v>
      </c>
      <c r="B383" t="str">
        <f t="shared" si="46"/>
        <v>śr</v>
      </c>
      <c r="C383">
        <f t="shared" si="47"/>
        <v>2024</v>
      </c>
      <c r="D383" t="str">
        <f t="shared" si="48"/>
        <v>styczeń</v>
      </c>
      <c r="E383" s="1">
        <f t="shared" si="45"/>
        <v>45674</v>
      </c>
      <c r="F383" s="3" t="str">
        <f>IF(AND(E383&gt;=$S$4,E383&lt;=$T$4),"wiosna", IF(AND(E383&gt;=$S$5,E383&lt;=$T$5),"lato", IF(AND(E383&gt;=$S$6,E383&lt;=$T$6), "jesien","zima")))</f>
        <v>zima</v>
      </c>
      <c r="G383">
        <v>10</v>
      </c>
      <c r="H383">
        <f>INDEX($U$3:$U$6, MATCH(F383,$R$3:$R$6,0))</f>
        <v>0.2</v>
      </c>
      <c r="I383">
        <f t="shared" si="49"/>
        <v>2</v>
      </c>
      <c r="J383">
        <f t="shared" si="50"/>
        <v>0</v>
      </c>
      <c r="K383">
        <f t="shared" si="51"/>
        <v>60</v>
      </c>
      <c r="L383">
        <f t="shared" si="52"/>
        <v>60</v>
      </c>
      <c r="M383">
        <f t="shared" si="53"/>
        <v>24130</v>
      </c>
    </row>
    <row r="384" spans="1:13" x14ac:dyDescent="0.25">
      <c r="A384" s="1">
        <v>45309</v>
      </c>
      <c r="B384" t="str">
        <f t="shared" si="46"/>
        <v>czw</v>
      </c>
      <c r="C384">
        <f t="shared" si="47"/>
        <v>2024</v>
      </c>
      <c r="D384" t="str">
        <f t="shared" si="48"/>
        <v>styczeń</v>
      </c>
      <c r="E384" s="1">
        <f t="shared" si="45"/>
        <v>45675</v>
      </c>
      <c r="F384" s="3" t="str">
        <f>IF(AND(E384&gt;=$S$4,E384&lt;=$T$4),"wiosna", IF(AND(E384&gt;=$S$5,E384&lt;=$T$5),"lato", IF(AND(E384&gt;=$S$6,E384&lt;=$T$6), "jesien","zima")))</f>
        <v>zima</v>
      </c>
      <c r="G384">
        <v>10</v>
      </c>
      <c r="H384">
        <f>INDEX($U$3:$U$6, MATCH(F384,$R$3:$R$6,0))</f>
        <v>0.2</v>
      </c>
      <c r="I384">
        <f t="shared" si="49"/>
        <v>2</v>
      </c>
      <c r="J384">
        <f t="shared" si="50"/>
        <v>0</v>
      </c>
      <c r="K384">
        <f t="shared" si="51"/>
        <v>60</v>
      </c>
      <c r="L384">
        <f t="shared" si="52"/>
        <v>60</v>
      </c>
      <c r="M384">
        <f t="shared" si="53"/>
        <v>24190</v>
      </c>
    </row>
    <row r="385" spans="1:13" x14ac:dyDescent="0.25">
      <c r="A385" s="1">
        <v>45310</v>
      </c>
      <c r="B385" t="str">
        <f t="shared" si="46"/>
        <v>pt</v>
      </c>
      <c r="C385">
        <f t="shared" si="47"/>
        <v>2024</v>
      </c>
      <c r="D385" t="str">
        <f t="shared" si="48"/>
        <v>styczeń</v>
      </c>
      <c r="E385" s="1">
        <f t="shared" si="45"/>
        <v>45676</v>
      </c>
      <c r="F385" s="3" t="str">
        <f>IF(AND(E385&gt;=$S$4,E385&lt;=$T$4),"wiosna", IF(AND(E385&gt;=$S$5,E385&lt;=$T$5),"lato", IF(AND(E385&gt;=$S$6,E385&lt;=$T$6), "jesien","zima")))</f>
        <v>zima</v>
      </c>
      <c r="G385">
        <v>10</v>
      </c>
      <c r="H385">
        <f>INDEX($U$3:$U$6, MATCH(F385,$R$3:$R$6,0))</f>
        <v>0.2</v>
      </c>
      <c r="I385">
        <f t="shared" si="49"/>
        <v>2</v>
      </c>
      <c r="J385">
        <f t="shared" si="50"/>
        <v>0</v>
      </c>
      <c r="K385">
        <f t="shared" si="51"/>
        <v>60</v>
      </c>
      <c r="L385">
        <f t="shared" si="52"/>
        <v>60</v>
      </c>
      <c r="M385">
        <f t="shared" si="53"/>
        <v>24250</v>
      </c>
    </row>
    <row r="386" spans="1:13" x14ac:dyDescent="0.25">
      <c r="A386" s="1">
        <v>45311</v>
      </c>
      <c r="B386" t="str">
        <f t="shared" si="46"/>
        <v>sob</v>
      </c>
      <c r="C386">
        <f t="shared" si="47"/>
        <v>2024</v>
      </c>
      <c r="D386" t="str">
        <f t="shared" si="48"/>
        <v>styczeń</v>
      </c>
      <c r="E386" s="1">
        <f t="shared" ref="E386:E449" si="54">DATE(2025,MONTH(A386),DAY(A386))</f>
        <v>45677</v>
      </c>
      <c r="F386" s="3" t="str">
        <f>IF(AND(E386&gt;=$S$4,E386&lt;=$T$4),"wiosna", IF(AND(E386&gt;=$S$5,E386&lt;=$T$5),"lato", IF(AND(E386&gt;=$S$6,E386&lt;=$T$6), "jesien","zima")))</f>
        <v>zima</v>
      </c>
      <c r="G386">
        <v>10</v>
      </c>
      <c r="H386">
        <f>INDEX($U$3:$U$6, MATCH(F386,$R$3:$R$6,0))</f>
        <v>0.2</v>
      </c>
      <c r="I386">
        <f t="shared" si="49"/>
        <v>2</v>
      </c>
      <c r="J386">
        <f t="shared" si="50"/>
        <v>0</v>
      </c>
      <c r="K386">
        <f t="shared" si="51"/>
        <v>0</v>
      </c>
      <c r="L386">
        <f t="shared" si="52"/>
        <v>0</v>
      </c>
      <c r="M386">
        <f t="shared" si="53"/>
        <v>24250</v>
      </c>
    </row>
    <row r="387" spans="1:13" x14ac:dyDescent="0.25">
      <c r="A387" s="1">
        <v>45312</v>
      </c>
      <c r="B387" t="str">
        <f t="shared" ref="B387:B450" si="55">TEXT(A387,"ddd")</f>
        <v>niedz</v>
      </c>
      <c r="C387">
        <f t="shared" ref="C387:C450" si="56">YEAR(A387)</f>
        <v>2024</v>
      </c>
      <c r="D387" t="str">
        <f t="shared" ref="D387:D450" si="57">TEXT(A387,"mmmm")</f>
        <v>styczeń</v>
      </c>
      <c r="E387" s="1">
        <f t="shared" si="54"/>
        <v>45678</v>
      </c>
      <c r="F387" s="3" t="str">
        <f>IF(AND(E387&gt;=$S$4,E387&lt;=$T$4),"wiosna", IF(AND(E387&gt;=$S$5,E387&lt;=$T$5),"lato", IF(AND(E387&gt;=$S$6,E387&lt;=$T$6), "jesien","zima")))</f>
        <v>zima</v>
      </c>
      <c r="G387">
        <v>10</v>
      </c>
      <c r="H387">
        <f>INDEX($U$3:$U$6, MATCH(F387,$R$3:$R$6,0))</f>
        <v>0.2</v>
      </c>
      <c r="I387">
        <f t="shared" ref="I387:I450" si="58">FLOOR(G387*H387,1)</f>
        <v>2</v>
      </c>
      <c r="J387">
        <f t="shared" ref="J387:J450" si="59">IF(B387="niedz",15*G387,0)</f>
        <v>150</v>
      </c>
      <c r="K387">
        <f t="shared" ref="K387:K450" si="60">IF(WEEKDAY(A387,2)&lt;6,I387*$P$3,0)</f>
        <v>0</v>
      </c>
      <c r="L387">
        <f t="shared" ref="L387:L450" si="61">K387-J387</f>
        <v>-150</v>
      </c>
      <c r="M387">
        <f t="shared" si="53"/>
        <v>24100</v>
      </c>
    </row>
    <row r="388" spans="1:13" x14ac:dyDescent="0.25">
      <c r="A388" s="1">
        <v>45313</v>
      </c>
      <c r="B388" t="str">
        <f t="shared" si="55"/>
        <v>pon</v>
      </c>
      <c r="C388">
        <f t="shared" si="56"/>
        <v>2024</v>
      </c>
      <c r="D388" t="str">
        <f t="shared" si="57"/>
        <v>styczeń</v>
      </c>
      <c r="E388" s="1">
        <f t="shared" si="54"/>
        <v>45679</v>
      </c>
      <c r="F388" s="3" t="str">
        <f>IF(AND(E388&gt;=$S$4,E388&lt;=$T$4),"wiosna", IF(AND(E388&gt;=$S$5,E388&lt;=$T$5),"lato", IF(AND(E388&gt;=$S$6,E388&lt;=$T$6), "jesien","zima")))</f>
        <v>zima</v>
      </c>
      <c r="G388">
        <v>10</v>
      </c>
      <c r="H388">
        <f>INDEX($U$3:$U$6, MATCH(F388,$R$3:$R$6,0))</f>
        <v>0.2</v>
      </c>
      <c r="I388">
        <f t="shared" si="58"/>
        <v>2</v>
      </c>
      <c r="J388">
        <f t="shared" si="59"/>
        <v>0</v>
      </c>
      <c r="K388">
        <f t="shared" si="60"/>
        <v>60</v>
      </c>
      <c r="L388">
        <f t="shared" si="61"/>
        <v>60</v>
      </c>
      <c r="M388">
        <f t="shared" ref="M388:M451" si="62">L388+M387</f>
        <v>24160</v>
      </c>
    </row>
    <row r="389" spans="1:13" x14ac:dyDescent="0.25">
      <c r="A389" s="1">
        <v>45314</v>
      </c>
      <c r="B389" t="str">
        <f t="shared" si="55"/>
        <v>wt</v>
      </c>
      <c r="C389">
        <f t="shared" si="56"/>
        <v>2024</v>
      </c>
      <c r="D389" t="str">
        <f t="shared" si="57"/>
        <v>styczeń</v>
      </c>
      <c r="E389" s="1">
        <f t="shared" si="54"/>
        <v>45680</v>
      </c>
      <c r="F389" s="3" t="str">
        <f>IF(AND(E389&gt;=$S$4,E389&lt;=$T$4),"wiosna", IF(AND(E389&gt;=$S$5,E389&lt;=$T$5),"lato", IF(AND(E389&gt;=$S$6,E389&lt;=$T$6), "jesien","zima")))</f>
        <v>zima</v>
      </c>
      <c r="G389">
        <v>10</v>
      </c>
      <c r="H389">
        <f>INDEX($U$3:$U$6, MATCH(F389,$R$3:$R$6,0))</f>
        <v>0.2</v>
      </c>
      <c r="I389">
        <f t="shared" si="58"/>
        <v>2</v>
      </c>
      <c r="J389">
        <f t="shared" si="59"/>
        <v>0</v>
      </c>
      <c r="K389">
        <f t="shared" si="60"/>
        <v>60</v>
      </c>
      <c r="L389">
        <f t="shared" si="61"/>
        <v>60</v>
      </c>
      <c r="M389">
        <f t="shared" si="62"/>
        <v>24220</v>
      </c>
    </row>
    <row r="390" spans="1:13" x14ac:dyDescent="0.25">
      <c r="A390" s="1">
        <v>45315</v>
      </c>
      <c r="B390" t="str">
        <f t="shared" si="55"/>
        <v>śr</v>
      </c>
      <c r="C390">
        <f t="shared" si="56"/>
        <v>2024</v>
      </c>
      <c r="D390" t="str">
        <f t="shared" si="57"/>
        <v>styczeń</v>
      </c>
      <c r="E390" s="1">
        <f t="shared" si="54"/>
        <v>45681</v>
      </c>
      <c r="F390" s="3" t="str">
        <f>IF(AND(E390&gt;=$S$4,E390&lt;=$T$4),"wiosna", IF(AND(E390&gt;=$S$5,E390&lt;=$T$5),"lato", IF(AND(E390&gt;=$S$6,E390&lt;=$T$6), "jesien","zima")))</f>
        <v>zima</v>
      </c>
      <c r="G390">
        <v>10</v>
      </c>
      <c r="H390">
        <f>INDEX($U$3:$U$6, MATCH(F390,$R$3:$R$6,0))</f>
        <v>0.2</v>
      </c>
      <c r="I390">
        <f t="shared" si="58"/>
        <v>2</v>
      </c>
      <c r="J390">
        <f t="shared" si="59"/>
        <v>0</v>
      </c>
      <c r="K390">
        <f t="shared" si="60"/>
        <v>60</v>
      </c>
      <c r="L390">
        <f t="shared" si="61"/>
        <v>60</v>
      </c>
      <c r="M390">
        <f t="shared" si="62"/>
        <v>24280</v>
      </c>
    </row>
    <row r="391" spans="1:13" x14ac:dyDescent="0.25">
      <c r="A391" s="1">
        <v>45316</v>
      </c>
      <c r="B391" t="str">
        <f t="shared" si="55"/>
        <v>czw</v>
      </c>
      <c r="C391">
        <f t="shared" si="56"/>
        <v>2024</v>
      </c>
      <c r="D391" t="str">
        <f t="shared" si="57"/>
        <v>styczeń</v>
      </c>
      <c r="E391" s="1">
        <f t="shared" si="54"/>
        <v>45682</v>
      </c>
      <c r="F391" s="3" t="str">
        <f>IF(AND(E391&gt;=$S$4,E391&lt;=$T$4),"wiosna", IF(AND(E391&gt;=$S$5,E391&lt;=$T$5),"lato", IF(AND(E391&gt;=$S$6,E391&lt;=$T$6), "jesien","zima")))</f>
        <v>zima</v>
      </c>
      <c r="G391">
        <v>10</v>
      </c>
      <c r="H391">
        <f>INDEX($U$3:$U$6, MATCH(F391,$R$3:$R$6,0))</f>
        <v>0.2</v>
      </c>
      <c r="I391">
        <f t="shared" si="58"/>
        <v>2</v>
      </c>
      <c r="J391">
        <f t="shared" si="59"/>
        <v>0</v>
      </c>
      <c r="K391">
        <f t="shared" si="60"/>
        <v>60</v>
      </c>
      <c r="L391">
        <f t="shared" si="61"/>
        <v>60</v>
      </c>
      <c r="M391">
        <f t="shared" si="62"/>
        <v>24340</v>
      </c>
    </row>
    <row r="392" spans="1:13" x14ac:dyDescent="0.25">
      <c r="A392" s="1">
        <v>45317</v>
      </c>
      <c r="B392" t="str">
        <f t="shared" si="55"/>
        <v>pt</v>
      </c>
      <c r="C392">
        <f t="shared" si="56"/>
        <v>2024</v>
      </c>
      <c r="D392" t="str">
        <f t="shared" si="57"/>
        <v>styczeń</v>
      </c>
      <c r="E392" s="1">
        <f t="shared" si="54"/>
        <v>45683</v>
      </c>
      <c r="F392" s="3" t="str">
        <f>IF(AND(E392&gt;=$S$4,E392&lt;=$T$4),"wiosna", IF(AND(E392&gt;=$S$5,E392&lt;=$T$5),"lato", IF(AND(E392&gt;=$S$6,E392&lt;=$T$6), "jesien","zima")))</f>
        <v>zima</v>
      </c>
      <c r="G392">
        <v>10</v>
      </c>
      <c r="H392">
        <f>INDEX($U$3:$U$6, MATCH(F392,$R$3:$R$6,0))</f>
        <v>0.2</v>
      </c>
      <c r="I392">
        <f t="shared" si="58"/>
        <v>2</v>
      </c>
      <c r="J392">
        <f t="shared" si="59"/>
        <v>0</v>
      </c>
      <c r="K392">
        <f t="shared" si="60"/>
        <v>60</v>
      </c>
      <c r="L392">
        <f t="shared" si="61"/>
        <v>60</v>
      </c>
      <c r="M392">
        <f t="shared" si="62"/>
        <v>24400</v>
      </c>
    </row>
    <row r="393" spans="1:13" x14ac:dyDescent="0.25">
      <c r="A393" s="1">
        <v>45318</v>
      </c>
      <c r="B393" t="str">
        <f t="shared" si="55"/>
        <v>sob</v>
      </c>
      <c r="C393">
        <f t="shared" si="56"/>
        <v>2024</v>
      </c>
      <c r="D393" t="str">
        <f t="shared" si="57"/>
        <v>styczeń</v>
      </c>
      <c r="E393" s="1">
        <f t="shared" si="54"/>
        <v>45684</v>
      </c>
      <c r="F393" s="3" t="str">
        <f>IF(AND(E393&gt;=$S$4,E393&lt;=$T$4),"wiosna", IF(AND(E393&gt;=$S$5,E393&lt;=$T$5),"lato", IF(AND(E393&gt;=$S$6,E393&lt;=$T$6), "jesien","zima")))</f>
        <v>zima</v>
      </c>
      <c r="G393">
        <v>10</v>
      </c>
      <c r="H393">
        <f>INDEX($U$3:$U$6, MATCH(F393,$R$3:$R$6,0))</f>
        <v>0.2</v>
      </c>
      <c r="I393">
        <f t="shared" si="58"/>
        <v>2</v>
      </c>
      <c r="J393">
        <f t="shared" si="59"/>
        <v>0</v>
      </c>
      <c r="K393">
        <f t="shared" si="60"/>
        <v>0</v>
      </c>
      <c r="L393">
        <f t="shared" si="61"/>
        <v>0</v>
      </c>
      <c r="M393">
        <f t="shared" si="62"/>
        <v>24400</v>
      </c>
    </row>
    <row r="394" spans="1:13" x14ac:dyDescent="0.25">
      <c r="A394" s="1">
        <v>45319</v>
      </c>
      <c r="B394" t="str">
        <f t="shared" si="55"/>
        <v>niedz</v>
      </c>
      <c r="C394">
        <f t="shared" si="56"/>
        <v>2024</v>
      </c>
      <c r="D394" t="str">
        <f t="shared" si="57"/>
        <v>styczeń</v>
      </c>
      <c r="E394" s="1">
        <f t="shared" si="54"/>
        <v>45685</v>
      </c>
      <c r="F394" s="3" t="str">
        <f>IF(AND(E394&gt;=$S$4,E394&lt;=$T$4),"wiosna", IF(AND(E394&gt;=$S$5,E394&lt;=$T$5),"lato", IF(AND(E394&gt;=$S$6,E394&lt;=$T$6), "jesien","zima")))</f>
        <v>zima</v>
      </c>
      <c r="G394">
        <v>10</v>
      </c>
      <c r="H394">
        <f>INDEX($U$3:$U$6, MATCH(F394,$R$3:$R$6,0))</f>
        <v>0.2</v>
      </c>
      <c r="I394">
        <f t="shared" si="58"/>
        <v>2</v>
      </c>
      <c r="J394">
        <f t="shared" si="59"/>
        <v>150</v>
      </c>
      <c r="K394">
        <f t="shared" si="60"/>
        <v>0</v>
      </c>
      <c r="L394">
        <f t="shared" si="61"/>
        <v>-150</v>
      </c>
      <c r="M394">
        <f t="shared" si="62"/>
        <v>24250</v>
      </c>
    </row>
    <row r="395" spans="1:13" x14ac:dyDescent="0.25">
      <c r="A395" s="1">
        <v>45320</v>
      </c>
      <c r="B395" t="str">
        <f t="shared" si="55"/>
        <v>pon</v>
      </c>
      <c r="C395">
        <f t="shared" si="56"/>
        <v>2024</v>
      </c>
      <c r="D395" t="str">
        <f t="shared" si="57"/>
        <v>styczeń</v>
      </c>
      <c r="E395" s="1">
        <f t="shared" si="54"/>
        <v>45686</v>
      </c>
      <c r="F395" s="3" t="str">
        <f>IF(AND(E395&gt;=$S$4,E395&lt;=$T$4),"wiosna", IF(AND(E395&gt;=$S$5,E395&lt;=$T$5),"lato", IF(AND(E395&gt;=$S$6,E395&lt;=$T$6), "jesien","zima")))</f>
        <v>zima</v>
      </c>
      <c r="G395">
        <v>10</v>
      </c>
      <c r="H395">
        <f>INDEX($U$3:$U$6, MATCH(F395,$R$3:$R$6,0))</f>
        <v>0.2</v>
      </c>
      <c r="I395">
        <f t="shared" si="58"/>
        <v>2</v>
      </c>
      <c r="J395">
        <f t="shared" si="59"/>
        <v>0</v>
      </c>
      <c r="K395">
        <f t="shared" si="60"/>
        <v>60</v>
      </c>
      <c r="L395">
        <f t="shared" si="61"/>
        <v>60</v>
      </c>
      <c r="M395">
        <f t="shared" si="62"/>
        <v>24310</v>
      </c>
    </row>
    <row r="396" spans="1:13" x14ac:dyDescent="0.25">
      <c r="A396" s="1">
        <v>45321</v>
      </c>
      <c r="B396" t="str">
        <f t="shared" si="55"/>
        <v>wt</v>
      </c>
      <c r="C396">
        <f t="shared" si="56"/>
        <v>2024</v>
      </c>
      <c r="D396" t="str">
        <f t="shared" si="57"/>
        <v>styczeń</v>
      </c>
      <c r="E396" s="1">
        <f t="shared" si="54"/>
        <v>45687</v>
      </c>
      <c r="F396" s="3" t="str">
        <f>IF(AND(E396&gt;=$S$4,E396&lt;=$T$4),"wiosna", IF(AND(E396&gt;=$S$5,E396&lt;=$T$5),"lato", IF(AND(E396&gt;=$S$6,E396&lt;=$T$6), "jesien","zima")))</f>
        <v>zima</v>
      </c>
      <c r="G396">
        <v>10</v>
      </c>
      <c r="H396">
        <f>INDEX($U$3:$U$6, MATCH(F396,$R$3:$R$6,0))</f>
        <v>0.2</v>
      </c>
      <c r="I396">
        <f t="shared" si="58"/>
        <v>2</v>
      </c>
      <c r="J396">
        <f t="shared" si="59"/>
        <v>0</v>
      </c>
      <c r="K396">
        <f t="shared" si="60"/>
        <v>60</v>
      </c>
      <c r="L396">
        <f t="shared" si="61"/>
        <v>60</v>
      </c>
      <c r="M396">
        <f t="shared" si="62"/>
        <v>24370</v>
      </c>
    </row>
    <row r="397" spans="1:13" x14ac:dyDescent="0.25">
      <c r="A397" s="1">
        <v>45322</v>
      </c>
      <c r="B397" t="str">
        <f t="shared" si="55"/>
        <v>śr</v>
      </c>
      <c r="C397">
        <f t="shared" si="56"/>
        <v>2024</v>
      </c>
      <c r="D397" t="str">
        <f t="shared" si="57"/>
        <v>styczeń</v>
      </c>
      <c r="E397" s="1">
        <f t="shared" si="54"/>
        <v>45688</v>
      </c>
      <c r="F397" s="3" t="str">
        <f>IF(AND(E397&gt;=$S$4,E397&lt;=$T$4),"wiosna", IF(AND(E397&gt;=$S$5,E397&lt;=$T$5),"lato", IF(AND(E397&gt;=$S$6,E397&lt;=$T$6), "jesien","zima")))</f>
        <v>zima</v>
      </c>
      <c r="G397">
        <v>10</v>
      </c>
      <c r="H397">
        <f>INDEX($U$3:$U$6, MATCH(F397,$R$3:$R$6,0))</f>
        <v>0.2</v>
      </c>
      <c r="I397">
        <f t="shared" si="58"/>
        <v>2</v>
      </c>
      <c r="J397">
        <f t="shared" si="59"/>
        <v>0</v>
      </c>
      <c r="K397">
        <f t="shared" si="60"/>
        <v>60</v>
      </c>
      <c r="L397">
        <f t="shared" si="61"/>
        <v>60</v>
      </c>
      <c r="M397">
        <f t="shared" si="62"/>
        <v>24430</v>
      </c>
    </row>
    <row r="398" spans="1:13" x14ac:dyDescent="0.25">
      <c r="A398" s="1">
        <v>45323</v>
      </c>
      <c r="B398" t="str">
        <f t="shared" si="55"/>
        <v>czw</v>
      </c>
      <c r="C398">
        <f t="shared" si="56"/>
        <v>2024</v>
      </c>
      <c r="D398" t="str">
        <f t="shared" si="57"/>
        <v>luty</v>
      </c>
      <c r="E398" s="1">
        <f t="shared" si="54"/>
        <v>45689</v>
      </c>
      <c r="F398" s="3" t="str">
        <f>IF(AND(E398&gt;=$S$4,E398&lt;=$T$4),"wiosna", IF(AND(E398&gt;=$S$5,E398&lt;=$T$5),"lato", IF(AND(E398&gt;=$S$6,E398&lt;=$T$6), "jesien","zima")))</f>
        <v>zima</v>
      </c>
      <c r="G398">
        <v>10</v>
      </c>
      <c r="H398">
        <f>INDEX($U$3:$U$6, MATCH(F398,$R$3:$R$6,0))</f>
        <v>0.2</v>
      </c>
      <c r="I398">
        <f t="shared" si="58"/>
        <v>2</v>
      </c>
      <c r="J398">
        <f t="shared" si="59"/>
        <v>0</v>
      </c>
      <c r="K398">
        <f t="shared" si="60"/>
        <v>60</v>
      </c>
      <c r="L398">
        <f t="shared" si="61"/>
        <v>60</v>
      </c>
      <c r="M398">
        <f t="shared" si="62"/>
        <v>24490</v>
      </c>
    </row>
    <row r="399" spans="1:13" x14ac:dyDescent="0.25">
      <c r="A399" s="1">
        <v>45324</v>
      </c>
      <c r="B399" t="str">
        <f t="shared" si="55"/>
        <v>pt</v>
      </c>
      <c r="C399">
        <f t="shared" si="56"/>
        <v>2024</v>
      </c>
      <c r="D399" t="str">
        <f t="shared" si="57"/>
        <v>luty</v>
      </c>
      <c r="E399" s="1">
        <f t="shared" si="54"/>
        <v>45690</v>
      </c>
      <c r="F399" s="3" t="str">
        <f>IF(AND(E399&gt;=$S$4,E399&lt;=$T$4),"wiosna", IF(AND(E399&gt;=$S$5,E399&lt;=$T$5),"lato", IF(AND(E399&gt;=$S$6,E399&lt;=$T$6), "jesien","zima")))</f>
        <v>zima</v>
      </c>
      <c r="G399">
        <v>10</v>
      </c>
      <c r="H399">
        <f>INDEX($U$3:$U$6, MATCH(F399,$R$3:$R$6,0))</f>
        <v>0.2</v>
      </c>
      <c r="I399">
        <f t="shared" si="58"/>
        <v>2</v>
      </c>
      <c r="J399">
        <f t="shared" si="59"/>
        <v>0</v>
      </c>
      <c r="K399">
        <f t="shared" si="60"/>
        <v>60</v>
      </c>
      <c r="L399">
        <f t="shared" si="61"/>
        <v>60</v>
      </c>
      <c r="M399">
        <f t="shared" si="62"/>
        <v>24550</v>
      </c>
    </row>
    <row r="400" spans="1:13" x14ac:dyDescent="0.25">
      <c r="A400" s="1">
        <v>45325</v>
      </c>
      <c r="B400" t="str">
        <f t="shared" si="55"/>
        <v>sob</v>
      </c>
      <c r="C400">
        <f t="shared" si="56"/>
        <v>2024</v>
      </c>
      <c r="D400" t="str">
        <f t="shared" si="57"/>
        <v>luty</v>
      </c>
      <c r="E400" s="1">
        <f t="shared" si="54"/>
        <v>45691</v>
      </c>
      <c r="F400" s="3" t="str">
        <f>IF(AND(E400&gt;=$S$4,E400&lt;=$T$4),"wiosna", IF(AND(E400&gt;=$S$5,E400&lt;=$T$5),"lato", IF(AND(E400&gt;=$S$6,E400&lt;=$T$6), "jesien","zima")))</f>
        <v>zima</v>
      </c>
      <c r="G400">
        <v>10</v>
      </c>
      <c r="H400">
        <f>INDEX($U$3:$U$6, MATCH(F400,$R$3:$R$6,0))</f>
        <v>0.2</v>
      </c>
      <c r="I400">
        <f t="shared" si="58"/>
        <v>2</v>
      </c>
      <c r="J400">
        <f t="shared" si="59"/>
        <v>0</v>
      </c>
      <c r="K400">
        <f t="shared" si="60"/>
        <v>0</v>
      </c>
      <c r="L400">
        <f t="shared" si="61"/>
        <v>0</v>
      </c>
      <c r="M400">
        <f t="shared" si="62"/>
        <v>24550</v>
      </c>
    </row>
    <row r="401" spans="1:13" x14ac:dyDescent="0.25">
      <c r="A401" s="1">
        <v>45326</v>
      </c>
      <c r="B401" t="str">
        <f t="shared" si="55"/>
        <v>niedz</v>
      </c>
      <c r="C401">
        <f t="shared" si="56"/>
        <v>2024</v>
      </c>
      <c r="D401" t="str">
        <f t="shared" si="57"/>
        <v>luty</v>
      </c>
      <c r="E401" s="1">
        <f t="shared" si="54"/>
        <v>45692</v>
      </c>
      <c r="F401" s="3" t="str">
        <f>IF(AND(E401&gt;=$S$4,E401&lt;=$T$4),"wiosna", IF(AND(E401&gt;=$S$5,E401&lt;=$T$5),"lato", IF(AND(E401&gt;=$S$6,E401&lt;=$T$6), "jesien","zima")))</f>
        <v>zima</v>
      </c>
      <c r="G401">
        <v>10</v>
      </c>
      <c r="H401">
        <f>INDEX($U$3:$U$6, MATCH(F401,$R$3:$R$6,0))</f>
        <v>0.2</v>
      </c>
      <c r="I401">
        <f t="shared" si="58"/>
        <v>2</v>
      </c>
      <c r="J401">
        <f t="shared" si="59"/>
        <v>150</v>
      </c>
      <c r="K401">
        <f t="shared" si="60"/>
        <v>0</v>
      </c>
      <c r="L401">
        <f t="shared" si="61"/>
        <v>-150</v>
      </c>
      <c r="M401">
        <f t="shared" si="62"/>
        <v>24400</v>
      </c>
    </row>
    <row r="402" spans="1:13" x14ac:dyDescent="0.25">
      <c r="A402" s="1">
        <v>45327</v>
      </c>
      <c r="B402" t="str">
        <f t="shared" si="55"/>
        <v>pon</v>
      </c>
      <c r="C402">
        <f t="shared" si="56"/>
        <v>2024</v>
      </c>
      <c r="D402" t="str">
        <f t="shared" si="57"/>
        <v>luty</v>
      </c>
      <c r="E402" s="1">
        <f t="shared" si="54"/>
        <v>45693</v>
      </c>
      <c r="F402" s="3" t="str">
        <f>IF(AND(E402&gt;=$S$4,E402&lt;=$T$4),"wiosna", IF(AND(E402&gt;=$S$5,E402&lt;=$T$5),"lato", IF(AND(E402&gt;=$S$6,E402&lt;=$T$6), "jesien","zima")))</f>
        <v>zima</v>
      </c>
      <c r="G402">
        <v>10</v>
      </c>
      <c r="H402">
        <f>INDEX($U$3:$U$6, MATCH(F402,$R$3:$R$6,0))</f>
        <v>0.2</v>
      </c>
      <c r="I402">
        <f t="shared" si="58"/>
        <v>2</v>
      </c>
      <c r="J402">
        <f t="shared" si="59"/>
        <v>0</v>
      </c>
      <c r="K402">
        <f t="shared" si="60"/>
        <v>60</v>
      </c>
      <c r="L402">
        <f t="shared" si="61"/>
        <v>60</v>
      </c>
      <c r="M402">
        <f t="shared" si="62"/>
        <v>24460</v>
      </c>
    </row>
    <row r="403" spans="1:13" x14ac:dyDescent="0.25">
      <c r="A403" s="1">
        <v>45328</v>
      </c>
      <c r="B403" t="str">
        <f t="shared" si="55"/>
        <v>wt</v>
      </c>
      <c r="C403">
        <f t="shared" si="56"/>
        <v>2024</v>
      </c>
      <c r="D403" t="str">
        <f t="shared" si="57"/>
        <v>luty</v>
      </c>
      <c r="E403" s="1">
        <f t="shared" si="54"/>
        <v>45694</v>
      </c>
      <c r="F403" s="3" t="str">
        <f>IF(AND(E403&gt;=$S$4,E403&lt;=$T$4),"wiosna", IF(AND(E403&gt;=$S$5,E403&lt;=$T$5),"lato", IF(AND(E403&gt;=$S$6,E403&lt;=$T$6), "jesien","zima")))</f>
        <v>zima</v>
      </c>
      <c r="G403">
        <v>10</v>
      </c>
      <c r="H403">
        <f>INDEX($U$3:$U$6, MATCH(F403,$R$3:$R$6,0))</f>
        <v>0.2</v>
      </c>
      <c r="I403">
        <f t="shared" si="58"/>
        <v>2</v>
      </c>
      <c r="J403">
        <f t="shared" si="59"/>
        <v>0</v>
      </c>
      <c r="K403">
        <f t="shared" si="60"/>
        <v>60</v>
      </c>
      <c r="L403">
        <f t="shared" si="61"/>
        <v>60</v>
      </c>
      <c r="M403">
        <f t="shared" si="62"/>
        <v>24520</v>
      </c>
    </row>
    <row r="404" spans="1:13" x14ac:dyDescent="0.25">
      <c r="A404" s="1">
        <v>45329</v>
      </c>
      <c r="B404" t="str">
        <f t="shared" si="55"/>
        <v>śr</v>
      </c>
      <c r="C404">
        <f t="shared" si="56"/>
        <v>2024</v>
      </c>
      <c r="D404" t="str">
        <f t="shared" si="57"/>
        <v>luty</v>
      </c>
      <c r="E404" s="1">
        <f t="shared" si="54"/>
        <v>45695</v>
      </c>
      <c r="F404" s="3" t="str">
        <f>IF(AND(E404&gt;=$S$4,E404&lt;=$T$4),"wiosna", IF(AND(E404&gt;=$S$5,E404&lt;=$T$5),"lato", IF(AND(E404&gt;=$S$6,E404&lt;=$T$6), "jesien","zima")))</f>
        <v>zima</v>
      </c>
      <c r="G404">
        <v>10</v>
      </c>
      <c r="H404">
        <f>INDEX($U$3:$U$6, MATCH(F404,$R$3:$R$6,0))</f>
        <v>0.2</v>
      </c>
      <c r="I404">
        <f t="shared" si="58"/>
        <v>2</v>
      </c>
      <c r="J404">
        <f t="shared" si="59"/>
        <v>0</v>
      </c>
      <c r="K404">
        <f t="shared" si="60"/>
        <v>60</v>
      </c>
      <c r="L404">
        <f t="shared" si="61"/>
        <v>60</v>
      </c>
      <c r="M404">
        <f t="shared" si="62"/>
        <v>24580</v>
      </c>
    </row>
    <row r="405" spans="1:13" x14ac:dyDescent="0.25">
      <c r="A405" s="1">
        <v>45330</v>
      </c>
      <c r="B405" t="str">
        <f t="shared" si="55"/>
        <v>czw</v>
      </c>
      <c r="C405">
        <f t="shared" si="56"/>
        <v>2024</v>
      </c>
      <c r="D405" t="str">
        <f t="shared" si="57"/>
        <v>luty</v>
      </c>
      <c r="E405" s="1">
        <f t="shared" si="54"/>
        <v>45696</v>
      </c>
      <c r="F405" s="3" t="str">
        <f>IF(AND(E405&gt;=$S$4,E405&lt;=$T$4),"wiosna", IF(AND(E405&gt;=$S$5,E405&lt;=$T$5),"lato", IF(AND(E405&gt;=$S$6,E405&lt;=$T$6), "jesien","zima")))</f>
        <v>zima</v>
      </c>
      <c r="G405">
        <v>10</v>
      </c>
      <c r="H405">
        <f>INDEX($U$3:$U$6, MATCH(F405,$R$3:$R$6,0))</f>
        <v>0.2</v>
      </c>
      <c r="I405">
        <f t="shared" si="58"/>
        <v>2</v>
      </c>
      <c r="J405">
        <f t="shared" si="59"/>
        <v>0</v>
      </c>
      <c r="K405">
        <f t="shared" si="60"/>
        <v>60</v>
      </c>
      <c r="L405">
        <f t="shared" si="61"/>
        <v>60</v>
      </c>
      <c r="M405">
        <f t="shared" si="62"/>
        <v>24640</v>
      </c>
    </row>
    <row r="406" spans="1:13" x14ac:dyDescent="0.25">
      <c r="A406" s="1">
        <v>45331</v>
      </c>
      <c r="B406" t="str">
        <f t="shared" si="55"/>
        <v>pt</v>
      </c>
      <c r="C406">
        <f t="shared" si="56"/>
        <v>2024</v>
      </c>
      <c r="D406" t="str">
        <f t="shared" si="57"/>
        <v>luty</v>
      </c>
      <c r="E406" s="1">
        <f t="shared" si="54"/>
        <v>45697</v>
      </c>
      <c r="F406" s="3" t="str">
        <f>IF(AND(E406&gt;=$S$4,E406&lt;=$T$4),"wiosna", IF(AND(E406&gt;=$S$5,E406&lt;=$T$5),"lato", IF(AND(E406&gt;=$S$6,E406&lt;=$T$6), "jesien","zima")))</f>
        <v>zima</v>
      </c>
      <c r="G406">
        <v>10</v>
      </c>
      <c r="H406">
        <f>INDEX($U$3:$U$6, MATCH(F406,$R$3:$R$6,0))</f>
        <v>0.2</v>
      </c>
      <c r="I406">
        <f t="shared" si="58"/>
        <v>2</v>
      </c>
      <c r="J406">
        <f t="shared" si="59"/>
        <v>0</v>
      </c>
      <c r="K406">
        <f t="shared" si="60"/>
        <v>60</v>
      </c>
      <c r="L406">
        <f t="shared" si="61"/>
        <v>60</v>
      </c>
      <c r="M406">
        <f t="shared" si="62"/>
        <v>24700</v>
      </c>
    </row>
    <row r="407" spans="1:13" x14ac:dyDescent="0.25">
      <c r="A407" s="1">
        <v>45332</v>
      </c>
      <c r="B407" t="str">
        <f t="shared" si="55"/>
        <v>sob</v>
      </c>
      <c r="C407">
        <f t="shared" si="56"/>
        <v>2024</v>
      </c>
      <c r="D407" t="str">
        <f t="shared" si="57"/>
        <v>luty</v>
      </c>
      <c r="E407" s="1">
        <f t="shared" si="54"/>
        <v>45698</v>
      </c>
      <c r="F407" s="3" t="str">
        <f>IF(AND(E407&gt;=$S$4,E407&lt;=$T$4),"wiosna", IF(AND(E407&gt;=$S$5,E407&lt;=$T$5),"lato", IF(AND(E407&gt;=$S$6,E407&lt;=$T$6), "jesien","zima")))</f>
        <v>zima</v>
      </c>
      <c r="G407">
        <v>10</v>
      </c>
      <c r="H407">
        <f>INDEX($U$3:$U$6, MATCH(F407,$R$3:$R$6,0))</f>
        <v>0.2</v>
      </c>
      <c r="I407">
        <f t="shared" si="58"/>
        <v>2</v>
      </c>
      <c r="J407">
        <f t="shared" si="59"/>
        <v>0</v>
      </c>
      <c r="K407">
        <f t="shared" si="60"/>
        <v>0</v>
      </c>
      <c r="L407">
        <f t="shared" si="61"/>
        <v>0</v>
      </c>
      <c r="M407">
        <f t="shared" si="62"/>
        <v>24700</v>
      </c>
    </row>
    <row r="408" spans="1:13" x14ac:dyDescent="0.25">
      <c r="A408" s="1">
        <v>45333</v>
      </c>
      <c r="B408" t="str">
        <f t="shared" si="55"/>
        <v>niedz</v>
      </c>
      <c r="C408">
        <f t="shared" si="56"/>
        <v>2024</v>
      </c>
      <c r="D408" t="str">
        <f t="shared" si="57"/>
        <v>luty</v>
      </c>
      <c r="E408" s="1">
        <f t="shared" si="54"/>
        <v>45699</v>
      </c>
      <c r="F408" s="3" t="str">
        <f>IF(AND(E408&gt;=$S$4,E408&lt;=$T$4),"wiosna", IF(AND(E408&gt;=$S$5,E408&lt;=$T$5),"lato", IF(AND(E408&gt;=$S$6,E408&lt;=$T$6), "jesien","zima")))</f>
        <v>zima</v>
      </c>
      <c r="G408">
        <v>10</v>
      </c>
      <c r="H408">
        <f>INDEX($U$3:$U$6, MATCH(F408,$R$3:$R$6,0))</f>
        <v>0.2</v>
      </c>
      <c r="I408">
        <f t="shared" si="58"/>
        <v>2</v>
      </c>
      <c r="J408">
        <f t="shared" si="59"/>
        <v>150</v>
      </c>
      <c r="K408">
        <f t="shared" si="60"/>
        <v>0</v>
      </c>
      <c r="L408">
        <f t="shared" si="61"/>
        <v>-150</v>
      </c>
      <c r="M408">
        <f t="shared" si="62"/>
        <v>24550</v>
      </c>
    </row>
    <row r="409" spans="1:13" x14ac:dyDescent="0.25">
      <c r="A409" s="1">
        <v>45334</v>
      </c>
      <c r="B409" t="str">
        <f t="shared" si="55"/>
        <v>pon</v>
      </c>
      <c r="C409">
        <f t="shared" si="56"/>
        <v>2024</v>
      </c>
      <c r="D409" t="str">
        <f t="shared" si="57"/>
        <v>luty</v>
      </c>
      <c r="E409" s="1">
        <f t="shared" si="54"/>
        <v>45700</v>
      </c>
      <c r="F409" s="3" t="str">
        <f>IF(AND(E409&gt;=$S$4,E409&lt;=$T$4),"wiosna", IF(AND(E409&gt;=$S$5,E409&lt;=$T$5),"lato", IF(AND(E409&gt;=$S$6,E409&lt;=$T$6), "jesien","zima")))</f>
        <v>zima</v>
      </c>
      <c r="G409">
        <v>10</v>
      </c>
      <c r="H409">
        <f>INDEX($U$3:$U$6, MATCH(F409,$R$3:$R$6,0))</f>
        <v>0.2</v>
      </c>
      <c r="I409">
        <f t="shared" si="58"/>
        <v>2</v>
      </c>
      <c r="J409">
        <f t="shared" si="59"/>
        <v>0</v>
      </c>
      <c r="K409">
        <f t="shared" si="60"/>
        <v>60</v>
      </c>
      <c r="L409">
        <f t="shared" si="61"/>
        <v>60</v>
      </c>
      <c r="M409">
        <f t="shared" si="62"/>
        <v>24610</v>
      </c>
    </row>
    <row r="410" spans="1:13" x14ac:dyDescent="0.25">
      <c r="A410" s="1">
        <v>45335</v>
      </c>
      <c r="B410" t="str">
        <f t="shared" si="55"/>
        <v>wt</v>
      </c>
      <c r="C410">
        <f t="shared" si="56"/>
        <v>2024</v>
      </c>
      <c r="D410" t="str">
        <f t="shared" si="57"/>
        <v>luty</v>
      </c>
      <c r="E410" s="1">
        <f t="shared" si="54"/>
        <v>45701</v>
      </c>
      <c r="F410" s="3" t="str">
        <f>IF(AND(E410&gt;=$S$4,E410&lt;=$T$4),"wiosna", IF(AND(E410&gt;=$S$5,E410&lt;=$T$5),"lato", IF(AND(E410&gt;=$S$6,E410&lt;=$T$6), "jesien","zima")))</f>
        <v>zima</v>
      </c>
      <c r="G410">
        <v>10</v>
      </c>
      <c r="H410">
        <f>INDEX($U$3:$U$6, MATCH(F410,$R$3:$R$6,0))</f>
        <v>0.2</v>
      </c>
      <c r="I410">
        <f t="shared" si="58"/>
        <v>2</v>
      </c>
      <c r="J410">
        <f t="shared" si="59"/>
        <v>0</v>
      </c>
      <c r="K410">
        <f t="shared" si="60"/>
        <v>60</v>
      </c>
      <c r="L410">
        <f t="shared" si="61"/>
        <v>60</v>
      </c>
      <c r="M410">
        <f t="shared" si="62"/>
        <v>24670</v>
      </c>
    </row>
    <row r="411" spans="1:13" x14ac:dyDescent="0.25">
      <c r="A411" s="1">
        <v>45336</v>
      </c>
      <c r="B411" t="str">
        <f t="shared" si="55"/>
        <v>śr</v>
      </c>
      <c r="C411">
        <f t="shared" si="56"/>
        <v>2024</v>
      </c>
      <c r="D411" t="str">
        <f t="shared" si="57"/>
        <v>luty</v>
      </c>
      <c r="E411" s="1">
        <f t="shared" si="54"/>
        <v>45702</v>
      </c>
      <c r="F411" s="3" t="str">
        <f>IF(AND(E411&gt;=$S$4,E411&lt;=$T$4),"wiosna", IF(AND(E411&gt;=$S$5,E411&lt;=$T$5),"lato", IF(AND(E411&gt;=$S$6,E411&lt;=$T$6), "jesien","zima")))</f>
        <v>zima</v>
      </c>
      <c r="G411">
        <v>10</v>
      </c>
      <c r="H411">
        <f>INDEX($U$3:$U$6, MATCH(F411,$R$3:$R$6,0))</f>
        <v>0.2</v>
      </c>
      <c r="I411">
        <f t="shared" si="58"/>
        <v>2</v>
      </c>
      <c r="J411">
        <f t="shared" si="59"/>
        <v>0</v>
      </c>
      <c r="K411">
        <f t="shared" si="60"/>
        <v>60</v>
      </c>
      <c r="L411">
        <f t="shared" si="61"/>
        <v>60</v>
      </c>
      <c r="M411">
        <f t="shared" si="62"/>
        <v>24730</v>
      </c>
    </row>
    <row r="412" spans="1:13" x14ac:dyDescent="0.25">
      <c r="A412" s="1">
        <v>45337</v>
      </c>
      <c r="B412" t="str">
        <f t="shared" si="55"/>
        <v>czw</v>
      </c>
      <c r="C412">
        <f t="shared" si="56"/>
        <v>2024</v>
      </c>
      <c r="D412" t="str">
        <f t="shared" si="57"/>
        <v>luty</v>
      </c>
      <c r="E412" s="1">
        <f t="shared" si="54"/>
        <v>45703</v>
      </c>
      <c r="F412" s="3" t="str">
        <f>IF(AND(E412&gt;=$S$4,E412&lt;=$T$4),"wiosna", IF(AND(E412&gt;=$S$5,E412&lt;=$T$5),"lato", IF(AND(E412&gt;=$S$6,E412&lt;=$T$6), "jesien","zima")))</f>
        <v>zima</v>
      </c>
      <c r="G412">
        <v>10</v>
      </c>
      <c r="H412">
        <f>INDEX($U$3:$U$6, MATCH(F412,$R$3:$R$6,0))</f>
        <v>0.2</v>
      </c>
      <c r="I412">
        <f t="shared" si="58"/>
        <v>2</v>
      </c>
      <c r="J412">
        <f t="shared" si="59"/>
        <v>0</v>
      </c>
      <c r="K412">
        <f t="shared" si="60"/>
        <v>60</v>
      </c>
      <c r="L412">
        <f t="shared" si="61"/>
        <v>60</v>
      </c>
      <c r="M412">
        <f t="shared" si="62"/>
        <v>24790</v>
      </c>
    </row>
    <row r="413" spans="1:13" x14ac:dyDescent="0.25">
      <c r="A413" s="1">
        <v>45338</v>
      </c>
      <c r="B413" t="str">
        <f t="shared" si="55"/>
        <v>pt</v>
      </c>
      <c r="C413">
        <f t="shared" si="56"/>
        <v>2024</v>
      </c>
      <c r="D413" t="str">
        <f t="shared" si="57"/>
        <v>luty</v>
      </c>
      <c r="E413" s="1">
        <f t="shared" si="54"/>
        <v>45704</v>
      </c>
      <c r="F413" s="3" t="str">
        <f>IF(AND(E413&gt;=$S$4,E413&lt;=$T$4),"wiosna", IF(AND(E413&gt;=$S$5,E413&lt;=$T$5),"lato", IF(AND(E413&gt;=$S$6,E413&lt;=$T$6), "jesien","zima")))</f>
        <v>zima</v>
      </c>
      <c r="G413">
        <v>10</v>
      </c>
      <c r="H413">
        <f>INDEX($U$3:$U$6, MATCH(F413,$R$3:$R$6,0))</f>
        <v>0.2</v>
      </c>
      <c r="I413">
        <f t="shared" si="58"/>
        <v>2</v>
      </c>
      <c r="J413">
        <f t="shared" si="59"/>
        <v>0</v>
      </c>
      <c r="K413">
        <f t="shared" si="60"/>
        <v>60</v>
      </c>
      <c r="L413">
        <f t="shared" si="61"/>
        <v>60</v>
      </c>
      <c r="M413">
        <f t="shared" si="62"/>
        <v>24850</v>
      </c>
    </row>
    <row r="414" spans="1:13" x14ac:dyDescent="0.25">
      <c r="A414" s="1">
        <v>45339</v>
      </c>
      <c r="B414" t="str">
        <f t="shared" si="55"/>
        <v>sob</v>
      </c>
      <c r="C414">
        <f t="shared" si="56"/>
        <v>2024</v>
      </c>
      <c r="D414" t="str">
        <f t="shared" si="57"/>
        <v>luty</v>
      </c>
      <c r="E414" s="1">
        <f t="shared" si="54"/>
        <v>45705</v>
      </c>
      <c r="F414" s="3" t="str">
        <f>IF(AND(E414&gt;=$S$4,E414&lt;=$T$4),"wiosna", IF(AND(E414&gt;=$S$5,E414&lt;=$T$5),"lato", IF(AND(E414&gt;=$S$6,E414&lt;=$T$6), "jesien","zima")))</f>
        <v>zima</v>
      </c>
      <c r="G414">
        <v>10</v>
      </c>
      <c r="H414">
        <f>INDEX($U$3:$U$6, MATCH(F414,$R$3:$R$6,0))</f>
        <v>0.2</v>
      </c>
      <c r="I414">
        <f t="shared" si="58"/>
        <v>2</v>
      </c>
      <c r="J414">
        <f t="shared" si="59"/>
        <v>0</v>
      </c>
      <c r="K414">
        <f t="shared" si="60"/>
        <v>0</v>
      </c>
      <c r="L414">
        <f t="shared" si="61"/>
        <v>0</v>
      </c>
      <c r="M414">
        <f t="shared" si="62"/>
        <v>24850</v>
      </c>
    </row>
    <row r="415" spans="1:13" x14ac:dyDescent="0.25">
      <c r="A415" s="1">
        <v>45340</v>
      </c>
      <c r="B415" t="str">
        <f t="shared" si="55"/>
        <v>niedz</v>
      </c>
      <c r="C415">
        <f t="shared" si="56"/>
        <v>2024</v>
      </c>
      <c r="D415" t="str">
        <f t="shared" si="57"/>
        <v>luty</v>
      </c>
      <c r="E415" s="1">
        <f t="shared" si="54"/>
        <v>45706</v>
      </c>
      <c r="F415" s="3" t="str">
        <f>IF(AND(E415&gt;=$S$4,E415&lt;=$T$4),"wiosna", IF(AND(E415&gt;=$S$5,E415&lt;=$T$5),"lato", IF(AND(E415&gt;=$S$6,E415&lt;=$T$6), "jesien","zima")))</f>
        <v>zima</v>
      </c>
      <c r="G415">
        <v>10</v>
      </c>
      <c r="H415">
        <f>INDEX($U$3:$U$6, MATCH(F415,$R$3:$R$6,0))</f>
        <v>0.2</v>
      </c>
      <c r="I415">
        <f t="shared" si="58"/>
        <v>2</v>
      </c>
      <c r="J415">
        <f t="shared" si="59"/>
        <v>150</v>
      </c>
      <c r="K415">
        <f t="shared" si="60"/>
        <v>0</v>
      </c>
      <c r="L415">
        <f t="shared" si="61"/>
        <v>-150</v>
      </c>
      <c r="M415">
        <f t="shared" si="62"/>
        <v>24700</v>
      </c>
    </row>
    <row r="416" spans="1:13" x14ac:dyDescent="0.25">
      <c r="A416" s="1">
        <v>45341</v>
      </c>
      <c r="B416" t="str">
        <f t="shared" si="55"/>
        <v>pon</v>
      </c>
      <c r="C416">
        <f t="shared" si="56"/>
        <v>2024</v>
      </c>
      <c r="D416" t="str">
        <f t="shared" si="57"/>
        <v>luty</v>
      </c>
      <c r="E416" s="1">
        <f t="shared" si="54"/>
        <v>45707</v>
      </c>
      <c r="F416" s="3" t="str">
        <f>IF(AND(E416&gt;=$S$4,E416&lt;=$T$4),"wiosna", IF(AND(E416&gt;=$S$5,E416&lt;=$T$5),"lato", IF(AND(E416&gt;=$S$6,E416&lt;=$T$6), "jesien","zima")))</f>
        <v>zima</v>
      </c>
      <c r="G416">
        <v>10</v>
      </c>
      <c r="H416">
        <f>INDEX($U$3:$U$6, MATCH(F416,$R$3:$R$6,0))</f>
        <v>0.2</v>
      </c>
      <c r="I416">
        <f t="shared" si="58"/>
        <v>2</v>
      </c>
      <c r="J416">
        <f t="shared" si="59"/>
        <v>0</v>
      </c>
      <c r="K416">
        <f t="shared" si="60"/>
        <v>60</v>
      </c>
      <c r="L416">
        <f t="shared" si="61"/>
        <v>60</v>
      </c>
      <c r="M416">
        <f t="shared" si="62"/>
        <v>24760</v>
      </c>
    </row>
    <row r="417" spans="1:13" x14ac:dyDescent="0.25">
      <c r="A417" s="1">
        <v>45342</v>
      </c>
      <c r="B417" t="str">
        <f t="shared" si="55"/>
        <v>wt</v>
      </c>
      <c r="C417">
        <f t="shared" si="56"/>
        <v>2024</v>
      </c>
      <c r="D417" t="str">
        <f t="shared" si="57"/>
        <v>luty</v>
      </c>
      <c r="E417" s="1">
        <f t="shared" si="54"/>
        <v>45708</v>
      </c>
      <c r="F417" s="3" t="str">
        <f>IF(AND(E417&gt;=$S$4,E417&lt;=$T$4),"wiosna", IF(AND(E417&gt;=$S$5,E417&lt;=$T$5),"lato", IF(AND(E417&gt;=$S$6,E417&lt;=$T$6), "jesien","zima")))</f>
        <v>zima</v>
      </c>
      <c r="G417">
        <v>10</v>
      </c>
      <c r="H417">
        <f>INDEX($U$3:$U$6, MATCH(F417,$R$3:$R$6,0))</f>
        <v>0.2</v>
      </c>
      <c r="I417">
        <f t="shared" si="58"/>
        <v>2</v>
      </c>
      <c r="J417">
        <f t="shared" si="59"/>
        <v>0</v>
      </c>
      <c r="K417">
        <f t="shared" si="60"/>
        <v>60</v>
      </c>
      <c r="L417">
        <f t="shared" si="61"/>
        <v>60</v>
      </c>
      <c r="M417">
        <f t="shared" si="62"/>
        <v>24820</v>
      </c>
    </row>
    <row r="418" spans="1:13" x14ac:dyDescent="0.25">
      <c r="A418" s="1">
        <v>45343</v>
      </c>
      <c r="B418" t="str">
        <f t="shared" si="55"/>
        <v>śr</v>
      </c>
      <c r="C418">
        <f t="shared" si="56"/>
        <v>2024</v>
      </c>
      <c r="D418" t="str">
        <f t="shared" si="57"/>
        <v>luty</v>
      </c>
      <c r="E418" s="1">
        <f t="shared" si="54"/>
        <v>45709</v>
      </c>
      <c r="F418" s="3" t="str">
        <f>IF(AND(E418&gt;=$S$4,E418&lt;=$T$4),"wiosna", IF(AND(E418&gt;=$S$5,E418&lt;=$T$5),"lato", IF(AND(E418&gt;=$S$6,E418&lt;=$T$6), "jesien","zima")))</f>
        <v>zima</v>
      </c>
      <c r="G418">
        <v>10</v>
      </c>
      <c r="H418">
        <f>INDEX($U$3:$U$6, MATCH(F418,$R$3:$R$6,0))</f>
        <v>0.2</v>
      </c>
      <c r="I418">
        <f t="shared" si="58"/>
        <v>2</v>
      </c>
      <c r="J418">
        <f t="shared" si="59"/>
        <v>0</v>
      </c>
      <c r="K418">
        <f t="shared" si="60"/>
        <v>60</v>
      </c>
      <c r="L418">
        <f t="shared" si="61"/>
        <v>60</v>
      </c>
      <c r="M418">
        <f t="shared" si="62"/>
        <v>24880</v>
      </c>
    </row>
    <row r="419" spans="1:13" x14ac:dyDescent="0.25">
      <c r="A419" s="1">
        <v>45344</v>
      </c>
      <c r="B419" t="str">
        <f t="shared" si="55"/>
        <v>czw</v>
      </c>
      <c r="C419">
        <f t="shared" si="56"/>
        <v>2024</v>
      </c>
      <c r="D419" t="str">
        <f t="shared" si="57"/>
        <v>luty</v>
      </c>
      <c r="E419" s="1">
        <f t="shared" si="54"/>
        <v>45710</v>
      </c>
      <c r="F419" s="3" t="str">
        <f>IF(AND(E419&gt;=$S$4,E419&lt;=$T$4),"wiosna", IF(AND(E419&gt;=$S$5,E419&lt;=$T$5),"lato", IF(AND(E419&gt;=$S$6,E419&lt;=$T$6), "jesien","zima")))</f>
        <v>zima</v>
      </c>
      <c r="G419">
        <v>10</v>
      </c>
      <c r="H419">
        <f>INDEX($U$3:$U$6, MATCH(F419,$R$3:$R$6,0))</f>
        <v>0.2</v>
      </c>
      <c r="I419">
        <f t="shared" si="58"/>
        <v>2</v>
      </c>
      <c r="J419">
        <f t="shared" si="59"/>
        <v>0</v>
      </c>
      <c r="K419">
        <f t="shared" si="60"/>
        <v>60</v>
      </c>
      <c r="L419">
        <f t="shared" si="61"/>
        <v>60</v>
      </c>
      <c r="M419">
        <f t="shared" si="62"/>
        <v>24940</v>
      </c>
    </row>
    <row r="420" spans="1:13" x14ac:dyDescent="0.25">
      <c r="A420" s="1">
        <v>45345</v>
      </c>
      <c r="B420" t="str">
        <f t="shared" si="55"/>
        <v>pt</v>
      </c>
      <c r="C420">
        <f t="shared" si="56"/>
        <v>2024</v>
      </c>
      <c r="D420" t="str">
        <f t="shared" si="57"/>
        <v>luty</v>
      </c>
      <c r="E420" s="1">
        <f t="shared" si="54"/>
        <v>45711</v>
      </c>
      <c r="F420" s="3" t="str">
        <f>IF(AND(E420&gt;=$S$4,E420&lt;=$T$4),"wiosna", IF(AND(E420&gt;=$S$5,E420&lt;=$T$5),"lato", IF(AND(E420&gt;=$S$6,E420&lt;=$T$6), "jesien","zima")))</f>
        <v>zima</v>
      </c>
      <c r="G420">
        <v>10</v>
      </c>
      <c r="H420">
        <f>INDEX($U$3:$U$6, MATCH(F420,$R$3:$R$6,0))</f>
        <v>0.2</v>
      </c>
      <c r="I420">
        <f t="shared" si="58"/>
        <v>2</v>
      </c>
      <c r="J420">
        <f t="shared" si="59"/>
        <v>0</v>
      </c>
      <c r="K420">
        <f t="shared" si="60"/>
        <v>60</v>
      </c>
      <c r="L420">
        <f t="shared" si="61"/>
        <v>60</v>
      </c>
      <c r="M420">
        <f t="shared" si="62"/>
        <v>25000</v>
      </c>
    </row>
    <row r="421" spans="1:13" x14ac:dyDescent="0.25">
      <c r="A421" s="1">
        <v>45346</v>
      </c>
      <c r="B421" t="str">
        <f t="shared" si="55"/>
        <v>sob</v>
      </c>
      <c r="C421">
        <f t="shared" si="56"/>
        <v>2024</v>
      </c>
      <c r="D421" t="str">
        <f t="shared" si="57"/>
        <v>luty</v>
      </c>
      <c r="E421" s="1">
        <f t="shared" si="54"/>
        <v>45712</v>
      </c>
      <c r="F421" s="3" t="str">
        <f>IF(AND(E421&gt;=$S$4,E421&lt;=$T$4),"wiosna", IF(AND(E421&gt;=$S$5,E421&lt;=$T$5),"lato", IF(AND(E421&gt;=$S$6,E421&lt;=$T$6), "jesien","zima")))</f>
        <v>zima</v>
      </c>
      <c r="G421">
        <v>10</v>
      </c>
      <c r="H421">
        <f>INDEX($U$3:$U$6, MATCH(F421,$R$3:$R$6,0))</f>
        <v>0.2</v>
      </c>
      <c r="I421">
        <f t="shared" si="58"/>
        <v>2</v>
      </c>
      <c r="J421">
        <f t="shared" si="59"/>
        <v>0</v>
      </c>
      <c r="K421">
        <f t="shared" si="60"/>
        <v>0</v>
      </c>
      <c r="L421">
        <f t="shared" si="61"/>
        <v>0</v>
      </c>
      <c r="M421">
        <f t="shared" si="62"/>
        <v>25000</v>
      </c>
    </row>
    <row r="422" spans="1:13" x14ac:dyDescent="0.25">
      <c r="A422" s="1">
        <v>45347</v>
      </c>
      <c r="B422" t="str">
        <f t="shared" si="55"/>
        <v>niedz</v>
      </c>
      <c r="C422">
        <f t="shared" si="56"/>
        <v>2024</v>
      </c>
      <c r="D422" t="str">
        <f t="shared" si="57"/>
        <v>luty</v>
      </c>
      <c r="E422" s="1">
        <f t="shared" si="54"/>
        <v>45713</v>
      </c>
      <c r="F422" s="3" t="str">
        <f>IF(AND(E422&gt;=$S$4,E422&lt;=$T$4),"wiosna", IF(AND(E422&gt;=$S$5,E422&lt;=$T$5),"lato", IF(AND(E422&gt;=$S$6,E422&lt;=$T$6), "jesien","zima")))</f>
        <v>zima</v>
      </c>
      <c r="G422">
        <v>10</v>
      </c>
      <c r="H422">
        <f>INDEX($U$3:$U$6, MATCH(F422,$R$3:$R$6,0))</f>
        <v>0.2</v>
      </c>
      <c r="I422">
        <f t="shared" si="58"/>
        <v>2</v>
      </c>
      <c r="J422">
        <f t="shared" si="59"/>
        <v>150</v>
      </c>
      <c r="K422">
        <f t="shared" si="60"/>
        <v>0</v>
      </c>
      <c r="L422">
        <f t="shared" si="61"/>
        <v>-150</v>
      </c>
      <c r="M422">
        <f t="shared" si="62"/>
        <v>24850</v>
      </c>
    </row>
    <row r="423" spans="1:13" x14ac:dyDescent="0.25">
      <c r="A423" s="1">
        <v>45348</v>
      </c>
      <c r="B423" t="str">
        <f t="shared" si="55"/>
        <v>pon</v>
      </c>
      <c r="C423">
        <f t="shared" si="56"/>
        <v>2024</v>
      </c>
      <c r="D423" t="str">
        <f t="shared" si="57"/>
        <v>luty</v>
      </c>
      <c r="E423" s="1">
        <f t="shared" si="54"/>
        <v>45714</v>
      </c>
      <c r="F423" s="3" t="str">
        <f>IF(AND(E423&gt;=$S$4,E423&lt;=$T$4),"wiosna", IF(AND(E423&gt;=$S$5,E423&lt;=$T$5),"lato", IF(AND(E423&gt;=$S$6,E423&lt;=$T$6), "jesien","zima")))</f>
        <v>zima</v>
      </c>
      <c r="G423">
        <v>10</v>
      </c>
      <c r="H423">
        <f>INDEX($U$3:$U$6, MATCH(F423,$R$3:$R$6,0))</f>
        <v>0.2</v>
      </c>
      <c r="I423">
        <f t="shared" si="58"/>
        <v>2</v>
      </c>
      <c r="J423">
        <f t="shared" si="59"/>
        <v>0</v>
      </c>
      <c r="K423">
        <f t="shared" si="60"/>
        <v>60</v>
      </c>
      <c r="L423">
        <f t="shared" si="61"/>
        <v>60</v>
      </c>
      <c r="M423">
        <f t="shared" si="62"/>
        <v>24910</v>
      </c>
    </row>
    <row r="424" spans="1:13" x14ac:dyDescent="0.25">
      <c r="A424" s="1">
        <v>45349</v>
      </c>
      <c r="B424" t="str">
        <f t="shared" si="55"/>
        <v>wt</v>
      </c>
      <c r="C424">
        <f t="shared" si="56"/>
        <v>2024</v>
      </c>
      <c r="D424" t="str">
        <f t="shared" si="57"/>
        <v>luty</v>
      </c>
      <c r="E424" s="1">
        <f t="shared" si="54"/>
        <v>45715</v>
      </c>
      <c r="F424" s="3" t="str">
        <f>IF(AND(E424&gt;=$S$4,E424&lt;=$T$4),"wiosna", IF(AND(E424&gt;=$S$5,E424&lt;=$T$5),"lato", IF(AND(E424&gt;=$S$6,E424&lt;=$T$6), "jesien","zima")))</f>
        <v>zima</v>
      </c>
      <c r="G424">
        <v>10</v>
      </c>
      <c r="H424">
        <f>INDEX($U$3:$U$6, MATCH(F424,$R$3:$R$6,0))</f>
        <v>0.2</v>
      </c>
      <c r="I424">
        <f t="shared" si="58"/>
        <v>2</v>
      </c>
      <c r="J424">
        <f t="shared" si="59"/>
        <v>0</v>
      </c>
      <c r="K424">
        <f t="shared" si="60"/>
        <v>60</v>
      </c>
      <c r="L424">
        <f t="shared" si="61"/>
        <v>60</v>
      </c>
      <c r="M424">
        <f t="shared" si="62"/>
        <v>24970</v>
      </c>
    </row>
    <row r="425" spans="1:13" x14ac:dyDescent="0.25">
      <c r="A425" s="1">
        <v>45350</v>
      </c>
      <c r="B425" t="str">
        <f t="shared" si="55"/>
        <v>śr</v>
      </c>
      <c r="C425">
        <f t="shared" si="56"/>
        <v>2024</v>
      </c>
      <c r="D425" t="str">
        <f t="shared" si="57"/>
        <v>luty</v>
      </c>
      <c r="E425" s="1">
        <f t="shared" si="54"/>
        <v>45716</v>
      </c>
      <c r="F425" s="3" t="str">
        <f>IF(AND(E425&gt;=$S$4,E425&lt;=$T$4),"wiosna", IF(AND(E425&gt;=$S$5,E425&lt;=$T$5),"lato", IF(AND(E425&gt;=$S$6,E425&lt;=$T$6), "jesien","zima")))</f>
        <v>zima</v>
      </c>
      <c r="G425">
        <v>10</v>
      </c>
      <c r="H425">
        <f>INDEX($U$3:$U$6, MATCH(F425,$R$3:$R$6,0))</f>
        <v>0.2</v>
      </c>
      <c r="I425">
        <f t="shared" si="58"/>
        <v>2</v>
      </c>
      <c r="J425">
        <f t="shared" si="59"/>
        <v>0</v>
      </c>
      <c r="K425">
        <f t="shared" si="60"/>
        <v>60</v>
      </c>
      <c r="L425">
        <f t="shared" si="61"/>
        <v>60</v>
      </c>
      <c r="M425">
        <f t="shared" si="62"/>
        <v>25030</v>
      </c>
    </row>
    <row r="426" spans="1:13" x14ac:dyDescent="0.25">
      <c r="A426" s="1">
        <v>45351</v>
      </c>
      <c r="B426" t="str">
        <f t="shared" si="55"/>
        <v>czw</v>
      </c>
      <c r="C426">
        <f t="shared" si="56"/>
        <v>2024</v>
      </c>
      <c r="D426" t="str">
        <f t="shared" si="57"/>
        <v>luty</v>
      </c>
      <c r="E426" s="1">
        <f t="shared" si="54"/>
        <v>45717</v>
      </c>
      <c r="F426" s="3" t="str">
        <f>IF(AND(E426&gt;=$S$4,E426&lt;=$T$4),"wiosna", IF(AND(E426&gt;=$S$5,E426&lt;=$T$5),"lato", IF(AND(E426&gt;=$S$6,E426&lt;=$T$6), "jesien","zima")))</f>
        <v>zima</v>
      </c>
      <c r="G426">
        <v>10</v>
      </c>
      <c r="H426">
        <f>INDEX($U$3:$U$6, MATCH(F426,$R$3:$R$6,0))</f>
        <v>0.2</v>
      </c>
      <c r="I426">
        <f t="shared" si="58"/>
        <v>2</v>
      </c>
      <c r="J426">
        <f t="shared" si="59"/>
        <v>0</v>
      </c>
      <c r="K426">
        <f t="shared" si="60"/>
        <v>60</v>
      </c>
      <c r="L426">
        <f t="shared" si="61"/>
        <v>60</v>
      </c>
      <c r="M426">
        <f t="shared" si="62"/>
        <v>25090</v>
      </c>
    </row>
    <row r="427" spans="1:13" x14ac:dyDescent="0.25">
      <c r="A427" s="1">
        <v>45352</v>
      </c>
      <c r="B427" t="str">
        <f t="shared" si="55"/>
        <v>pt</v>
      </c>
      <c r="C427">
        <f t="shared" si="56"/>
        <v>2024</v>
      </c>
      <c r="D427" t="str">
        <f t="shared" si="57"/>
        <v>marzec</v>
      </c>
      <c r="E427" s="1">
        <f t="shared" si="54"/>
        <v>45717</v>
      </c>
      <c r="F427" s="3" t="str">
        <f>IF(AND(E427&gt;=$S$4,E427&lt;=$T$4),"wiosna", IF(AND(E427&gt;=$S$5,E427&lt;=$T$5),"lato", IF(AND(E427&gt;=$S$6,E427&lt;=$T$6), "jesien","zima")))</f>
        <v>zima</v>
      </c>
      <c r="G427">
        <v>10</v>
      </c>
      <c r="H427">
        <f>INDEX($U$3:$U$6, MATCH(F427,$R$3:$R$6,0))</f>
        <v>0.2</v>
      </c>
      <c r="I427">
        <f t="shared" si="58"/>
        <v>2</v>
      </c>
      <c r="J427">
        <f t="shared" si="59"/>
        <v>0</v>
      </c>
      <c r="K427">
        <f t="shared" si="60"/>
        <v>60</v>
      </c>
      <c r="L427">
        <f t="shared" si="61"/>
        <v>60</v>
      </c>
      <c r="M427">
        <f t="shared" si="62"/>
        <v>25150</v>
      </c>
    </row>
    <row r="428" spans="1:13" x14ac:dyDescent="0.25">
      <c r="A428" s="1">
        <v>45353</v>
      </c>
      <c r="B428" t="str">
        <f t="shared" si="55"/>
        <v>sob</v>
      </c>
      <c r="C428">
        <f t="shared" si="56"/>
        <v>2024</v>
      </c>
      <c r="D428" t="str">
        <f t="shared" si="57"/>
        <v>marzec</v>
      </c>
      <c r="E428" s="1">
        <f t="shared" si="54"/>
        <v>45718</v>
      </c>
      <c r="F428" s="3" t="str">
        <f>IF(AND(E428&gt;=$S$4,E428&lt;=$T$4),"wiosna", IF(AND(E428&gt;=$S$5,E428&lt;=$T$5),"lato", IF(AND(E428&gt;=$S$6,E428&lt;=$T$6), "jesien","zima")))</f>
        <v>zima</v>
      </c>
      <c r="G428">
        <v>10</v>
      </c>
      <c r="H428">
        <f>INDEX($U$3:$U$6, MATCH(F428,$R$3:$R$6,0))</f>
        <v>0.2</v>
      </c>
      <c r="I428">
        <f t="shared" si="58"/>
        <v>2</v>
      </c>
      <c r="J428">
        <f t="shared" si="59"/>
        <v>0</v>
      </c>
      <c r="K428">
        <f t="shared" si="60"/>
        <v>0</v>
      </c>
      <c r="L428">
        <f t="shared" si="61"/>
        <v>0</v>
      </c>
      <c r="M428">
        <f t="shared" si="62"/>
        <v>25150</v>
      </c>
    </row>
    <row r="429" spans="1:13" x14ac:dyDescent="0.25">
      <c r="A429" s="1">
        <v>45354</v>
      </c>
      <c r="B429" t="str">
        <f t="shared" si="55"/>
        <v>niedz</v>
      </c>
      <c r="C429">
        <f t="shared" si="56"/>
        <v>2024</v>
      </c>
      <c r="D429" t="str">
        <f t="shared" si="57"/>
        <v>marzec</v>
      </c>
      <c r="E429" s="1">
        <f t="shared" si="54"/>
        <v>45719</v>
      </c>
      <c r="F429" s="3" t="str">
        <f>IF(AND(E429&gt;=$S$4,E429&lt;=$T$4),"wiosna", IF(AND(E429&gt;=$S$5,E429&lt;=$T$5),"lato", IF(AND(E429&gt;=$S$6,E429&lt;=$T$6), "jesien","zima")))</f>
        <v>zima</v>
      </c>
      <c r="G429">
        <v>10</v>
      </c>
      <c r="H429">
        <f>INDEX($U$3:$U$6, MATCH(F429,$R$3:$R$6,0))</f>
        <v>0.2</v>
      </c>
      <c r="I429">
        <f t="shared" si="58"/>
        <v>2</v>
      </c>
      <c r="J429">
        <f t="shared" si="59"/>
        <v>150</v>
      </c>
      <c r="K429">
        <f t="shared" si="60"/>
        <v>0</v>
      </c>
      <c r="L429">
        <f t="shared" si="61"/>
        <v>-150</v>
      </c>
      <c r="M429">
        <f t="shared" si="62"/>
        <v>25000</v>
      </c>
    </row>
    <row r="430" spans="1:13" x14ac:dyDescent="0.25">
      <c r="A430" s="1">
        <v>45355</v>
      </c>
      <c r="B430" t="str">
        <f t="shared" si="55"/>
        <v>pon</v>
      </c>
      <c r="C430">
        <f t="shared" si="56"/>
        <v>2024</v>
      </c>
      <c r="D430" t="str">
        <f t="shared" si="57"/>
        <v>marzec</v>
      </c>
      <c r="E430" s="1">
        <f t="shared" si="54"/>
        <v>45720</v>
      </c>
      <c r="F430" s="3" t="str">
        <f>IF(AND(E430&gt;=$S$4,E430&lt;=$T$4),"wiosna", IF(AND(E430&gt;=$S$5,E430&lt;=$T$5),"lato", IF(AND(E430&gt;=$S$6,E430&lt;=$T$6), "jesien","zima")))</f>
        <v>zima</v>
      </c>
      <c r="G430">
        <v>10</v>
      </c>
      <c r="H430">
        <f>INDEX($U$3:$U$6, MATCH(F430,$R$3:$R$6,0))</f>
        <v>0.2</v>
      </c>
      <c r="I430">
        <f t="shared" si="58"/>
        <v>2</v>
      </c>
      <c r="J430">
        <f t="shared" si="59"/>
        <v>0</v>
      </c>
      <c r="K430">
        <f t="shared" si="60"/>
        <v>60</v>
      </c>
      <c r="L430">
        <f t="shared" si="61"/>
        <v>60</v>
      </c>
      <c r="M430">
        <f t="shared" si="62"/>
        <v>25060</v>
      </c>
    </row>
    <row r="431" spans="1:13" x14ac:dyDescent="0.25">
      <c r="A431" s="1">
        <v>45356</v>
      </c>
      <c r="B431" t="str">
        <f t="shared" si="55"/>
        <v>wt</v>
      </c>
      <c r="C431">
        <f t="shared" si="56"/>
        <v>2024</v>
      </c>
      <c r="D431" t="str">
        <f t="shared" si="57"/>
        <v>marzec</v>
      </c>
      <c r="E431" s="1">
        <f t="shared" si="54"/>
        <v>45721</v>
      </c>
      <c r="F431" s="3" t="str">
        <f>IF(AND(E431&gt;=$S$4,E431&lt;=$T$4),"wiosna", IF(AND(E431&gt;=$S$5,E431&lt;=$T$5),"lato", IF(AND(E431&gt;=$S$6,E431&lt;=$T$6), "jesien","zima")))</f>
        <v>zima</v>
      </c>
      <c r="G431">
        <v>10</v>
      </c>
      <c r="H431">
        <f>INDEX($U$3:$U$6, MATCH(F431,$R$3:$R$6,0))</f>
        <v>0.2</v>
      </c>
      <c r="I431">
        <f t="shared" si="58"/>
        <v>2</v>
      </c>
      <c r="J431">
        <f t="shared" si="59"/>
        <v>0</v>
      </c>
      <c r="K431">
        <f t="shared" si="60"/>
        <v>60</v>
      </c>
      <c r="L431">
        <f t="shared" si="61"/>
        <v>60</v>
      </c>
      <c r="M431">
        <f t="shared" si="62"/>
        <v>25120</v>
      </c>
    </row>
    <row r="432" spans="1:13" x14ac:dyDescent="0.25">
      <c r="A432" s="1">
        <v>45357</v>
      </c>
      <c r="B432" t="str">
        <f t="shared" si="55"/>
        <v>śr</v>
      </c>
      <c r="C432">
        <f t="shared" si="56"/>
        <v>2024</v>
      </c>
      <c r="D432" t="str">
        <f t="shared" si="57"/>
        <v>marzec</v>
      </c>
      <c r="E432" s="1">
        <f t="shared" si="54"/>
        <v>45722</v>
      </c>
      <c r="F432" s="3" t="str">
        <f>IF(AND(E432&gt;=$S$4,E432&lt;=$T$4),"wiosna", IF(AND(E432&gt;=$S$5,E432&lt;=$T$5),"lato", IF(AND(E432&gt;=$S$6,E432&lt;=$T$6), "jesien","zima")))</f>
        <v>zima</v>
      </c>
      <c r="G432">
        <v>10</v>
      </c>
      <c r="H432">
        <f>INDEX($U$3:$U$6, MATCH(F432,$R$3:$R$6,0))</f>
        <v>0.2</v>
      </c>
      <c r="I432">
        <f t="shared" si="58"/>
        <v>2</v>
      </c>
      <c r="J432">
        <f t="shared" si="59"/>
        <v>0</v>
      </c>
      <c r="K432">
        <f t="shared" si="60"/>
        <v>60</v>
      </c>
      <c r="L432">
        <f t="shared" si="61"/>
        <v>60</v>
      </c>
      <c r="M432">
        <f t="shared" si="62"/>
        <v>25180</v>
      </c>
    </row>
    <row r="433" spans="1:13" x14ac:dyDescent="0.25">
      <c r="A433" s="1">
        <v>45358</v>
      </c>
      <c r="B433" t="str">
        <f t="shared" si="55"/>
        <v>czw</v>
      </c>
      <c r="C433">
        <f t="shared" si="56"/>
        <v>2024</v>
      </c>
      <c r="D433" t="str">
        <f t="shared" si="57"/>
        <v>marzec</v>
      </c>
      <c r="E433" s="1">
        <f t="shared" si="54"/>
        <v>45723</v>
      </c>
      <c r="F433" s="3" t="str">
        <f>IF(AND(E433&gt;=$S$4,E433&lt;=$T$4),"wiosna", IF(AND(E433&gt;=$S$5,E433&lt;=$T$5),"lato", IF(AND(E433&gt;=$S$6,E433&lt;=$T$6), "jesien","zima")))</f>
        <v>zima</v>
      </c>
      <c r="G433">
        <v>10</v>
      </c>
      <c r="H433">
        <f>INDEX($U$3:$U$6, MATCH(F433,$R$3:$R$6,0))</f>
        <v>0.2</v>
      </c>
      <c r="I433">
        <f t="shared" si="58"/>
        <v>2</v>
      </c>
      <c r="J433">
        <f t="shared" si="59"/>
        <v>0</v>
      </c>
      <c r="K433">
        <f t="shared" si="60"/>
        <v>60</v>
      </c>
      <c r="L433">
        <f t="shared" si="61"/>
        <v>60</v>
      </c>
      <c r="M433">
        <f t="shared" si="62"/>
        <v>25240</v>
      </c>
    </row>
    <row r="434" spans="1:13" x14ac:dyDescent="0.25">
      <c r="A434" s="1">
        <v>45359</v>
      </c>
      <c r="B434" t="str">
        <f t="shared" si="55"/>
        <v>pt</v>
      </c>
      <c r="C434">
        <f t="shared" si="56"/>
        <v>2024</v>
      </c>
      <c r="D434" t="str">
        <f t="shared" si="57"/>
        <v>marzec</v>
      </c>
      <c r="E434" s="1">
        <f t="shared" si="54"/>
        <v>45724</v>
      </c>
      <c r="F434" s="3" t="str">
        <f>IF(AND(E434&gt;=$S$4,E434&lt;=$T$4),"wiosna", IF(AND(E434&gt;=$S$5,E434&lt;=$T$5),"lato", IF(AND(E434&gt;=$S$6,E434&lt;=$T$6), "jesien","zima")))</f>
        <v>zima</v>
      </c>
      <c r="G434">
        <v>10</v>
      </c>
      <c r="H434">
        <f>INDEX($U$3:$U$6, MATCH(F434,$R$3:$R$6,0))</f>
        <v>0.2</v>
      </c>
      <c r="I434">
        <f t="shared" si="58"/>
        <v>2</v>
      </c>
      <c r="J434">
        <f t="shared" si="59"/>
        <v>0</v>
      </c>
      <c r="K434">
        <f t="shared" si="60"/>
        <v>60</v>
      </c>
      <c r="L434">
        <f t="shared" si="61"/>
        <v>60</v>
      </c>
      <c r="M434">
        <f t="shared" si="62"/>
        <v>25300</v>
      </c>
    </row>
    <row r="435" spans="1:13" x14ac:dyDescent="0.25">
      <c r="A435" s="1">
        <v>45360</v>
      </c>
      <c r="B435" t="str">
        <f t="shared" si="55"/>
        <v>sob</v>
      </c>
      <c r="C435">
        <f t="shared" si="56"/>
        <v>2024</v>
      </c>
      <c r="D435" t="str">
        <f t="shared" si="57"/>
        <v>marzec</v>
      </c>
      <c r="E435" s="1">
        <f t="shared" si="54"/>
        <v>45725</v>
      </c>
      <c r="F435" s="3" t="str">
        <f>IF(AND(E435&gt;=$S$4,E435&lt;=$T$4),"wiosna", IF(AND(E435&gt;=$S$5,E435&lt;=$T$5),"lato", IF(AND(E435&gt;=$S$6,E435&lt;=$T$6), "jesien","zima")))</f>
        <v>zima</v>
      </c>
      <c r="G435">
        <v>10</v>
      </c>
      <c r="H435">
        <f>INDEX($U$3:$U$6, MATCH(F435,$R$3:$R$6,0))</f>
        <v>0.2</v>
      </c>
      <c r="I435">
        <f t="shared" si="58"/>
        <v>2</v>
      </c>
      <c r="J435">
        <f t="shared" si="59"/>
        <v>0</v>
      </c>
      <c r="K435">
        <f t="shared" si="60"/>
        <v>0</v>
      </c>
      <c r="L435">
        <f t="shared" si="61"/>
        <v>0</v>
      </c>
      <c r="M435">
        <f t="shared" si="62"/>
        <v>25300</v>
      </c>
    </row>
    <row r="436" spans="1:13" x14ac:dyDescent="0.25">
      <c r="A436" s="1">
        <v>45361</v>
      </c>
      <c r="B436" t="str">
        <f t="shared" si="55"/>
        <v>niedz</v>
      </c>
      <c r="C436">
        <f t="shared" si="56"/>
        <v>2024</v>
      </c>
      <c r="D436" t="str">
        <f t="shared" si="57"/>
        <v>marzec</v>
      </c>
      <c r="E436" s="1">
        <f t="shared" si="54"/>
        <v>45726</v>
      </c>
      <c r="F436" s="3" t="str">
        <f>IF(AND(E436&gt;=$S$4,E436&lt;=$T$4),"wiosna", IF(AND(E436&gt;=$S$5,E436&lt;=$T$5),"lato", IF(AND(E436&gt;=$S$6,E436&lt;=$T$6), "jesien","zima")))</f>
        <v>zima</v>
      </c>
      <c r="G436">
        <v>10</v>
      </c>
      <c r="H436">
        <f>INDEX($U$3:$U$6, MATCH(F436,$R$3:$R$6,0))</f>
        <v>0.2</v>
      </c>
      <c r="I436">
        <f t="shared" si="58"/>
        <v>2</v>
      </c>
      <c r="J436">
        <f t="shared" si="59"/>
        <v>150</v>
      </c>
      <c r="K436">
        <f t="shared" si="60"/>
        <v>0</v>
      </c>
      <c r="L436">
        <f t="shared" si="61"/>
        <v>-150</v>
      </c>
      <c r="M436">
        <f t="shared" si="62"/>
        <v>25150</v>
      </c>
    </row>
    <row r="437" spans="1:13" x14ac:dyDescent="0.25">
      <c r="A437" s="1">
        <v>45362</v>
      </c>
      <c r="B437" t="str">
        <f t="shared" si="55"/>
        <v>pon</v>
      </c>
      <c r="C437">
        <f t="shared" si="56"/>
        <v>2024</v>
      </c>
      <c r="D437" t="str">
        <f t="shared" si="57"/>
        <v>marzec</v>
      </c>
      <c r="E437" s="1">
        <f t="shared" si="54"/>
        <v>45727</v>
      </c>
      <c r="F437" s="3" t="str">
        <f>IF(AND(E437&gt;=$S$4,E437&lt;=$T$4),"wiosna", IF(AND(E437&gt;=$S$5,E437&lt;=$T$5),"lato", IF(AND(E437&gt;=$S$6,E437&lt;=$T$6), "jesien","zima")))</f>
        <v>zima</v>
      </c>
      <c r="G437">
        <v>10</v>
      </c>
      <c r="H437">
        <f>INDEX($U$3:$U$6, MATCH(F437,$R$3:$R$6,0))</f>
        <v>0.2</v>
      </c>
      <c r="I437">
        <f t="shared" si="58"/>
        <v>2</v>
      </c>
      <c r="J437">
        <f t="shared" si="59"/>
        <v>0</v>
      </c>
      <c r="K437">
        <f t="shared" si="60"/>
        <v>60</v>
      </c>
      <c r="L437">
        <f t="shared" si="61"/>
        <v>60</v>
      </c>
      <c r="M437">
        <f t="shared" si="62"/>
        <v>25210</v>
      </c>
    </row>
    <row r="438" spans="1:13" x14ac:dyDescent="0.25">
      <c r="A438" s="1">
        <v>45363</v>
      </c>
      <c r="B438" t="str">
        <f t="shared" si="55"/>
        <v>wt</v>
      </c>
      <c r="C438">
        <f t="shared" si="56"/>
        <v>2024</v>
      </c>
      <c r="D438" t="str">
        <f t="shared" si="57"/>
        <v>marzec</v>
      </c>
      <c r="E438" s="1">
        <f t="shared" si="54"/>
        <v>45728</v>
      </c>
      <c r="F438" s="3" t="str">
        <f>IF(AND(E438&gt;=$S$4,E438&lt;=$T$4),"wiosna", IF(AND(E438&gt;=$S$5,E438&lt;=$T$5),"lato", IF(AND(E438&gt;=$S$6,E438&lt;=$T$6), "jesien","zima")))</f>
        <v>zima</v>
      </c>
      <c r="G438">
        <v>10</v>
      </c>
      <c r="H438">
        <f>INDEX($U$3:$U$6, MATCH(F438,$R$3:$R$6,0))</f>
        <v>0.2</v>
      </c>
      <c r="I438">
        <f t="shared" si="58"/>
        <v>2</v>
      </c>
      <c r="J438">
        <f t="shared" si="59"/>
        <v>0</v>
      </c>
      <c r="K438">
        <f t="shared" si="60"/>
        <v>60</v>
      </c>
      <c r="L438">
        <f t="shared" si="61"/>
        <v>60</v>
      </c>
      <c r="M438">
        <f t="shared" si="62"/>
        <v>25270</v>
      </c>
    </row>
    <row r="439" spans="1:13" x14ac:dyDescent="0.25">
      <c r="A439" s="1">
        <v>45364</v>
      </c>
      <c r="B439" t="str">
        <f t="shared" si="55"/>
        <v>śr</v>
      </c>
      <c r="C439">
        <f t="shared" si="56"/>
        <v>2024</v>
      </c>
      <c r="D439" t="str">
        <f t="shared" si="57"/>
        <v>marzec</v>
      </c>
      <c r="E439" s="1">
        <f t="shared" si="54"/>
        <v>45729</v>
      </c>
      <c r="F439" s="3" t="str">
        <f>IF(AND(E439&gt;=$S$4,E439&lt;=$T$4),"wiosna", IF(AND(E439&gt;=$S$5,E439&lt;=$T$5),"lato", IF(AND(E439&gt;=$S$6,E439&lt;=$T$6), "jesien","zima")))</f>
        <v>zima</v>
      </c>
      <c r="G439">
        <v>10</v>
      </c>
      <c r="H439">
        <f>INDEX($U$3:$U$6, MATCH(F439,$R$3:$R$6,0))</f>
        <v>0.2</v>
      </c>
      <c r="I439">
        <f t="shared" si="58"/>
        <v>2</v>
      </c>
      <c r="J439">
        <f t="shared" si="59"/>
        <v>0</v>
      </c>
      <c r="K439">
        <f t="shared" si="60"/>
        <v>60</v>
      </c>
      <c r="L439">
        <f t="shared" si="61"/>
        <v>60</v>
      </c>
      <c r="M439">
        <f t="shared" si="62"/>
        <v>25330</v>
      </c>
    </row>
    <row r="440" spans="1:13" x14ac:dyDescent="0.25">
      <c r="A440" s="1">
        <v>45365</v>
      </c>
      <c r="B440" t="str">
        <f t="shared" si="55"/>
        <v>czw</v>
      </c>
      <c r="C440">
        <f t="shared" si="56"/>
        <v>2024</v>
      </c>
      <c r="D440" t="str">
        <f t="shared" si="57"/>
        <v>marzec</v>
      </c>
      <c r="E440" s="1">
        <f t="shared" si="54"/>
        <v>45730</v>
      </c>
      <c r="F440" s="3" t="str">
        <f>IF(AND(E440&gt;=$S$4,E440&lt;=$T$4),"wiosna", IF(AND(E440&gt;=$S$5,E440&lt;=$T$5),"lato", IF(AND(E440&gt;=$S$6,E440&lt;=$T$6), "jesien","zima")))</f>
        <v>zima</v>
      </c>
      <c r="G440">
        <v>10</v>
      </c>
      <c r="H440">
        <f>INDEX($U$3:$U$6, MATCH(F440,$R$3:$R$6,0))</f>
        <v>0.2</v>
      </c>
      <c r="I440">
        <f t="shared" si="58"/>
        <v>2</v>
      </c>
      <c r="J440">
        <f t="shared" si="59"/>
        <v>0</v>
      </c>
      <c r="K440">
        <f t="shared" si="60"/>
        <v>60</v>
      </c>
      <c r="L440">
        <f t="shared" si="61"/>
        <v>60</v>
      </c>
      <c r="M440">
        <f t="shared" si="62"/>
        <v>25390</v>
      </c>
    </row>
    <row r="441" spans="1:13" x14ac:dyDescent="0.25">
      <c r="A441" s="1">
        <v>45366</v>
      </c>
      <c r="B441" t="str">
        <f t="shared" si="55"/>
        <v>pt</v>
      </c>
      <c r="C441">
        <f t="shared" si="56"/>
        <v>2024</v>
      </c>
      <c r="D441" t="str">
        <f t="shared" si="57"/>
        <v>marzec</v>
      </c>
      <c r="E441" s="1">
        <f t="shared" si="54"/>
        <v>45731</v>
      </c>
      <c r="F441" s="3" t="str">
        <f>IF(AND(E441&gt;=$S$4,E441&lt;=$T$4),"wiosna", IF(AND(E441&gt;=$S$5,E441&lt;=$T$5),"lato", IF(AND(E441&gt;=$S$6,E441&lt;=$T$6), "jesien","zima")))</f>
        <v>zima</v>
      </c>
      <c r="G441">
        <v>10</v>
      </c>
      <c r="H441">
        <f>INDEX($U$3:$U$6, MATCH(F441,$R$3:$R$6,0))</f>
        <v>0.2</v>
      </c>
      <c r="I441">
        <f t="shared" si="58"/>
        <v>2</v>
      </c>
      <c r="J441">
        <f t="shared" si="59"/>
        <v>0</v>
      </c>
      <c r="K441">
        <f t="shared" si="60"/>
        <v>60</v>
      </c>
      <c r="L441">
        <f t="shared" si="61"/>
        <v>60</v>
      </c>
      <c r="M441">
        <f t="shared" si="62"/>
        <v>25450</v>
      </c>
    </row>
    <row r="442" spans="1:13" x14ac:dyDescent="0.25">
      <c r="A442" s="1">
        <v>45367</v>
      </c>
      <c r="B442" t="str">
        <f t="shared" si="55"/>
        <v>sob</v>
      </c>
      <c r="C442">
        <f t="shared" si="56"/>
        <v>2024</v>
      </c>
      <c r="D442" t="str">
        <f t="shared" si="57"/>
        <v>marzec</v>
      </c>
      <c r="E442" s="1">
        <f t="shared" si="54"/>
        <v>45732</v>
      </c>
      <c r="F442" s="3" t="str">
        <f>IF(AND(E442&gt;=$S$4,E442&lt;=$T$4),"wiosna", IF(AND(E442&gt;=$S$5,E442&lt;=$T$5),"lato", IF(AND(E442&gt;=$S$6,E442&lt;=$T$6), "jesien","zima")))</f>
        <v>zima</v>
      </c>
      <c r="G442">
        <v>10</v>
      </c>
      <c r="H442">
        <f>INDEX($U$3:$U$6, MATCH(F442,$R$3:$R$6,0))</f>
        <v>0.2</v>
      </c>
      <c r="I442">
        <f t="shared" si="58"/>
        <v>2</v>
      </c>
      <c r="J442">
        <f t="shared" si="59"/>
        <v>0</v>
      </c>
      <c r="K442">
        <f t="shared" si="60"/>
        <v>0</v>
      </c>
      <c r="L442">
        <f t="shared" si="61"/>
        <v>0</v>
      </c>
      <c r="M442">
        <f t="shared" si="62"/>
        <v>25450</v>
      </c>
    </row>
    <row r="443" spans="1:13" x14ac:dyDescent="0.25">
      <c r="A443" s="1">
        <v>45368</v>
      </c>
      <c r="B443" t="str">
        <f t="shared" si="55"/>
        <v>niedz</v>
      </c>
      <c r="C443">
        <f t="shared" si="56"/>
        <v>2024</v>
      </c>
      <c r="D443" t="str">
        <f t="shared" si="57"/>
        <v>marzec</v>
      </c>
      <c r="E443" s="1">
        <f t="shared" si="54"/>
        <v>45733</v>
      </c>
      <c r="F443" s="3" t="str">
        <f>IF(AND(E443&gt;=$S$4,E443&lt;=$T$4),"wiosna", IF(AND(E443&gt;=$S$5,E443&lt;=$T$5),"lato", IF(AND(E443&gt;=$S$6,E443&lt;=$T$6), "jesien","zima")))</f>
        <v>zima</v>
      </c>
      <c r="G443">
        <v>10</v>
      </c>
      <c r="H443">
        <f>INDEX($U$3:$U$6, MATCH(F443,$R$3:$R$6,0))</f>
        <v>0.2</v>
      </c>
      <c r="I443">
        <f t="shared" si="58"/>
        <v>2</v>
      </c>
      <c r="J443">
        <f t="shared" si="59"/>
        <v>150</v>
      </c>
      <c r="K443">
        <f t="shared" si="60"/>
        <v>0</v>
      </c>
      <c r="L443">
        <f t="shared" si="61"/>
        <v>-150</v>
      </c>
      <c r="M443">
        <f t="shared" si="62"/>
        <v>25300</v>
      </c>
    </row>
    <row r="444" spans="1:13" x14ac:dyDescent="0.25">
      <c r="A444" s="1">
        <v>45369</v>
      </c>
      <c r="B444" t="str">
        <f t="shared" si="55"/>
        <v>pon</v>
      </c>
      <c r="C444">
        <f t="shared" si="56"/>
        <v>2024</v>
      </c>
      <c r="D444" t="str">
        <f t="shared" si="57"/>
        <v>marzec</v>
      </c>
      <c r="E444" s="1">
        <f t="shared" si="54"/>
        <v>45734</v>
      </c>
      <c r="F444" s="3" t="str">
        <f>IF(AND(E444&gt;=$S$4,E444&lt;=$T$4),"wiosna", IF(AND(E444&gt;=$S$5,E444&lt;=$T$5),"lato", IF(AND(E444&gt;=$S$6,E444&lt;=$T$6), "jesien","zima")))</f>
        <v>zima</v>
      </c>
      <c r="G444">
        <v>10</v>
      </c>
      <c r="H444">
        <f>INDEX($U$3:$U$6, MATCH(F444,$R$3:$R$6,0))</f>
        <v>0.2</v>
      </c>
      <c r="I444">
        <f t="shared" si="58"/>
        <v>2</v>
      </c>
      <c r="J444">
        <f t="shared" si="59"/>
        <v>0</v>
      </c>
      <c r="K444">
        <f t="shared" si="60"/>
        <v>60</v>
      </c>
      <c r="L444">
        <f t="shared" si="61"/>
        <v>60</v>
      </c>
      <c r="M444">
        <f t="shared" si="62"/>
        <v>25360</v>
      </c>
    </row>
    <row r="445" spans="1:13" x14ac:dyDescent="0.25">
      <c r="A445" s="1">
        <v>45370</v>
      </c>
      <c r="B445" t="str">
        <f t="shared" si="55"/>
        <v>wt</v>
      </c>
      <c r="C445">
        <f t="shared" si="56"/>
        <v>2024</v>
      </c>
      <c r="D445" t="str">
        <f t="shared" si="57"/>
        <v>marzec</v>
      </c>
      <c r="E445" s="1">
        <f t="shared" si="54"/>
        <v>45735</v>
      </c>
      <c r="F445" s="3" t="str">
        <f>IF(AND(E445&gt;=$S$4,E445&lt;=$T$4),"wiosna", IF(AND(E445&gt;=$S$5,E445&lt;=$T$5),"lato", IF(AND(E445&gt;=$S$6,E445&lt;=$T$6), "jesien","zima")))</f>
        <v>zima</v>
      </c>
      <c r="G445">
        <v>10</v>
      </c>
      <c r="H445">
        <f>INDEX($U$3:$U$6, MATCH(F445,$R$3:$R$6,0))</f>
        <v>0.2</v>
      </c>
      <c r="I445">
        <f t="shared" si="58"/>
        <v>2</v>
      </c>
      <c r="J445">
        <f t="shared" si="59"/>
        <v>0</v>
      </c>
      <c r="K445">
        <f t="shared" si="60"/>
        <v>60</v>
      </c>
      <c r="L445">
        <f t="shared" si="61"/>
        <v>60</v>
      </c>
      <c r="M445">
        <f t="shared" si="62"/>
        <v>25420</v>
      </c>
    </row>
    <row r="446" spans="1:13" x14ac:dyDescent="0.25">
      <c r="A446" s="1">
        <v>45371</v>
      </c>
      <c r="B446" t="str">
        <f t="shared" si="55"/>
        <v>śr</v>
      </c>
      <c r="C446">
        <f t="shared" si="56"/>
        <v>2024</v>
      </c>
      <c r="D446" t="str">
        <f t="shared" si="57"/>
        <v>marzec</v>
      </c>
      <c r="E446" s="1">
        <f t="shared" si="54"/>
        <v>45736</v>
      </c>
      <c r="F446" s="3" t="str">
        <f>IF(AND(E446&gt;=$S$4,E446&lt;=$T$4),"wiosna", IF(AND(E446&gt;=$S$5,E446&lt;=$T$5),"lato", IF(AND(E446&gt;=$S$6,E446&lt;=$T$6), "jesien","zima")))</f>
        <v>zima</v>
      </c>
      <c r="G446">
        <v>10</v>
      </c>
      <c r="H446">
        <f>INDEX($U$3:$U$6, MATCH(F446,$R$3:$R$6,0))</f>
        <v>0.2</v>
      </c>
      <c r="I446">
        <f t="shared" si="58"/>
        <v>2</v>
      </c>
      <c r="J446">
        <f t="shared" si="59"/>
        <v>0</v>
      </c>
      <c r="K446">
        <f t="shared" si="60"/>
        <v>60</v>
      </c>
      <c r="L446">
        <f t="shared" si="61"/>
        <v>60</v>
      </c>
      <c r="M446">
        <f t="shared" si="62"/>
        <v>25480</v>
      </c>
    </row>
    <row r="447" spans="1:13" x14ac:dyDescent="0.25">
      <c r="A447" s="1">
        <v>45372</v>
      </c>
      <c r="B447" t="str">
        <f t="shared" si="55"/>
        <v>czw</v>
      </c>
      <c r="C447">
        <f t="shared" si="56"/>
        <v>2024</v>
      </c>
      <c r="D447" t="str">
        <f t="shared" si="57"/>
        <v>marzec</v>
      </c>
      <c r="E447" s="1">
        <f t="shared" si="54"/>
        <v>45737</v>
      </c>
      <c r="F447" s="3" t="str">
        <f>IF(AND(E447&gt;=$S$4,E447&lt;=$T$4),"wiosna", IF(AND(E447&gt;=$S$5,E447&lt;=$T$5),"lato", IF(AND(E447&gt;=$S$6,E447&lt;=$T$6), "jesien","zima")))</f>
        <v>wiosna</v>
      </c>
      <c r="G447">
        <v>10</v>
      </c>
      <c r="H447">
        <f>INDEX($U$3:$U$6, MATCH(F447,$R$3:$R$6,0))</f>
        <v>0.5</v>
      </c>
      <c r="I447">
        <f t="shared" si="58"/>
        <v>5</v>
      </c>
      <c r="J447">
        <f t="shared" si="59"/>
        <v>0</v>
      </c>
      <c r="K447">
        <f t="shared" si="60"/>
        <v>150</v>
      </c>
      <c r="L447">
        <f t="shared" si="61"/>
        <v>150</v>
      </c>
      <c r="M447">
        <f t="shared" si="62"/>
        <v>25630</v>
      </c>
    </row>
    <row r="448" spans="1:13" x14ac:dyDescent="0.25">
      <c r="A448" s="1">
        <v>45373</v>
      </c>
      <c r="B448" t="str">
        <f t="shared" si="55"/>
        <v>pt</v>
      </c>
      <c r="C448">
        <f t="shared" si="56"/>
        <v>2024</v>
      </c>
      <c r="D448" t="str">
        <f t="shared" si="57"/>
        <v>marzec</v>
      </c>
      <c r="E448" s="1">
        <f t="shared" si="54"/>
        <v>45738</v>
      </c>
      <c r="F448" s="3" t="str">
        <f>IF(AND(E448&gt;=$S$4,E448&lt;=$T$4),"wiosna", IF(AND(E448&gt;=$S$5,E448&lt;=$T$5),"lato", IF(AND(E448&gt;=$S$6,E448&lt;=$T$6), "jesien","zima")))</f>
        <v>wiosna</v>
      </c>
      <c r="G448">
        <v>10</v>
      </c>
      <c r="H448">
        <f>INDEX($U$3:$U$6, MATCH(F448,$R$3:$R$6,0))</f>
        <v>0.5</v>
      </c>
      <c r="I448">
        <f t="shared" si="58"/>
        <v>5</v>
      </c>
      <c r="J448">
        <f t="shared" si="59"/>
        <v>0</v>
      </c>
      <c r="K448">
        <f t="shared" si="60"/>
        <v>150</v>
      </c>
      <c r="L448">
        <f t="shared" si="61"/>
        <v>150</v>
      </c>
      <c r="M448">
        <f t="shared" si="62"/>
        <v>25780</v>
      </c>
    </row>
    <row r="449" spans="1:13" x14ac:dyDescent="0.25">
      <c r="A449" s="1">
        <v>45374</v>
      </c>
      <c r="B449" t="str">
        <f t="shared" si="55"/>
        <v>sob</v>
      </c>
      <c r="C449">
        <f t="shared" si="56"/>
        <v>2024</v>
      </c>
      <c r="D449" t="str">
        <f t="shared" si="57"/>
        <v>marzec</v>
      </c>
      <c r="E449" s="1">
        <f t="shared" si="54"/>
        <v>45739</v>
      </c>
      <c r="F449" s="3" t="str">
        <f>IF(AND(E449&gt;=$S$4,E449&lt;=$T$4),"wiosna", IF(AND(E449&gt;=$S$5,E449&lt;=$T$5),"lato", IF(AND(E449&gt;=$S$6,E449&lt;=$T$6), "jesien","zima")))</f>
        <v>wiosna</v>
      </c>
      <c r="G449">
        <v>10</v>
      </c>
      <c r="H449">
        <f>INDEX($U$3:$U$6, MATCH(F449,$R$3:$R$6,0))</f>
        <v>0.5</v>
      </c>
      <c r="I449">
        <f t="shared" si="58"/>
        <v>5</v>
      </c>
      <c r="J449">
        <f t="shared" si="59"/>
        <v>0</v>
      </c>
      <c r="K449">
        <f t="shared" si="60"/>
        <v>0</v>
      </c>
      <c r="L449">
        <f t="shared" si="61"/>
        <v>0</v>
      </c>
      <c r="M449">
        <f t="shared" si="62"/>
        <v>25780</v>
      </c>
    </row>
    <row r="450" spans="1:13" x14ac:dyDescent="0.25">
      <c r="A450" s="1">
        <v>45375</v>
      </c>
      <c r="B450" t="str">
        <f t="shared" si="55"/>
        <v>niedz</v>
      </c>
      <c r="C450">
        <f t="shared" si="56"/>
        <v>2024</v>
      </c>
      <c r="D450" t="str">
        <f t="shared" si="57"/>
        <v>marzec</v>
      </c>
      <c r="E450" s="1">
        <f t="shared" ref="E450:E513" si="63">DATE(2025,MONTH(A450),DAY(A450))</f>
        <v>45740</v>
      </c>
      <c r="F450" s="3" t="str">
        <f>IF(AND(E450&gt;=$S$4,E450&lt;=$T$4),"wiosna", IF(AND(E450&gt;=$S$5,E450&lt;=$T$5),"lato", IF(AND(E450&gt;=$S$6,E450&lt;=$T$6), "jesien","zima")))</f>
        <v>wiosna</v>
      </c>
      <c r="G450">
        <v>10</v>
      </c>
      <c r="H450">
        <f>INDEX($U$3:$U$6, MATCH(F450,$R$3:$R$6,0))</f>
        <v>0.5</v>
      </c>
      <c r="I450">
        <f t="shared" si="58"/>
        <v>5</v>
      </c>
      <c r="J450">
        <f t="shared" si="59"/>
        <v>150</v>
      </c>
      <c r="K450">
        <f t="shared" si="60"/>
        <v>0</v>
      </c>
      <c r="L450">
        <f t="shared" si="61"/>
        <v>-150</v>
      </c>
      <c r="M450">
        <f t="shared" si="62"/>
        <v>25630</v>
      </c>
    </row>
    <row r="451" spans="1:13" x14ac:dyDescent="0.25">
      <c r="A451" s="1">
        <v>45376</v>
      </c>
      <c r="B451" t="str">
        <f t="shared" ref="B451:B514" si="64">TEXT(A451,"ddd")</f>
        <v>pon</v>
      </c>
      <c r="C451">
        <f t="shared" ref="C451:C514" si="65">YEAR(A451)</f>
        <v>2024</v>
      </c>
      <c r="D451" t="str">
        <f t="shared" ref="D451:D514" si="66">TEXT(A451,"mmmm")</f>
        <v>marzec</v>
      </c>
      <c r="E451" s="1">
        <f t="shared" si="63"/>
        <v>45741</v>
      </c>
      <c r="F451" s="3" t="str">
        <f>IF(AND(E451&gt;=$S$4,E451&lt;=$T$4),"wiosna", IF(AND(E451&gt;=$S$5,E451&lt;=$T$5),"lato", IF(AND(E451&gt;=$S$6,E451&lt;=$T$6), "jesien","zima")))</f>
        <v>wiosna</v>
      </c>
      <c r="G451">
        <v>10</v>
      </c>
      <c r="H451">
        <f>INDEX($U$3:$U$6, MATCH(F451,$R$3:$R$6,0))</f>
        <v>0.5</v>
      </c>
      <c r="I451">
        <f t="shared" ref="I451:I514" si="67">FLOOR(G451*H451,1)</f>
        <v>5</v>
      </c>
      <c r="J451">
        <f t="shared" ref="J451:J514" si="68">IF(B451="niedz",15*G451,0)</f>
        <v>0</v>
      </c>
      <c r="K451">
        <f t="shared" ref="K451:K514" si="69">IF(WEEKDAY(A451,2)&lt;6,I451*$P$3,0)</f>
        <v>150</v>
      </c>
      <c r="L451">
        <f t="shared" ref="L451:L514" si="70">K451-J451</f>
        <v>150</v>
      </c>
      <c r="M451">
        <f t="shared" si="62"/>
        <v>25780</v>
      </c>
    </row>
    <row r="452" spans="1:13" x14ac:dyDescent="0.25">
      <c r="A452" s="1">
        <v>45377</v>
      </c>
      <c r="B452" t="str">
        <f t="shared" si="64"/>
        <v>wt</v>
      </c>
      <c r="C452">
        <f t="shared" si="65"/>
        <v>2024</v>
      </c>
      <c r="D452" t="str">
        <f t="shared" si="66"/>
        <v>marzec</v>
      </c>
      <c r="E452" s="1">
        <f t="shared" si="63"/>
        <v>45742</v>
      </c>
      <c r="F452" s="3" t="str">
        <f>IF(AND(E452&gt;=$S$4,E452&lt;=$T$4),"wiosna", IF(AND(E452&gt;=$S$5,E452&lt;=$T$5),"lato", IF(AND(E452&gt;=$S$6,E452&lt;=$T$6), "jesien","zima")))</f>
        <v>wiosna</v>
      </c>
      <c r="G452">
        <v>10</v>
      </c>
      <c r="H452">
        <f>INDEX($U$3:$U$6, MATCH(F452,$R$3:$R$6,0))</f>
        <v>0.5</v>
      </c>
      <c r="I452">
        <f t="shared" si="67"/>
        <v>5</v>
      </c>
      <c r="J452">
        <f t="shared" si="68"/>
        <v>0</v>
      </c>
      <c r="K452">
        <f t="shared" si="69"/>
        <v>150</v>
      </c>
      <c r="L452">
        <f t="shared" si="70"/>
        <v>150</v>
      </c>
      <c r="M452">
        <f t="shared" ref="M452:M515" si="71">L452+M451</f>
        <v>25930</v>
      </c>
    </row>
    <row r="453" spans="1:13" x14ac:dyDescent="0.25">
      <c r="A453" s="1">
        <v>45378</v>
      </c>
      <c r="B453" t="str">
        <f t="shared" si="64"/>
        <v>śr</v>
      </c>
      <c r="C453">
        <f t="shared" si="65"/>
        <v>2024</v>
      </c>
      <c r="D453" t="str">
        <f t="shared" si="66"/>
        <v>marzec</v>
      </c>
      <c r="E453" s="1">
        <f t="shared" si="63"/>
        <v>45743</v>
      </c>
      <c r="F453" s="3" t="str">
        <f>IF(AND(E453&gt;=$S$4,E453&lt;=$T$4),"wiosna", IF(AND(E453&gt;=$S$5,E453&lt;=$T$5),"lato", IF(AND(E453&gt;=$S$6,E453&lt;=$T$6), "jesien","zima")))</f>
        <v>wiosna</v>
      </c>
      <c r="G453">
        <v>10</v>
      </c>
      <c r="H453">
        <f>INDEX($U$3:$U$6, MATCH(F453,$R$3:$R$6,0))</f>
        <v>0.5</v>
      </c>
      <c r="I453">
        <f t="shared" si="67"/>
        <v>5</v>
      </c>
      <c r="J453">
        <f t="shared" si="68"/>
        <v>0</v>
      </c>
      <c r="K453">
        <f t="shared" si="69"/>
        <v>150</v>
      </c>
      <c r="L453">
        <f t="shared" si="70"/>
        <v>150</v>
      </c>
      <c r="M453">
        <f t="shared" si="71"/>
        <v>26080</v>
      </c>
    </row>
    <row r="454" spans="1:13" x14ac:dyDescent="0.25">
      <c r="A454" s="1">
        <v>45379</v>
      </c>
      <c r="B454" t="str">
        <f t="shared" si="64"/>
        <v>czw</v>
      </c>
      <c r="C454">
        <f t="shared" si="65"/>
        <v>2024</v>
      </c>
      <c r="D454" t="str">
        <f t="shared" si="66"/>
        <v>marzec</v>
      </c>
      <c r="E454" s="1">
        <f t="shared" si="63"/>
        <v>45744</v>
      </c>
      <c r="F454" s="3" t="str">
        <f>IF(AND(E454&gt;=$S$4,E454&lt;=$T$4),"wiosna", IF(AND(E454&gt;=$S$5,E454&lt;=$T$5),"lato", IF(AND(E454&gt;=$S$6,E454&lt;=$T$6), "jesien","zima")))</f>
        <v>wiosna</v>
      </c>
      <c r="G454">
        <v>10</v>
      </c>
      <c r="H454">
        <f>INDEX($U$3:$U$6, MATCH(F454,$R$3:$R$6,0))</f>
        <v>0.5</v>
      </c>
      <c r="I454">
        <f t="shared" si="67"/>
        <v>5</v>
      </c>
      <c r="J454">
        <f t="shared" si="68"/>
        <v>0</v>
      </c>
      <c r="K454">
        <f t="shared" si="69"/>
        <v>150</v>
      </c>
      <c r="L454">
        <f t="shared" si="70"/>
        <v>150</v>
      </c>
      <c r="M454">
        <f t="shared" si="71"/>
        <v>26230</v>
      </c>
    </row>
    <row r="455" spans="1:13" x14ac:dyDescent="0.25">
      <c r="A455" s="1">
        <v>45380</v>
      </c>
      <c r="B455" t="str">
        <f t="shared" si="64"/>
        <v>pt</v>
      </c>
      <c r="C455">
        <f t="shared" si="65"/>
        <v>2024</v>
      </c>
      <c r="D455" t="str">
        <f t="shared" si="66"/>
        <v>marzec</v>
      </c>
      <c r="E455" s="1">
        <f t="shared" si="63"/>
        <v>45745</v>
      </c>
      <c r="F455" s="3" t="str">
        <f>IF(AND(E455&gt;=$S$4,E455&lt;=$T$4),"wiosna", IF(AND(E455&gt;=$S$5,E455&lt;=$T$5),"lato", IF(AND(E455&gt;=$S$6,E455&lt;=$T$6), "jesien","zima")))</f>
        <v>wiosna</v>
      </c>
      <c r="G455">
        <v>10</v>
      </c>
      <c r="H455">
        <f>INDEX($U$3:$U$6, MATCH(F455,$R$3:$R$6,0))</f>
        <v>0.5</v>
      </c>
      <c r="I455">
        <f t="shared" si="67"/>
        <v>5</v>
      </c>
      <c r="J455">
        <f t="shared" si="68"/>
        <v>0</v>
      </c>
      <c r="K455">
        <f t="shared" si="69"/>
        <v>150</v>
      </c>
      <c r="L455">
        <f t="shared" si="70"/>
        <v>150</v>
      </c>
      <c r="M455">
        <f t="shared" si="71"/>
        <v>26380</v>
      </c>
    </row>
    <row r="456" spans="1:13" x14ac:dyDescent="0.25">
      <c r="A456" s="1">
        <v>45381</v>
      </c>
      <c r="B456" t="str">
        <f t="shared" si="64"/>
        <v>sob</v>
      </c>
      <c r="C456">
        <f t="shared" si="65"/>
        <v>2024</v>
      </c>
      <c r="D456" t="str">
        <f t="shared" si="66"/>
        <v>marzec</v>
      </c>
      <c r="E456" s="1">
        <f t="shared" si="63"/>
        <v>45746</v>
      </c>
      <c r="F456" s="3" t="str">
        <f>IF(AND(E456&gt;=$S$4,E456&lt;=$T$4),"wiosna", IF(AND(E456&gt;=$S$5,E456&lt;=$T$5),"lato", IF(AND(E456&gt;=$S$6,E456&lt;=$T$6), "jesien","zima")))</f>
        <v>wiosna</v>
      </c>
      <c r="G456">
        <v>10</v>
      </c>
      <c r="H456">
        <f>INDEX($U$3:$U$6, MATCH(F456,$R$3:$R$6,0))</f>
        <v>0.5</v>
      </c>
      <c r="I456">
        <f t="shared" si="67"/>
        <v>5</v>
      </c>
      <c r="J456">
        <f t="shared" si="68"/>
        <v>0</v>
      </c>
      <c r="K456">
        <f t="shared" si="69"/>
        <v>0</v>
      </c>
      <c r="L456">
        <f t="shared" si="70"/>
        <v>0</v>
      </c>
      <c r="M456">
        <f t="shared" si="71"/>
        <v>26380</v>
      </c>
    </row>
    <row r="457" spans="1:13" x14ac:dyDescent="0.25">
      <c r="A457" s="1">
        <v>45382</v>
      </c>
      <c r="B457" t="str">
        <f t="shared" si="64"/>
        <v>niedz</v>
      </c>
      <c r="C457">
        <f t="shared" si="65"/>
        <v>2024</v>
      </c>
      <c r="D457" t="str">
        <f t="shared" si="66"/>
        <v>marzec</v>
      </c>
      <c r="E457" s="1">
        <f t="shared" si="63"/>
        <v>45747</v>
      </c>
      <c r="F457" s="3" t="str">
        <f>IF(AND(E457&gt;=$S$4,E457&lt;=$T$4),"wiosna", IF(AND(E457&gt;=$S$5,E457&lt;=$T$5),"lato", IF(AND(E457&gt;=$S$6,E457&lt;=$T$6), "jesien","zima")))</f>
        <v>wiosna</v>
      </c>
      <c r="G457">
        <v>10</v>
      </c>
      <c r="H457">
        <f>INDEX($U$3:$U$6, MATCH(F457,$R$3:$R$6,0))</f>
        <v>0.5</v>
      </c>
      <c r="I457">
        <f t="shared" si="67"/>
        <v>5</v>
      </c>
      <c r="J457">
        <f t="shared" si="68"/>
        <v>150</v>
      </c>
      <c r="K457">
        <f t="shared" si="69"/>
        <v>0</v>
      </c>
      <c r="L457">
        <f t="shared" si="70"/>
        <v>-150</v>
      </c>
      <c r="M457">
        <f t="shared" si="71"/>
        <v>26230</v>
      </c>
    </row>
    <row r="458" spans="1:13" x14ac:dyDescent="0.25">
      <c r="A458" s="1">
        <v>45383</v>
      </c>
      <c r="B458" t="str">
        <f t="shared" si="64"/>
        <v>pon</v>
      </c>
      <c r="C458">
        <f t="shared" si="65"/>
        <v>2024</v>
      </c>
      <c r="D458" t="str">
        <f t="shared" si="66"/>
        <v>kwiecień</v>
      </c>
      <c r="E458" s="1">
        <f t="shared" si="63"/>
        <v>45748</v>
      </c>
      <c r="F458" s="3" t="str">
        <f>IF(AND(E458&gt;=$S$4,E458&lt;=$T$4),"wiosna", IF(AND(E458&gt;=$S$5,E458&lt;=$T$5),"lato", IF(AND(E458&gt;=$S$6,E458&lt;=$T$6), "jesien","zima")))</f>
        <v>wiosna</v>
      </c>
      <c r="G458">
        <v>10</v>
      </c>
      <c r="H458">
        <f>INDEX($U$3:$U$6, MATCH(F458,$R$3:$R$6,0))</f>
        <v>0.5</v>
      </c>
      <c r="I458">
        <f t="shared" si="67"/>
        <v>5</v>
      </c>
      <c r="J458">
        <f t="shared" si="68"/>
        <v>0</v>
      </c>
      <c r="K458">
        <f t="shared" si="69"/>
        <v>150</v>
      </c>
      <c r="L458">
        <f t="shared" si="70"/>
        <v>150</v>
      </c>
      <c r="M458">
        <f t="shared" si="71"/>
        <v>26380</v>
      </c>
    </row>
    <row r="459" spans="1:13" x14ac:dyDescent="0.25">
      <c r="A459" s="1">
        <v>45384</v>
      </c>
      <c r="B459" t="str">
        <f t="shared" si="64"/>
        <v>wt</v>
      </c>
      <c r="C459">
        <f t="shared" si="65"/>
        <v>2024</v>
      </c>
      <c r="D459" t="str">
        <f t="shared" si="66"/>
        <v>kwiecień</v>
      </c>
      <c r="E459" s="1">
        <f t="shared" si="63"/>
        <v>45749</v>
      </c>
      <c r="F459" s="3" t="str">
        <f>IF(AND(E459&gt;=$S$4,E459&lt;=$T$4),"wiosna", IF(AND(E459&gt;=$S$5,E459&lt;=$T$5),"lato", IF(AND(E459&gt;=$S$6,E459&lt;=$T$6), "jesien","zima")))</f>
        <v>wiosna</v>
      </c>
      <c r="G459">
        <v>10</v>
      </c>
      <c r="H459">
        <f>INDEX($U$3:$U$6, MATCH(F459,$R$3:$R$6,0))</f>
        <v>0.5</v>
      </c>
      <c r="I459">
        <f t="shared" si="67"/>
        <v>5</v>
      </c>
      <c r="J459">
        <f t="shared" si="68"/>
        <v>0</v>
      </c>
      <c r="K459">
        <f t="shared" si="69"/>
        <v>150</v>
      </c>
      <c r="L459">
        <f t="shared" si="70"/>
        <v>150</v>
      </c>
      <c r="M459">
        <f t="shared" si="71"/>
        <v>26530</v>
      </c>
    </row>
    <row r="460" spans="1:13" x14ac:dyDescent="0.25">
      <c r="A460" s="1">
        <v>45385</v>
      </c>
      <c r="B460" t="str">
        <f t="shared" si="64"/>
        <v>śr</v>
      </c>
      <c r="C460">
        <f t="shared" si="65"/>
        <v>2024</v>
      </c>
      <c r="D460" t="str">
        <f t="shared" si="66"/>
        <v>kwiecień</v>
      </c>
      <c r="E460" s="1">
        <f t="shared" si="63"/>
        <v>45750</v>
      </c>
      <c r="F460" s="3" t="str">
        <f>IF(AND(E460&gt;=$S$4,E460&lt;=$T$4),"wiosna", IF(AND(E460&gt;=$S$5,E460&lt;=$T$5),"lato", IF(AND(E460&gt;=$S$6,E460&lt;=$T$6), "jesien","zima")))</f>
        <v>wiosna</v>
      </c>
      <c r="G460">
        <v>10</v>
      </c>
      <c r="H460">
        <f>INDEX($U$3:$U$6, MATCH(F460,$R$3:$R$6,0))</f>
        <v>0.5</v>
      </c>
      <c r="I460">
        <f t="shared" si="67"/>
        <v>5</v>
      </c>
      <c r="J460">
        <f t="shared" si="68"/>
        <v>0</v>
      </c>
      <c r="K460">
        <f t="shared" si="69"/>
        <v>150</v>
      </c>
      <c r="L460">
        <f t="shared" si="70"/>
        <v>150</v>
      </c>
      <c r="M460">
        <f t="shared" si="71"/>
        <v>26680</v>
      </c>
    </row>
    <row r="461" spans="1:13" x14ac:dyDescent="0.25">
      <c r="A461" s="1">
        <v>45386</v>
      </c>
      <c r="B461" t="str">
        <f t="shared" si="64"/>
        <v>czw</v>
      </c>
      <c r="C461">
        <f t="shared" si="65"/>
        <v>2024</v>
      </c>
      <c r="D461" t="str">
        <f t="shared" si="66"/>
        <v>kwiecień</v>
      </c>
      <c r="E461" s="1">
        <f t="shared" si="63"/>
        <v>45751</v>
      </c>
      <c r="F461" s="3" t="str">
        <f>IF(AND(E461&gt;=$S$4,E461&lt;=$T$4),"wiosna", IF(AND(E461&gt;=$S$5,E461&lt;=$T$5),"lato", IF(AND(E461&gt;=$S$6,E461&lt;=$T$6), "jesien","zima")))</f>
        <v>wiosna</v>
      </c>
      <c r="G461">
        <v>10</v>
      </c>
      <c r="H461">
        <f>INDEX($U$3:$U$6, MATCH(F461,$R$3:$R$6,0))</f>
        <v>0.5</v>
      </c>
      <c r="I461">
        <f t="shared" si="67"/>
        <v>5</v>
      </c>
      <c r="J461">
        <f t="shared" si="68"/>
        <v>0</v>
      </c>
      <c r="K461">
        <f t="shared" si="69"/>
        <v>150</v>
      </c>
      <c r="L461">
        <f t="shared" si="70"/>
        <v>150</v>
      </c>
      <c r="M461">
        <f t="shared" si="71"/>
        <v>26830</v>
      </c>
    </row>
    <row r="462" spans="1:13" x14ac:dyDescent="0.25">
      <c r="A462" s="1">
        <v>45387</v>
      </c>
      <c r="B462" t="str">
        <f t="shared" si="64"/>
        <v>pt</v>
      </c>
      <c r="C462">
        <f t="shared" si="65"/>
        <v>2024</v>
      </c>
      <c r="D462" t="str">
        <f t="shared" si="66"/>
        <v>kwiecień</v>
      </c>
      <c r="E462" s="1">
        <f t="shared" si="63"/>
        <v>45752</v>
      </c>
      <c r="F462" s="3" t="str">
        <f>IF(AND(E462&gt;=$S$4,E462&lt;=$T$4),"wiosna", IF(AND(E462&gt;=$S$5,E462&lt;=$T$5),"lato", IF(AND(E462&gt;=$S$6,E462&lt;=$T$6), "jesien","zima")))</f>
        <v>wiosna</v>
      </c>
      <c r="G462">
        <v>10</v>
      </c>
      <c r="H462">
        <f>INDEX($U$3:$U$6, MATCH(F462,$R$3:$R$6,0))</f>
        <v>0.5</v>
      </c>
      <c r="I462">
        <f t="shared" si="67"/>
        <v>5</v>
      </c>
      <c r="J462">
        <f t="shared" si="68"/>
        <v>0</v>
      </c>
      <c r="K462">
        <f t="shared" si="69"/>
        <v>150</v>
      </c>
      <c r="L462">
        <f t="shared" si="70"/>
        <v>150</v>
      </c>
      <c r="M462">
        <f t="shared" si="71"/>
        <v>26980</v>
      </c>
    </row>
    <row r="463" spans="1:13" x14ac:dyDescent="0.25">
      <c r="A463" s="1">
        <v>45388</v>
      </c>
      <c r="B463" t="str">
        <f t="shared" si="64"/>
        <v>sob</v>
      </c>
      <c r="C463">
        <f t="shared" si="65"/>
        <v>2024</v>
      </c>
      <c r="D463" t="str">
        <f t="shared" si="66"/>
        <v>kwiecień</v>
      </c>
      <c r="E463" s="1">
        <f t="shared" si="63"/>
        <v>45753</v>
      </c>
      <c r="F463" s="3" t="str">
        <f>IF(AND(E463&gt;=$S$4,E463&lt;=$T$4),"wiosna", IF(AND(E463&gt;=$S$5,E463&lt;=$T$5),"lato", IF(AND(E463&gt;=$S$6,E463&lt;=$T$6), "jesien","zima")))</f>
        <v>wiosna</v>
      </c>
      <c r="G463">
        <v>10</v>
      </c>
      <c r="H463">
        <f>INDEX($U$3:$U$6, MATCH(F463,$R$3:$R$6,0))</f>
        <v>0.5</v>
      </c>
      <c r="I463">
        <f t="shared" si="67"/>
        <v>5</v>
      </c>
      <c r="J463">
        <f t="shared" si="68"/>
        <v>0</v>
      </c>
      <c r="K463">
        <f t="shared" si="69"/>
        <v>0</v>
      </c>
      <c r="L463">
        <f t="shared" si="70"/>
        <v>0</v>
      </c>
      <c r="M463">
        <f t="shared" si="71"/>
        <v>26980</v>
      </c>
    </row>
    <row r="464" spans="1:13" x14ac:dyDescent="0.25">
      <c r="A464" s="1">
        <v>45389</v>
      </c>
      <c r="B464" t="str">
        <f t="shared" si="64"/>
        <v>niedz</v>
      </c>
      <c r="C464">
        <f t="shared" si="65"/>
        <v>2024</v>
      </c>
      <c r="D464" t="str">
        <f t="shared" si="66"/>
        <v>kwiecień</v>
      </c>
      <c r="E464" s="1">
        <f t="shared" si="63"/>
        <v>45754</v>
      </c>
      <c r="F464" s="3" t="str">
        <f>IF(AND(E464&gt;=$S$4,E464&lt;=$T$4),"wiosna", IF(AND(E464&gt;=$S$5,E464&lt;=$T$5),"lato", IF(AND(E464&gt;=$S$6,E464&lt;=$T$6), "jesien","zima")))</f>
        <v>wiosna</v>
      </c>
      <c r="G464">
        <v>10</v>
      </c>
      <c r="H464">
        <f>INDEX($U$3:$U$6, MATCH(F464,$R$3:$R$6,0))</f>
        <v>0.5</v>
      </c>
      <c r="I464">
        <f t="shared" si="67"/>
        <v>5</v>
      </c>
      <c r="J464">
        <f t="shared" si="68"/>
        <v>150</v>
      </c>
      <c r="K464">
        <f t="shared" si="69"/>
        <v>0</v>
      </c>
      <c r="L464">
        <f t="shared" si="70"/>
        <v>-150</v>
      </c>
      <c r="M464">
        <f t="shared" si="71"/>
        <v>26830</v>
      </c>
    </row>
    <row r="465" spans="1:13" x14ac:dyDescent="0.25">
      <c r="A465" s="1">
        <v>45390</v>
      </c>
      <c r="B465" t="str">
        <f t="shared" si="64"/>
        <v>pon</v>
      </c>
      <c r="C465">
        <f t="shared" si="65"/>
        <v>2024</v>
      </c>
      <c r="D465" t="str">
        <f t="shared" si="66"/>
        <v>kwiecień</v>
      </c>
      <c r="E465" s="1">
        <f t="shared" si="63"/>
        <v>45755</v>
      </c>
      <c r="F465" s="3" t="str">
        <f>IF(AND(E465&gt;=$S$4,E465&lt;=$T$4),"wiosna", IF(AND(E465&gt;=$S$5,E465&lt;=$T$5),"lato", IF(AND(E465&gt;=$S$6,E465&lt;=$T$6), "jesien","zima")))</f>
        <v>wiosna</v>
      </c>
      <c r="G465">
        <v>10</v>
      </c>
      <c r="H465">
        <f>INDEX($U$3:$U$6, MATCH(F465,$R$3:$R$6,0))</f>
        <v>0.5</v>
      </c>
      <c r="I465">
        <f t="shared" si="67"/>
        <v>5</v>
      </c>
      <c r="J465">
        <f t="shared" si="68"/>
        <v>0</v>
      </c>
      <c r="K465">
        <f t="shared" si="69"/>
        <v>150</v>
      </c>
      <c r="L465">
        <f t="shared" si="70"/>
        <v>150</v>
      </c>
      <c r="M465">
        <f t="shared" si="71"/>
        <v>26980</v>
      </c>
    </row>
    <row r="466" spans="1:13" x14ac:dyDescent="0.25">
      <c r="A466" s="1">
        <v>45391</v>
      </c>
      <c r="B466" t="str">
        <f t="shared" si="64"/>
        <v>wt</v>
      </c>
      <c r="C466">
        <f t="shared" si="65"/>
        <v>2024</v>
      </c>
      <c r="D466" t="str">
        <f t="shared" si="66"/>
        <v>kwiecień</v>
      </c>
      <c r="E466" s="1">
        <f t="shared" si="63"/>
        <v>45756</v>
      </c>
      <c r="F466" s="3" t="str">
        <f>IF(AND(E466&gt;=$S$4,E466&lt;=$T$4),"wiosna", IF(AND(E466&gt;=$S$5,E466&lt;=$T$5),"lato", IF(AND(E466&gt;=$S$6,E466&lt;=$T$6), "jesien","zima")))</f>
        <v>wiosna</v>
      </c>
      <c r="G466">
        <v>10</v>
      </c>
      <c r="H466">
        <f>INDEX($U$3:$U$6, MATCH(F466,$R$3:$R$6,0))</f>
        <v>0.5</v>
      </c>
      <c r="I466">
        <f t="shared" si="67"/>
        <v>5</v>
      </c>
      <c r="J466">
        <f t="shared" si="68"/>
        <v>0</v>
      </c>
      <c r="K466">
        <f t="shared" si="69"/>
        <v>150</v>
      </c>
      <c r="L466">
        <f t="shared" si="70"/>
        <v>150</v>
      </c>
      <c r="M466">
        <f t="shared" si="71"/>
        <v>27130</v>
      </c>
    </row>
    <row r="467" spans="1:13" x14ac:dyDescent="0.25">
      <c r="A467" s="1">
        <v>45392</v>
      </c>
      <c r="B467" t="str">
        <f t="shared" si="64"/>
        <v>śr</v>
      </c>
      <c r="C467">
        <f t="shared" si="65"/>
        <v>2024</v>
      </c>
      <c r="D467" t="str">
        <f t="shared" si="66"/>
        <v>kwiecień</v>
      </c>
      <c r="E467" s="1">
        <f t="shared" si="63"/>
        <v>45757</v>
      </c>
      <c r="F467" s="3" t="str">
        <f>IF(AND(E467&gt;=$S$4,E467&lt;=$T$4),"wiosna", IF(AND(E467&gt;=$S$5,E467&lt;=$T$5),"lato", IF(AND(E467&gt;=$S$6,E467&lt;=$T$6), "jesien","zima")))</f>
        <v>wiosna</v>
      </c>
      <c r="G467">
        <v>10</v>
      </c>
      <c r="H467">
        <f>INDEX($U$3:$U$6, MATCH(F467,$R$3:$R$6,0))</f>
        <v>0.5</v>
      </c>
      <c r="I467">
        <f t="shared" si="67"/>
        <v>5</v>
      </c>
      <c r="J467">
        <f t="shared" si="68"/>
        <v>0</v>
      </c>
      <c r="K467">
        <f t="shared" si="69"/>
        <v>150</v>
      </c>
      <c r="L467">
        <f t="shared" si="70"/>
        <v>150</v>
      </c>
      <c r="M467">
        <f t="shared" si="71"/>
        <v>27280</v>
      </c>
    </row>
    <row r="468" spans="1:13" x14ac:dyDescent="0.25">
      <c r="A468" s="1">
        <v>45393</v>
      </c>
      <c r="B468" t="str">
        <f t="shared" si="64"/>
        <v>czw</v>
      </c>
      <c r="C468">
        <f t="shared" si="65"/>
        <v>2024</v>
      </c>
      <c r="D468" t="str">
        <f t="shared" si="66"/>
        <v>kwiecień</v>
      </c>
      <c r="E468" s="1">
        <f t="shared" si="63"/>
        <v>45758</v>
      </c>
      <c r="F468" s="3" t="str">
        <f>IF(AND(E468&gt;=$S$4,E468&lt;=$T$4),"wiosna", IF(AND(E468&gt;=$S$5,E468&lt;=$T$5),"lato", IF(AND(E468&gt;=$S$6,E468&lt;=$T$6), "jesien","zima")))</f>
        <v>wiosna</v>
      </c>
      <c r="G468">
        <v>10</v>
      </c>
      <c r="H468">
        <f>INDEX($U$3:$U$6, MATCH(F468,$R$3:$R$6,0))</f>
        <v>0.5</v>
      </c>
      <c r="I468">
        <f t="shared" si="67"/>
        <v>5</v>
      </c>
      <c r="J468">
        <f t="shared" si="68"/>
        <v>0</v>
      </c>
      <c r="K468">
        <f t="shared" si="69"/>
        <v>150</v>
      </c>
      <c r="L468">
        <f t="shared" si="70"/>
        <v>150</v>
      </c>
      <c r="M468">
        <f t="shared" si="71"/>
        <v>27430</v>
      </c>
    </row>
    <row r="469" spans="1:13" x14ac:dyDescent="0.25">
      <c r="A469" s="1">
        <v>45394</v>
      </c>
      <c r="B469" t="str">
        <f t="shared" si="64"/>
        <v>pt</v>
      </c>
      <c r="C469">
        <f t="shared" si="65"/>
        <v>2024</v>
      </c>
      <c r="D469" t="str">
        <f t="shared" si="66"/>
        <v>kwiecień</v>
      </c>
      <c r="E469" s="1">
        <f t="shared" si="63"/>
        <v>45759</v>
      </c>
      <c r="F469" s="3" t="str">
        <f>IF(AND(E469&gt;=$S$4,E469&lt;=$T$4),"wiosna", IF(AND(E469&gt;=$S$5,E469&lt;=$T$5),"lato", IF(AND(E469&gt;=$S$6,E469&lt;=$T$6), "jesien","zima")))</f>
        <v>wiosna</v>
      </c>
      <c r="G469">
        <v>10</v>
      </c>
      <c r="H469">
        <f>INDEX($U$3:$U$6, MATCH(F469,$R$3:$R$6,0))</f>
        <v>0.5</v>
      </c>
      <c r="I469">
        <f t="shared" si="67"/>
        <v>5</v>
      </c>
      <c r="J469">
        <f t="shared" si="68"/>
        <v>0</v>
      </c>
      <c r="K469">
        <f t="shared" si="69"/>
        <v>150</v>
      </c>
      <c r="L469">
        <f t="shared" si="70"/>
        <v>150</v>
      </c>
      <c r="M469">
        <f t="shared" si="71"/>
        <v>27580</v>
      </c>
    </row>
    <row r="470" spans="1:13" x14ac:dyDescent="0.25">
      <c r="A470" s="1">
        <v>45395</v>
      </c>
      <c r="B470" t="str">
        <f t="shared" si="64"/>
        <v>sob</v>
      </c>
      <c r="C470">
        <f t="shared" si="65"/>
        <v>2024</v>
      </c>
      <c r="D470" t="str">
        <f t="shared" si="66"/>
        <v>kwiecień</v>
      </c>
      <c r="E470" s="1">
        <f t="shared" si="63"/>
        <v>45760</v>
      </c>
      <c r="F470" s="3" t="str">
        <f>IF(AND(E470&gt;=$S$4,E470&lt;=$T$4),"wiosna", IF(AND(E470&gt;=$S$5,E470&lt;=$T$5),"lato", IF(AND(E470&gt;=$S$6,E470&lt;=$T$6), "jesien","zima")))</f>
        <v>wiosna</v>
      </c>
      <c r="G470">
        <v>10</v>
      </c>
      <c r="H470">
        <f>INDEX($U$3:$U$6, MATCH(F470,$R$3:$R$6,0))</f>
        <v>0.5</v>
      </c>
      <c r="I470">
        <f t="shared" si="67"/>
        <v>5</v>
      </c>
      <c r="J470">
        <f t="shared" si="68"/>
        <v>0</v>
      </c>
      <c r="K470">
        <f t="shared" si="69"/>
        <v>0</v>
      </c>
      <c r="L470">
        <f t="shared" si="70"/>
        <v>0</v>
      </c>
      <c r="M470">
        <f t="shared" si="71"/>
        <v>27580</v>
      </c>
    </row>
    <row r="471" spans="1:13" x14ac:dyDescent="0.25">
      <c r="A471" s="1">
        <v>45396</v>
      </c>
      <c r="B471" t="str">
        <f t="shared" si="64"/>
        <v>niedz</v>
      </c>
      <c r="C471">
        <f t="shared" si="65"/>
        <v>2024</v>
      </c>
      <c r="D471" t="str">
        <f t="shared" si="66"/>
        <v>kwiecień</v>
      </c>
      <c r="E471" s="1">
        <f t="shared" si="63"/>
        <v>45761</v>
      </c>
      <c r="F471" s="3" t="str">
        <f>IF(AND(E471&gt;=$S$4,E471&lt;=$T$4),"wiosna", IF(AND(E471&gt;=$S$5,E471&lt;=$T$5),"lato", IF(AND(E471&gt;=$S$6,E471&lt;=$T$6), "jesien","zima")))</f>
        <v>wiosna</v>
      </c>
      <c r="G471">
        <v>10</v>
      </c>
      <c r="H471">
        <f>INDEX($U$3:$U$6, MATCH(F471,$R$3:$R$6,0))</f>
        <v>0.5</v>
      </c>
      <c r="I471">
        <f t="shared" si="67"/>
        <v>5</v>
      </c>
      <c r="J471">
        <f t="shared" si="68"/>
        <v>150</v>
      </c>
      <c r="K471">
        <f t="shared" si="69"/>
        <v>0</v>
      </c>
      <c r="L471">
        <f t="shared" si="70"/>
        <v>-150</v>
      </c>
      <c r="M471">
        <f t="shared" si="71"/>
        <v>27430</v>
      </c>
    </row>
    <row r="472" spans="1:13" x14ac:dyDescent="0.25">
      <c r="A472" s="1">
        <v>45397</v>
      </c>
      <c r="B472" t="str">
        <f t="shared" si="64"/>
        <v>pon</v>
      </c>
      <c r="C472">
        <f t="shared" si="65"/>
        <v>2024</v>
      </c>
      <c r="D472" t="str">
        <f t="shared" si="66"/>
        <v>kwiecień</v>
      </c>
      <c r="E472" s="1">
        <f t="shared" si="63"/>
        <v>45762</v>
      </c>
      <c r="F472" s="3" t="str">
        <f>IF(AND(E472&gt;=$S$4,E472&lt;=$T$4),"wiosna", IF(AND(E472&gt;=$S$5,E472&lt;=$T$5),"lato", IF(AND(E472&gt;=$S$6,E472&lt;=$T$6), "jesien","zima")))</f>
        <v>wiosna</v>
      </c>
      <c r="G472">
        <v>10</v>
      </c>
      <c r="H472">
        <f>INDEX($U$3:$U$6, MATCH(F472,$R$3:$R$6,0))</f>
        <v>0.5</v>
      </c>
      <c r="I472">
        <f t="shared" si="67"/>
        <v>5</v>
      </c>
      <c r="J472">
        <f t="shared" si="68"/>
        <v>0</v>
      </c>
      <c r="K472">
        <f t="shared" si="69"/>
        <v>150</v>
      </c>
      <c r="L472">
        <f t="shared" si="70"/>
        <v>150</v>
      </c>
      <c r="M472">
        <f t="shared" si="71"/>
        <v>27580</v>
      </c>
    </row>
    <row r="473" spans="1:13" x14ac:dyDescent="0.25">
      <c r="A473" s="1">
        <v>45398</v>
      </c>
      <c r="B473" t="str">
        <f t="shared" si="64"/>
        <v>wt</v>
      </c>
      <c r="C473">
        <f t="shared" si="65"/>
        <v>2024</v>
      </c>
      <c r="D473" t="str">
        <f t="shared" si="66"/>
        <v>kwiecień</v>
      </c>
      <c r="E473" s="1">
        <f t="shared" si="63"/>
        <v>45763</v>
      </c>
      <c r="F473" s="3" t="str">
        <f>IF(AND(E473&gt;=$S$4,E473&lt;=$T$4),"wiosna", IF(AND(E473&gt;=$S$5,E473&lt;=$T$5),"lato", IF(AND(E473&gt;=$S$6,E473&lt;=$T$6), "jesien","zima")))</f>
        <v>wiosna</v>
      </c>
      <c r="G473">
        <v>10</v>
      </c>
      <c r="H473">
        <f>INDEX($U$3:$U$6, MATCH(F473,$R$3:$R$6,0))</f>
        <v>0.5</v>
      </c>
      <c r="I473">
        <f t="shared" si="67"/>
        <v>5</v>
      </c>
      <c r="J473">
        <f t="shared" si="68"/>
        <v>0</v>
      </c>
      <c r="K473">
        <f t="shared" si="69"/>
        <v>150</v>
      </c>
      <c r="L473">
        <f t="shared" si="70"/>
        <v>150</v>
      </c>
      <c r="M473">
        <f t="shared" si="71"/>
        <v>27730</v>
      </c>
    </row>
    <row r="474" spans="1:13" x14ac:dyDescent="0.25">
      <c r="A474" s="1">
        <v>45399</v>
      </c>
      <c r="B474" t="str">
        <f t="shared" si="64"/>
        <v>śr</v>
      </c>
      <c r="C474">
        <f t="shared" si="65"/>
        <v>2024</v>
      </c>
      <c r="D474" t="str">
        <f t="shared" si="66"/>
        <v>kwiecień</v>
      </c>
      <c r="E474" s="1">
        <f t="shared" si="63"/>
        <v>45764</v>
      </c>
      <c r="F474" s="3" t="str">
        <f>IF(AND(E474&gt;=$S$4,E474&lt;=$T$4),"wiosna", IF(AND(E474&gt;=$S$5,E474&lt;=$T$5),"lato", IF(AND(E474&gt;=$S$6,E474&lt;=$T$6), "jesien","zima")))</f>
        <v>wiosna</v>
      </c>
      <c r="G474">
        <v>10</v>
      </c>
      <c r="H474">
        <f>INDEX($U$3:$U$6, MATCH(F474,$R$3:$R$6,0))</f>
        <v>0.5</v>
      </c>
      <c r="I474">
        <f t="shared" si="67"/>
        <v>5</v>
      </c>
      <c r="J474">
        <f t="shared" si="68"/>
        <v>0</v>
      </c>
      <c r="K474">
        <f t="shared" si="69"/>
        <v>150</v>
      </c>
      <c r="L474">
        <f t="shared" si="70"/>
        <v>150</v>
      </c>
      <c r="M474">
        <f t="shared" si="71"/>
        <v>27880</v>
      </c>
    </row>
    <row r="475" spans="1:13" x14ac:dyDescent="0.25">
      <c r="A475" s="1">
        <v>45400</v>
      </c>
      <c r="B475" t="str">
        <f t="shared" si="64"/>
        <v>czw</v>
      </c>
      <c r="C475">
        <f t="shared" si="65"/>
        <v>2024</v>
      </c>
      <c r="D475" t="str">
        <f t="shared" si="66"/>
        <v>kwiecień</v>
      </c>
      <c r="E475" s="1">
        <f t="shared" si="63"/>
        <v>45765</v>
      </c>
      <c r="F475" s="3" t="str">
        <f>IF(AND(E475&gt;=$S$4,E475&lt;=$T$4),"wiosna", IF(AND(E475&gt;=$S$5,E475&lt;=$T$5),"lato", IF(AND(E475&gt;=$S$6,E475&lt;=$T$6), "jesien","zima")))</f>
        <v>wiosna</v>
      </c>
      <c r="G475">
        <v>10</v>
      </c>
      <c r="H475">
        <f>INDEX($U$3:$U$6, MATCH(F475,$R$3:$R$6,0))</f>
        <v>0.5</v>
      </c>
      <c r="I475">
        <f t="shared" si="67"/>
        <v>5</v>
      </c>
      <c r="J475">
        <f t="shared" si="68"/>
        <v>0</v>
      </c>
      <c r="K475">
        <f t="shared" si="69"/>
        <v>150</v>
      </c>
      <c r="L475">
        <f t="shared" si="70"/>
        <v>150</v>
      </c>
      <c r="M475">
        <f t="shared" si="71"/>
        <v>28030</v>
      </c>
    </row>
    <row r="476" spans="1:13" x14ac:dyDescent="0.25">
      <c r="A476" s="1">
        <v>45401</v>
      </c>
      <c r="B476" t="str">
        <f t="shared" si="64"/>
        <v>pt</v>
      </c>
      <c r="C476">
        <f t="shared" si="65"/>
        <v>2024</v>
      </c>
      <c r="D476" t="str">
        <f t="shared" si="66"/>
        <v>kwiecień</v>
      </c>
      <c r="E476" s="1">
        <f t="shared" si="63"/>
        <v>45766</v>
      </c>
      <c r="F476" s="3" t="str">
        <f>IF(AND(E476&gt;=$S$4,E476&lt;=$T$4),"wiosna", IF(AND(E476&gt;=$S$5,E476&lt;=$T$5),"lato", IF(AND(E476&gt;=$S$6,E476&lt;=$T$6), "jesien","zima")))</f>
        <v>wiosna</v>
      </c>
      <c r="G476">
        <v>10</v>
      </c>
      <c r="H476">
        <f>INDEX($U$3:$U$6, MATCH(F476,$R$3:$R$6,0))</f>
        <v>0.5</v>
      </c>
      <c r="I476">
        <f t="shared" si="67"/>
        <v>5</v>
      </c>
      <c r="J476">
        <f t="shared" si="68"/>
        <v>0</v>
      </c>
      <c r="K476">
        <f t="shared" si="69"/>
        <v>150</v>
      </c>
      <c r="L476">
        <f t="shared" si="70"/>
        <v>150</v>
      </c>
      <c r="M476">
        <f t="shared" si="71"/>
        <v>28180</v>
      </c>
    </row>
    <row r="477" spans="1:13" x14ac:dyDescent="0.25">
      <c r="A477" s="1">
        <v>45402</v>
      </c>
      <c r="B477" t="str">
        <f t="shared" si="64"/>
        <v>sob</v>
      </c>
      <c r="C477">
        <f t="shared" si="65"/>
        <v>2024</v>
      </c>
      <c r="D477" t="str">
        <f t="shared" si="66"/>
        <v>kwiecień</v>
      </c>
      <c r="E477" s="1">
        <f t="shared" si="63"/>
        <v>45767</v>
      </c>
      <c r="F477" s="3" t="str">
        <f>IF(AND(E477&gt;=$S$4,E477&lt;=$T$4),"wiosna", IF(AND(E477&gt;=$S$5,E477&lt;=$T$5),"lato", IF(AND(E477&gt;=$S$6,E477&lt;=$T$6), "jesien","zima")))</f>
        <v>wiosna</v>
      </c>
      <c r="G477">
        <v>10</v>
      </c>
      <c r="H477">
        <f>INDEX($U$3:$U$6, MATCH(F477,$R$3:$R$6,0))</f>
        <v>0.5</v>
      </c>
      <c r="I477">
        <f t="shared" si="67"/>
        <v>5</v>
      </c>
      <c r="J477">
        <f t="shared" si="68"/>
        <v>0</v>
      </c>
      <c r="K477">
        <f t="shared" si="69"/>
        <v>0</v>
      </c>
      <c r="L477">
        <f t="shared" si="70"/>
        <v>0</v>
      </c>
      <c r="M477">
        <f t="shared" si="71"/>
        <v>28180</v>
      </c>
    </row>
    <row r="478" spans="1:13" x14ac:dyDescent="0.25">
      <c r="A478" s="1">
        <v>45403</v>
      </c>
      <c r="B478" t="str">
        <f t="shared" si="64"/>
        <v>niedz</v>
      </c>
      <c r="C478">
        <f t="shared" si="65"/>
        <v>2024</v>
      </c>
      <c r="D478" t="str">
        <f t="shared" si="66"/>
        <v>kwiecień</v>
      </c>
      <c r="E478" s="1">
        <f t="shared" si="63"/>
        <v>45768</v>
      </c>
      <c r="F478" s="3" t="str">
        <f>IF(AND(E478&gt;=$S$4,E478&lt;=$T$4),"wiosna", IF(AND(E478&gt;=$S$5,E478&lt;=$T$5),"lato", IF(AND(E478&gt;=$S$6,E478&lt;=$T$6), "jesien","zima")))</f>
        <v>wiosna</v>
      </c>
      <c r="G478">
        <v>10</v>
      </c>
      <c r="H478">
        <f>INDEX($U$3:$U$6, MATCH(F478,$R$3:$R$6,0))</f>
        <v>0.5</v>
      </c>
      <c r="I478">
        <f t="shared" si="67"/>
        <v>5</v>
      </c>
      <c r="J478">
        <f t="shared" si="68"/>
        <v>150</v>
      </c>
      <c r="K478">
        <f t="shared" si="69"/>
        <v>0</v>
      </c>
      <c r="L478">
        <f t="shared" si="70"/>
        <v>-150</v>
      </c>
      <c r="M478">
        <f t="shared" si="71"/>
        <v>28030</v>
      </c>
    </row>
    <row r="479" spans="1:13" x14ac:dyDescent="0.25">
      <c r="A479" s="1">
        <v>45404</v>
      </c>
      <c r="B479" t="str">
        <f t="shared" si="64"/>
        <v>pon</v>
      </c>
      <c r="C479">
        <f t="shared" si="65"/>
        <v>2024</v>
      </c>
      <c r="D479" t="str">
        <f t="shared" si="66"/>
        <v>kwiecień</v>
      </c>
      <c r="E479" s="1">
        <f t="shared" si="63"/>
        <v>45769</v>
      </c>
      <c r="F479" s="3" t="str">
        <f>IF(AND(E479&gt;=$S$4,E479&lt;=$T$4),"wiosna", IF(AND(E479&gt;=$S$5,E479&lt;=$T$5),"lato", IF(AND(E479&gt;=$S$6,E479&lt;=$T$6), "jesien","zima")))</f>
        <v>wiosna</v>
      </c>
      <c r="G479">
        <v>10</v>
      </c>
      <c r="H479">
        <f>INDEX($U$3:$U$6, MATCH(F479,$R$3:$R$6,0))</f>
        <v>0.5</v>
      </c>
      <c r="I479">
        <f t="shared" si="67"/>
        <v>5</v>
      </c>
      <c r="J479">
        <f t="shared" si="68"/>
        <v>0</v>
      </c>
      <c r="K479">
        <f t="shared" si="69"/>
        <v>150</v>
      </c>
      <c r="L479">
        <f t="shared" si="70"/>
        <v>150</v>
      </c>
      <c r="M479">
        <f t="shared" si="71"/>
        <v>28180</v>
      </c>
    </row>
    <row r="480" spans="1:13" x14ac:dyDescent="0.25">
      <c r="A480" s="1">
        <v>45405</v>
      </c>
      <c r="B480" t="str">
        <f t="shared" si="64"/>
        <v>wt</v>
      </c>
      <c r="C480">
        <f t="shared" si="65"/>
        <v>2024</v>
      </c>
      <c r="D480" t="str">
        <f t="shared" si="66"/>
        <v>kwiecień</v>
      </c>
      <c r="E480" s="1">
        <f t="shared" si="63"/>
        <v>45770</v>
      </c>
      <c r="F480" s="3" t="str">
        <f>IF(AND(E480&gt;=$S$4,E480&lt;=$T$4),"wiosna", IF(AND(E480&gt;=$S$5,E480&lt;=$T$5),"lato", IF(AND(E480&gt;=$S$6,E480&lt;=$T$6), "jesien","zima")))</f>
        <v>wiosna</v>
      </c>
      <c r="G480">
        <v>10</v>
      </c>
      <c r="H480">
        <f>INDEX($U$3:$U$6, MATCH(F480,$R$3:$R$6,0))</f>
        <v>0.5</v>
      </c>
      <c r="I480">
        <f t="shared" si="67"/>
        <v>5</v>
      </c>
      <c r="J480">
        <f t="shared" si="68"/>
        <v>0</v>
      </c>
      <c r="K480">
        <f t="shared" si="69"/>
        <v>150</v>
      </c>
      <c r="L480">
        <f t="shared" si="70"/>
        <v>150</v>
      </c>
      <c r="M480">
        <f t="shared" si="71"/>
        <v>28330</v>
      </c>
    </row>
    <row r="481" spans="1:13" x14ac:dyDescent="0.25">
      <c r="A481" s="1">
        <v>45406</v>
      </c>
      <c r="B481" t="str">
        <f t="shared" si="64"/>
        <v>śr</v>
      </c>
      <c r="C481">
        <f t="shared" si="65"/>
        <v>2024</v>
      </c>
      <c r="D481" t="str">
        <f t="shared" si="66"/>
        <v>kwiecień</v>
      </c>
      <c r="E481" s="1">
        <f t="shared" si="63"/>
        <v>45771</v>
      </c>
      <c r="F481" s="3" t="str">
        <f>IF(AND(E481&gt;=$S$4,E481&lt;=$T$4),"wiosna", IF(AND(E481&gt;=$S$5,E481&lt;=$T$5),"lato", IF(AND(E481&gt;=$S$6,E481&lt;=$T$6), "jesien","zima")))</f>
        <v>wiosna</v>
      </c>
      <c r="G481">
        <v>10</v>
      </c>
      <c r="H481">
        <f>INDEX($U$3:$U$6, MATCH(F481,$R$3:$R$6,0))</f>
        <v>0.5</v>
      </c>
      <c r="I481">
        <f t="shared" si="67"/>
        <v>5</v>
      </c>
      <c r="J481">
        <f t="shared" si="68"/>
        <v>0</v>
      </c>
      <c r="K481">
        <f t="shared" si="69"/>
        <v>150</v>
      </c>
      <c r="L481">
        <f t="shared" si="70"/>
        <v>150</v>
      </c>
      <c r="M481">
        <f t="shared" si="71"/>
        <v>28480</v>
      </c>
    </row>
    <row r="482" spans="1:13" x14ac:dyDescent="0.25">
      <c r="A482" s="1">
        <v>45407</v>
      </c>
      <c r="B482" t="str">
        <f t="shared" si="64"/>
        <v>czw</v>
      </c>
      <c r="C482">
        <f t="shared" si="65"/>
        <v>2024</v>
      </c>
      <c r="D482" t="str">
        <f t="shared" si="66"/>
        <v>kwiecień</v>
      </c>
      <c r="E482" s="1">
        <f t="shared" si="63"/>
        <v>45772</v>
      </c>
      <c r="F482" s="3" t="str">
        <f>IF(AND(E482&gt;=$S$4,E482&lt;=$T$4),"wiosna", IF(AND(E482&gt;=$S$5,E482&lt;=$T$5),"lato", IF(AND(E482&gt;=$S$6,E482&lt;=$T$6), "jesien","zima")))</f>
        <v>wiosna</v>
      </c>
      <c r="G482">
        <v>10</v>
      </c>
      <c r="H482">
        <f>INDEX($U$3:$U$6, MATCH(F482,$R$3:$R$6,0))</f>
        <v>0.5</v>
      </c>
      <c r="I482">
        <f t="shared" si="67"/>
        <v>5</v>
      </c>
      <c r="J482">
        <f t="shared" si="68"/>
        <v>0</v>
      </c>
      <c r="K482">
        <f t="shared" si="69"/>
        <v>150</v>
      </c>
      <c r="L482">
        <f t="shared" si="70"/>
        <v>150</v>
      </c>
      <c r="M482">
        <f t="shared" si="71"/>
        <v>28630</v>
      </c>
    </row>
    <row r="483" spans="1:13" x14ac:dyDescent="0.25">
      <c r="A483" s="1">
        <v>45408</v>
      </c>
      <c r="B483" t="str">
        <f t="shared" si="64"/>
        <v>pt</v>
      </c>
      <c r="C483">
        <f t="shared" si="65"/>
        <v>2024</v>
      </c>
      <c r="D483" t="str">
        <f t="shared" si="66"/>
        <v>kwiecień</v>
      </c>
      <c r="E483" s="1">
        <f t="shared" si="63"/>
        <v>45773</v>
      </c>
      <c r="F483" s="3" t="str">
        <f>IF(AND(E483&gt;=$S$4,E483&lt;=$T$4),"wiosna", IF(AND(E483&gt;=$S$5,E483&lt;=$T$5),"lato", IF(AND(E483&gt;=$S$6,E483&lt;=$T$6), "jesien","zima")))</f>
        <v>wiosna</v>
      </c>
      <c r="G483">
        <v>10</v>
      </c>
      <c r="H483">
        <f>INDEX($U$3:$U$6, MATCH(F483,$R$3:$R$6,0))</f>
        <v>0.5</v>
      </c>
      <c r="I483">
        <f t="shared" si="67"/>
        <v>5</v>
      </c>
      <c r="J483">
        <f t="shared" si="68"/>
        <v>0</v>
      </c>
      <c r="K483">
        <f t="shared" si="69"/>
        <v>150</v>
      </c>
      <c r="L483">
        <f t="shared" si="70"/>
        <v>150</v>
      </c>
      <c r="M483">
        <f t="shared" si="71"/>
        <v>28780</v>
      </c>
    </row>
    <row r="484" spans="1:13" x14ac:dyDescent="0.25">
      <c r="A484" s="1">
        <v>45409</v>
      </c>
      <c r="B484" t="str">
        <f t="shared" si="64"/>
        <v>sob</v>
      </c>
      <c r="C484">
        <f t="shared" si="65"/>
        <v>2024</v>
      </c>
      <c r="D484" t="str">
        <f t="shared" si="66"/>
        <v>kwiecień</v>
      </c>
      <c r="E484" s="1">
        <f t="shared" si="63"/>
        <v>45774</v>
      </c>
      <c r="F484" s="3" t="str">
        <f>IF(AND(E484&gt;=$S$4,E484&lt;=$T$4),"wiosna", IF(AND(E484&gt;=$S$5,E484&lt;=$T$5),"lato", IF(AND(E484&gt;=$S$6,E484&lt;=$T$6), "jesien","zima")))</f>
        <v>wiosna</v>
      </c>
      <c r="G484">
        <v>10</v>
      </c>
      <c r="H484">
        <f>INDEX($U$3:$U$6, MATCH(F484,$R$3:$R$6,0))</f>
        <v>0.5</v>
      </c>
      <c r="I484">
        <f t="shared" si="67"/>
        <v>5</v>
      </c>
      <c r="J484">
        <f t="shared" si="68"/>
        <v>0</v>
      </c>
      <c r="K484">
        <f t="shared" si="69"/>
        <v>0</v>
      </c>
      <c r="L484">
        <f t="shared" si="70"/>
        <v>0</v>
      </c>
      <c r="M484">
        <f t="shared" si="71"/>
        <v>28780</v>
      </c>
    </row>
    <row r="485" spans="1:13" x14ac:dyDescent="0.25">
      <c r="A485" s="1">
        <v>45410</v>
      </c>
      <c r="B485" t="str">
        <f t="shared" si="64"/>
        <v>niedz</v>
      </c>
      <c r="C485">
        <f t="shared" si="65"/>
        <v>2024</v>
      </c>
      <c r="D485" t="str">
        <f t="shared" si="66"/>
        <v>kwiecień</v>
      </c>
      <c r="E485" s="1">
        <f t="shared" si="63"/>
        <v>45775</v>
      </c>
      <c r="F485" s="3" t="str">
        <f>IF(AND(E485&gt;=$S$4,E485&lt;=$T$4),"wiosna", IF(AND(E485&gt;=$S$5,E485&lt;=$T$5),"lato", IF(AND(E485&gt;=$S$6,E485&lt;=$T$6), "jesien","zima")))</f>
        <v>wiosna</v>
      </c>
      <c r="G485">
        <v>10</v>
      </c>
      <c r="H485">
        <f>INDEX($U$3:$U$6, MATCH(F485,$R$3:$R$6,0))</f>
        <v>0.5</v>
      </c>
      <c r="I485">
        <f t="shared" si="67"/>
        <v>5</v>
      </c>
      <c r="J485">
        <f t="shared" si="68"/>
        <v>150</v>
      </c>
      <c r="K485">
        <f t="shared" si="69"/>
        <v>0</v>
      </c>
      <c r="L485">
        <f t="shared" si="70"/>
        <v>-150</v>
      </c>
      <c r="M485">
        <f t="shared" si="71"/>
        <v>28630</v>
      </c>
    </row>
    <row r="486" spans="1:13" x14ac:dyDescent="0.25">
      <c r="A486" s="1">
        <v>45411</v>
      </c>
      <c r="B486" t="str">
        <f t="shared" si="64"/>
        <v>pon</v>
      </c>
      <c r="C486">
        <f t="shared" si="65"/>
        <v>2024</v>
      </c>
      <c r="D486" t="str">
        <f t="shared" si="66"/>
        <v>kwiecień</v>
      </c>
      <c r="E486" s="1">
        <f t="shared" si="63"/>
        <v>45776</v>
      </c>
      <c r="F486" s="3" t="str">
        <f>IF(AND(E486&gt;=$S$4,E486&lt;=$T$4),"wiosna", IF(AND(E486&gt;=$S$5,E486&lt;=$T$5),"lato", IF(AND(E486&gt;=$S$6,E486&lt;=$T$6), "jesien","zima")))</f>
        <v>wiosna</v>
      </c>
      <c r="G486">
        <v>10</v>
      </c>
      <c r="H486">
        <f>INDEX($U$3:$U$6, MATCH(F486,$R$3:$R$6,0))</f>
        <v>0.5</v>
      </c>
      <c r="I486">
        <f t="shared" si="67"/>
        <v>5</v>
      </c>
      <c r="J486">
        <f t="shared" si="68"/>
        <v>0</v>
      </c>
      <c r="K486">
        <f t="shared" si="69"/>
        <v>150</v>
      </c>
      <c r="L486">
        <f t="shared" si="70"/>
        <v>150</v>
      </c>
      <c r="M486">
        <f t="shared" si="71"/>
        <v>28780</v>
      </c>
    </row>
    <row r="487" spans="1:13" x14ac:dyDescent="0.25">
      <c r="A487" s="1">
        <v>45412</v>
      </c>
      <c r="B487" t="str">
        <f t="shared" si="64"/>
        <v>wt</v>
      </c>
      <c r="C487">
        <f t="shared" si="65"/>
        <v>2024</v>
      </c>
      <c r="D487" t="str">
        <f t="shared" si="66"/>
        <v>kwiecień</v>
      </c>
      <c r="E487" s="1">
        <f t="shared" si="63"/>
        <v>45777</v>
      </c>
      <c r="F487" s="3" t="str">
        <f>IF(AND(E487&gt;=$S$4,E487&lt;=$T$4),"wiosna", IF(AND(E487&gt;=$S$5,E487&lt;=$T$5),"lato", IF(AND(E487&gt;=$S$6,E487&lt;=$T$6), "jesien","zima")))</f>
        <v>wiosna</v>
      </c>
      <c r="G487">
        <v>10</v>
      </c>
      <c r="H487">
        <f>INDEX($U$3:$U$6, MATCH(F487,$R$3:$R$6,0))</f>
        <v>0.5</v>
      </c>
      <c r="I487">
        <f t="shared" si="67"/>
        <v>5</v>
      </c>
      <c r="J487">
        <f t="shared" si="68"/>
        <v>0</v>
      </c>
      <c r="K487">
        <f t="shared" si="69"/>
        <v>150</v>
      </c>
      <c r="L487">
        <f t="shared" si="70"/>
        <v>150</v>
      </c>
      <c r="M487">
        <f t="shared" si="71"/>
        <v>28930</v>
      </c>
    </row>
    <row r="488" spans="1:13" x14ac:dyDescent="0.25">
      <c r="A488" s="1">
        <v>45413</v>
      </c>
      <c r="B488" t="str">
        <f t="shared" si="64"/>
        <v>śr</v>
      </c>
      <c r="C488">
        <f t="shared" si="65"/>
        <v>2024</v>
      </c>
      <c r="D488" t="str">
        <f t="shared" si="66"/>
        <v>maj</v>
      </c>
      <c r="E488" s="1">
        <f t="shared" si="63"/>
        <v>45778</v>
      </c>
      <c r="F488" s="3" t="str">
        <f>IF(AND(E488&gt;=$S$4,E488&lt;=$T$4),"wiosna", IF(AND(E488&gt;=$S$5,E488&lt;=$T$5),"lato", IF(AND(E488&gt;=$S$6,E488&lt;=$T$6), "jesien","zima")))</f>
        <v>wiosna</v>
      </c>
      <c r="G488">
        <v>10</v>
      </c>
      <c r="H488">
        <f>INDEX($U$3:$U$6, MATCH(F488,$R$3:$R$6,0))</f>
        <v>0.5</v>
      </c>
      <c r="I488">
        <f t="shared" si="67"/>
        <v>5</v>
      </c>
      <c r="J488">
        <f t="shared" si="68"/>
        <v>0</v>
      </c>
      <c r="K488">
        <f t="shared" si="69"/>
        <v>150</v>
      </c>
      <c r="L488">
        <f t="shared" si="70"/>
        <v>150</v>
      </c>
      <c r="M488">
        <f t="shared" si="71"/>
        <v>29080</v>
      </c>
    </row>
    <row r="489" spans="1:13" x14ac:dyDescent="0.25">
      <c r="A489" s="1">
        <v>45414</v>
      </c>
      <c r="B489" t="str">
        <f t="shared" si="64"/>
        <v>czw</v>
      </c>
      <c r="C489">
        <f t="shared" si="65"/>
        <v>2024</v>
      </c>
      <c r="D489" t="str">
        <f t="shared" si="66"/>
        <v>maj</v>
      </c>
      <c r="E489" s="1">
        <f t="shared" si="63"/>
        <v>45779</v>
      </c>
      <c r="F489" s="3" t="str">
        <f>IF(AND(E489&gt;=$S$4,E489&lt;=$T$4),"wiosna", IF(AND(E489&gt;=$S$5,E489&lt;=$T$5),"lato", IF(AND(E489&gt;=$S$6,E489&lt;=$T$6), "jesien","zima")))</f>
        <v>wiosna</v>
      </c>
      <c r="G489">
        <v>10</v>
      </c>
      <c r="H489">
        <f>INDEX($U$3:$U$6, MATCH(F489,$R$3:$R$6,0))</f>
        <v>0.5</v>
      </c>
      <c r="I489">
        <f t="shared" si="67"/>
        <v>5</v>
      </c>
      <c r="J489">
        <f t="shared" si="68"/>
        <v>0</v>
      </c>
      <c r="K489">
        <f t="shared" si="69"/>
        <v>150</v>
      </c>
      <c r="L489">
        <f t="shared" si="70"/>
        <v>150</v>
      </c>
      <c r="M489">
        <f t="shared" si="71"/>
        <v>29230</v>
      </c>
    </row>
    <row r="490" spans="1:13" x14ac:dyDescent="0.25">
      <c r="A490" s="1">
        <v>45415</v>
      </c>
      <c r="B490" t="str">
        <f t="shared" si="64"/>
        <v>pt</v>
      </c>
      <c r="C490">
        <f t="shared" si="65"/>
        <v>2024</v>
      </c>
      <c r="D490" t="str">
        <f t="shared" si="66"/>
        <v>maj</v>
      </c>
      <c r="E490" s="1">
        <f t="shared" si="63"/>
        <v>45780</v>
      </c>
      <c r="F490" s="3" t="str">
        <f>IF(AND(E490&gt;=$S$4,E490&lt;=$T$4),"wiosna", IF(AND(E490&gt;=$S$5,E490&lt;=$T$5),"lato", IF(AND(E490&gt;=$S$6,E490&lt;=$T$6), "jesien","zima")))</f>
        <v>wiosna</v>
      </c>
      <c r="G490">
        <v>10</v>
      </c>
      <c r="H490">
        <f>INDEX($U$3:$U$6, MATCH(F490,$R$3:$R$6,0))</f>
        <v>0.5</v>
      </c>
      <c r="I490">
        <f t="shared" si="67"/>
        <v>5</v>
      </c>
      <c r="J490">
        <f t="shared" si="68"/>
        <v>0</v>
      </c>
      <c r="K490">
        <f t="shared" si="69"/>
        <v>150</v>
      </c>
      <c r="L490">
        <f t="shared" si="70"/>
        <v>150</v>
      </c>
      <c r="M490">
        <f t="shared" si="71"/>
        <v>29380</v>
      </c>
    </row>
    <row r="491" spans="1:13" x14ac:dyDescent="0.25">
      <c r="A491" s="1">
        <v>45416</v>
      </c>
      <c r="B491" t="str">
        <f t="shared" si="64"/>
        <v>sob</v>
      </c>
      <c r="C491">
        <f t="shared" si="65"/>
        <v>2024</v>
      </c>
      <c r="D491" t="str">
        <f t="shared" si="66"/>
        <v>maj</v>
      </c>
      <c r="E491" s="1">
        <f t="shared" si="63"/>
        <v>45781</v>
      </c>
      <c r="F491" s="3" t="str">
        <f>IF(AND(E491&gt;=$S$4,E491&lt;=$T$4),"wiosna", IF(AND(E491&gt;=$S$5,E491&lt;=$T$5),"lato", IF(AND(E491&gt;=$S$6,E491&lt;=$T$6), "jesien","zima")))</f>
        <v>wiosna</v>
      </c>
      <c r="G491">
        <v>10</v>
      </c>
      <c r="H491">
        <f>INDEX($U$3:$U$6, MATCH(F491,$R$3:$R$6,0))</f>
        <v>0.5</v>
      </c>
      <c r="I491">
        <f t="shared" si="67"/>
        <v>5</v>
      </c>
      <c r="J491">
        <f t="shared" si="68"/>
        <v>0</v>
      </c>
      <c r="K491">
        <f t="shared" si="69"/>
        <v>0</v>
      </c>
      <c r="L491">
        <f t="shared" si="70"/>
        <v>0</v>
      </c>
      <c r="M491">
        <f t="shared" si="71"/>
        <v>29380</v>
      </c>
    </row>
    <row r="492" spans="1:13" x14ac:dyDescent="0.25">
      <c r="A492" s="1">
        <v>45417</v>
      </c>
      <c r="B492" t="str">
        <f t="shared" si="64"/>
        <v>niedz</v>
      </c>
      <c r="C492">
        <f t="shared" si="65"/>
        <v>2024</v>
      </c>
      <c r="D492" t="str">
        <f t="shared" si="66"/>
        <v>maj</v>
      </c>
      <c r="E492" s="1">
        <f t="shared" si="63"/>
        <v>45782</v>
      </c>
      <c r="F492" s="3" t="str">
        <f>IF(AND(E492&gt;=$S$4,E492&lt;=$T$4),"wiosna", IF(AND(E492&gt;=$S$5,E492&lt;=$T$5),"lato", IF(AND(E492&gt;=$S$6,E492&lt;=$T$6), "jesien","zima")))</f>
        <v>wiosna</v>
      </c>
      <c r="G492">
        <v>10</v>
      </c>
      <c r="H492">
        <f>INDEX($U$3:$U$6, MATCH(F492,$R$3:$R$6,0))</f>
        <v>0.5</v>
      </c>
      <c r="I492">
        <f t="shared" si="67"/>
        <v>5</v>
      </c>
      <c r="J492">
        <f t="shared" si="68"/>
        <v>150</v>
      </c>
      <c r="K492">
        <f t="shared" si="69"/>
        <v>0</v>
      </c>
      <c r="L492">
        <f t="shared" si="70"/>
        <v>-150</v>
      </c>
      <c r="M492">
        <f t="shared" si="71"/>
        <v>29230</v>
      </c>
    </row>
    <row r="493" spans="1:13" x14ac:dyDescent="0.25">
      <c r="A493" s="1">
        <v>45418</v>
      </c>
      <c r="B493" t="str">
        <f t="shared" si="64"/>
        <v>pon</v>
      </c>
      <c r="C493">
        <f t="shared" si="65"/>
        <v>2024</v>
      </c>
      <c r="D493" t="str">
        <f t="shared" si="66"/>
        <v>maj</v>
      </c>
      <c r="E493" s="1">
        <f t="shared" si="63"/>
        <v>45783</v>
      </c>
      <c r="F493" s="3" t="str">
        <f>IF(AND(E493&gt;=$S$4,E493&lt;=$T$4),"wiosna", IF(AND(E493&gt;=$S$5,E493&lt;=$T$5),"lato", IF(AND(E493&gt;=$S$6,E493&lt;=$T$6), "jesien","zima")))</f>
        <v>wiosna</v>
      </c>
      <c r="G493">
        <v>10</v>
      </c>
      <c r="H493">
        <f>INDEX($U$3:$U$6, MATCH(F493,$R$3:$R$6,0))</f>
        <v>0.5</v>
      </c>
      <c r="I493">
        <f t="shared" si="67"/>
        <v>5</v>
      </c>
      <c r="J493">
        <f t="shared" si="68"/>
        <v>0</v>
      </c>
      <c r="K493">
        <f t="shared" si="69"/>
        <v>150</v>
      </c>
      <c r="L493">
        <f t="shared" si="70"/>
        <v>150</v>
      </c>
      <c r="M493">
        <f t="shared" si="71"/>
        <v>29380</v>
      </c>
    </row>
    <row r="494" spans="1:13" x14ac:dyDescent="0.25">
      <c r="A494" s="1">
        <v>45419</v>
      </c>
      <c r="B494" t="str">
        <f t="shared" si="64"/>
        <v>wt</v>
      </c>
      <c r="C494">
        <f t="shared" si="65"/>
        <v>2024</v>
      </c>
      <c r="D494" t="str">
        <f t="shared" si="66"/>
        <v>maj</v>
      </c>
      <c r="E494" s="1">
        <f t="shared" si="63"/>
        <v>45784</v>
      </c>
      <c r="F494" s="3" t="str">
        <f>IF(AND(E494&gt;=$S$4,E494&lt;=$T$4),"wiosna", IF(AND(E494&gt;=$S$5,E494&lt;=$T$5),"lato", IF(AND(E494&gt;=$S$6,E494&lt;=$T$6), "jesien","zima")))</f>
        <v>wiosna</v>
      </c>
      <c r="G494">
        <v>10</v>
      </c>
      <c r="H494">
        <f>INDEX($U$3:$U$6, MATCH(F494,$R$3:$R$6,0))</f>
        <v>0.5</v>
      </c>
      <c r="I494">
        <f t="shared" si="67"/>
        <v>5</v>
      </c>
      <c r="J494">
        <f t="shared" si="68"/>
        <v>0</v>
      </c>
      <c r="K494">
        <f t="shared" si="69"/>
        <v>150</v>
      </c>
      <c r="L494">
        <f t="shared" si="70"/>
        <v>150</v>
      </c>
      <c r="M494">
        <f t="shared" si="71"/>
        <v>29530</v>
      </c>
    </row>
    <row r="495" spans="1:13" x14ac:dyDescent="0.25">
      <c r="A495" s="1">
        <v>45420</v>
      </c>
      <c r="B495" t="str">
        <f t="shared" si="64"/>
        <v>śr</v>
      </c>
      <c r="C495">
        <f t="shared" si="65"/>
        <v>2024</v>
      </c>
      <c r="D495" t="str">
        <f t="shared" si="66"/>
        <v>maj</v>
      </c>
      <c r="E495" s="1">
        <f t="shared" si="63"/>
        <v>45785</v>
      </c>
      <c r="F495" s="3" t="str">
        <f>IF(AND(E495&gt;=$S$4,E495&lt;=$T$4),"wiosna", IF(AND(E495&gt;=$S$5,E495&lt;=$T$5),"lato", IF(AND(E495&gt;=$S$6,E495&lt;=$T$6), "jesien","zima")))</f>
        <v>wiosna</v>
      </c>
      <c r="G495">
        <v>10</v>
      </c>
      <c r="H495">
        <f>INDEX($U$3:$U$6, MATCH(F495,$R$3:$R$6,0))</f>
        <v>0.5</v>
      </c>
      <c r="I495">
        <f t="shared" si="67"/>
        <v>5</v>
      </c>
      <c r="J495">
        <f t="shared" si="68"/>
        <v>0</v>
      </c>
      <c r="K495">
        <f t="shared" si="69"/>
        <v>150</v>
      </c>
      <c r="L495">
        <f t="shared" si="70"/>
        <v>150</v>
      </c>
      <c r="M495">
        <f t="shared" si="71"/>
        <v>29680</v>
      </c>
    </row>
    <row r="496" spans="1:13" x14ac:dyDescent="0.25">
      <c r="A496" s="1">
        <v>45421</v>
      </c>
      <c r="B496" t="str">
        <f t="shared" si="64"/>
        <v>czw</v>
      </c>
      <c r="C496">
        <f t="shared" si="65"/>
        <v>2024</v>
      </c>
      <c r="D496" t="str">
        <f t="shared" si="66"/>
        <v>maj</v>
      </c>
      <c r="E496" s="1">
        <f t="shared" si="63"/>
        <v>45786</v>
      </c>
      <c r="F496" s="3" t="str">
        <f>IF(AND(E496&gt;=$S$4,E496&lt;=$T$4),"wiosna", IF(AND(E496&gt;=$S$5,E496&lt;=$T$5),"lato", IF(AND(E496&gt;=$S$6,E496&lt;=$T$6), "jesien","zima")))</f>
        <v>wiosna</v>
      </c>
      <c r="G496">
        <v>10</v>
      </c>
      <c r="H496">
        <f>INDEX($U$3:$U$6, MATCH(F496,$R$3:$R$6,0))</f>
        <v>0.5</v>
      </c>
      <c r="I496">
        <f t="shared" si="67"/>
        <v>5</v>
      </c>
      <c r="J496">
        <f t="shared" si="68"/>
        <v>0</v>
      </c>
      <c r="K496">
        <f t="shared" si="69"/>
        <v>150</v>
      </c>
      <c r="L496">
        <f t="shared" si="70"/>
        <v>150</v>
      </c>
      <c r="M496">
        <f t="shared" si="71"/>
        <v>29830</v>
      </c>
    </row>
    <row r="497" spans="1:13" x14ac:dyDescent="0.25">
      <c r="A497" s="1">
        <v>45422</v>
      </c>
      <c r="B497" t="str">
        <f t="shared" si="64"/>
        <v>pt</v>
      </c>
      <c r="C497">
        <f t="shared" si="65"/>
        <v>2024</v>
      </c>
      <c r="D497" t="str">
        <f t="shared" si="66"/>
        <v>maj</v>
      </c>
      <c r="E497" s="1">
        <f t="shared" si="63"/>
        <v>45787</v>
      </c>
      <c r="F497" s="3" t="str">
        <f>IF(AND(E497&gt;=$S$4,E497&lt;=$T$4),"wiosna", IF(AND(E497&gt;=$S$5,E497&lt;=$T$5),"lato", IF(AND(E497&gt;=$S$6,E497&lt;=$T$6), "jesien","zima")))</f>
        <v>wiosna</v>
      </c>
      <c r="G497">
        <v>10</v>
      </c>
      <c r="H497">
        <f>INDEX($U$3:$U$6, MATCH(F497,$R$3:$R$6,0))</f>
        <v>0.5</v>
      </c>
      <c r="I497">
        <f t="shared" si="67"/>
        <v>5</v>
      </c>
      <c r="J497">
        <f t="shared" si="68"/>
        <v>0</v>
      </c>
      <c r="K497">
        <f t="shared" si="69"/>
        <v>150</v>
      </c>
      <c r="L497">
        <f t="shared" si="70"/>
        <v>150</v>
      </c>
      <c r="M497">
        <f t="shared" si="71"/>
        <v>29980</v>
      </c>
    </row>
    <row r="498" spans="1:13" x14ac:dyDescent="0.25">
      <c r="A498" s="1">
        <v>45423</v>
      </c>
      <c r="B498" t="str">
        <f t="shared" si="64"/>
        <v>sob</v>
      </c>
      <c r="C498">
        <f t="shared" si="65"/>
        <v>2024</v>
      </c>
      <c r="D498" t="str">
        <f t="shared" si="66"/>
        <v>maj</v>
      </c>
      <c r="E498" s="1">
        <f t="shared" si="63"/>
        <v>45788</v>
      </c>
      <c r="F498" s="3" t="str">
        <f>IF(AND(E498&gt;=$S$4,E498&lt;=$T$4),"wiosna", IF(AND(E498&gt;=$S$5,E498&lt;=$T$5),"lato", IF(AND(E498&gt;=$S$6,E498&lt;=$T$6), "jesien","zima")))</f>
        <v>wiosna</v>
      </c>
      <c r="G498">
        <v>10</v>
      </c>
      <c r="H498">
        <f>INDEX($U$3:$U$6, MATCH(F498,$R$3:$R$6,0))</f>
        <v>0.5</v>
      </c>
      <c r="I498">
        <f t="shared" si="67"/>
        <v>5</v>
      </c>
      <c r="J498">
        <f t="shared" si="68"/>
        <v>0</v>
      </c>
      <c r="K498">
        <f t="shared" si="69"/>
        <v>0</v>
      </c>
      <c r="L498">
        <f t="shared" si="70"/>
        <v>0</v>
      </c>
      <c r="M498">
        <f t="shared" si="71"/>
        <v>29980</v>
      </c>
    </row>
    <row r="499" spans="1:13" x14ac:dyDescent="0.25">
      <c r="A499" s="1">
        <v>45424</v>
      </c>
      <c r="B499" t="str">
        <f t="shared" si="64"/>
        <v>niedz</v>
      </c>
      <c r="C499">
        <f t="shared" si="65"/>
        <v>2024</v>
      </c>
      <c r="D499" t="str">
        <f t="shared" si="66"/>
        <v>maj</v>
      </c>
      <c r="E499" s="1">
        <f t="shared" si="63"/>
        <v>45789</v>
      </c>
      <c r="F499" s="3" t="str">
        <f>IF(AND(E499&gt;=$S$4,E499&lt;=$T$4),"wiosna", IF(AND(E499&gt;=$S$5,E499&lt;=$T$5),"lato", IF(AND(E499&gt;=$S$6,E499&lt;=$T$6), "jesien","zima")))</f>
        <v>wiosna</v>
      </c>
      <c r="G499">
        <v>10</v>
      </c>
      <c r="H499">
        <f>INDEX($U$3:$U$6, MATCH(F499,$R$3:$R$6,0))</f>
        <v>0.5</v>
      </c>
      <c r="I499">
        <f t="shared" si="67"/>
        <v>5</v>
      </c>
      <c r="J499">
        <f t="shared" si="68"/>
        <v>150</v>
      </c>
      <c r="K499">
        <f t="shared" si="69"/>
        <v>0</v>
      </c>
      <c r="L499">
        <f t="shared" si="70"/>
        <v>-150</v>
      </c>
      <c r="M499">
        <f t="shared" si="71"/>
        <v>29830</v>
      </c>
    </row>
    <row r="500" spans="1:13" x14ac:dyDescent="0.25">
      <c r="A500" s="1">
        <v>45425</v>
      </c>
      <c r="B500" t="str">
        <f t="shared" si="64"/>
        <v>pon</v>
      </c>
      <c r="C500">
        <f t="shared" si="65"/>
        <v>2024</v>
      </c>
      <c r="D500" t="str">
        <f t="shared" si="66"/>
        <v>maj</v>
      </c>
      <c r="E500" s="1">
        <f t="shared" si="63"/>
        <v>45790</v>
      </c>
      <c r="F500" s="3" t="str">
        <f>IF(AND(E500&gt;=$S$4,E500&lt;=$T$4),"wiosna", IF(AND(E500&gt;=$S$5,E500&lt;=$T$5),"lato", IF(AND(E500&gt;=$S$6,E500&lt;=$T$6), "jesien","zima")))</f>
        <v>wiosna</v>
      </c>
      <c r="G500">
        <v>10</v>
      </c>
      <c r="H500">
        <f>INDEX($U$3:$U$6, MATCH(F500,$R$3:$R$6,0))</f>
        <v>0.5</v>
      </c>
      <c r="I500">
        <f t="shared" si="67"/>
        <v>5</v>
      </c>
      <c r="J500">
        <f t="shared" si="68"/>
        <v>0</v>
      </c>
      <c r="K500">
        <f t="shared" si="69"/>
        <v>150</v>
      </c>
      <c r="L500">
        <f t="shared" si="70"/>
        <v>150</v>
      </c>
      <c r="M500">
        <f t="shared" si="71"/>
        <v>29980</v>
      </c>
    </row>
    <row r="501" spans="1:13" x14ac:dyDescent="0.25">
      <c r="A501" s="1">
        <v>45426</v>
      </c>
      <c r="B501" t="str">
        <f t="shared" si="64"/>
        <v>wt</v>
      </c>
      <c r="C501">
        <f t="shared" si="65"/>
        <v>2024</v>
      </c>
      <c r="D501" t="str">
        <f t="shared" si="66"/>
        <v>maj</v>
      </c>
      <c r="E501" s="1">
        <f t="shared" si="63"/>
        <v>45791</v>
      </c>
      <c r="F501" s="3" t="str">
        <f>IF(AND(E501&gt;=$S$4,E501&lt;=$T$4),"wiosna", IF(AND(E501&gt;=$S$5,E501&lt;=$T$5),"lato", IF(AND(E501&gt;=$S$6,E501&lt;=$T$6), "jesien","zima")))</f>
        <v>wiosna</v>
      </c>
      <c r="G501">
        <v>10</v>
      </c>
      <c r="H501">
        <f>INDEX($U$3:$U$6, MATCH(F501,$R$3:$R$6,0))</f>
        <v>0.5</v>
      </c>
      <c r="I501">
        <f t="shared" si="67"/>
        <v>5</v>
      </c>
      <c r="J501">
        <f t="shared" si="68"/>
        <v>0</v>
      </c>
      <c r="K501">
        <f t="shared" si="69"/>
        <v>150</v>
      </c>
      <c r="L501">
        <f t="shared" si="70"/>
        <v>150</v>
      </c>
      <c r="M501">
        <f t="shared" si="71"/>
        <v>30130</v>
      </c>
    </row>
    <row r="502" spans="1:13" x14ac:dyDescent="0.25">
      <c r="A502" s="1">
        <v>45427</v>
      </c>
      <c r="B502" t="str">
        <f t="shared" si="64"/>
        <v>śr</v>
      </c>
      <c r="C502">
        <f t="shared" si="65"/>
        <v>2024</v>
      </c>
      <c r="D502" t="str">
        <f t="shared" si="66"/>
        <v>maj</v>
      </c>
      <c r="E502" s="1">
        <f t="shared" si="63"/>
        <v>45792</v>
      </c>
      <c r="F502" s="3" t="str">
        <f>IF(AND(E502&gt;=$S$4,E502&lt;=$T$4),"wiosna", IF(AND(E502&gt;=$S$5,E502&lt;=$T$5),"lato", IF(AND(E502&gt;=$S$6,E502&lt;=$T$6), "jesien","zima")))</f>
        <v>wiosna</v>
      </c>
      <c r="G502">
        <v>10</v>
      </c>
      <c r="H502">
        <f>INDEX($U$3:$U$6, MATCH(F502,$R$3:$R$6,0))</f>
        <v>0.5</v>
      </c>
      <c r="I502">
        <f t="shared" si="67"/>
        <v>5</v>
      </c>
      <c r="J502">
        <f t="shared" si="68"/>
        <v>0</v>
      </c>
      <c r="K502">
        <f t="shared" si="69"/>
        <v>150</v>
      </c>
      <c r="L502">
        <f t="shared" si="70"/>
        <v>150</v>
      </c>
      <c r="M502">
        <f t="shared" si="71"/>
        <v>30280</v>
      </c>
    </row>
    <row r="503" spans="1:13" x14ac:dyDescent="0.25">
      <c r="A503" s="1">
        <v>45428</v>
      </c>
      <c r="B503" t="str">
        <f t="shared" si="64"/>
        <v>czw</v>
      </c>
      <c r="C503">
        <f t="shared" si="65"/>
        <v>2024</v>
      </c>
      <c r="D503" t="str">
        <f t="shared" si="66"/>
        <v>maj</v>
      </c>
      <c r="E503" s="1">
        <f t="shared" si="63"/>
        <v>45793</v>
      </c>
      <c r="F503" s="3" t="str">
        <f>IF(AND(E503&gt;=$S$4,E503&lt;=$T$4),"wiosna", IF(AND(E503&gt;=$S$5,E503&lt;=$T$5),"lato", IF(AND(E503&gt;=$S$6,E503&lt;=$T$6), "jesien","zima")))</f>
        <v>wiosna</v>
      </c>
      <c r="G503">
        <v>10</v>
      </c>
      <c r="H503">
        <f>INDEX($U$3:$U$6, MATCH(F503,$R$3:$R$6,0))</f>
        <v>0.5</v>
      </c>
      <c r="I503">
        <f t="shared" si="67"/>
        <v>5</v>
      </c>
      <c r="J503">
        <f t="shared" si="68"/>
        <v>0</v>
      </c>
      <c r="K503">
        <f t="shared" si="69"/>
        <v>150</v>
      </c>
      <c r="L503">
        <f t="shared" si="70"/>
        <v>150</v>
      </c>
      <c r="M503">
        <f t="shared" si="71"/>
        <v>30430</v>
      </c>
    </row>
    <row r="504" spans="1:13" x14ac:dyDescent="0.25">
      <c r="A504" s="1">
        <v>45429</v>
      </c>
      <c r="B504" t="str">
        <f t="shared" si="64"/>
        <v>pt</v>
      </c>
      <c r="C504">
        <f t="shared" si="65"/>
        <v>2024</v>
      </c>
      <c r="D504" t="str">
        <f t="shared" si="66"/>
        <v>maj</v>
      </c>
      <c r="E504" s="1">
        <f t="shared" si="63"/>
        <v>45794</v>
      </c>
      <c r="F504" s="3" t="str">
        <f>IF(AND(E504&gt;=$S$4,E504&lt;=$T$4),"wiosna", IF(AND(E504&gt;=$S$5,E504&lt;=$T$5),"lato", IF(AND(E504&gt;=$S$6,E504&lt;=$T$6), "jesien","zima")))</f>
        <v>wiosna</v>
      </c>
      <c r="G504">
        <v>10</v>
      </c>
      <c r="H504">
        <f>INDEX($U$3:$U$6, MATCH(F504,$R$3:$R$6,0))</f>
        <v>0.5</v>
      </c>
      <c r="I504">
        <f t="shared" si="67"/>
        <v>5</v>
      </c>
      <c r="J504">
        <f t="shared" si="68"/>
        <v>0</v>
      </c>
      <c r="K504">
        <f t="shared" si="69"/>
        <v>150</v>
      </c>
      <c r="L504">
        <f t="shared" si="70"/>
        <v>150</v>
      </c>
      <c r="M504">
        <f t="shared" si="71"/>
        <v>30580</v>
      </c>
    </row>
    <row r="505" spans="1:13" x14ac:dyDescent="0.25">
      <c r="A505" s="1">
        <v>45430</v>
      </c>
      <c r="B505" t="str">
        <f t="shared" si="64"/>
        <v>sob</v>
      </c>
      <c r="C505">
        <f t="shared" si="65"/>
        <v>2024</v>
      </c>
      <c r="D505" t="str">
        <f t="shared" si="66"/>
        <v>maj</v>
      </c>
      <c r="E505" s="1">
        <f t="shared" si="63"/>
        <v>45795</v>
      </c>
      <c r="F505" s="3" t="str">
        <f>IF(AND(E505&gt;=$S$4,E505&lt;=$T$4),"wiosna", IF(AND(E505&gt;=$S$5,E505&lt;=$T$5),"lato", IF(AND(E505&gt;=$S$6,E505&lt;=$T$6), "jesien","zima")))</f>
        <v>wiosna</v>
      </c>
      <c r="G505">
        <v>10</v>
      </c>
      <c r="H505">
        <f>INDEX($U$3:$U$6, MATCH(F505,$R$3:$R$6,0))</f>
        <v>0.5</v>
      </c>
      <c r="I505">
        <f t="shared" si="67"/>
        <v>5</v>
      </c>
      <c r="J505">
        <f t="shared" si="68"/>
        <v>0</v>
      </c>
      <c r="K505">
        <f t="shared" si="69"/>
        <v>0</v>
      </c>
      <c r="L505">
        <f t="shared" si="70"/>
        <v>0</v>
      </c>
      <c r="M505">
        <f t="shared" si="71"/>
        <v>30580</v>
      </c>
    </row>
    <row r="506" spans="1:13" x14ac:dyDescent="0.25">
      <c r="A506" s="1">
        <v>45431</v>
      </c>
      <c r="B506" t="str">
        <f t="shared" si="64"/>
        <v>niedz</v>
      </c>
      <c r="C506">
        <f t="shared" si="65"/>
        <v>2024</v>
      </c>
      <c r="D506" t="str">
        <f t="shared" si="66"/>
        <v>maj</v>
      </c>
      <c r="E506" s="1">
        <f t="shared" si="63"/>
        <v>45796</v>
      </c>
      <c r="F506" s="3" t="str">
        <f>IF(AND(E506&gt;=$S$4,E506&lt;=$T$4),"wiosna", IF(AND(E506&gt;=$S$5,E506&lt;=$T$5),"lato", IF(AND(E506&gt;=$S$6,E506&lt;=$T$6), "jesien","zima")))</f>
        <v>wiosna</v>
      </c>
      <c r="G506">
        <v>10</v>
      </c>
      <c r="H506">
        <f>INDEX($U$3:$U$6, MATCH(F506,$R$3:$R$6,0))</f>
        <v>0.5</v>
      </c>
      <c r="I506">
        <f t="shared" si="67"/>
        <v>5</v>
      </c>
      <c r="J506">
        <f t="shared" si="68"/>
        <v>150</v>
      </c>
      <c r="K506">
        <f t="shared" si="69"/>
        <v>0</v>
      </c>
      <c r="L506">
        <f t="shared" si="70"/>
        <v>-150</v>
      </c>
      <c r="M506">
        <f t="shared" si="71"/>
        <v>30430</v>
      </c>
    </row>
    <row r="507" spans="1:13" x14ac:dyDescent="0.25">
      <c r="A507" s="1">
        <v>45432</v>
      </c>
      <c r="B507" t="str">
        <f t="shared" si="64"/>
        <v>pon</v>
      </c>
      <c r="C507">
        <f t="shared" si="65"/>
        <v>2024</v>
      </c>
      <c r="D507" t="str">
        <f t="shared" si="66"/>
        <v>maj</v>
      </c>
      <c r="E507" s="1">
        <f t="shared" si="63"/>
        <v>45797</v>
      </c>
      <c r="F507" s="3" t="str">
        <f>IF(AND(E507&gt;=$S$4,E507&lt;=$T$4),"wiosna", IF(AND(E507&gt;=$S$5,E507&lt;=$T$5),"lato", IF(AND(E507&gt;=$S$6,E507&lt;=$T$6), "jesien","zima")))</f>
        <v>wiosna</v>
      </c>
      <c r="G507">
        <v>10</v>
      </c>
      <c r="H507">
        <f>INDEX($U$3:$U$6, MATCH(F507,$R$3:$R$6,0))</f>
        <v>0.5</v>
      </c>
      <c r="I507">
        <f t="shared" si="67"/>
        <v>5</v>
      </c>
      <c r="J507">
        <f t="shared" si="68"/>
        <v>0</v>
      </c>
      <c r="K507">
        <f t="shared" si="69"/>
        <v>150</v>
      </c>
      <c r="L507">
        <f t="shared" si="70"/>
        <v>150</v>
      </c>
      <c r="M507">
        <f t="shared" si="71"/>
        <v>30580</v>
      </c>
    </row>
    <row r="508" spans="1:13" x14ac:dyDescent="0.25">
      <c r="A508" s="1">
        <v>45433</v>
      </c>
      <c r="B508" t="str">
        <f t="shared" si="64"/>
        <v>wt</v>
      </c>
      <c r="C508">
        <f t="shared" si="65"/>
        <v>2024</v>
      </c>
      <c r="D508" t="str">
        <f t="shared" si="66"/>
        <v>maj</v>
      </c>
      <c r="E508" s="1">
        <f t="shared" si="63"/>
        <v>45798</v>
      </c>
      <c r="F508" s="3" t="str">
        <f>IF(AND(E508&gt;=$S$4,E508&lt;=$T$4),"wiosna", IF(AND(E508&gt;=$S$5,E508&lt;=$T$5),"lato", IF(AND(E508&gt;=$S$6,E508&lt;=$T$6), "jesien","zima")))</f>
        <v>wiosna</v>
      </c>
      <c r="G508">
        <v>10</v>
      </c>
      <c r="H508">
        <f>INDEX($U$3:$U$6, MATCH(F508,$R$3:$R$6,0))</f>
        <v>0.5</v>
      </c>
      <c r="I508">
        <f t="shared" si="67"/>
        <v>5</v>
      </c>
      <c r="J508">
        <f t="shared" si="68"/>
        <v>0</v>
      </c>
      <c r="K508">
        <f t="shared" si="69"/>
        <v>150</v>
      </c>
      <c r="L508">
        <f t="shared" si="70"/>
        <v>150</v>
      </c>
      <c r="M508">
        <f t="shared" si="71"/>
        <v>30730</v>
      </c>
    </row>
    <row r="509" spans="1:13" x14ac:dyDescent="0.25">
      <c r="A509" s="1">
        <v>45434</v>
      </c>
      <c r="B509" t="str">
        <f t="shared" si="64"/>
        <v>śr</v>
      </c>
      <c r="C509">
        <f t="shared" si="65"/>
        <v>2024</v>
      </c>
      <c r="D509" t="str">
        <f t="shared" si="66"/>
        <v>maj</v>
      </c>
      <c r="E509" s="1">
        <f t="shared" si="63"/>
        <v>45799</v>
      </c>
      <c r="F509" s="3" t="str">
        <f>IF(AND(E509&gt;=$S$4,E509&lt;=$T$4),"wiosna", IF(AND(E509&gt;=$S$5,E509&lt;=$T$5),"lato", IF(AND(E509&gt;=$S$6,E509&lt;=$T$6), "jesien","zima")))</f>
        <v>wiosna</v>
      </c>
      <c r="G509">
        <v>10</v>
      </c>
      <c r="H509">
        <f>INDEX($U$3:$U$6, MATCH(F509,$R$3:$R$6,0))</f>
        <v>0.5</v>
      </c>
      <c r="I509">
        <f t="shared" si="67"/>
        <v>5</v>
      </c>
      <c r="J509">
        <f t="shared" si="68"/>
        <v>0</v>
      </c>
      <c r="K509">
        <f t="shared" si="69"/>
        <v>150</v>
      </c>
      <c r="L509">
        <f t="shared" si="70"/>
        <v>150</v>
      </c>
      <c r="M509">
        <f t="shared" si="71"/>
        <v>30880</v>
      </c>
    </row>
    <row r="510" spans="1:13" x14ac:dyDescent="0.25">
      <c r="A510" s="1">
        <v>45435</v>
      </c>
      <c r="B510" t="str">
        <f t="shared" si="64"/>
        <v>czw</v>
      </c>
      <c r="C510">
        <f t="shared" si="65"/>
        <v>2024</v>
      </c>
      <c r="D510" t="str">
        <f t="shared" si="66"/>
        <v>maj</v>
      </c>
      <c r="E510" s="1">
        <f t="shared" si="63"/>
        <v>45800</v>
      </c>
      <c r="F510" s="3" t="str">
        <f>IF(AND(E510&gt;=$S$4,E510&lt;=$T$4),"wiosna", IF(AND(E510&gt;=$S$5,E510&lt;=$T$5),"lato", IF(AND(E510&gt;=$S$6,E510&lt;=$T$6), "jesien","zima")))</f>
        <v>wiosna</v>
      </c>
      <c r="G510">
        <v>10</v>
      </c>
      <c r="H510">
        <f>INDEX($U$3:$U$6, MATCH(F510,$R$3:$R$6,0))</f>
        <v>0.5</v>
      </c>
      <c r="I510">
        <f t="shared" si="67"/>
        <v>5</v>
      </c>
      <c r="J510">
        <f t="shared" si="68"/>
        <v>0</v>
      </c>
      <c r="K510">
        <f t="shared" si="69"/>
        <v>150</v>
      </c>
      <c r="L510">
        <f t="shared" si="70"/>
        <v>150</v>
      </c>
      <c r="M510">
        <f t="shared" si="71"/>
        <v>31030</v>
      </c>
    </row>
    <row r="511" spans="1:13" x14ac:dyDescent="0.25">
      <c r="A511" s="1">
        <v>45436</v>
      </c>
      <c r="B511" t="str">
        <f t="shared" si="64"/>
        <v>pt</v>
      </c>
      <c r="C511">
        <f t="shared" si="65"/>
        <v>2024</v>
      </c>
      <c r="D511" t="str">
        <f t="shared" si="66"/>
        <v>maj</v>
      </c>
      <c r="E511" s="1">
        <f t="shared" si="63"/>
        <v>45801</v>
      </c>
      <c r="F511" s="3" t="str">
        <f>IF(AND(E511&gt;=$S$4,E511&lt;=$T$4),"wiosna", IF(AND(E511&gt;=$S$5,E511&lt;=$T$5),"lato", IF(AND(E511&gt;=$S$6,E511&lt;=$T$6), "jesien","zima")))</f>
        <v>wiosna</v>
      </c>
      <c r="G511">
        <v>10</v>
      </c>
      <c r="H511">
        <f>INDEX($U$3:$U$6, MATCH(F511,$R$3:$R$6,0))</f>
        <v>0.5</v>
      </c>
      <c r="I511">
        <f t="shared" si="67"/>
        <v>5</v>
      </c>
      <c r="J511">
        <f t="shared" si="68"/>
        <v>0</v>
      </c>
      <c r="K511">
        <f t="shared" si="69"/>
        <v>150</v>
      </c>
      <c r="L511">
        <f t="shared" si="70"/>
        <v>150</v>
      </c>
      <c r="M511">
        <f t="shared" si="71"/>
        <v>31180</v>
      </c>
    </row>
    <row r="512" spans="1:13" x14ac:dyDescent="0.25">
      <c r="A512" s="1">
        <v>45437</v>
      </c>
      <c r="B512" t="str">
        <f t="shared" si="64"/>
        <v>sob</v>
      </c>
      <c r="C512">
        <f t="shared" si="65"/>
        <v>2024</v>
      </c>
      <c r="D512" t="str">
        <f t="shared" si="66"/>
        <v>maj</v>
      </c>
      <c r="E512" s="1">
        <f t="shared" si="63"/>
        <v>45802</v>
      </c>
      <c r="F512" s="3" t="str">
        <f>IF(AND(E512&gt;=$S$4,E512&lt;=$T$4),"wiosna", IF(AND(E512&gt;=$S$5,E512&lt;=$T$5),"lato", IF(AND(E512&gt;=$S$6,E512&lt;=$T$6), "jesien","zima")))</f>
        <v>wiosna</v>
      </c>
      <c r="G512">
        <v>10</v>
      </c>
      <c r="H512">
        <f>INDEX($U$3:$U$6, MATCH(F512,$R$3:$R$6,0))</f>
        <v>0.5</v>
      </c>
      <c r="I512">
        <f t="shared" si="67"/>
        <v>5</v>
      </c>
      <c r="J512">
        <f t="shared" si="68"/>
        <v>0</v>
      </c>
      <c r="K512">
        <f t="shared" si="69"/>
        <v>0</v>
      </c>
      <c r="L512">
        <f t="shared" si="70"/>
        <v>0</v>
      </c>
      <c r="M512">
        <f t="shared" si="71"/>
        <v>31180</v>
      </c>
    </row>
    <row r="513" spans="1:13" x14ac:dyDescent="0.25">
      <c r="A513" s="1">
        <v>45438</v>
      </c>
      <c r="B513" t="str">
        <f t="shared" si="64"/>
        <v>niedz</v>
      </c>
      <c r="C513">
        <f t="shared" si="65"/>
        <v>2024</v>
      </c>
      <c r="D513" t="str">
        <f t="shared" si="66"/>
        <v>maj</v>
      </c>
      <c r="E513" s="1">
        <f t="shared" si="63"/>
        <v>45803</v>
      </c>
      <c r="F513" s="3" t="str">
        <f>IF(AND(E513&gt;=$S$4,E513&lt;=$T$4),"wiosna", IF(AND(E513&gt;=$S$5,E513&lt;=$T$5),"lato", IF(AND(E513&gt;=$S$6,E513&lt;=$T$6), "jesien","zima")))</f>
        <v>wiosna</v>
      </c>
      <c r="G513">
        <v>10</v>
      </c>
      <c r="H513">
        <f>INDEX($U$3:$U$6, MATCH(F513,$R$3:$R$6,0))</f>
        <v>0.5</v>
      </c>
      <c r="I513">
        <f t="shared" si="67"/>
        <v>5</v>
      </c>
      <c r="J513">
        <f t="shared" si="68"/>
        <v>150</v>
      </c>
      <c r="K513">
        <f t="shared" si="69"/>
        <v>0</v>
      </c>
      <c r="L513">
        <f t="shared" si="70"/>
        <v>-150</v>
      </c>
      <c r="M513">
        <f t="shared" si="71"/>
        <v>31030</v>
      </c>
    </row>
    <row r="514" spans="1:13" x14ac:dyDescent="0.25">
      <c r="A514" s="1">
        <v>45439</v>
      </c>
      <c r="B514" t="str">
        <f t="shared" si="64"/>
        <v>pon</v>
      </c>
      <c r="C514">
        <f t="shared" si="65"/>
        <v>2024</v>
      </c>
      <c r="D514" t="str">
        <f t="shared" si="66"/>
        <v>maj</v>
      </c>
      <c r="E514" s="1">
        <f t="shared" ref="E514:E577" si="72">DATE(2025,MONTH(A514),DAY(A514))</f>
        <v>45804</v>
      </c>
      <c r="F514" s="3" t="str">
        <f>IF(AND(E514&gt;=$S$4,E514&lt;=$T$4),"wiosna", IF(AND(E514&gt;=$S$5,E514&lt;=$T$5),"lato", IF(AND(E514&gt;=$S$6,E514&lt;=$T$6), "jesien","zima")))</f>
        <v>wiosna</v>
      </c>
      <c r="G514">
        <v>10</v>
      </c>
      <c r="H514">
        <f>INDEX($U$3:$U$6, MATCH(F514,$R$3:$R$6,0))</f>
        <v>0.5</v>
      </c>
      <c r="I514">
        <f t="shared" si="67"/>
        <v>5</v>
      </c>
      <c r="J514">
        <f t="shared" si="68"/>
        <v>0</v>
      </c>
      <c r="K514">
        <f t="shared" si="69"/>
        <v>150</v>
      </c>
      <c r="L514">
        <f t="shared" si="70"/>
        <v>150</v>
      </c>
      <c r="M514">
        <f t="shared" si="71"/>
        <v>31180</v>
      </c>
    </row>
    <row r="515" spans="1:13" x14ac:dyDescent="0.25">
      <c r="A515" s="1">
        <v>45440</v>
      </c>
      <c r="B515" t="str">
        <f t="shared" ref="B515:B578" si="73">TEXT(A515,"ddd")</f>
        <v>wt</v>
      </c>
      <c r="C515">
        <f t="shared" ref="C515:C578" si="74">YEAR(A515)</f>
        <v>2024</v>
      </c>
      <c r="D515" t="str">
        <f t="shared" ref="D515:D578" si="75">TEXT(A515,"mmmm")</f>
        <v>maj</v>
      </c>
      <c r="E515" s="1">
        <f t="shared" si="72"/>
        <v>45805</v>
      </c>
      <c r="F515" s="3" t="str">
        <f>IF(AND(E515&gt;=$S$4,E515&lt;=$T$4),"wiosna", IF(AND(E515&gt;=$S$5,E515&lt;=$T$5),"lato", IF(AND(E515&gt;=$S$6,E515&lt;=$T$6), "jesien","zima")))</f>
        <v>wiosna</v>
      </c>
      <c r="G515">
        <v>10</v>
      </c>
      <c r="H515">
        <f>INDEX($U$3:$U$6, MATCH(F515,$R$3:$R$6,0))</f>
        <v>0.5</v>
      </c>
      <c r="I515">
        <f t="shared" ref="I515:I578" si="76">FLOOR(G515*H515,1)</f>
        <v>5</v>
      </c>
      <c r="J515">
        <f t="shared" ref="J515:J578" si="77">IF(B515="niedz",15*G515,0)</f>
        <v>0</v>
      </c>
      <c r="K515">
        <f t="shared" ref="K515:K578" si="78">IF(WEEKDAY(A515,2)&lt;6,I515*$P$3,0)</f>
        <v>150</v>
      </c>
      <c r="L515">
        <f t="shared" ref="L515:L578" si="79">K515-J515</f>
        <v>150</v>
      </c>
      <c r="M515">
        <f t="shared" si="71"/>
        <v>31330</v>
      </c>
    </row>
    <row r="516" spans="1:13" x14ac:dyDescent="0.25">
      <c r="A516" s="1">
        <v>45441</v>
      </c>
      <c r="B516" t="str">
        <f t="shared" si="73"/>
        <v>śr</v>
      </c>
      <c r="C516">
        <f t="shared" si="74"/>
        <v>2024</v>
      </c>
      <c r="D516" t="str">
        <f t="shared" si="75"/>
        <v>maj</v>
      </c>
      <c r="E516" s="1">
        <f t="shared" si="72"/>
        <v>45806</v>
      </c>
      <c r="F516" s="3" t="str">
        <f>IF(AND(E516&gt;=$S$4,E516&lt;=$T$4),"wiosna", IF(AND(E516&gt;=$S$5,E516&lt;=$T$5),"lato", IF(AND(E516&gt;=$S$6,E516&lt;=$T$6), "jesien","zima")))</f>
        <v>wiosna</v>
      </c>
      <c r="G516">
        <v>10</v>
      </c>
      <c r="H516">
        <f>INDEX($U$3:$U$6, MATCH(F516,$R$3:$R$6,0))</f>
        <v>0.5</v>
      </c>
      <c r="I516">
        <f t="shared" si="76"/>
        <v>5</v>
      </c>
      <c r="J516">
        <f t="shared" si="77"/>
        <v>0</v>
      </c>
      <c r="K516">
        <f t="shared" si="78"/>
        <v>150</v>
      </c>
      <c r="L516">
        <f t="shared" si="79"/>
        <v>150</v>
      </c>
      <c r="M516">
        <f t="shared" ref="M516:M579" si="80">L516+M515</f>
        <v>31480</v>
      </c>
    </row>
    <row r="517" spans="1:13" x14ac:dyDescent="0.25">
      <c r="A517" s="1">
        <v>45442</v>
      </c>
      <c r="B517" t="str">
        <f t="shared" si="73"/>
        <v>czw</v>
      </c>
      <c r="C517">
        <f t="shared" si="74"/>
        <v>2024</v>
      </c>
      <c r="D517" t="str">
        <f t="shared" si="75"/>
        <v>maj</v>
      </c>
      <c r="E517" s="1">
        <f t="shared" si="72"/>
        <v>45807</v>
      </c>
      <c r="F517" s="3" t="str">
        <f>IF(AND(E517&gt;=$S$4,E517&lt;=$T$4),"wiosna", IF(AND(E517&gt;=$S$5,E517&lt;=$T$5),"lato", IF(AND(E517&gt;=$S$6,E517&lt;=$T$6), "jesien","zima")))</f>
        <v>wiosna</v>
      </c>
      <c r="G517">
        <v>10</v>
      </c>
      <c r="H517">
        <f>INDEX($U$3:$U$6, MATCH(F517,$R$3:$R$6,0))</f>
        <v>0.5</v>
      </c>
      <c r="I517">
        <f t="shared" si="76"/>
        <v>5</v>
      </c>
      <c r="J517">
        <f t="shared" si="77"/>
        <v>0</v>
      </c>
      <c r="K517">
        <f t="shared" si="78"/>
        <v>150</v>
      </c>
      <c r="L517">
        <f t="shared" si="79"/>
        <v>150</v>
      </c>
      <c r="M517">
        <f t="shared" si="80"/>
        <v>31630</v>
      </c>
    </row>
    <row r="518" spans="1:13" x14ac:dyDescent="0.25">
      <c r="A518" s="1">
        <v>45443</v>
      </c>
      <c r="B518" t="str">
        <f t="shared" si="73"/>
        <v>pt</v>
      </c>
      <c r="C518">
        <f t="shared" si="74"/>
        <v>2024</v>
      </c>
      <c r="D518" t="str">
        <f t="shared" si="75"/>
        <v>maj</v>
      </c>
      <c r="E518" s="1">
        <f t="shared" si="72"/>
        <v>45808</v>
      </c>
      <c r="F518" s="3" t="str">
        <f>IF(AND(E518&gt;=$S$4,E518&lt;=$T$4),"wiosna", IF(AND(E518&gt;=$S$5,E518&lt;=$T$5),"lato", IF(AND(E518&gt;=$S$6,E518&lt;=$T$6), "jesien","zima")))</f>
        <v>wiosna</v>
      </c>
      <c r="G518">
        <v>10</v>
      </c>
      <c r="H518">
        <f>INDEX($U$3:$U$6, MATCH(F518,$R$3:$R$6,0))</f>
        <v>0.5</v>
      </c>
      <c r="I518">
        <f t="shared" si="76"/>
        <v>5</v>
      </c>
      <c r="J518">
        <f t="shared" si="77"/>
        <v>0</v>
      </c>
      <c r="K518">
        <f t="shared" si="78"/>
        <v>150</v>
      </c>
      <c r="L518">
        <f t="shared" si="79"/>
        <v>150</v>
      </c>
      <c r="M518">
        <f t="shared" si="80"/>
        <v>31780</v>
      </c>
    </row>
    <row r="519" spans="1:13" x14ac:dyDescent="0.25">
      <c r="A519" s="1">
        <v>45444</v>
      </c>
      <c r="B519" t="str">
        <f t="shared" si="73"/>
        <v>sob</v>
      </c>
      <c r="C519">
        <f t="shared" si="74"/>
        <v>2024</v>
      </c>
      <c r="D519" t="str">
        <f t="shared" si="75"/>
        <v>czerwiec</v>
      </c>
      <c r="E519" s="1">
        <f t="shared" si="72"/>
        <v>45809</v>
      </c>
      <c r="F519" s="3" t="str">
        <f>IF(AND(E519&gt;=$S$4,E519&lt;=$T$4),"wiosna", IF(AND(E519&gt;=$S$5,E519&lt;=$T$5),"lato", IF(AND(E519&gt;=$S$6,E519&lt;=$T$6), "jesien","zima")))</f>
        <v>wiosna</v>
      </c>
      <c r="G519">
        <v>10</v>
      </c>
      <c r="H519">
        <f>INDEX($U$3:$U$6, MATCH(F519,$R$3:$R$6,0))</f>
        <v>0.5</v>
      </c>
      <c r="I519">
        <f t="shared" si="76"/>
        <v>5</v>
      </c>
      <c r="J519">
        <f t="shared" si="77"/>
        <v>0</v>
      </c>
      <c r="K519">
        <f t="shared" si="78"/>
        <v>0</v>
      </c>
      <c r="L519">
        <f t="shared" si="79"/>
        <v>0</v>
      </c>
      <c r="M519">
        <f t="shared" si="80"/>
        <v>31780</v>
      </c>
    </row>
    <row r="520" spans="1:13" x14ac:dyDescent="0.25">
      <c r="A520" s="1">
        <v>45445</v>
      </c>
      <c r="B520" t="str">
        <f t="shared" si="73"/>
        <v>niedz</v>
      </c>
      <c r="C520">
        <f t="shared" si="74"/>
        <v>2024</v>
      </c>
      <c r="D520" t="str">
        <f t="shared" si="75"/>
        <v>czerwiec</v>
      </c>
      <c r="E520" s="1">
        <f t="shared" si="72"/>
        <v>45810</v>
      </c>
      <c r="F520" s="3" t="str">
        <f>IF(AND(E520&gt;=$S$4,E520&lt;=$T$4),"wiosna", IF(AND(E520&gt;=$S$5,E520&lt;=$T$5),"lato", IF(AND(E520&gt;=$S$6,E520&lt;=$T$6), "jesien","zima")))</f>
        <v>wiosna</v>
      </c>
      <c r="G520">
        <v>10</v>
      </c>
      <c r="H520">
        <f>INDEX($U$3:$U$6, MATCH(F520,$R$3:$R$6,0))</f>
        <v>0.5</v>
      </c>
      <c r="I520">
        <f t="shared" si="76"/>
        <v>5</v>
      </c>
      <c r="J520">
        <f t="shared" si="77"/>
        <v>150</v>
      </c>
      <c r="K520">
        <f t="shared" si="78"/>
        <v>0</v>
      </c>
      <c r="L520">
        <f t="shared" si="79"/>
        <v>-150</v>
      </c>
      <c r="M520">
        <f t="shared" si="80"/>
        <v>31630</v>
      </c>
    </row>
    <row r="521" spans="1:13" x14ac:dyDescent="0.25">
      <c r="A521" s="1">
        <v>45446</v>
      </c>
      <c r="B521" t="str">
        <f t="shared" si="73"/>
        <v>pon</v>
      </c>
      <c r="C521">
        <f t="shared" si="74"/>
        <v>2024</v>
      </c>
      <c r="D521" t="str">
        <f t="shared" si="75"/>
        <v>czerwiec</v>
      </c>
      <c r="E521" s="1">
        <f t="shared" si="72"/>
        <v>45811</v>
      </c>
      <c r="F521" s="3" t="str">
        <f>IF(AND(E521&gt;=$S$4,E521&lt;=$T$4),"wiosna", IF(AND(E521&gt;=$S$5,E521&lt;=$T$5),"lato", IF(AND(E521&gt;=$S$6,E521&lt;=$T$6), "jesien","zima")))</f>
        <v>wiosna</v>
      </c>
      <c r="G521">
        <v>10</v>
      </c>
      <c r="H521">
        <f>INDEX($U$3:$U$6, MATCH(F521,$R$3:$R$6,0))</f>
        <v>0.5</v>
      </c>
      <c r="I521">
        <f t="shared" si="76"/>
        <v>5</v>
      </c>
      <c r="J521">
        <f t="shared" si="77"/>
        <v>0</v>
      </c>
      <c r="K521">
        <f t="shared" si="78"/>
        <v>150</v>
      </c>
      <c r="L521">
        <f t="shared" si="79"/>
        <v>150</v>
      </c>
      <c r="M521">
        <f t="shared" si="80"/>
        <v>31780</v>
      </c>
    </row>
    <row r="522" spans="1:13" x14ac:dyDescent="0.25">
      <c r="A522" s="1">
        <v>45447</v>
      </c>
      <c r="B522" t="str">
        <f t="shared" si="73"/>
        <v>wt</v>
      </c>
      <c r="C522">
        <f t="shared" si="74"/>
        <v>2024</v>
      </c>
      <c r="D522" t="str">
        <f t="shared" si="75"/>
        <v>czerwiec</v>
      </c>
      <c r="E522" s="1">
        <f t="shared" si="72"/>
        <v>45812</v>
      </c>
      <c r="F522" s="3" t="str">
        <f>IF(AND(E522&gt;=$S$4,E522&lt;=$T$4),"wiosna", IF(AND(E522&gt;=$S$5,E522&lt;=$T$5),"lato", IF(AND(E522&gt;=$S$6,E522&lt;=$T$6), "jesien","zima")))</f>
        <v>wiosna</v>
      </c>
      <c r="G522">
        <v>10</v>
      </c>
      <c r="H522">
        <f>INDEX($U$3:$U$6, MATCH(F522,$R$3:$R$6,0))</f>
        <v>0.5</v>
      </c>
      <c r="I522">
        <f t="shared" si="76"/>
        <v>5</v>
      </c>
      <c r="J522">
        <f t="shared" si="77"/>
        <v>0</v>
      </c>
      <c r="K522">
        <f t="shared" si="78"/>
        <v>150</v>
      </c>
      <c r="L522">
        <f t="shared" si="79"/>
        <v>150</v>
      </c>
      <c r="M522">
        <f t="shared" si="80"/>
        <v>31930</v>
      </c>
    </row>
    <row r="523" spans="1:13" x14ac:dyDescent="0.25">
      <c r="A523" s="1">
        <v>45448</v>
      </c>
      <c r="B523" t="str">
        <f t="shared" si="73"/>
        <v>śr</v>
      </c>
      <c r="C523">
        <f t="shared" si="74"/>
        <v>2024</v>
      </c>
      <c r="D523" t="str">
        <f t="shared" si="75"/>
        <v>czerwiec</v>
      </c>
      <c r="E523" s="1">
        <f t="shared" si="72"/>
        <v>45813</v>
      </c>
      <c r="F523" s="3" t="str">
        <f>IF(AND(E523&gt;=$S$4,E523&lt;=$T$4),"wiosna", IF(AND(E523&gt;=$S$5,E523&lt;=$T$5),"lato", IF(AND(E523&gt;=$S$6,E523&lt;=$T$6), "jesien","zima")))</f>
        <v>wiosna</v>
      </c>
      <c r="G523">
        <v>10</v>
      </c>
      <c r="H523">
        <f>INDEX($U$3:$U$6, MATCH(F523,$R$3:$R$6,0))</f>
        <v>0.5</v>
      </c>
      <c r="I523">
        <f t="shared" si="76"/>
        <v>5</v>
      </c>
      <c r="J523">
        <f t="shared" si="77"/>
        <v>0</v>
      </c>
      <c r="K523">
        <f t="shared" si="78"/>
        <v>150</v>
      </c>
      <c r="L523">
        <f t="shared" si="79"/>
        <v>150</v>
      </c>
      <c r="M523">
        <f t="shared" si="80"/>
        <v>32080</v>
      </c>
    </row>
    <row r="524" spans="1:13" x14ac:dyDescent="0.25">
      <c r="A524" s="1">
        <v>45449</v>
      </c>
      <c r="B524" t="str">
        <f t="shared" si="73"/>
        <v>czw</v>
      </c>
      <c r="C524">
        <f t="shared" si="74"/>
        <v>2024</v>
      </c>
      <c r="D524" t="str">
        <f t="shared" si="75"/>
        <v>czerwiec</v>
      </c>
      <c r="E524" s="1">
        <f t="shared" si="72"/>
        <v>45814</v>
      </c>
      <c r="F524" s="3" t="str">
        <f>IF(AND(E524&gt;=$S$4,E524&lt;=$T$4),"wiosna", IF(AND(E524&gt;=$S$5,E524&lt;=$T$5),"lato", IF(AND(E524&gt;=$S$6,E524&lt;=$T$6), "jesien","zima")))</f>
        <v>wiosna</v>
      </c>
      <c r="G524">
        <v>10</v>
      </c>
      <c r="H524">
        <f>INDEX($U$3:$U$6, MATCH(F524,$R$3:$R$6,0))</f>
        <v>0.5</v>
      </c>
      <c r="I524">
        <f t="shared" si="76"/>
        <v>5</v>
      </c>
      <c r="J524">
        <f t="shared" si="77"/>
        <v>0</v>
      </c>
      <c r="K524">
        <f t="shared" si="78"/>
        <v>150</v>
      </c>
      <c r="L524">
        <f t="shared" si="79"/>
        <v>150</v>
      </c>
      <c r="M524">
        <f t="shared" si="80"/>
        <v>32230</v>
      </c>
    </row>
    <row r="525" spans="1:13" x14ac:dyDescent="0.25">
      <c r="A525" s="1">
        <v>45450</v>
      </c>
      <c r="B525" t="str">
        <f t="shared" si="73"/>
        <v>pt</v>
      </c>
      <c r="C525">
        <f t="shared" si="74"/>
        <v>2024</v>
      </c>
      <c r="D525" t="str">
        <f t="shared" si="75"/>
        <v>czerwiec</v>
      </c>
      <c r="E525" s="1">
        <f t="shared" si="72"/>
        <v>45815</v>
      </c>
      <c r="F525" s="3" t="str">
        <f>IF(AND(E525&gt;=$S$4,E525&lt;=$T$4),"wiosna", IF(AND(E525&gt;=$S$5,E525&lt;=$T$5),"lato", IF(AND(E525&gt;=$S$6,E525&lt;=$T$6), "jesien","zima")))</f>
        <v>wiosna</v>
      </c>
      <c r="G525">
        <v>10</v>
      </c>
      <c r="H525">
        <f>INDEX($U$3:$U$6, MATCH(F525,$R$3:$R$6,0))</f>
        <v>0.5</v>
      </c>
      <c r="I525">
        <f t="shared" si="76"/>
        <v>5</v>
      </c>
      <c r="J525">
        <f t="shared" si="77"/>
        <v>0</v>
      </c>
      <c r="K525">
        <f t="shared" si="78"/>
        <v>150</v>
      </c>
      <c r="L525">
        <f t="shared" si="79"/>
        <v>150</v>
      </c>
      <c r="M525">
        <f t="shared" si="80"/>
        <v>32380</v>
      </c>
    </row>
    <row r="526" spans="1:13" x14ac:dyDescent="0.25">
      <c r="A526" s="1">
        <v>45451</v>
      </c>
      <c r="B526" t="str">
        <f t="shared" si="73"/>
        <v>sob</v>
      </c>
      <c r="C526">
        <f t="shared" si="74"/>
        <v>2024</v>
      </c>
      <c r="D526" t="str">
        <f t="shared" si="75"/>
        <v>czerwiec</v>
      </c>
      <c r="E526" s="1">
        <f t="shared" si="72"/>
        <v>45816</v>
      </c>
      <c r="F526" s="3" t="str">
        <f>IF(AND(E526&gt;=$S$4,E526&lt;=$T$4),"wiosna", IF(AND(E526&gt;=$S$5,E526&lt;=$T$5),"lato", IF(AND(E526&gt;=$S$6,E526&lt;=$T$6), "jesien","zima")))</f>
        <v>wiosna</v>
      </c>
      <c r="G526">
        <v>10</v>
      </c>
      <c r="H526">
        <f>INDEX($U$3:$U$6, MATCH(F526,$R$3:$R$6,0))</f>
        <v>0.5</v>
      </c>
      <c r="I526">
        <f t="shared" si="76"/>
        <v>5</v>
      </c>
      <c r="J526">
        <f t="shared" si="77"/>
        <v>0</v>
      </c>
      <c r="K526">
        <f t="shared" si="78"/>
        <v>0</v>
      </c>
      <c r="L526">
        <f t="shared" si="79"/>
        <v>0</v>
      </c>
      <c r="M526">
        <f t="shared" si="80"/>
        <v>32380</v>
      </c>
    </row>
    <row r="527" spans="1:13" x14ac:dyDescent="0.25">
      <c r="A527" s="1">
        <v>45452</v>
      </c>
      <c r="B527" t="str">
        <f t="shared" si="73"/>
        <v>niedz</v>
      </c>
      <c r="C527">
        <f t="shared" si="74"/>
        <v>2024</v>
      </c>
      <c r="D527" t="str">
        <f t="shared" si="75"/>
        <v>czerwiec</v>
      </c>
      <c r="E527" s="1">
        <f t="shared" si="72"/>
        <v>45817</v>
      </c>
      <c r="F527" s="3" t="str">
        <f>IF(AND(E527&gt;=$S$4,E527&lt;=$T$4),"wiosna", IF(AND(E527&gt;=$S$5,E527&lt;=$T$5),"lato", IF(AND(E527&gt;=$S$6,E527&lt;=$T$6), "jesien","zima")))</f>
        <v>wiosna</v>
      </c>
      <c r="G527">
        <v>10</v>
      </c>
      <c r="H527">
        <f>INDEX($U$3:$U$6, MATCH(F527,$R$3:$R$6,0))</f>
        <v>0.5</v>
      </c>
      <c r="I527">
        <f t="shared" si="76"/>
        <v>5</v>
      </c>
      <c r="J527">
        <f t="shared" si="77"/>
        <v>150</v>
      </c>
      <c r="K527">
        <f t="shared" si="78"/>
        <v>0</v>
      </c>
      <c r="L527">
        <f t="shared" si="79"/>
        <v>-150</v>
      </c>
      <c r="M527">
        <f t="shared" si="80"/>
        <v>32230</v>
      </c>
    </row>
    <row r="528" spans="1:13" x14ac:dyDescent="0.25">
      <c r="A528" s="1">
        <v>45453</v>
      </c>
      <c r="B528" t="str">
        <f t="shared" si="73"/>
        <v>pon</v>
      </c>
      <c r="C528">
        <f t="shared" si="74"/>
        <v>2024</v>
      </c>
      <c r="D528" t="str">
        <f t="shared" si="75"/>
        <v>czerwiec</v>
      </c>
      <c r="E528" s="1">
        <f t="shared" si="72"/>
        <v>45818</v>
      </c>
      <c r="F528" s="3" t="str">
        <f>IF(AND(E528&gt;=$S$4,E528&lt;=$T$4),"wiosna", IF(AND(E528&gt;=$S$5,E528&lt;=$T$5),"lato", IF(AND(E528&gt;=$S$6,E528&lt;=$T$6), "jesien","zima")))</f>
        <v>wiosna</v>
      </c>
      <c r="G528">
        <v>10</v>
      </c>
      <c r="H528">
        <f>INDEX($U$3:$U$6, MATCH(F528,$R$3:$R$6,0))</f>
        <v>0.5</v>
      </c>
      <c r="I528">
        <f t="shared" si="76"/>
        <v>5</v>
      </c>
      <c r="J528">
        <f t="shared" si="77"/>
        <v>0</v>
      </c>
      <c r="K528">
        <f t="shared" si="78"/>
        <v>150</v>
      </c>
      <c r="L528">
        <f t="shared" si="79"/>
        <v>150</v>
      </c>
      <c r="M528">
        <f t="shared" si="80"/>
        <v>32380</v>
      </c>
    </row>
    <row r="529" spans="1:13" x14ac:dyDescent="0.25">
      <c r="A529" s="1">
        <v>45454</v>
      </c>
      <c r="B529" t="str">
        <f t="shared" si="73"/>
        <v>wt</v>
      </c>
      <c r="C529">
        <f t="shared" si="74"/>
        <v>2024</v>
      </c>
      <c r="D529" t="str">
        <f t="shared" si="75"/>
        <v>czerwiec</v>
      </c>
      <c r="E529" s="1">
        <f t="shared" si="72"/>
        <v>45819</v>
      </c>
      <c r="F529" s="3" t="str">
        <f>IF(AND(E529&gt;=$S$4,E529&lt;=$T$4),"wiosna", IF(AND(E529&gt;=$S$5,E529&lt;=$T$5),"lato", IF(AND(E529&gt;=$S$6,E529&lt;=$T$6), "jesien","zima")))</f>
        <v>wiosna</v>
      </c>
      <c r="G529">
        <v>10</v>
      </c>
      <c r="H529">
        <f>INDEX($U$3:$U$6, MATCH(F529,$R$3:$R$6,0))</f>
        <v>0.5</v>
      </c>
      <c r="I529">
        <f t="shared" si="76"/>
        <v>5</v>
      </c>
      <c r="J529">
        <f t="shared" si="77"/>
        <v>0</v>
      </c>
      <c r="K529">
        <f t="shared" si="78"/>
        <v>150</v>
      </c>
      <c r="L529">
        <f t="shared" si="79"/>
        <v>150</v>
      </c>
      <c r="M529">
        <f t="shared" si="80"/>
        <v>32530</v>
      </c>
    </row>
    <row r="530" spans="1:13" x14ac:dyDescent="0.25">
      <c r="A530" s="1">
        <v>45455</v>
      </c>
      <c r="B530" t="str">
        <f t="shared" si="73"/>
        <v>śr</v>
      </c>
      <c r="C530">
        <f t="shared" si="74"/>
        <v>2024</v>
      </c>
      <c r="D530" t="str">
        <f t="shared" si="75"/>
        <v>czerwiec</v>
      </c>
      <c r="E530" s="1">
        <f t="shared" si="72"/>
        <v>45820</v>
      </c>
      <c r="F530" s="3" t="str">
        <f>IF(AND(E530&gt;=$S$4,E530&lt;=$T$4),"wiosna", IF(AND(E530&gt;=$S$5,E530&lt;=$T$5),"lato", IF(AND(E530&gt;=$S$6,E530&lt;=$T$6), "jesien","zima")))</f>
        <v>wiosna</v>
      </c>
      <c r="G530">
        <v>10</v>
      </c>
      <c r="H530">
        <f>INDEX($U$3:$U$6, MATCH(F530,$R$3:$R$6,0))</f>
        <v>0.5</v>
      </c>
      <c r="I530">
        <f t="shared" si="76"/>
        <v>5</v>
      </c>
      <c r="J530">
        <f t="shared" si="77"/>
        <v>0</v>
      </c>
      <c r="K530">
        <f t="shared" si="78"/>
        <v>150</v>
      </c>
      <c r="L530">
        <f t="shared" si="79"/>
        <v>150</v>
      </c>
      <c r="M530">
        <f t="shared" si="80"/>
        <v>32680</v>
      </c>
    </row>
    <row r="531" spans="1:13" x14ac:dyDescent="0.25">
      <c r="A531" s="1">
        <v>45456</v>
      </c>
      <c r="B531" t="str">
        <f t="shared" si="73"/>
        <v>czw</v>
      </c>
      <c r="C531">
        <f t="shared" si="74"/>
        <v>2024</v>
      </c>
      <c r="D531" t="str">
        <f t="shared" si="75"/>
        <v>czerwiec</v>
      </c>
      <c r="E531" s="1">
        <f t="shared" si="72"/>
        <v>45821</v>
      </c>
      <c r="F531" s="3" t="str">
        <f>IF(AND(E531&gt;=$S$4,E531&lt;=$T$4),"wiosna", IF(AND(E531&gt;=$S$5,E531&lt;=$T$5),"lato", IF(AND(E531&gt;=$S$6,E531&lt;=$T$6), "jesien","zima")))</f>
        <v>wiosna</v>
      </c>
      <c r="G531">
        <v>10</v>
      </c>
      <c r="H531">
        <f>INDEX($U$3:$U$6, MATCH(F531,$R$3:$R$6,0))</f>
        <v>0.5</v>
      </c>
      <c r="I531">
        <f t="shared" si="76"/>
        <v>5</v>
      </c>
      <c r="J531">
        <f t="shared" si="77"/>
        <v>0</v>
      </c>
      <c r="K531">
        <f t="shared" si="78"/>
        <v>150</v>
      </c>
      <c r="L531">
        <f t="shared" si="79"/>
        <v>150</v>
      </c>
      <c r="M531">
        <f t="shared" si="80"/>
        <v>32830</v>
      </c>
    </row>
    <row r="532" spans="1:13" x14ac:dyDescent="0.25">
      <c r="A532" s="1">
        <v>45457</v>
      </c>
      <c r="B532" t="str">
        <f t="shared" si="73"/>
        <v>pt</v>
      </c>
      <c r="C532">
        <f t="shared" si="74"/>
        <v>2024</v>
      </c>
      <c r="D532" t="str">
        <f t="shared" si="75"/>
        <v>czerwiec</v>
      </c>
      <c r="E532" s="1">
        <f t="shared" si="72"/>
        <v>45822</v>
      </c>
      <c r="F532" s="3" t="str">
        <f>IF(AND(E532&gt;=$S$4,E532&lt;=$T$4),"wiosna", IF(AND(E532&gt;=$S$5,E532&lt;=$T$5),"lato", IF(AND(E532&gt;=$S$6,E532&lt;=$T$6), "jesien","zima")))</f>
        <v>wiosna</v>
      </c>
      <c r="G532">
        <v>10</v>
      </c>
      <c r="H532">
        <f>INDEX($U$3:$U$6, MATCH(F532,$R$3:$R$6,0))</f>
        <v>0.5</v>
      </c>
      <c r="I532">
        <f t="shared" si="76"/>
        <v>5</v>
      </c>
      <c r="J532">
        <f t="shared" si="77"/>
        <v>0</v>
      </c>
      <c r="K532">
        <f t="shared" si="78"/>
        <v>150</v>
      </c>
      <c r="L532">
        <f t="shared" si="79"/>
        <v>150</v>
      </c>
      <c r="M532">
        <f t="shared" si="80"/>
        <v>32980</v>
      </c>
    </row>
    <row r="533" spans="1:13" x14ac:dyDescent="0.25">
      <c r="A533" s="1">
        <v>45458</v>
      </c>
      <c r="B533" t="str">
        <f t="shared" si="73"/>
        <v>sob</v>
      </c>
      <c r="C533">
        <f t="shared" si="74"/>
        <v>2024</v>
      </c>
      <c r="D533" t="str">
        <f t="shared" si="75"/>
        <v>czerwiec</v>
      </c>
      <c r="E533" s="1">
        <f t="shared" si="72"/>
        <v>45823</v>
      </c>
      <c r="F533" s="3" t="str">
        <f>IF(AND(E533&gt;=$S$4,E533&lt;=$T$4),"wiosna", IF(AND(E533&gt;=$S$5,E533&lt;=$T$5),"lato", IF(AND(E533&gt;=$S$6,E533&lt;=$T$6), "jesien","zima")))</f>
        <v>wiosna</v>
      </c>
      <c r="G533">
        <v>10</v>
      </c>
      <c r="H533">
        <f>INDEX($U$3:$U$6, MATCH(F533,$R$3:$R$6,0))</f>
        <v>0.5</v>
      </c>
      <c r="I533">
        <f t="shared" si="76"/>
        <v>5</v>
      </c>
      <c r="J533">
        <f t="shared" si="77"/>
        <v>0</v>
      </c>
      <c r="K533">
        <f t="shared" si="78"/>
        <v>0</v>
      </c>
      <c r="L533">
        <f t="shared" si="79"/>
        <v>0</v>
      </c>
      <c r="M533">
        <f t="shared" si="80"/>
        <v>32980</v>
      </c>
    </row>
    <row r="534" spans="1:13" x14ac:dyDescent="0.25">
      <c r="A534" s="1">
        <v>45459</v>
      </c>
      <c r="B534" t="str">
        <f t="shared" si="73"/>
        <v>niedz</v>
      </c>
      <c r="C534">
        <f t="shared" si="74"/>
        <v>2024</v>
      </c>
      <c r="D534" t="str">
        <f t="shared" si="75"/>
        <v>czerwiec</v>
      </c>
      <c r="E534" s="1">
        <f t="shared" si="72"/>
        <v>45824</v>
      </c>
      <c r="F534" s="3" t="str">
        <f>IF(AND(E534&gt;=$S$4,E534&lt;=$T$4),"wiosna", IF(AND(E534&gt;=$S$5,E534&lt;=$T$5),"lato", IF(AND(E534&gt;=$S$6,E534&lt;=$T$6), "jesien","zima")))</f>
        <v>wiosna</v>
      </c>
      <c r="G534">
        <v>10</v>
      </c>
      <c r="H534">
        <f>INDEX($U$3:$U$6, MATCH(F534,$R$3:$R$6,0))</f>
        <v>0.5</v>
      </c>
      <c r="I534">
        <f t="shared" si="76"/>
        <v>5</v>
      </c>
      <c r="J534">
        <f t="shared" si="77"/>
        <v>150</v>
      </c>
      <c r="K534">
        <f t="shared" si="78"/>
        <v>0</v>
      </c>
      <c r="L534">
        <f t="shared" si="79"/>
        <v>-150</v>
      </c>
      <c r="M534">
        <f t="shared" si="80"/>
        <v>32830</v>
      </c>
    </row>
    <row r="535" spans="1:13" x14ac:dyDescent="0.25">
      <c r="A535" s="1">
        <v>45460</v>
      </c>
      <c r="B535" t="str">
        <f t="shared" si="73"/>
        <v>pon</v>
      </c>
      <c r="C535">
        <f t="shared" si="74"/>
        <v>2024</v>
      </c>
      <c r="D535" t="str">
        <f t="shared" si="75"/>
        <v>czerwiec</v>
      </c>
      <c r="E535" s="1">
        <f t="shared" si="72"/>
        <v>45825</v>
      </c>
      <c r="F535" s="3" t="str">
        <f>IF(AND(E535&gt;=$S$4,E535&lt;=$T$4),"wiosna", IF(AND(E535&gt;=$S$5,E535&lt;=$T$5),"lato", IF(AND(E535&gt;=$S$6,E535&lt;=$T$6), "jesien","zima")))</f>
        <v>wiosna</v>
      </c>
      <c r="G535">
        <v>10</v>
      </c>
      <c r="H535">
        <f>INDEX($U$3:$U$6, MATCH(F535,$R$3:$R$6,0))</f>
        <v>0.5</v>
      </c>
      <c r="I535">
        <f t="shared" si="76"/>
        <v>5</v>
      </c>
      <c r="J535">
        <f t="shared" si="77"/>
        <v>0</v>
      </c>
      <c r="K535">
        <f t="shared" si="78"/>
        <v>150</v>
      </c>
      <c r="L535">
        <f t="shared" si="79"/>
        <v>150</v>
      </c>
      <c r="M535">
        <f t="shared" si="80"/>
        <v>32980</v>
      </c>
    </row>
    <row r="536" spans="1:13" x14ac:dyDescent="0.25">
      <c r="A536" s="1">
        <v>45461</v>
      </c>
      <c r="B536" t="str">
        <f t="shared" si="73"/>
        <v>wt</v>
      </c>
      <c r="C536">
        <f t="shared" si="74"/>
        <v>2024</v>
      </c>
      <c r="D536" t="str">
        <f t="shared" si="75"/>
        <v>czerwiec</v>
      </c>
      <c r="E536" s="1">
        <f t="shared" si="72"/>
        <v>45826</v>
      </c>
      <c r="F536" s="3" t="str">
        <f>IF(AND(E536&gt;=$S$4,E536&lt;=$T$4),"wiosna", IF(AND(E536&gt;=$S$5,E536&lt;=$T$5),"lato", IF(AND(E536&gt;=$S$6,E536&lt;=$T$6), "jesien","zima")))</f>
        <v>wiosna</v>
      </c>
      <c r="G536">
        <v>10</v>
      </c>
      <c r="H536">
        <f>INDEX($U$3:$U$6, MATCH(F536,$R$3:$R$6,0))</f>
        <v>0.5</v>
      </c>
      <c r="I536">
        <f t="shared" si="76"/>
        <v>5</v>
      </c>
      <c r="J536">
        <f t="shared" si="77"/>
        <v>0</v>
      </c>
      <c r="K536">
        <f t="shared" si="78"/>
        <v>150</v>
      </c>
      <c r="L536">
        <f t="shared" si="79"/>
        <v>150</v>
      </c>
      <c r="M536">
        <f t="shared" si="80"/>
        <v>33130</v>
      </c>
    </row>
    <row r="537" spans="1:13" x14ac:dyDescent="0.25">
      <c r="A537" s="1">
        <v>45462</v>
      </c>
      <c r="B537" t="str">
        <f t="shared" si="73"/>
        <v>śr</v>
      </c>
      <c r="C537">
        <f t="shared" si="74"/>
        <v>2024</v>
      </c>
      <c r="D537" t="str">
        <f t="shared" si="75"/>
        <v>czerwiec</v>
      </c>
      <c r="E537" s="1">
        <f t="shared" si="72"/>
        <v>45827</v>
      </c>
      <c r="F537" s="3" t="str">
        <f>IF(AND(E537&gt;=$S$4,E537&lt;=$T$4),"wiosna", IF(AND(E537&gt;=$S$5,E537&lt;=$T$5),"lato", IF(AND(E537&gt;=$S$6,E537&lt;=$T$6), "jesien","zima")))</f>
        <v>wiosna</v>
      </c>
      <c r="G537">
        <v>10</v>
      </c>
      <c r="H537">
        <f>INDEX($U$3:$U$6, MATCH(F537,$R$3:$R$6,0))</f>
        <v>0.5</v>
      </c>
      <c r="I537">
        <f t="shared" si="76"/>
        <v>5</v>
      </c>
      <c r="J537">
        <f t="shared" si="77"/>
        <v>0</v>
      </c>
      <c r="K537">
        <f t="shared" si="78"/>
        <v>150</v>
      </c>
      <c r="L537">
        <f t="shared" si="79"/>
        <v>150</v>
      </c>
      <c r="M537">
        <f t="shared" si="80"/>
        <v>33280</v>
      </c>
    </row>
    <row r="538" spans="1:13" x14ac:dyDescent="0.25">
      <c r="A538" s="1">
        <v>45463</v>
      </c>
      <c r="B538" t="str">
        <f t="shared" si="73"/>
        <v>czw</v>
      </c>
      <c r="C538">
        <f t="shared" si="74"/>
        <v>2024</v>
      </c>
      <c r="D538" t="str">
        <f t="shared" si="75"/>
        <v>czerwiec</v>
      </c>
      <c r="E538" s="1">
        <f t="shared" si="72"/>
        <v>45828</v>
      </c>
      <c r="F538" s="3" t="str">
        <f>IF(AND(E538&gt;=$S$4,E538&lt;=$T$4),"wiosna", IF(AND(E538&gt;=$S$5,E538&lt;=$T$5),"lato", IF(AND(E538&gt;=$S$6,E538&lt;=$T$6), "jesien","zima")))</f>
        <v>wiosna</v>
      </c>
      <c r="G538">
        <v>10</v>
      </c>
      <c r="H538">
        <f>INDEX($U$3:$U$6, MATCH(F538,$R$3:$R$6,0))</f>
        <v>0.5</v>
      </c>
      <c r="I538">
        <f t="shared" si="76"/>
        <v>5</v>
      </c>
      <c r="J538">
        <f t="shared" si="77"/>
        <v>0</v>
      </c>
      <c r="K538">
        <f t="shared" si="78"/>
        <v>150</v>
      </c>
      <c r="L538">
        <f t="shared" si="79"/>
        <v>150</v>
      </c>
      <c r="M538">
        <f t="shared" si="80"/>
        <v>33430</v>
      </c>
    </row>
    <row r="539" spans="1:13" x14ac:dyDescent="0.25">
      <c r="A539" s="1">
        <v>45464</v>
      </c>
      <c r="B539" t="str">
        <f t="shared" si="73"/>
        <v>pt</v>
      </c>
      <c r="C539">
        <f t="shared" si="74"/>
        <v>2024</v>
      </c>
      <c r="D539" t="str">
        <f t="shared" si="75"/>
        <v>czerwiec</v>
      </c>
      <c r="E539" s="1">
        <f t="shared" si="72"/>
        <v>45829</v>
      </c>
      <c r="F539" s="3" t="str">
        <f>IF(AND(E539&gt;=$S$4,E539&lt;=$T$4),"wiosna", IF(AND(E539&gt;=$S$5,E539&lt;=$T$5),"lato", IF(AND(E539&gt;=$S$6,E539&lt;=$T$6), "jesien","zima")))</f>
        <v>lato</v>
      </c>
      <c r="G539">
        <v>10</v>
      </c>
      <c r="H539">
        <f>INDEX($U$3:$U$6, MATCH(F539,$R$3:$R$6,0))</f>
        <v>0.9</v>
      </c>
      <c r="I539">
        <f t="shared" si="76"/>
        <v>9</v>
      </c>
      <c r="J539">
        <f t="shared" si="77"/>
        <v>0</v>
      </c>
      <c r="K539">
        <f t="shared" si="78"/>
        <v>270</v>
      </c>
      <c r="L539">
        <f t="shared" si="79"/>
        <v>270</v>
      </c>
      <c r="M539">
        <f t="shared" si="80"/>
        <v>33700</v>
      </c>
    </row>
    <row r="540" spans="1:13" x14ac:dyDescent="0.25">
      <c r="A540" s="1">
        <v>45465</v>
      </c>
      <c r="B540" t="str">
        <f t="shared" si="73"/>
        <v>sob</v>
      </c>
      <c r="C540">
        <f t="shared" si="74"/>
        <v>2024</v>
      </c>
      <c r="D540" t="str">
        <f t="shared" si="75"/>
        <v>czerwiec</v>
      </c>
      <c r="E540" s="1">
        <f t="shared" si="72"/>
        <v>45830</v>
      </c>
      <c r="F540" s="3" t="str">
        <f>IF(AND(E540&gt;=$S$4,E540&lt;=$T$4),"wiosna", IF(AND(E540&gt;=$S$5,E540&lt;=$T$5),"lato", IF(AND(E540&gt;=$S$6,E540&lt;=$T$6), "jesien","zima")))</f>
        <v>lato</v>
      </c>
      <c r="G540">
        <v>10</v>
      </c>
      <c r="H540">
        <f>INDEX($U$3:$U$6, MATCH(F540,$R$3:$R$6,0))</f>
        <v>0.9</v>
      </c>
      <c r="I540">
        <f t="shared" si="76"/>
        <v>9</v>
      </c>
      <c r="J540">
        <f t="shared" si="77"/>
        <v>0</v>
      </c>
      <c r="K540">
        <f t="shared" si="78"/>
        <v>0</v>
      </c>
      <c r="L540">
        <f t="shared" si="79"/>
        <v>0</v>
      </c>
      <c r="M540">
        <f t="shared" si="80"/>
        <v>33700</v>
      </c>
    </row>
    <row r="541" spans="1:13" x14ac:dyDescent="0.25">
      <c r="A541" s="1">
        <v>45466</v>
      </c>
      <c r="B541" t="str">
        <f t="shared" si="73"/>
        <v>niedz</v>
      </c>
      <c r="C541">
        <f t="shared" si="74"/>
        <v>2024</v>
      </c>
      <c r="D541" t="str">
        <f t="shared" si="75"/>
        <v>czerwiec</v>
      </c>
      <c r="E541" s="1">
        <f t="shared" si="72"/>
        <v>45831</v>
      </c>
      <c r="F541" s="3" t="str">
        <f>IF(AND(E541&gt;=$S$4,E541&lt;=$T$4),"wiosna", IF(AND(E541&gt;=$S$5,E541&lt;=$T$5),"lato", IF(AND(E541&gt;=$S$6,E541&lt;=$T$6), "jesien","zima")))</f>
        <v>lato</v>
      </c>
      <c r="G541">
        <v>10</v>
      </c>
      <c r="H541">
        <f>INDEX($U$3:$U$6, MATCH(F541,$R$3:$R$6,0))</f>
        <v>0.9</v>
      </c>
      <c r="I541">
        <f t="shared" si="76"/>
        <v>9</v>
      </c>
      <c r="J541">
        <f t="shared" si="77"/>
        <v>150</v>
      </c>
      <c r="K541">
        <f t="shared" si="78"/>
        <v>0</v>
      </c>
      <c r="L541">
        <f t="shared" si="79"/>
        <v>-150</v>
      </c>
      <c r="M541">
        <f t="shared" si="80"/>
        <v>33550</v>
      </c>
    </row>
    <row r="542" spans="1:13" x14ac:dyDescent="0.25">
      <c r="A542" s="1">
        <v>45467</v>
      </c>
      <c r="B542" t="str">
        <f t="shared" si="73"/>
        <v>pon</v>
      </c>
      <c r="C542">
        <f t="shared" si="74"/>
        <v>2024</v>
      </c>
      <c r="D542" t="str">
        <f t="shared" si="75"/>
        <v>czerwiec</v>
      </c>
      <c r="E542" s="1">
        <f t="shared" si="72"/>
        <v>45832</v>
      </c>
      <c r="F542" s="3" t="str">
        <f>IF(AND(E542&gt;=$S$4,E542&lt;=$T$4),"wiosna", IF(AND(E542&gt;=$S$5,E542&lt;=$T$5),"lato", IF(AND(E542&gt;=$S$6,E542&lt;=$T$6), "jesien","zima")))</f>
        <v>lato</v>
      </c>
      <c r="G542">
        <v>10</v>
      </c>
      <c r="H542">
        <f>INDEX($U$3:$U$6, MATCH(F542,$R$3:$R$6,0))</f>
        <v>0.9</v>
      </c>
      <c r="I542">
        <f t="shared" si="76"/>
        <v>9</v>
      </c>
      <c r="J542">
        <f t="shared" si="77"/>
        <v>0</v>
      </c>
      <c r="K542">
        <f t="shared" si="78"/>
        <v>270</v>
      </c>
      <c r="L542">
        <f t="shared" si="79"/>
        <v>270</v>
      </c>
      <c r="M542">
        <f t="shared" si="80"/>
        <v>33820</v>
      </c>
    </row>
    <row r="543" spans="1:13" x14ac:dyDescent="0.25">
      <c r="A543" s="1">
        <v>45468</v>
      </c>
      <c r="B543" t="str">
        <f t="shared" si="73"/>
        <v>wt</v>
      </c>
      <c r="C543">
        <f t="shared" si="74"/>
        <v>2024</v>
      </c>
      <c r="D543" t="str">
        <f t="shared" si="75"/>
        <v>czerwiec</v>
      </c>
      <c r="E543" s="1">
        <f t="shared" si="72"/>
        <v>45833</v>
      </c>
      <c r="F543" s="3" t="str">
        <f>IF(AND(E543&gt;=$S$4,E543&lt;=$T$4),"wiosna", IF(AND(E543&gt;=$S$5,E543&lt;=$T$5),"lato", IF(AND(E543&gt;=$S$6,E543&lt;=$T$6), "jesien","zima")))</f>
        <v>lato</v>
      </c>
      <c r="G543">
        <v>10</v>
      </c>
      <c r="H543">
        <f>INDEX($U$3:$U$6, MATCH(F543,$R$3:$R$6,0))</f>
        <v>0.9</v>
      </c>
      <c r="I543">
        <f t="shared" si="76"/>
        <v>9</v>
      </c>
      <c r="J543">
        <f t="shared" si="77"/>
        <v>0</v>
      </c>
      <c r="K543">
        <f t="shared" si="78"/>
        <v>270</v>
      </c>
      <c r="L543">
        <f t="shared" si="79"/>
        <v>270</v>
      </c>
      <c r="M543">
        <f t="shared" si="80"/>
        <v>34090</v>
      </c>
    </row>
    <row r="544" spans="1:13" x14ac:dyDescent="0.25">
      <c r="A544" s="1">
        <v>45469</v>
      </c>
      <c r="B544" t="str">
        <f t="shared" si="73"/>
        <v>śr</v>
      </c>
      <c r="C544">
        <f t="shared" si="74"/>
        <v>2024</v>
      </c>
      <c r="D544" t="str">
        <f t="shared" si="75"/>
        <v>czerwiec</v>
      </c>
      <c r="E544" s="1">
        <f t="shared" si="72"/>
        <v>45834</v>
      </c>
      <c r="F544" s="3" t="str">
        <f>IF(AND(E544&gt;=$S$4,E544&lt;=$T$4),"wiosna", IF(AND(E544&gt;=$S$5,E544&lt;=$T$5),"lato", IF(AND(E544&gt;=$S$6,E544&lt;=$T$6), "jesien","zima")))</f>
        <v>lato</v>
      </c>
      <c r="G544">
        <v>10</v>
      </c>
      <c r="H544">
        <f>INDEX($U$3:$U$6, MATCH(F544,$R$3:$R$6,0))</f>
        <v>0.9</v>
      </c>
      <c r="I544">
        <f t="shared" si="76"/>
        <v>9</v>
      </c>
      <c r="J544">
        <f t="shared" si="77"/>
        <v>0</v>
      </c>
      <c r="K544">
        <f t="shared" si="78"/>
        <v>270</v>
      </c>
      <c r="L544">
        <f t="shared" si="79"/>
        <v>270</v>
      </c>
      <c r="M544">
        <f t="shared" si="80"/>
        <v>34360</v>
      </c>
    </row>
    <row r="545" spans="1:13" x14ac:dyDescent="0.25">
      <c r="A545" s="1">
        <v>45470</v>
      </c>
      <c r="B545" t="str">
        <f t="shared" si="73"/>
        <v>czw</v>
      </c>
      <c r="C545">
        <f t="shared" si="74"/>
        <v>2024</v>
      </c>
      <c r="D545" t="str">
        <f t="shared" si="75"/>
        <v>czerwiec</v>
      </c>
      <c r="E545" s="1">
        <f t="shared" si="72"/>
        <v>45835</v>
      </c>
      <c r="F545" s="3" t="str">
        <f>IF(AND(E545&gt;=$S$4,E545&lt;=$T$4),"wiosna", IF(AND(E545&gt;=$S$5,E545&lt;=$T$5),"lato", IF(AND(E545&gt;=$S$6,E545&lt;=$T$6), "jesien","zima")))</f>
        <v>lato</v>
      </c>
      <c r="G545">
        <v>10</v>
      </c>
      <c r="H545">
        <f>INDEX($U$3:$U$6, MATCH(F545,$R$3:$R$6,0))</f>
        <v>0.9</v>
      </c>
      <c r="I545">
        <f t="shared" si="76"/>
        <v>9</v>
      </c>
      <c r="J545">
        <f t="shared" si="77"/>
        <v>0</v>
      </c>
      <c r="K545">
        <f t="shared" si="78"/>
        <v>270</v>
      </c>
      <c r="L545">
        <f t="shared" si="79"/>
        <v>270</v>
      </c>
      <c r="M545">
        <f t="shared" si="80"/>
        <v>34630</v>
      </c>
    </row>
    <row r="546" spans="1:13" x14ac:dyDescent="0.25">
      <c r="A546" s="1">
        <v>45471</v>
      </c>
      <c r="B546" t="str">
        <f t="shared" si="73"/>
        <v>pt</v>
      </c>
      <c r="C546">
        <f t="shared" si="74"/>
        <v>2024</v>
      </c>
      <c r="D546" t="str">
        <f t="shared" si="75"/>
        <v>czerwiec</v>
      </c>
      <c r="E546" s="1">
        <f t="shared" si="72"/>
        <v>45836</v>
      </c>
      <c r="F546" s="3" t="str">
        <f>IF(AND(E546&gt;=$S$4,E546&lt;=$T$4),"wiosna", IF(AND(E546&gt;=$S$5,E546&lt;=$T$5),"lato", IF(AND(E546&gt;=$S$6,E546&lt;=$T$6), "jesien","zima")))</f>
        <v>lato</v>
      </c>
      <c r="G546">
        <v>10</v>
      </c>
      <c r="H546">
        <f>INDEX($U$3:$U$6, MATCH(F546,$R$3:$R$6,0))</f>
        <v>0.9</v>
      </c>
      <c r="I546">
        <f t="shared" si="76"/>
        <v>9</v>
      </c>
      <c r="J546">
        <f t="shared" si="77"/>
        <v>0</v>
      </c>
      <c r="K546">
        <f t="shared" si="78"/>
        <v>270</v>
      </c>
      <c r="L546">
        <f t="shared" si="79"/>
        <v>270</v>
      </c>
      <c r="M546">
        <f t="shared" si="80"/>
        <v>34900</v>
      </c>
    </row>
    <row r="547" spans="1:13" x14ac:dyDescent="0.25">
      <c r="A547" s="1">
        <v>45472</v>
      </c>
      <c r="B547" t="str">
        <f t="shared" si="73"/>
        <v>sob</v>
      </c>
      <c r="C547">
        <f t="shared" si="74"/>
        <v>2024</v>
      </c>
      <c r="D547" t="str">
        <f t="shared" si="75"/>
        <v>czerwiec</v>
      </c>
      <c r="E547" s="1">
        <f t="shared" si="72"/>
        <v>45837</v>
      </c>
      <c r="F547" s="3" t="str">
        <f>IF(AND(E547&gt;=$S$4,E547&lt;=$T$4),"wiosna", IF(AND(E547&gt;=$S$5,E547&lt;=$T$5),"lato", IF(AND(E547&gt;=$S$6,E547&lt;=$T$6), "jesien","zima")))</f>
        <v>lato</v>
      </c>
      <c r="G547">
        <v>10</v>
      </c>
      <c r="H547">
        <f>INDEX($U$3:$U$6, MATCH(F547,$R$3:$R$6,0))</f>
        <v>0.9</v>
      </c>
      <c r="I547">
        <f t="shared" si="76"/>
        <v>9</v>
      </c>
      <c r="J547">
        <f t="shared" si="77"/>
        <v>0</v>
      </c>
      <c r="K547">
        <f t="shared" si="78"/>
        <v>0</v>
      </c>
      <c r="L547">
        <f t="shared" si="79"/>
        <v>0</v>
      </c>
      <c r="M547">
        <f t="shared" si="80"/>
        <v>34900</v>
      </c>
    </row>
    <row r="548" spans="1:13" x14ac:dyDescent="0.25">
      <c r="A548" s="1">
        <v>45473</v>
      </c>
      <c r="B548" t="str">
        <f t="shared" si="73"/>
        <v>niedz</v>
      </c>
      <c r="C548">
        <f t="shared" si="74"/>
        <v>2024</v>
      </c>
      <c r="D548" t="str">
        <f t="shared" si="75"/>
        <v>czerwiec</v>
      </c>
      <c r="E548" s="1">
        <f t="shared" si="72"/>
        <v>45838</v>
      </c>
      <c r="F548" s="3" t="str">
        <f>IF(AND(E548&gt;=$S$4,E548&lt;=$T$4),"wiosna", IF(AND(E548&gt;=$S$5,E548&lt;=$T$5),"lato", IF(AND(E548&gt;=$S$6,E548&lt;=$T$6), "jesien","zima")))</f>
        <v>lato</v>
      </c>
      <c r="G548">
        <v>10</v>
      </c>
      <c r="H548">
        <f>INDEX($U$3:$U$6, MATCH(F548,$R$3:$R$6,0))</f>
        <v>0.9</v>
      </c>
      <c r="I548">
        <f t="shared" si="76"/>
        <v>9</v>
      </c>
      <c r="J548">
        <f t="shared" si="77"/>
        <v>150</v>
      </c>
      <c r="K548">
        <f t="shared" si="78"/>
        <v>0</v>
      </c>
      <c r="L548">
        <f t="shared" si="79"/>
        <v>-150</v>
      </c>
      <c r="M548">
        <f t="shared" si="80"/>
        <v>34750</v>
      </c>
    </row>
    <row r="549" spans="1:13" x14ac:dyDescent="0.25">
      <c r="A549" s="1">
        <v>45474</v>
      </c>
      <c r="B549" t="str">
        <f t="shared" si="73"/>
        <v>pon</v>
      </c>
      <c r="C549">
        <f t="shared" si="74"/>
        <v>2024</v>
      </c>
      <c r="D549" t="str">
        <f t="shared" si="75"/>
        <v>lipiec</v>
      </c>
      <c r="E549" s="1">
        <f t="shared" si="72"/>
        <v>45839</v>
      </c>
      <c r="F549" s="3" t="str">
        <f>IF(AND(E549&gt;=$S$4,E549&lt;=$T$4),"wiosna", IF(AND(E549&gt;=$S$5,E549&lt;=$T$5),"lato", IF(AND(E549&gt;=$S$6,E549&lt;=$T$6), "jesien","zima")))</f>
        <v>lato</v>
      </c>
      <c r="G549">
        <v>10</v>
      </c>
      <c r="H549">
        <f>INDEX($U$3:$U$6, MATCH(F549,$R$3:$R$6,0))</f>
        <v>0.9</v>
      </c>
      <c r="I549">
        <f t="shared" si="76"/>
        <v>9</v>
      </c>
      <c r="J549">
        <f t="shared" si="77"/>
        <v>0</v>
      </c>
      <c r="K549">
        <f t="shared" si="78"/>
        <v>270</v>
      </c>
      <c r="L549">
        <f t="shared" si="79"/>
        <v>270</v>
      </c>
      <c r="M549">
        <f t="shared" si="80"/>
        <v>35020</v>
      </c>
    </row>
    <row r="550" spans="1:13" x14ac:dyDescent="0.25">
      <c r="A550" s="1">
        <v>45475</v>
      </c>
      <c r="B550" t="str">
        <f t="shared" si="73"/>
        <v>wt</v>
      </c>
      <c r="C550">
        <f t="shared" si="74"/>
        <v>2024</v>
      </c>
      <c r="D550" t="str">
        <f t="shared" si="75"/>
        <v>lipiec</v>
      </c>
      <c r="E550" s="1">
        <f t="shared" si="72"/>
        <v>45840</v>
      </c>
      <c r="F550" s="3" t="str">
        <f>IF(AND(E550&gt;=$S$4,E550&lt;=$T$4),"wiosna", IF(AND(E550&gt;=$S$5,E550&lt;=$T$5),"lato", IF(AND(E550&gt;=$S$6,E550&lt;=$T$6), "jesien","zima")))</f>
        <v>lato</v>
      </c>
      <c r="G550">
        <v>10</v>
      </c>
      <c r="H550">
        <f>INDEX($U$3:$U$6, MATCH(F550,$R$3:$R$6,0))</f>
        <v>0.9</v>
      </c>
      <c r="I550">
        <f t="shared" si="76"/>
        <v>9</v>
      </c>
      <c r="J550">
        <f t="shared" si="77"/>
        <v>0</v>
      </c>
      <c r="K550">
        <f t="shared" si="78"/>
        <v>270</v>
      </c>
      <c r="L550">
        <f t="shared" si="79"/>
        <v>270</v>
      </c>
      <c r="M550">
        <f t="shared" si="80"/>
        <v>35290</v>
      </c>
    </row>
    <row r="551" spans="1:13" x14ac:dyDescent="0.25">
      <c r="A551" s="1">
        <v>45476</v>
      </c>
      <c r="B551" t="str">
        <f t="shared" si="73"/>
        <v>śr</v>
      </c>
      <c r="C551">
        <f t="shared" si="74"/>
        <v>2024</v>
      </c>
      <c r="D551" t="str">
        <f t="shared" si="75"/>
        <v>lipiec</v>
      </c>
      <c r="E551" s="1">
        <f t="shared" si="72"/>
        <v>45841</v>
      </c>
      <c r="F551" s="3" t="str">
        <f>IF(AND(E551&gt;=$S$4,E551&lt;=$T$4),"wiosna", IF(AND(E551&gt;=$S$5,E551&lt;=$T$5),"lato", IF(AND(E551&gt;=$S$6,E551&lt;=$T$6), "jesien","zima")))</f>
        <v>lato</v>
      </c>
      <c r="G551">
        <v>10</v>
      </c>
      <c r="H551">
        <f>INDEX($U$3:$U$6, MATCH(F551,$R$3:$R$6,0))</f>
        <v>0.9</v>
      </c>
      <c r="I551">
        <f t="shared" si="76"/>
        <v>9</v>
      </c>
      <c r="J551">
        <f t="shared" si="77"/>
        <v>0</v>
      </c>
      <c r="K551">
        <f t="shared" si="78"/>
        <v>270</v>
      </c>
      <c r="L551">
        <f t="shared" si="79"/>
        <v>270</v>
      </c>
      <c r="M551">
        <f t="shared" si="80"/>
        <v>35560</v>
      </c>
    </row>
    <row r="552" spans="1:13" x14ac:dyDescent="0.25">
      <c r="A552" s="1">
        <v>45477</v>
      </c>
      <c r="B552" t="str">
        <f t="shared" si="73"/>
        <v>czw</v>
      </c>
      <c r="C552">
        <f t="shared" si="74"/>
        <v>2024</v>
      </c>
      <c r="D552" t="str">
        <f t="shared" si="75"/>
        <v>lipiec</v>
      </c>
      <c r="E552" s="1">
        <f t="shared" si="72"/>
        <v>45842</v>
      </c>
      <c r="F552" s="3" t="str">
        <f>IF(AND(E552&gt;=$S$4,E552&lt;=$T$4),"wiosna", IF(AND(E552&gt;=$S$5,E552&lt;=$T$5),"lato", IF(AND(E552&gt;=$S$6,E552&lt;=$T$6), "jesien","zima")))</f>
        <v>lato</v>
      </c>
      <c r="G552">
        <v>10</v>
      </c>
      <c r="H552">
        <f>INDEX($U$3:$U$6, MATCH(F552,$R$3:$R$6,0))</f>
        <v>0.9</v>
      </c>
      <c r="I552">
        <f t="shared" si="76"/>
        <v>9</v>
      </c>
      <c r="J552">
        <f t="shared" si="77"/>
        <v>0</v>
      </c>
      <c r="K552">
        <f t="shared" si="78"/>
        <v>270</v>
      </c>
      <c r="L552">
        <f t="shared" si="79"/>
        <v>270</v>
      </c>
      <c r="M552">
        <f t="shared" si="80"/>
        <v>35830</v>
      </c>
    </row>
    <row r="553" spans="1:13" x14ac:dyDescent="0.25">
      <c r="A553" s="1">
        <v>45478</v>
      </c>
      <c r="B553" t="str">
        <f t="shared" si="73"/>
        <v>pt</v>
      </c>
      <c r="C553">
        <f t="shared" si="74"/>
        <v>2024</v>
      </c>
      <c r="D553" t="str">
        <f t="shared" si="75"/>
        <v>lipiec</v>
      </c>
      <c r="E553" s="1">
        <f t="shared" si="72"/>
        <v>45843</v>
      </c>
      <c r="F553" s="3" t="str">
        <f>IF(AND(E553&gt;=$S$4,E553&lt;=$T$4),"wiosna", IF(AND(E553&gt;=$S$5,E553&lt;=$T$5),"lato", IF(AND(E553&gt;=$S$6,E553&lt;=$T$6), "jesien","zima")))</f>
        <v>lato</v>
      </c>
      <c r="G553">
        <v>10</v>
      </c>
      <c r="H553">
        <f>INDEX($U$3:$U$6, MATCH(F553,$R$3:$R$6,0))</f>
        <v>0.9</v>
      </c>
      <c r="I553">
        <f t="shared" si="76"/>
        <v>9</v>
      </c>
      <c r="J553">
        <f t="shared" si="77"/>
        <v>0</v>
      </c>
      <c r="K553">
        <f t="shared" si="78"/>
        <v>270</v>
      </c>
      <c r="L553">
        <f t="shared" si="79"/>
        <v>270</v>
      </c>
      <c r="M553">
        <f t="shared" si="80"/>
        <v>36100</v>
      </c>
    </row>
    <row r="554" spans="1:13" x14ac:dyDescent="0.25">
      <c r="A554" s="1">
        <v>45479</v>
      </c>
      <c r="B554" t="str">
        <f t="shared" si="73"/>
        <v>sob</v>
      </c>
      <c r="C554">
        <f t="shared" si="74"/>
        <v>2024</v>
      </c>
      <c r="D554" t="str">
        <f t="shared" si="75"/>
        <v>lipiec</v>
      </c>
      <c r="E554" s="1">
        <f t="shared" si="72"/>
        <v>45844</v>
      </c>
      <c r="F554" s="3" t="str">
        <f>IF(AND(E554&gt;=$S$4,E554&lt;=$T$4),"wiosna", IF(AND(E554&gt;=$S$5,E554&lt;=$T$5),"lato", IF(AND(E554&gt;=$S$6,E554&lt;=$T$6), "jesien","zima")))</f>
        <v>lato</v>
      </c>
      <c r="G554">
        <v>10</v>
      </c>
      <c r="H554">
        <f>INDEX($U$3:$U$6, MATCH(F554,$R$3:$R$6,0))</f>
        <v>0.9</v>
      </c>
      <c r="I554">
        <f t="shared" si="76"/>
        <v>9</v>
      </c>
      <c r="J554">
        <f t="shared" si="77"/>
        <v>0</v>
      </c>
      <c r="K554">
        <f t="shared" si="78"/>
        <v>0</v>
      </c>
      <c r="L554">
        <f t="shared" si="79"/>
        <v>0</v>
      </c>
      <c r="M554">
        <f t="shared" si="80"/>
        <v>36100</v>
      </c>
    </row>
    <row r="555" spans="1:13" x14ac:dyDescent="0.25">
      <c r="A555" s="1">
        <v>45480</v>
      </c>
      <c r="B555" t="str">
        <f t="shared" si="73"/>
        <v>niedz</v>
      </c>
      <c r="C555">
        <f t="shared" si="74"/>
        <v>2024</v>
      </c>
      <c r="D555" t="str">
        <f t="shared" si="75"/>
        <v>lipiec</v>
      </c>
      <c r="E555" s="1">
        <f t="shared" si="72"/>
        <v>45845</v>
      </c>
      <c r="F555" s="3" t="str">
        <f>IF(AND(E555&gt;=$S$4,E555&lt;=$T$4),"wiosna", IF(AND(E555&gt;=$S$5,E555&lt;=$T$5),"lato", IF(AND(E555&gt;=$S$6,E555&lt;=$T$6), "jesien","zima")))</f>
        <v>lato</v>
      </c>
      <c r="G555">
        <v>10</v>
      </c>
      <c r="H555">
        <f>INDEX($U$3:$U$6, MATCH(F555,$R$3:$R$6,0))</f>
        <v>0.9</v>
      </c>
      <c r="I555">
        <f t="shared" si="76"/>
        <v>9</v>
      </c>
      <c r="J555">
        <f t="shared" si="77"/>
        <v>150</v>
      </c>
      <c r="K555">
        <f t="shared" si="78"/>
        <v>0</v>
      </c>
      <c r="L555">
        <f t="shared" si="79"/>
        <v>-150</v>
      </c>
      <c r="M555">
        <f t="shared" si="80"/>
        <v>35950</v>
      </c>
    </row>
    <row r="556" spans="1:13" x14ac:dyDescent="0.25">
      <c r="A556" s="1">
        <v>45481</v>
      </c>
      <c r="B556" t="str">
        <f t="shared" si="73"/>
        <v>pon</v>
      </c>
      <c r="C556">
        <f t="shared" si="74"/>
        <v>2024</v>
      </c>
      <c r="D556" t="str">
        <f t="shared" si="75"/>
        <v>lipiec</v>
      </c>
      <c r="E556" s="1">
        <f t="shared" si="72"/>
        <v>45846</v>
      </c>
      <c r="F556" s="3" t="str">
        <f>IF(AND(E556&gt;=$S$4,E556&lt;=$T$4),"wiosna", IF(AND(E556&gt;=$S$5,E556&lt;=$T$5),"lato", IF(AND(E556&gt;=$S$6,E556&lt;=$T$6), "jesien","zima")))</f>
        <v>lato</v>
      </c>
      <c r="G556">
        <v>10</v>
      </c>
      <c r="H556">
        <f>INDEX($U$3:$U$6, MATCH(F556,$R$3:$R$6,0))</f>
        <v>0.9</v>
      </c>
      <c r="I556">
        <f t="shared" si="76"/>
        <v>9</v>
      </c>
      <c r="J556">
        <f t="shared" si="77"/>
        <v>0</v>
      </c>
      <c r="K556">
        <f t="shared" si="78"/>
        <v>270</v>
      </c>
      <c r="L556">
        <f t="shared" si="79"/>
        <v>270</v>
      </c>
      <c r="M556">
        <f t="shared" si="80"/>
        <v>36220</v>
      </c>
    </row>
    <row r="557" spans="1:13" x14ac:dyDescent="0.25">
      <c r="A557" s="1">
        <v>45482</v>
      </c>
      <c r="B557" t="str">
        <f t="shared" si="73"/>
        <v>wt</v>
      </c>
      <c r="C557">
        <f t="shared" si="74"/>
        <v>2024</v>
      </c>
      <c r="D557" t="str">
        <f t="shared" si="75"/>
        <v>lipiec</v>
      </c>
      <c r="E557" s="1">
        <f t="shared" si="72"/>
        <v>45847</v>
      </c>
      <c r="F557" s="3" t="str">
        <f>IF(AND(E557&gt;=$S$4,E557&lt;=$T$4),"wiosna", IF(AND(E557&gt;=$S$5,E557&lt;=$T$5),"lato", IF(AND(E557&gt;=$S$6,E557&lt;=$T$6), "jesien","zima")))</f>
        <v>lato</v>
      </c>
      <c r="G557">
        <v>10</v>
      </c>
      <c r="H557">
        <f>INDEX($U$3:$U$6, MATCH(F557,$R$3:$R$6,0))</f>
        <v>0.9</v>
      </c>
      <c r="I557">
        <f t="shared" si="76"/>
        <v>9</v>
      </c>
      <c r="J557">
        <f t="shared" si="77"/>
        <v>0</v>
      </c>
      <c r="K557">
        <f t="shared" si="78"/>
        <v>270</v>
      </c>
      <c r="L557">
        <f t="shared" si="79"/>
        <v>270</v>
      </c>
      <c r="M557">
        <f t="shared" si="80"/>
        <v>36490</v>
      </c>
    </row>
    <row r="558" spans="1:13" x14ac:dyDescent="0.25">
      <c r="A558" s="1">
        <v>45483</v>
      </c>
      <c r="B558" t="str">
        <f t="shared" si="73"/>
        <v>śr</v>
      </c>
      <c r="C558">
        <f t="shared" si="74"/>
        <v>2024</v>
      </c>
      <c r="D558" t="str">
        <f t="shared" si="75"/>
        <v>lipiec</v>
      </c>
      <c r="E558" s="1">
        <f t="shared" si="72"/>
        <v>45848</v>
      </c>
      <c r="F558" s="3" t="str">
        <f>IF(AND(E558&gt;=$S$4,E558&lt;=$T$4),"wiosna", IF(AND(E558&gt;=$S$5,E558&lt;=$T$5),"lato", IF(AND(E558&gt;=$S$6,E558&lt;=$T$6), "jesien","zima")))</f>
        <v>lato</v>
      </c>
      <c r="G558">
        <v>10</v>
      </c>
      <c r="H558">
        <f>INDEX($U$3:$U$6, MATCH(F558,$R$3:$R$6,0))</f>
        <v>0.9</v>
      </c>
      <c r="I558">
        <f t="shared" si="76"/>
        <v>9</v>
      </c>
      <c r="J558">
        <f t="shared" si="77"/>
        <v>0</v>
      </c>
      <c r="K558">
        <f t="shared" si="78"/>
        <v>270</v>
      </c>
      <c r="L558">
        <f t="shared" si="79"/>
        <v>270</v>
      </c>
      <c r="M558">
        <f t="shared" si="80"/>
        <v>36760</v>
      </c>
    </row>
    <row r="559" spans="1:13" x14ac:dyDescent="0.25">
      <c r="A559" s="1">
        <v>45484</v>
      </c>
      <c r="B559" t="str">
        <f t="shared" si="73"/>
        <v>czw</v>
      </c>
      <c r="C559">
        <f t="shared" si="74"/>
        <v>2024</v>
      </c>
      <c r="D559" t="str">
        <f t="shared" si="75"/>
        <v>lipiec</v>
      </c>
      <c r="E559" s="1">
        <f t="shared" si="72"/>
        <v>45849</v>
      </c>
      <c r="F559" s="3" t="str">
        <f>IF(AND(E559&gt;=$S$4,E559&lt;=$T$4),"wiosna", IF(AND(E559&gt;=$S$5,E559&lt;=$T$5),"lato", IF(AND(E559&gt;=$S$6,E559&lt;=$T$6), "jesien","zima")))</f>
        <v>lato</v>
      </c>
      <c r="G559">
        <v>10</v>
      </c>
      <c r="H559">
        <f>INDEX($U$3:$U$6, MATCH(F559,$R$3:$R$6,0))</f>
        <v>0.9</v>
      </c>
      <c r="I559">
        <f t="shared" si="76"/>
        <v>9</v>
      </c>
      <c r="J559">
        <f t="shared" si="77"/>
        <v>0</v>
      </c>
      <c r="K559">
        <f t="shared" si="78"/>
        <v>270</v>
      </c>
      <c r="L559">
        <f t="shared" si="79"/>
        <v>270</v>
      </c>
      <c r="M559">
        <f t="shared" si="80"/>
        <v>37030</v>
      </c>
    </row>
    <row r="560" spans="1:13" x14ac:dyDescent="0.25">
      <c r="A560" s="1">
        <v>45485</v>
      </c>
      <c r="B560" t="str">
        <f t="shared" si="73"/>
        <v>pt</v>
      </c>
      <c r="C560">
        <f t="shared" si="74"/>
        <v>2024</v>
      </c>
      <c r="D560" t="str">
        <f t="shared" si="75"/>
        <v>lipiec</v>
      </c>
      <c r="E560" s="1">
        <f t="shared" si="72"/>
        <v>45850</v>
      </c>
      <c r="F560" s="3" t="str">
        <f>IF(AND(E560&gt;=$S$4,E560&lt;=$T$4),"wiosna", IF(AND(E560&gt;=$S$5,E560&lt;=$T$5),"lato", IF(AND(E560&gt;=$S$6,E560&lt;=$T$6), "jesien","zima")))</f>
        <v>lato</v>
      </c>
      <c r="G560">
        <v>10</v>
      </c>
      <c r="H560">
        <f>INDEX($U$3:$U$6, MATCH(F560,$R$3:$R$6,0))</f>
        <v>0.9</v>
      </c>
      <c r="I560">
        <f t="shared" si="76"/>
        <v>9</v>
      </c>
      <c r="J560">
        <f t="shared" si="77"/>
        <v>0</v>
      </c>
      <c r="K560">
        <f t="shared" si="78"/>
        <v>270</v>
      </c>
      <c r="L560">
        <f t="shared" si="79"/>
        <v>270</v>
      </c>
      <c r="M560">
        <f t="shared" si="80"/>
        <v>37300</v>
      </c>
    </row>
    <row r="561" spans="1:13" x14ac:dyDescent="0.25">
      <c r="A561" s="1">
        <v>45486</v>
      </c>
      <c r="B561" t="str">
        <f t="shared" si="73"/>
        <v>sob</v>
      </c>
      <c r="C561">
        <f t="shared" si="74"/>
        <v>2024</v>
      </c>
      <c r="D561" t="str">
        <f t="shared" si="75"/>
        <v>lipiec</v>
      </c>
      <c r="E561" s="1">
        <f t="shared" si="72"/>
        <v>45851</v>
      </c>
      <c r="F561" s="3" t="str">
        <f>IF(AND(E561&gt;=$S$4,E561&lt;=$T$4),"wiosna", IF(AND(E561&gt;=$S$5,E561&lt;=$T$5),"lato", IF(AND(E561&gt;=$S$6,E561&lt;=$T$6), "jesien","zima")))</f>
        <v>lato</v>
      </c>
      <c r="G561">
        <v>10</v>
      </c>
      <c r="H561">
        <f>INDEX($U$3:$U$6, MATCH(F561,$R$3:$R$6,0))</f>
        <v>0.9</v>
      </c>
      <c r="I561">
        <f t="shared" si="76"/>
        <v>9</v>
      </c>
      <c r="J561">
        <f t="shared" si="77"/>
        <v>0</v>
      </c>
      <c r="K561">
        <f t="shared" si="78"/>
        <v>0</v>
      </c>
      <c r="L561">
        <f t="shared" si="79"/>
        <v>0</v>
      </c>
      <c r="M561">
        <f t="shared" si="80"/>
        <v>37300</v>
      </c>
    </row>
    <row r="562" spans="1:13" x14ac:dyDescent="0.25">
      <c r="A562" s="1">
        <v>45487</v>
      </c>
      <c r="B562" t="str">
        <f t="shared" si="73"/>
        <v>niedz</v>
      </c>
      <c r="C562">
        <f t="shared" si="74"/>
        <v>2024</v>
      </c>
      <c r="D562" t="str">
        <f t="shared" si="75"/>
        <v>lipiec</v>
      </c>
      <c r="E562" s="1">
        <f t="shared" si="72"/>
        <v>45852</v>
      </c>
      <c r="F562" s="3" t="str">
        <f>IF(AND(E562&gt;=$S$4,E562&lt;=$T$4),"wiosna", IF(AND(E562&gt;=$S$5,E562&lt;=$T$5),"lato", IF(AND(E562&gt;=$S$6,E562&lt;=$T$6), "jesien","zima")))</f>
        <v>lato</v>
      </c>
      <c r="G562">
        <v>10</v>
      </c>
      <c r="H562">
        <f>INDEX($U$3:$U$6, MATCH(F562,$R$3:$R$6,0))</f>
        <v>0.9</v>
      </c>
      <c r="I562">
        <f t="shared" si="76"/>
        <v>9</v>
      </c>
      <c r="J562">
        <f t="shared" si="77"/>
        <v>150</v>
      </c>
      <c r="K562">
        <f t="shared" si="78"/>
        <v>0</v>
      </c>
      <c r="L562">
        <f t="shared" si="79"/>
        <v>-150</v>
      </c>
      <c r="M562">
        <f t="shared" si="80"/>
        <v>37150</v>
      </c>
    </row>
    <row r="563" spans="1:13" x14ac:dyDescent="0.25">
      <c r="A563" s="1">
        <v>45488</v>
      </c>
      <c r="B563" t="str">
        <f t="shared" si="73"/>
        <v>pon</v>
      </c>
      <c r="C563">
        <f t="shared" si="74"/>
        <v>2024</v>
      </c>
      <c r="D563" t="str">
        <f t="shared" si="75"/>
        <v>lipiec</v>
      </c>
      <c r="E563" s="1">
        <f t="shared" si="72"/>
        <v>45853</v>
      </c>
      <c r="F563" s="3" t="str">
        <f>IF(AND(E563&gt;=$S$4,E563&lt;=$T$4),"wiosna", IF(AND(E563&gt;=$S$5,E563&lt;=$T$5),"lato", IF(AND(E563&gt;=$S$6,E563&lt;=$T$6), "jesien","zima")))</f>
        <v>lato</v>
      </c>
      <c r="G563">
        <v>10</v>
      </c>
      <c r="H563">
        <f>INDEX($U$3:$U$6, MATCH(F563,$R$3:$R$6,0))</f>
        <v>0.9</v>
      </c>
      <c r="I563">
        <f t="shared" si="76"/>
        <v>9</v>
      </c>
      <c r="J563">
        <f t="shared" si="77"/>
        <v>0</v>
      </c>
      <c r="K563">
        <f t="shared" si="78"/>
        <v>270</v>
      </c>
      <c r="L563">
        <f t="shared" si="79"/>
        <v>270</v>
      </c>
      <c r="M563">
        <f t="shared" si="80"/>
        <v>37420</v>
      </c>
    </row>
    <row r="564" spans="1:13" x14ac:dyDescent="0.25">
      <c r="A564" s="1">
        <v>45489</v>
      </c>
      <c r="B564" t="str">
        <f t="shared" si="73"/>
        <v>wt</v>
      </c>
      <c r="C564">
        <f t="shared" si="74"/>
        <v>2024</v>
      </c>
      <c r="D564" t="str">
        <f t="shared" si="75"/>
        <v>lipiec</v>
      </c>
      <c r="E564" s="1">
        <f t="shared" si="72"/>
        <v>45854</v>
      </c>
      <c r="F564" s="3" t="str">
        <f>IF(AND(E564&gt;=$S$4,E564&lt;=$T$4),"wiosna", IF(AND(E564&gt;=$S$5,E564&lt;=$T$5),"lato", IF(AND(E564&gt;=$S$6,E564&lt;=$T$6), "jesien","zima")))</f>
        <v>lato</v>
      </c>
      <c r="G564">
        <v>10</v>
      </c>
      <c r="H564">
        <f>INDEX($U$3:$U$6, MATCH(F564,$R$3:$R$6,0))</f>
        <v>0.9</v>
      </c>
      <c r="I564">
        <f t="shared" si="76"/>
        <v>9</v>
      </c>
      <c r="J564">
        <f t="shared" si="77"/>
        <v>0</v>
      </c>
      <c r="K564">
        <f t="shared" si="78"/>
        <v>270</v>
      </c>
      <c r="L564">
        <f t="shared" si="79"/>
        <v>270</v>
      </c>
      <c r="M564">
        <f t="shared" si="80"/>
        <v>37690</v>
      </c>
    </row>
    <row r="565" spans="1:13" x14ac:dyDescent="0.25">
      <c r="A565" s="1">
        <v>45490</v>
      </c>
      <c r="B565" t="str">
        <f t="shared" si="73"/>
        <v>śr</v>
      </c>
      <c r="C565">
        <f t="shared" si="74"/>
        <v>2024</v>
      </c>
      <c r="D565" t="str">
        <f t="shared" si="75"/>
        <v>lipiec</v>
      </c>
      <c r="E565" s="1">
        <f t="shared" si="72"/>
        <v>45855</v>
      </c>
      <c r="F565" s="3" t="str">
        <f>IF(AND(E565&gt;=$S$4,E565&lt;=$T$4),"wiosna", IF(AND(E565&gt;=$S$5,E565&lt;=$T$5),"lato", IF(AND(E565&gt;=$S$6,E565&lt;=$T$6), "jesien","zima")))</f>
        <v>lato</v>
      </c>
      <c r="G565">
        <v>10</v>
      </c>
      <c r="H565">
        <f>INDEX($U$3:$U$6, MATCH(F565,$R$3:$R$6,0))</f>
        <v>0.9</v>
      </c>
      <c r="I565">
        <f t="shared" si="76"/>
        <v>9</v>
      </c>
      <c r="J565">
        <f t="shared" si="77"/>
        <v>0</v>
      </c>
      <c r="K565">
        <f t="shared" si="78"/>
        <v>270</v>
      </c>
      <c r="L565">
        <f t="shared" si="79"/>
        <v>270</v>
      </c>
      <c r="M565">
        <f t="shared" si="80"/>
        <v>37960</v>
      </c>
    </row>
    <row r="566" spans="1:13" x14ac:dyDescent="0.25">
      <c r="A566" s="1">
        <v>45491</v>
      </c>
      <c r="B566" t="str">
        <f t="shared" si="73"/>
        <v>czw</v>
      </c>
      <c r="C566">
        <f t="shared" si="74"/>
        <v>2024</v>
      </c>
      <c r="D566" t="str">
        <f t="shared" si="75"/>
        <v>lipiec</v>
      </c>
      <c r="E566" s="1">
        <f t="shared" si="72"/>
        <v>45856</v>
      </c>
      <c r="F566" s="3" t="str">
        <f>IF(AND(E566&gt;=$S$4,E566&lt;=$T$4),"wiosna", IF(AND(E566&gt;=$S$5,E566&lt;=$T$5),"lato", IF(AND(E566&gt;=$S$6,E566&lt;=$T$6), "jesien","zima")))</f>
        <v>lato</v>
      </c>
      <c r="G566">
        <v>10</v>
      </c>
      <c r="H566">
        <f>INDEX($U$3:$U$6, MATCH(F566,$R$3:$R$6,0))</f>
        <v>0.9</v>
      </c>
      <c r="I566">
        <f t="shared" si="76"/>
        <v>9</v>
      </c>
      <c r="J566">
        <f t="shared" si="77"/>
        <v>0</v>
      </c>
      <c r="K566">
        <f t="shared" si="78"/>
        <v>270</v>
      </c>
      <c r="L566">
        <f t="shared" si="79"/>
        <v>270</v>
      </c>
      <c r="M566">
        <f t="shared" si="80"/>
        <v>38230</v>
      </c>
    </row>
    <row r="567" spans="1:13" x14ac:dyDescent="0.25">
      <c r="A567" s="1">
        <v>45492</v>
      </c>
      <c r="B567" t="str">
        <f t="shared" si="73"/>
        <v>pt</v>
      </c>
      <c r="C567">
        <f t="shared" si="74"/>
        <v>2024</v>
      </c>
      <c r="D567" t="str">
        <f t="shared" si="75"/>
        <v>lipiec</v>
      </c>
      <c r="E567" s="1">
        <f t="shared" si="72"/>
        <v>45857</v>
      </c>
      <c r="F567" s="3" t="str">
        <f>IF(AND(E567&gt;=$S$4,E567&lt;=$T$4),"wiosna", IF(AND(E567&gt;=$S$5,E567&lt;=$T$5),"lato", IF(AND(E567&gt;=$S$6,E567&lt;=$T$6), "jesien","zima")))</f>
        <v>lato</v>
      </c>
      <c r="G567">
        <v>10</v>
      </c>
      <c r="H567">
        <f>INDEX($U$3:$U$6, MATCH(F567,$R$3:$R$6,0))</f>
        <v>0.9</v>
      </c>
      <c r="I567">
        <f t="shared" si="76"/>
        <v>9</v>
      </c>
      <c r="J567">
        <f t="shared" si="77"/>
        <v>0</v>
      </c>
      <c r="K567">
        <f t="shared" si="78"/>
        <v>270</v>
      </c>
      <c r="L567">
        <f t="shared" si="79"/>
        <v>270</v>
      </c>
      <c r="M567">
        <f t="shared" si="80"/>
        <v>38500</v>
      </c>
    </row>
    <row r="568" spans="1:13" x14ac:dyDescent="0.25">
      <c r="A568" s="1">
        <v>45493</v>
      </c>
      <c r="B568" t="str">
        <f t="shared" si="73"/>
        <v>sob</v>
      </c>
      <c r="C568">
        <f t="shared" si="74"/>
        <v>2024</v>
      </c>
      <c r="D568" t="str">
        <f t="shared" si="75"/>
        <v>lipiec</v>
      </c>
      <c r="E568" s="1">
        <f t="shared" si="72"/>
        <v>45858</v>
      </c>
      <c r="F568" s="3" t="str">
        <f>IF(AND(E568&gt;=$S$4,E568&lt;=$T$4),"wiosna", IF(AND(E568&gt;=$S$5,E568&lt;=$T$5),"lato", IF(AND(E568&gt;=$S$6,E568&lt;=$T$6), "jesien","zima")))</f>
        <v>lato</v>
      </c>
      <c r="G568">
        <v>10</v>
      </c>
      <c r="H568">
        <f>INDEX($U$3:$U$6, MATCH(F568,$R$3:$R$6,0))</f>
        <v>0.9</v>
      </c>
      <c r="I568">
        <f t="shared" si="76"/>
        <v>9</v>
      </c>
      <c r="J568">
        <f t="shared" si="77"/>
        <v>0</v>
      </c>
      <c r="K568">
        <f t="shared" si="78"/>
        <v>0</v>
      </c>
      <c r="L568">
        <f t="shared" si="79"/>
        <v>0</v>
      </c>
      <c r="M568">
        <f t="shared" si="80"/>
        <v>38500</v>
      </c>
    </row>
    <row r="569" spans="1:13" x14ac:dyDescent="0.25">
      <c r="A569" s="1">
        <v>45494</v>
      </c>
      <c r="B569" t="str">
        <f t="shared" si="73"/>
        <v>niedz</v>
      </c>
      <c r="C569">
        <f t="shared" si="74"/>
        <v>2024</v>
      </c>
      <c r="D569" t="str">
        <f t="shared" si="75"/>
        <v>lipiec</v>
      </c>
      <c r="E569" s="1">
        <f t="shared" si="72"/>
        <v>45859</v>
      </c>
      <c r="F569" s="3" t="str">
        <f>IF(AND(E569&gt;=$S$4,E569&lt;=$T$4),"wiosna", IF(AND(E569&gt;=$S$5,E569&lt;=$T$5),"lato", IF(AND(E569&gt;=$S$6,E569&lt;=$T$6), "jesien","zima")))</f>
        <v>lato</v>
      </c>
      <c r="G569">
        <v>10</v>
      </c>
      <c r="H569">
        <f>INDEX($U$3:$U$6, MATCH(F569,$R$3:$R$6,0))</f>
        <v>0.9</v>
      </c>
      <c r="I569">
        <f t="shared" si="76"/>
        <v>9</v>
      </c>
      <c r="J569">
        <f t="shared" si="77"/>
        <v>150</v>
      </c>
      <c r="K569">
        <f t="shared" si="78"/>
        <v>0</v>
      </c>
      <c r="L569">
        <f t="shared" si="79"/>
        <v>-150</v>
      </c>
      <c r="M569">
        <f t="shared" si="80"/>
        <v>38350</v>
      </c>
    </row>
    <row r="570" spans="1:13" x14ac:dyDescent="0.25">
      <c r="A570" s="1">
        <v>45495</v>
      </c>
      <c r="B570" t="str">
        <f t="shared" si="73"/>
        <v>pon</v>
      </c>
      <c r="C570">
        <f t="shared" si="74"/>
        <v>2024</v>
      </c>
      <c r="D570" t="str">
        <f t="shared" si="75"/>
        <v>lipiec</v>
      </c>
      <c r="E570" s="1">
        <f t="shared" si="72"/>
        <v>45860</v>
      </c>
      <c r="F570" s="3" t="str">
        <f>IF(AND(E570&gt;=$S$4,E570&lt;=$T$4),"wiosna", IF(AND(E570&gt;=$S$5,E570&lt;=$T$5),"lato", IF(AND(E570&gt;=$S$6,E570&lt;=$T$6), "jesien","zima")))</f>
        <v>lato</v>
      </c>
      <c r="G570">
        <v>10</v>
      </c>
      <c r="H570">
        <f>INDEX($U$3:$U$6, MATCH(F570,$R$3:$R$6,0))</f>
        <v>0.9</v>
      </c>
      <c r="I570">
        <f t="shared" si="76"/>
        <v>9</v>
      </c>
      <c r="J570">
        <f t="shared" si="77"/>
        <v>0</v>
      </c>
      <c r="K570">
        <f t="shared" si="78"/>
        <v>270</v>
      </c>
      <c r="L570">
        <f t="shared" si="79"/>
        <v>270</v>
      </c>
      <c r="M570">
        <f t="shared" si="80"/>
        <v>38620</v>
      </c>
    </row>
    <row r="571" spans="1:13" x14ac:dyDescent="0.25">
      <c r="A571" s="1">
        <v>45496</v>
      </c>
      <c r="B571" t="str">
        <f t="shared" si="73"/>
        <v>wt</v>
      </c>
      <c r="C571">
        <f t="shared" si="74"/>
        <v>2024</v>
      </c>
      <c r="D571" t="str">
        <f t="shared" si="75"/>
        <v>lipiec</v>
      </c>
      <c r="E571" s="1">
        <f t="shared" si="72"/>
        <v>45861</v>
      </c>
      <c r="F571" s="3" t="str">
        <f>IF(AND(E571&gt;=$S$4,E571&lt;=$T$4),"wiosna", IF(AND(E571&gt;=$S$5,E571&lt;=$T$5),"lato", IF(AND(E571&gt;=$S$6,E571&lt;=$T$6), "jesien","zima")))</f>
        <v>lato</v>
      </c>
      <c r="G571">
        <v>10</v>
      </c>
      <c r="H571">
        <f>INDEX($U$3:$U$6, MATCH(F571,$R$3:$R$6,0))</f>
        <v>0.9</v>
      </c>
      <c r="I571">
        <f t="shared" si="76"/>
        <v>9</v>
      </c>
      <c r="J571">
        <f t="shared" si="77"/>
        <v>0</v>
      </c>
      <c r="K571">
        <f t="shared" si="78"/>
        <v>270</v>
      </c>
      <c r="L571">
        <f t="shared" si="79"/>
        <v>270</v>
      </c>
      <c r="M571">
        <f t="shared" si="80"/>
        <v>38890</v>
      </c>
    </row>
    <row r="572" spans="1:13" x14ac:dyDescent="0.25">
      <c r="A572" s="1">
        <v>45497</v>
      </c>
      <c r="B572" t="str">
        <f t="shared" si="73"/>
        <v>śr</v>
      </c>
      <c r="C572">
        <f t="shared" si="74"/>
        <v>2024</v>
      </c>
      <c r="D572" t="str">
        <f t="shared" si="75"/>
        <v>lipiec</v>
      </c>
      <c r="E572" s="1">
        <f t="shared" si="72"/>
        <v>45862</v>
      </c>
      <c r="F572" s="3" t="str">
        <f>IF(AND(E572&gt;=$S$4,E572&lt;=$T$4),"wiosna", IF(AND(E572&gt;=$S$5,E572&lt;=$T$5),"lato", IF(AND(E572&gt;=$S$6,E572&lt;=$T$6), "jesien","zima")))</f>
        <v>lato</v>
      </c>
      <c r="G572">
        <v>10</v>
      </c>
      <c r="H572">
        <f>INDEX($U$3:$U$6, MATCH(F572,$R$3:$R$6,0))</f>
        <v>0.9</v>
      </c>
      <c r="I572">
        <f t="shared" si="76"/>
        <v>9</v>
      </c>
      <c r="J572">
        <f t="shared" si="77"/>
        <v>0</v>
      </c>
      <c r="K572">
        <f t="shared" si="78"/>
        <v>270</v>
      </c>
      <c r="L572">
        <f t="shared" si="79"/>
        <v>270</v>
      </c>
      <c r="M572">
        <f t="shared" si="80"/>
        <v>39160</v>
      </c>
    </row>
    <row r="573" spans="1:13" x14ac:dyDescent="0.25">
      <c r="A573" s="1">
        <v>45498</v>
      </c>
      <c r="B573" t="str">
        <f t="shared" si="73"/>
        <v>czw</v>
      </c>
      <c r="C573">
        <f t="shared" si="74"/>
        <v>2024</v>
      </c>
      <c r="D573" t="str">
        <f t="shared" si="75"/>
        <v>lipiec</v>
      </c>
      <c r="E573" s="1">
        <f t="shared" si="72"/>
        <v>45863</v>
      </c>
      <c r="F573" s="3" t="str">
        <f>IF(AND(E573&gt;=$S$4,E573&lt;=$T$4),"wiosna", IF(AND(E573&gt;=$S$5,E573&lt;=$T$5),"lato", IF(AND(E573&gt;=$S$6,E573&lt;=$T$6), "jesien","zima")))</f>
        <v>lato</v>
      </c>
      <c r="G573">
        <v>10</v>
      </c>
      <c r="H573">
        <f>INDEX($U$3:$U$6, MATCH(F573,$R$3:$R$6,0))</f>
        <v>0.9</v>
      </c>
      <c r="I573">
        <f t="shared" si="76"/>
        <v>9</v>
      </c>
      <c r="J573">
        <f t="shared" si="77"/>
        <v>0</v>
      </c>
      <c r="K573">
        <f t="shared" si="78"/>
        <v>270</v>
      </c>
      <c r="L573">
        <f t="shared" si="79"/>
        <v>270</v>
      </c>
      <c r="M573">
        <f t="shared" si="80"/>
        <v>39430</v>
      </c>
    </row>
    <row r="574" spans="1:13" x14ac:dyDescent="0.25">
      <c r="A574" s="1">
        <v>45499</v>
      </c>
      <c r="B574" t="str">
        <f t="shared" si="73"/>
        <v>pt</v>
      </c>
      <c r="C574">
        <f t="shared" si="74"/>
        <v>2024</v>
      </c>
      <c r="D574" t="str">
        <f t="shared" si="75"/>
        <v>lipiec</v>
      </c>
      <c r="E574" s="1">
        <f t="shared" si="72"/>
        <v>45864</v>
      </c>
      <c r="F574" s="3" t="str">
        <f>IF(AND(E574&gt;=$S$4,E574&lt;=$T$4),"wiosna", IF(AND(E574&gt;=$S$5,E574&lt;=$T$5),"lato", IF(AND(E574&gt;=$S$6,E574&lt;=$T$6), "jesien","zima")))</f>
        <v>lato</v>
      </c>
      <c r="G574">
        <v>10</v>
      </c>
      <c r="H574">
        <f>INDEX($U$3:$U$6, MATCH(F574,$R$3:$R$6,0))</f>
        <v>0.9</v>
      </c>
      <c r="I574">
        <f t="shared" si="76"/>
        <v>9</v>
      </c>
      <c r="J574">
        <f t="shared" si="77"/>
        <v>0</v>
      </c>
      <c r="K574">
        <f t="shared" si="78"/>
        <v>270</v>
      </c>
      <c r="L574">
        <f t="shared" si="79"/>
        <v>270</v>
      </c>
      <c r="M574">
        <f t="shared" si="80"/>
        <v>39700</v>
      </c>
    </row>
    <row r="575" spans="1:13" x14ac:dyDescent="0.25">
      <c r="A575" s="1">
        <v>45500</v>
      </c>
      <c r="B575" t="str">
        <f t="shared" si="73"/>
        <v>sob</v>
      </c>
      <c r="C575">
        <f t="shared" si="74"/>
        <v>2024</v>
      </c>
      <c r="D575" t="str">
        <f t="shared" si="75"/>
        <v>lipiec</v>
      </c>
      <c r="E575" s="1">
        <f t="shared" si="72"/>
        <v>45865</v>
      </c>
      <c r="F575" s="3" t="str">
        <f>IF(AND(E575&gt;=$S$4,E575&lt;=$T$4),"wiosna", IF(AND(E575&gt;=$S$5,E575&lt;=$T$5),"lato", IF(AND(E575&gt;=$S$6,E575&lt;=$T$6), "jesien","zima")))</f>
        <v>lato</v>
      </c>
      <c r="G575">
        <v>10</v>
      </c>
      <c r="H575">
        <f>INDEX($U$3:$U$6, MATCH(F575,$R$3:$R$6,0))</f>
        <v>0.9</v>
      </c>
      <c r="I575">
        <f t="shared" si="76"/>
        <v>9</v>
      </c>
      <c r="J575">
        <f t="shared" si="77"/>
        <v>0</v>
      </c>
      <c r="K575">
        <f t="shared" si="78"/>
        <v>0</v>
      </c>
      <c r="L575">
        <f t="shared" si="79"/>
        <v>0</v>
      </c>
      <c r="M575">
        <f t="shared" si="80"/>
        <v>39700</v>
      </c>
    </row>
    <row r="576" spans="1:13" x14ac:dyDescent="0.25">
      <c r="A576" s="1">
        <v>45501</v>
      </c>
      <c r="B576" t="str">
        <f t="shared" si="73"/>
        <v>niedz</v>
      </c>
      <c r="C576">
        <f t="shared" si="74"/>
        <v>2024</v>
      </c>
      <c r="D576" t="str">
        <f t="shared" si="75"/>
        <v>lipiec</v>
      </c>
      <c r="E576" s="1">
        <f t="shared" si="72"/>
        <v>45866</v>
      </c>
      <c r="F576" s="3" t="str">
        <f>IF(AND(E576&gt;=$S$4,E576&lt;=$T$4),"wiosna", IF(AND(E576&gt;=$S$5,E576&lt;=$T$5),"lato", IF(AND(E576&gt;=$S$6,E576&lt;=$T$6), "jesien","zima")))</f>
        <v>lato</v>
      </c>
      <c r="G576">
        <v>10</v>
      </c>
      <c r="H576">
        <f>INDEX($U$3:$U$6, MATCH(F576,$R$3:$R$6,0))</f>
        <v>0.9</v>
      </c>
      <c r="I576">
        <f t="shared" si="76"/>
        <v>9</v>
      </c>
      <c r="J576">
        <f t="shared" si="77"/>
        <v>150</v>
      </c>
      <c r="K576">
        <f t="shared" si="78"/>
        <v>0</v>
      </c>
      <c r="L576">
        <f t="shared" si="79"/>
        <v>-150</v>
      </c>
      <c r="M576">
        <f t="shared" si="80"/>
        <v>39550</v>
      </c>
    </row>
    <row r="577" spans="1:13" x14ac:dyDescent="0.25">
      <c r="A577" s="1">
        <v>45502</v>
      </c>
      <c r="B577" t="str">
        <f t="shared" si="73"/>
        <v>pon</v>
      </c>
      <c r="C577">
        <f t="shared" si="74"/>
        <v>2024</v>
      </c>
      <c r="D577" t="str">
        <f t="shared" si="75"/>
        <v>lipiec</v>
      </c>
      <c r="E577" s="1">
        <f t="shared" si="72"/>
        <v>45867</v>
      </c>
      <c r="F577" s="3" t="str">
        <f>IF(AND(E577&gt;=$S$4,E577&lt;=$T$4),"wiosna", IF(AND(E577&gt;=$S$5,E577&lt;=$T$5),"lato", IF(AND(E577&gt;=$S$6,E577&lt;=$T$6), "jesien","zima")))</f>
        <v>lato</v>
      </c>
      <c r="G577">
        <v>10</v>
      </c>
      <c r="H577">
        <f>INDEX($U$3:$U$6, MATCH(F577,$R$3:$R$6,0))</f>
        <v>0.9</v>
      </c>
      <c r="I577">
        <f t="shared" si="76"/>
        <v>9</v>
      </c>
      <c r="J577">
        <f t="shared" si="77"/>
        <v>0</v>
      </c>
      <c r="K577">
        <f t="shared" si="78"/>
        <v>270</v>
      </c>
      <c r="L577">
        <f t="shared" si="79"/>
        <v>270</v>
      </c>
      <c r="M577">
        <f t="shared" si="80"/>
        <v>39820</v>
      </c>
    </row>
    <row r="578" spans="1:13" x14ac:dyDescent="0.25">
      <c r="A578" s="1">
        <v>45503</v>
      </c>
      <c r="B578" t="str">
        <f t="shared" si="73"/>
        <v>wt</v>
      </c>
      <c r="C578">
        <f t="shared" si="74"/>
        <v>2024</v>
      </c>
      <c r="D578" t="str">
        <f t="shared" si="75"/>
        <v>lipiec</v>
      </c>
      <c r="E578" s="1">
        <f t="shared" ref="E578:E641" si="81">DATE(2025,MONTH(A578),DAY(A578))</f>
        <v>45868</v>
      </c>
      <c r="F578" s="3" t="str">
        <f>IF(AND(E578&gt;=$S$4,E578&lt;=$T$4),"wiosna", IF(AND(E578&gt;=$S$5,E578&lt;=$T$5),"lato", IF(AND(E578&gt;=$S$6,E578&lt;=$T$6), "jesien","zima")))</f>
        <v>lato</v>
      </c>
      <c r="G578">
        <v>10</v>
      </c>
      <c r="H578">
        <f>INDEX($U$3:$U$6, MATCH(F578,$R$3:$R$6,0))</f>
        <v>0.9</v>
      </c>
      <c r="I578">
        <f t="shared" si="76"/>
        <v>9</v>
      </c>
      <c r="J578">
        <f t="shared" si="77"/>
        <v>0</v>
      </c>
      <c r="K578">
        <f t="shared" si="78"/>
        <v>270</v>
      </c>
      <c r="L578">
        <f t="shared" si="79"/>
        <v>270</v>
      </c>
      <c r="M578">
        <f t="shared" si="80"/>
        <v>40090</v>
      </c>
    </row>
    <row r="579" spans="1:13" x14ac:dyDescent="0.25">
      <c r="A579" s="1">
        <v>45504</v>
      </c>
      <c r="B579" t="str">
        <f t="shared" ref="B579:B642" si="82">TEXT(A579,"ddd")</f>
        <v>śr</v>
      </c>
      <c r="C579">
        <f t="shared" ref="C579:C642" si="83">YEAR(A579)</f>
        <v>2024</v>
      </c>
      <c r="D579" t="str">
        <f t="shared" ref="D579:D642" si="84">TEXT(A579,"mmmm")</f>
        <v>lipiec</v>
      </c>
      <c r="E579" s="1">
        <f t="shared" si="81"/>
        <v>45869</v>
      </c>
      <c r="F579" s="3" t="str">
        <f>IF(AND(E579&gt;=$S$4,E579&lt;=$T$4),"wiosna", IF(AND(E579&gt;=$S$5,E579&lt;=$T$5),"lato", IF(AND(E579&gt;=$S$6,E579&lt;=$T$6), "jesien","zima")))</f>
        <v>lato</v>
      </c>
      <c r="G579">
        <v>10</v>
      </c>
      <c r="H579">
        <f>INDEX($U$3:$U$6, MATCH(F579,$R$3:$R$6,0))</f>
        <v>0.9</v>
      </c>
      <c r="I579">
        <f t="shared" ref="I579:I642" si="85">FLOOR(G579*H579,1)</f>
        <v>9</v>
      </c>
      <c r="J579">
        <f t="shared" ref="J579:J642" si="86">IF(B579="niedz",15*G579,0)</f>
        <v>0</v>
      </c>
      <c r="K579">
        <f t="shared" ref="K579:K642" si="87">IF(WEEKDAY(A579,2)&lt;6,I579*$P$3,0)</f>
        <v>270</v>
      </c>
      <c r="L579">
        <f t="shared" ref="L579:L642" si="88">K579-J579</f>
        <v>270</v>
      </c>
      <c r="M579">
        <f t="shared" si="80"/>
        <v>40360</v>
      </c>
    </row>
    <row r="580" spans="1:13" x14ac:dyDescent="0.25">
      <c r="A580" s="1">
        <v>45505</v>
      </c>
      <c r="B580" t="str">
        <f t="shared" si="82"/>
        <v>czw</v>
      </c>
      <c r="C580">
        <f t="shared" si="83"/>
        <v>2024</v>
      </c>
      <c r="D580" t="str">
        <f t="shared" si="84"/>
        <v>sierpień</v>
      </c>
      <c r="E580" s="1">
        <f t="shared" si="81"/>
        <v>45870</v>
      </c>
      <c r="F580" s="3" t="str">
        <f>IF(AND(E580&gt;=$S$4,E580&lt;=$T$4),"wiosna", IF(AND(E580&gt;=$S$5,E580&lt;=$T$5),"lato", IF(AND(E580&gt;=$S$6,E580&lt;=$T$6), "jesien","zima")))</f>
        <v>lato</v>
      </c>
      <c r="G580">
        <v>10</v>
      </c>
      <c r="H580">
        <f>INDEX($U$3:$U$6, MATCH(F580,$R$3:$R$6,0))</f>
        <v>0.9</v>
      </c>
      <c r="I580">
        <f t="shared" si="85"/>
        <v>9</v>
      </c>
      <c r="J580">
        <f t="shared" si="86"/>
        <v>0</v>
      </c>
      <c r="K580">
        <f t="shared" si="87"/>
        <v>270</v>
      </c>
      <c r="L580">
        <f t="shared" si="88"/>
        <v>270</v>
      </c>
      <c r="M580">
        <f t="shared" ref="M580:M643" si="89">L580+M579</f>
        <v>40630</v>
      </c>
    </row>
    <row r="581" spans="1:13" x14ac:dyDescent="0.25">
      <c r="A581" s="1">
        <v>45506</v>
      </c>
      <c r="B581" t="str">
        <f t="shared" si="82"/>
        <v>pt</v>
      </c>
      <c r="C581">
        <f t="shared" si="83"/>
        <v>2024</v>
      </c>
      <c r="D581" t="str">
        <f t="shared" si="84"/>
        <v>sierpień</v>
      </c>
      <c r="E581" s="1">
        <f t="shared" si="81"/>
        <v>45871</v>
      </c>
      <c r="F581" s="3" t="str">
        <f>IF(AND(E581&gt;=$S$4,E581&lt;=$T$4),"wiosna", IF(AND(E581&gt;=$S$5,E581&lt;=$T$5),"lato", IF(AND(E581&gt;=$S$6,E581&lt;=$T$6), "jesien","zima")))</f>
        <v>lato</v>
      </c>
      <c r="G581">
        <v>10</v>
      </c>
      <c r="H581">
        <f>INDEX($U$3:$U$6, MATCH(F581,$R$3:$R$6,0))</f>
        <v>0.9</v>
      </c>
      <c r="I581">
        <f t="shared" si="85"/>
        <v>9</v>
      </c>
      <c r="J581">
        <f t="shared" si="86"/>
        <v>0</v>
      </c>
      <c r="K581">
        <f t="shared" si="87"/>
        <v>270</v>
      </c>
      <c r="L581">
        <f t="shared" si="88"/>
        <v>270</v>
      </c>
      <c r="M581">
        <f t="shared" si="89"/>
        <v>40900</v>
      </c>
    </row>
    <row r="582" spans="1:13" x14ac:dyDescent="0.25">
      <c r="A582" s="1">
        <v>45507</v>
      </c>
      <c r="B582" t="str">
        <f t="shared" si="82"/>
        <v>sob</v>
      </c>
      <c r="C582">
        <f t="shared" si="83"/>
        <v>2024</v>
      </c>
      <c r="D582" t="str">
        <f t="shared" si="84"/>
        <v>sierpień</v>
      </c>
      <c r="E582" s="1">
        <f t="shared" si="81"/>
        <v>45872</v>
      </c>
      <c r="F582" s="3" t="str">
        <f>IF(AND(E582&gt;=$S$4,E582&lt;=$T$4),"wiosna", IF(AND(E582&gt;=$S$5,E582&lt;=$T$5),"lato", IF(AND(E582&gt;=$S$6,E582&lt;=$T$6), "jesien","zima")))</f>
        <v>lato</v>
      </c>
      <c r="G582">
        <v>10</v>
      </c>
      <c r="H582">
        <f>INDEX($U$3:$U$6, MATCH(F582,$R$3:$R$6,0))</f>
        <v>0.9</v>
      </c>
      <c r="I582">
        <f t="shared" si="85"/>
        <v>9</v>
      </c>
      <c r="J582">
        <f t="shared" si="86"/>
        <v>0</v>
      </c>
      <c r="K582">
        <f t="shared" si="87"/>
        <v>0</v>
      </c>
      <c r="L582">
        <f t="shared" si="88"/>
        <v>0</v>
      </c>
      <c r="M582">
        <f t="shared" si="89"/>
        <v>40900</v>
      </c>
    </row>
    <row r="583" spans="1:13" x14ac:dyDescent="0.25">
      <c r="A583" s="1">
        <v>45508</v>
      </c>
      <c r="B583" t="str">
        <f t="shared" si="82"/>
        <v>niedz</v>
      </c>
      <c r="C583">
        <f t="shared" si="83"/>
        <v>2024</v>
      </c>
      <c r="D583" t="str">
        <f t="shared" si="84"/>
        <v>sierpień</v>
      </c>
      <c r="E583" s="1">
        <f t="shared" si="81"/>
        <v>45873</v>
      </c>
      <c r="F583" s="3" t="str">
        <f>IF(AND(E583&gt;=$S$4,E583&lt;=$T$4),"wiosna", IF(AND(E583&gt;=$S$5,E583&lt;=$T$5),"lato", IF(AND(E583&gt;=$S$6,E583&lt;=$T$6), "jesien","zima")))</f>
        <v>lato</v>
      </c>
      <c r="G583">
        <v>10</v>
      </c>
      <c r="H583">
        <f>INDEX($U$3:$U$6, MATCH(F583,$R$3:$R$6,0))</f>
        <v>0.9</v>
      </c>
      <c r="I583">
        <f t="shared" si="85"/>
        <v>9</v>
      </c>
      <c r="J583">
        <f t="shared" si="86"/>
        <v>150</v>
      </c>
      <c r="K583">
        <f t="shared" si="87"/>
        <v>0</v>
      </c>
      <c r="L583">
        <f t="shared" si="88"/>
        <v>-150</v>
      </c>
      <c r="M583">
        <f t="shared" si="89"/>
        <v>40750</v>
      </c>
    </row>
    <row r="584" spans="1:13" x14ac:dyDescent="0.25">
      <c r="A584" s="1">
        <v>45509</v>
      </c>
      <c r="B584" t="str">
        <f t="shared" si="82"/>
        <v>pon</v>
      </c>
      <c r="C584">
        <f t="shared" si="83"/>
        <v>2024</v>
      </c>
      <c r="D584" t="str">
        <f t="shared" si="84"/>
        <v>sierpień</v>
      </c>
      <c r="E584" s="1">
        <f t="shared" si="81"/>
        <v>45874</v>
      </c>
      <c r="F584" s="3" t="str">
        <f>IF(AND(E584&gt;=$S$4,E584&lt;=$T$4),"wiosna", IF(AND(E584&gt;=$S$5,E584&lt;=$T$5),"lato", IF(AND(E584&gt;=$S$6,E584&lt;=$T$6), "jesien","zima")))</f>
        <v>lato</v>
      </c>
      <c r="G584">
        <v>10</v>
      </c>
      <c r="H584">
        <f>INDEX($U$3:$U$6, MATCH(F584,$R$3:$R$6,0))</f>
        <v>0.9</v>
      </c>
      <c r="I584">
        <f t="shared" si="85"/>
        <v>9</v>
      </c>
      <c r="J584">
        <f t="shared" si="86"/>
        <v>0</v>
      </c>
      <c r="K584">
        <f t="shared" si="87"/>
        <v>270</v>
      </c>
      <c r="L584">
        <f t="shared" si="88"/>
        <v>270</v>
      </c>
      <c r="M584">
        <f t="shared" si="89"/>
        <v>41020</v>
      </c>
    </row>
    <row r="585" spans="1:13" x14ac:dyDescent="0.25">
      <c r="A585" s="1">
        <v>45510</v>
      </c>
      <c r="B585" t="str">
        <f t="shared" si="82"/>
        <v>wt</v>
      </c>
      <c r="C585">
        <f t="shared" si="83"/>
        <v>2024</v>
      </c>
      <c r="D585" t="str">
        <f t="shared" si="84"/>
        <v>sierpień</v>
      </c>
      <c r="E585" s="1">
        <f t="shared" si="81"/>
        <v>45875</v>
      </c>
      <c r="F585" s="3" t="str">
        <f>IF(AND(E585&gt;=$S$4,E585&lt;=$T$4),"wiosna", IF(AND(E585&gt;=$S$5,E585&lt;=$T$5),"lato", IF(AND(E585&gt;=$S$6,E585&lt;=$T$6), "jesien","zima")))</f>
        <v>lato</v>
      </c>
      <c r="G585">
        <v>10</v>
      </c>
      <c r="H585">
        <f>INDEX($U$3:$U$6, MATCH(F585,$R$3:$R$6,0))</f>
        <v>0.9</v>
      </c>
      <c r="I585">
        <f t="shared" si="85"/>
        <v>9</v>
      </c>
      <c r="J585">
        <f t="shared" si="86"/>
        <v>0</v>
      </c>
      <c r="K585">
        <f t="shared" si="87"/>
        <v>270</v>
      </c>
      <c r="L585">
        <f t="shared" si="88"/>
        <v>270</v>
      </c>
      <c r="M585">
        <f t="shared" si="89"/>
        <v>41290</v>
      </c>
    </row>
    <row r="586" spans="1:13" x14ac:dyDescent="0.25">
      <c r="A586" s="1">
        <v>45511</v>
      </c>
      <c r="B586" t="str">
        <f t="shared" si="82"/>
        <v>śr</v>
      </c>
      <c r="C586">
        <f t="shared" si="83"/>
        <v>2024</v>
      </c>
      <c r="D586" t="str">
        <f t="shared" si="84"/>
        <v>sierpień</v>
      </c>
      <c r="E586" s="1">
        <f t="shared" si="81"/>
        <v>45876</v>
      </c>
      <c r="F586" s="3" t="str">
        <f>IF(AND(E586&gt;=$S$4,E586&lt;=$T$4),"wiosna", IF(AND(E586&gt;=$S$5,E586&lt;=$T$5),"lato", IF(AND(E586&gt;=$S$6,E586&lt;=$T$6), "jesien","zima")))</f>
        <v>lato</v>
      </c>
      <c r="G586">
        <v>10</v>
      </c>
      <c r="H586">
        <f>INDEX($U$3:$U$6, MATCH(F586,$R$3:$R$6,0))</f>
        <v>0.9</v>
      </c>
      <c r="I586">
        <f t="shared" si="85"/>
        <v>9</v>
      </c>
      <c r="J586">
        <f t="shared" si="86"/>
        <v>0</v>
      </c>
      <c r="K586">
        <f t="shared" si="87"/>
        <v>270</v>
      </c>
      <c r="L586">
        <f t="shared" si="88"/>
        <v>270</v>
      </c>
      <c r="M586">
        <f t="shared" si="89"/>
        <v>41560</v>
      </c>
    </row>
    <row r="587" spans="1:13" x14ac:dyDescent="0.25">
      <c r="A587" s="1">
        <v>45512</v>
      </c>
      <c r="B587" t="str">
        <f t="shared" si="82"/>
        <v>czw</v>
      </c>
      <c r="C587">
        <f t="shared" si="83"/>
        <v>2024</v>
      </c>
      <c r="D587" t="str">
        <f t="shared" si="84"/>
        <v>sierpień</v>
      </c>
      <c r="E587" s="1">
        <f t="shared" si="81"/>
        <v>45877</v>
      </c>
      <c r="F587" s="3" t="str">
        <f>IF(AND(E587&gt;=$S$4,E587&lt;=$T$4),"wiosna", IF(AND(E587&gt;=$S$5,E587&lt;=$T$5),"lato", IF(AND(E587&gt;=$S$6,E587&lt;=$T$6), "jesien","zima")))</f>
        <v>lato</v>
      </c>
      <c r="G587">
        <v>10</v>
      </c>
      <c r="H587">
        <f>INDEX($U$3:$U$6, MATCH(F587,$R$3:$R$6,0))</f>
        <v>0.9</v>
      </c>
      <c r="I587">
        <f t="shared" si="85"/>
        <v>9</v>
      </c>
      <c r="J587">
        <f t="shared" si="86"/>
        <v>0</v>
      </c>
      <c r="K587">
        <f t="shared" si="87"/>
        <v>270</v>
      </c>
      <c r="L587">
        <f t="shared" si="88"/>
        <v>270</v>
      </c>
      <c r="M587">
        <f t="shared" si="89"/>
        <v>41830</v>
      </c>
    </row>
    <row r="588" spans="1:13" x14ac:dyDescent="0.25">
      <c r="A588" s="1">
        <v>45513</v>
      </c>
      <c r="B588" t="str">
        <f t="shared" si="82"/>
        <v>pt</v>
      </c>
      <c r="C588">
        <f t="shared" si="83"/>
        <v>2024</v>
      </c>
      <c r="D588" t="str">
        <f t="shared" si="84"/>
        <v>sierpień</v>
      </c>
      <c r="E588" s="1">
        <f t="shared" si="81"/>
        <v>45878</v>
      </c>
      <c r="F588" s="3" t="str">
        <f>IF(AND(E588&gt;=$S$4,E588&lt;=$T$4),"wiosna", IF(AND(E588&gt;=$S$5,E588&lt;=$T$5),"lato", IF(AND(E588&gt;=$S$6,E588&lt;=$T$6), "jesien","zima")))</f>
        <v>lato</v>
      </c>
      <c r="G588">
        <v>10</v>
      </c>
      <c r="H588">
        <f>INDEX($U$3:$U$6, MATCH(F588,$R$3:$R$6,0))</f>
        <v>0.9</v>
      </c>
      <c r="I588">
        <f t="shared" si="85"/>
        <v>9</v>
      </c>
      <c r="J588">
        <f t="shared" si="86"/>
        <v>0</v>
      </c>
      <c r="K588">
        <f t="shared" si="87"/>
        <v>270</v>
      </c>
      <c r="L588">
        <f t="shared" si="88"/>
        <v>270</v>
      </c>
      <c r="M588">
        <f t="shared" si="89"/>
        <v>42100</v>
      </c>
    </row>
    <row r="589" spans="1:13" x14ac:dyDescent="0.25">
      <c r="A589" s="1">
        <v>45514</v>
      </c>
      <c r="B589" t="str">
        <f t="shared" si="82"/>
        <v>sob</v>
      </c>
      <c r="C589">
        <f t="shared" si="83"/>
        <v>2024</v>
      </c>
      <c r="D589" t="str">
        <f t="shared" si="84"/>
        <v>sierpień</v>
      </c>
      <c r="E589" s="1">
        <f t="shared" si="81"/>
        <v>45879</v>
      </c>
      <c r="F589" s="3" t="str">
        <f>IF(AND(E589&gt;=$S$4,E589&lt;=$T$4),"wiosna", IF(AND(E589&gt;=$S$5,E589&lt;=$T$5),"lato", IF(AND(E589&gt;=$S$6,E589&lt;=$T$6), "jesien","zima")))</f>
        <v>lato</v>
      </c>
      <c r="G589">
        <v>10</v>
      </c>
      <c r="H589">
        <f>INDEX($U$3:$U$6, MATCH(F589,$R$3:$R$6,0))</f>
        <v>0.9</v>
      </c>
      <c r="I589">
        <f t="shared" si="85"/>
        <v>9</v>
      </c>
      <c r="J589">
        <f t="shared" si="86"/>
        <v>0</v>
      </c>
      <c r="K589">
        <f t="shared" si="87"/>
        <v>0</v>
      </c>
      <c r="L589">
        <f t="shared" si="88"/>
        <v>0</v>
      </c>
      <c r="M589">
        <f t="shared" si="89"/>
        <v>42100</v>
      </c>
    </row>
    <row r="590" spans="1:13" x14ac:dyDescent="0.25">
      <c r="A590" s="1">
        <v>45515</v>
      </c>
      <c r="B590" t="str">
        <f t="shared" si="82"/>
        <v>niedz</v>
      </c>
      <c r="C590">
        <f t="shared" si="83"/>
        <v>2024</v>
      </c>
      <c r="D590" t="str">
        <f t="shared" si="84"/>
        <v>sierpień</v>
      </c>
      <c r="E590" s="1">
        <f t="shared" si="81"/>
        <v>45880</v>
      </c>
      <c r="F590" s="3" t="str">
        <f>IF(AND(E590&gt;=$S$4,E590&lt;=$T$4),"wiosna", IF(AND(E590&gt;=$S$5,E590&lt;=$T$5),"lato", IF(AND(E590&gt;=$S$6,E590&lt;=$T$6), "jesien","zima")))</f>
        <v>lato</v>
      </c>
      <c r="G590">
        <v>10</v>
      </c>
      <c r="H590">
        <f>INDEX($U$3:$U$6, MATCH(F590,$R$3:$R$6,0))</f>
        <v>0.9</v>
      </c>
      <c r="I590">
        <f t="shared" si="85"/>
        <v>9</v>
      </c>
      <c r="J590">
        <f t="shared" si="86"/>
        <v>150</v>
      </c>
      <c r="K590">
        <f t="shared" si="87"/>
        <v>0</v>
      </c>
      <c r="L590">
        <f t="shared" si="88"/>
        <v>-150</v>
      </c>
      <c r="M590">
        <f t="shared" si="89"/>
        <v>41950</v>
      </c>
    </row>
    <row r="591" spans="1:13" x14ac:dyDescent="0.25">
      <c r="A591" s="1">
        <v>45516</v>
      </c>
      <c r="B591" t="str">
        <f t="shared" si="82"/>
        <v>pon</v>
      </c>
      <c r="C591">
        <f t="shared" si="83"/>
        <v>2024</v>
      </c>
      <c r="D591" t="str">
        <f t="shared" si="84"/>
        <v>sierpień</v>
      </c>
      <c r="E591" s="1">
        <f t="shared" si="81"/>
        <v>45881</v>
      </c>
      <c r="F591" s="3" t="str">
        <f>IF(AND(E591&gt;=$S$4,E591&lt;=$T$4),"wiosna", IF(AND(E591&gt;=$S$5,E591&lt;=$T$5),"lato", IF(AND(E591&gt;=$S$6,E591&lt;=$T$6), "jesien","zima")))</f>
        <v>lato</v>
      </c>
      <c r="G591">
        <v>10</v>
      </c>
      <c r="H591">
        <f>INDEX($U$3:$U$6, MATCH(F591,$R$3:$R$6,0))</f>
        <v>0.9</v>
      </c>
      <c r="I591">
        <f t="shared" si="85"/>
        <v>9</v>
      </c>
      <c r="J591">
        <f t="shared" si="86"/>
        <v>0</v>
      </c>
      <c r="K591">
        <f t="shared" si="87"/>
        <v>270</v>
      </c>
      <c r="L591">
        <f t="shared" si="88"/>
        <v>270</v>
      </c>
      <c r="M591">
        <f t="shared" si="89"/>
        <v>42220</v>
      </c>
    </row>
    <row r="592" spans="1:13" x14ac:dyDescent="0.25">
      <c r="A592" s="1">
        <v>45517</v>
      </c>
      <c r="B592" t="str">
        <f t="shared" si="82"/>
        <v>wt</v>
      </c>
      <c r="C592">
        <f t="shared" si="83"/>
        <v>2024</v>
      </c>
      <c r="D592" t="str">
        <f t="shared" si="84"/>
        <v>sierpień</v>
      </c>
      <c r="E592" s="1">
        <f t="shared" si="81"/>
        <v>45882</v>
      </c>
      <c r="F592" s="3" t="str">
        <f>IF(AND(E592&gt;=$S$4,E592&lt;=$T$4),"wiosna", IF(AND(E592&gt;=$S$5,E592&lt;=$T$5),"lato", IF(AND(E592&gt;=$S$6,E592&lt;=$T$6), "jesien","zima")))</f>
        <v>lato</v>
      </c>
      <c r="G592">
        <v>10</v>
      </c>
      <c r="H592">
        <f>INDEX($U$3:$U$6, MATCH(F592,$R$3:$R$6,0))</f>
        <v>0.9</v>
      </c>
      <c r="I592">
        <f t="shared" si="85"/>
        <v>9</v>
      </c>
      <c r="J592">
        <f t="shared" si="86"/>
        <v>0</v>
      </c>
      <c r="K592">
        <f t="shared" si="87"/>
        <v>270</v>
      </c>
      <c r="L592">
        <f t="shared" si="88"/>
        <v>270</v>
      </c>
      <c r="M592">
        <f t="shared" si="89"/>
        <v>42490</v>
      </c>
    </row>
    <row r="593" spans="1:13" x14ac:dyDescent="0.25">
      <c r="A593" s="1">
        <v>45518</v>
      </c>
      <c r="B593" t="str">
        <f t="shared" si="82"/>
        <v>śr</v>
      </c>
      <c r="C593">
        <f t="shared" si="83"/>
        <v>2024</v>
      </c>
      <c r="D593" t="str">
        <f t="shared" si="84"/>
        <v>sierpień</v>
      </c>
      <c r="E593" s="1">
        <f t="shared" si="81"/>
        <v>45883</v>
      </c>
      <c r="F593" s="3" t="str">
        <f>IF(AND(E593&gt;=$S$4,E593&lt;=$T$4),"wiosna", IF(AND(E593&gt;=$S$5,E593&lt;=$T$5),"lato", IF(AND(E593&gt;=$S$6,E593&lt;=$T$6), "jesien","zima")))</f>
        <v>lato</v>
      </c>
      <c r="G593">
        <v>10</v>
      </c>
      <c r="H593">
        <f>INDEX($U$3:$U$6, MATCH(F593,$R$3:$R$6,0))</f>
        <v>0.9</v>
      </c>
      <c r="I593">
        <f t="shared" si="85"/>
        <v>9</v>
      </c>
      <c r="J593">
        <f t="shared" si="86"/>
        <v>0</v>
      </c>
      <c r="K593">
        <f t="shared" si="87"/>
        <v>270</v>
      </c>
      <c r="L593">
        <f t="shared" si="88"/>
        <v>270</v>
      </c>
      <c r="M593">
        <f t="shared" si="89"/>
        <v>42760</v>
      </c>
    </row>
    <row r="594" spans="1:13" x14ac:dyDescent="0.25">
      <c r="A594" s="1">
        <v>45519</v>
      </c>
      <c r="B594" t="str">
        <f t="shared" si="82"/>
        <v>czw</v>
      </c>
      <c r="C594">
        <f t="shared" si="83"/>
        <v>2024</v>
      </c>
      <c r="D594" t="str">
        <f t="shared" si="84"/>
        <v>sierpień</v>
      </c>
      <c r="E594" s="1">
        <f t="shared" si="81"/>
        <v>45884</v>
      </c>
      <c r="F594" s="3" t="str">
        <f>IF(AND(E594&gt;=$S$4,E594&lt;=$T$4),"wiosna", IF(AND(E594&gt;=$S$5,E594&lt;=$T$5),"lato", IF(AND(E594&gt;=$S$6,E594&lt;=$T$6), "jesien","zima")))</f>
        <v>lato</v>
      </c>
      <c r="G594">
        <v>10</v>
      </c>
      <c r="H594">
        <f>INDEX($U$3:$U$6, MATCH(F594,$R$3:$R$6,0))</f>
        <v>0.9</v>
      </c>
      <c r="I594">
        <f t="shared" si="85"/>
        <v>9</v>
      </c>
      <c r="J594">
        <f t="shared" si="86"/>
        <v>0</v>
      </c>
      <c r="K594">
        <f t="shared" si="87"/>
        <v>270</v>
      </c>
      <c r="L594">
        <f t="shared" si="88"/>
        <v>270</v>
      </c>
      <c r="M594">
        <f t="shared" si="89"/>
        <v>43030</v>
      </c>
    </row>
    <row r="595" spans="1:13" x14ac:dyDescent="0.25">
      <c r="A595" s="1">
        <v>45520</v>
      </c>
      <c r="B595" t="str">
        <f t="shared" si="82"/>
        <v>pt</v>
      </c>
      <c r="C595">
        <f t="shared" si="83"/>
        <v>2024</v>
      </c>
      <c r="D595" t="str">
        <f t="shared" si="84"/>
        <v>sierpień</v>
      </c>
      <c r="E595" s="1">
        <f t="shared" si="81"/>
        <v>45885</v>
      </c>
      <c r="F595" s="3" t="str">
        <f>IF(AND(E595&gt;=$S$4,E595&lt;=$T$4),"wiosna", IF(AND(E595&gt;=$S$5,E595&lt;=$T$5),"lato", IF(AND(E595&gt;=$S$6,E595&lt;=$T$6), "jesien","zima")))</f>
        <v>lato</v>
      </c>
      <c r="G595">
        <v>10</v>
      </c>
      <c r="H595">
        <f>INDEX($U$3:$U$6, MATCH(F595,$R$3:$R$6,0))</f>
        <v>0.9</v>
      </c>
      <c r="I595">
        <f t="shared" si="85"/>
        <v>9</v>
      </c>
      <c r="J595">
        <f t="shared" si="86"/>
        <v>0</v>
      </c>
      <c r="K595">
        <f t="shared" si="87"/>
        <v>270</v>
      </c>
      <c r="L595">
        <f t="shared" si="88"/>
        <v>270</v>
      </c>
      <c r="M595">
        <f t="shared" si="89"/>
        <v>43300</v>
      </c>
    </row>
    <row r="596" spans="1:13" x14ac:dyDescent="0.25">
      <c r="A596" s="1">
        <v>45521</v>
      </c>
      <c r="B596" t="str">
        <f t="shared" si="82"/>
        <v>sob</v>
      </c>
      <c r="C596">
        <f t="shared" si="83"/>
        <v>2024</v>
      </c>
      <c r="D596" t="str">
        <f t="shared" si="84"/>
        <v>sierpień</v>
      </c>
      <c r="E596" s="1">
        <f t="shared" si="81"/>
        <v>45886</v>
      </c>
      <c r="F596" s="3" t="str">
        <f>IF(AND(E596&gt;=$S$4,E596&lt;=$T$4),"wiosna", IF(AND(E596&gt;=$S$5,E596&lt;=$T$5),"lato", IF(AND(E596&gt;=$S$6,E596&lt;=$T$6), "jesien","zima")))</f>
        <v>lato</v>
      </c>
      <c r="G596">
        <v>10</v>
      </c>
      <c r="H596">
        <f>INDEX($U$3:$U$6, MATCH(F596,$R$3:$R$6,0))</f>
        <v>0.9</v>
      </c>
      <c r="I596">
        <f t="shared" si="85"/>
        <v>9</v>
      </c>
      <c r="J596">
        <f t="shared" si="86"/>
        <v>0</v>
      </c>
      <c r="K596">
        <f t="shared" si="87"/>
        <v>0</v>
      </c>
      <c r="L596">
        <f t="shared" si="88"/>
        <v>0</v>
      </c>
      <c r="M596">
        <f t="shared" si="89"/>
        <v>43300</v>
      </c>
    </row>
    <row r="597" spans="1:13" x14ac:dyDescent="0.25">
      <c r="A597" s="1">
        <v>45522</v>
      </c>
      <c r="B597" t="str">
        <f t="shared" si="82"/>
        <v>niedz</v>
      </c>
      <c r="C597">
        <f t="shared" si="83"/>
        <v>2024</v>
      </c>
      <c r="D597" t="str">
        <f t="shared" si="84"/>
        <v>sierpień</v>
      </c>
      <c r="E597" s="1">
        <f t="shared" si="81"/>
        <v>45887</v>
      </c>
      <c r="F597" s="3" t="str">
        <f>IF(AND(E597&gt;=$S$4,E597&lt;=$T$4),"wiosna", IF(AND(E597&gt;=$S$5,E597&lt;=$T$5),"lato", IF(AND(E597&gt;=$S$6,E597&lt;=$T$6), "jesien","zima")))</f>
        <v>lato</v>
      </c>
      <c r="G597">
        <v>10</v>
      </c>
      <c r="H597">
        <f>INDEX($U$3:$U$6, MATCH(F597,$R$3:$R$6,0))</f>
        <v>0.9</v>
      </c>
      <c r="I597">
        <f t="shared" si="85"/>
        <v>9</v>
      </c>
      <c r="J597">
        <f t="shared" si="86"/>
        <v>150</v>
      </c>
      <c r="K597">
        <f t="shared" si="87"/>
        <v>0</v>
      </c>
      <c r="L597">
        <f t="shared" si="88"/>
        <v>-150</v>
      </c>
      <c r="M597">
        <f t="shared" si="89"/>
        <v>43150</v>
      </c>
    </row>
    <row r="598" spans="1:13" x14ac:dyDescent="0.25">
      <c r="A598" s="1">
        <v>45523</v>
      </c>
      <c r="B598" t="str">
        <f t="shared" si="82"/>
        <v>pon</v>
      </c>
      <c r="C598">
        <f t="shared" si="83"/>
        <v>2024</v>
      </c>
      <c r="D598" t="str">
        <f t="shared" si="84"/>
        <v>sierpień</v>
      </c>
      <c r="E598" s="1">
        <f t="shared" si="81"/>
        <v>45888</v>
      </c>
      <c r="F598" s="3" t="str">
        <f>IF(AND(E598&gt;=$S$4,E598&lt;=$T$4),"wiosna", IF(AND(E598&gt;=$S$5,E598&lt;=$T$5),"lato", IF(AND(E598&gt;=$S$6,E598&lt;=$T$6), "jesien","zima")))</f>
        <v>lato</v>
      </c>
      <c r="G598">
        <v>10</v>
      </c>
      <c r="H598">
        <f>INDEX($U$3:$U$6, MATCH(F598,$R$3:$R$6,0))</f>
        <v>0.9</v>
      </c>
      <c r="I598">
        <f t="shared" si="85"/>
        <v>9</v>
      </c>
      <c r="J598">
        <f t="shared" si="86"/>
        <v>0</v>
      </c>
      <c r="K598">
        <f t="shared" si="87"/>
        <v>270</v>
      </c>
      <c r="L598">
        <f t="shared" si="88"/>
        <v>270</v>
      </c>
      <c r="M598">
        <f t="shared" si="89"/>
        <v>43420</v>
      </c>
    </row>
    <row r="599" spans="1:13" x14ac:dyDescent="0.25">
      <c r="A599" s="1">
        <v>45524</v>
      </c>
      <c r="B599" t="str">
        <f t="shared" si="82"/>
        <v>wt</v>
      </c>
      <c r="C599">
        <f t="shared" si="83"/>
        <v>2024</v>
      </c>
      <c r="D599" t="str">
        <f t="shared" si="84"/>
        <v>sierpień</v>
      </c>
      <c r="E599" s="1">
        <f t="shared" si="81"/>
        <v>45889</v>
      </c>
      <c r="F599" s="3" t="str">
        <f>IF(AND(E599&gt;=$S$4,E599&lt;=$T$4),"wiosna", IF(AND(E599&gt;=$S$5,E599&lt;=$T$5),"lato", IF(AND(E599&gt;=$S$6,E599&lt;=$T$6), "jesien","zima")))</f>
        <v>lato</v>
      </c>
      <c r="G599">
        <v>10</v>
      </c>
      <c r="H599">
        <f>INDEX($U$3:$U$6, MATCH(F599,$R$3:$R$6,0))</f>
        <v>0.9</v>
      </c>
      <c r="I599">
        <f t="shared" si="85"/>
        <v>9</v>
      </c>
      <c r="J599">
        <f t="shared" si="86"/>
        <v>0</v>
      </c>
      <c r="K599">
        <f t="shared" si="87"/>
        <v>270</v>
      </c>
      <c r="L599">
        <f t="shared" si="88"/>
        <v>270</v>
      </c>
      <c r="M599">
        <f t="shared" si="89"/>
        <v>43690</v>
      </c>
    </row>
    <row r="600" spans="1:13" x14ac:dyDescent="0.25">
      <c r="A600" s="1">
        <v>45525</v>
      </c>
      <c r="B600" t="str">
        <f t="shared" si="82"/>
        <v>śr</v>
      </c>
      <c r="C600">
        <f t="shared" si="83"/>
        <v>2024</v>
      </c>
      <c r="D600" t="str">
        <f t="shared" si="84"/>
        <v>sierpień</v>
      </c>
      <c r="E600" s="1">
        <f t="shared" si="81"/>
        <v>45890</v>
      </c>
      <c r="F600" s="3" t="str">
        <f>IF(AND(E600&gt;=$S$4,E600&lt;=$T$4),"wiosna", IF(AND(E600&gt;=$S$5,E600&lt;=$T$5),"lato", IF(AND(E600&gt;=$S$6,E600&lt;=$T$6), "jesien","zima")))</f>
        <v>lato</v>
      </c>
      <c r="G600">
        <v>10</v>
      </c>
      <c r="H600">
        <f>INDEX($U$3:$U$6, MATCH(F600,$R$3:$R$6,0))</f>
        <v>0.9</v>
      </c>
      <c r="I600">
        <f t="shared" si="85"/>
        <v>9</v>
      </c>
      <c r="J600">
        <f t="shared" si="86"/>
        <v>0</v>
      </c>
      <c r="K600">
        <f t="shared" si="87"/>
        <v>270</v>
      </c>
      <c r="L600">
        <f t="shared" si="88"/>
        <v>270</v>
      </c>
      <c r="M600">
        <f t="shared" si="89"/>
        <v>43960</v>
      </c>
    </row>
    <row r="601" spans="1:13" x14ac:dyDescent="0.25">
      <c r="A601" s="1">
        <v>45526</v>
      </c>
      <c r="B601" t="str">
        <f t="shared" si="82"/>
        <v>czw</v>
      </c>
      <c r="C601">
        <f t="shared" si="83"/>
        <v>2024</v>
      </c>
      <c r="D601" t="str">
        <f t="shared" si="84"/>
        <v>sierpień</v>
      </c>
      <c r="E601" s="1">
        <f t="shared" si="81"/>
        <v>45891</v>
      </c>
      <c r="F601" s="3" t="str">
        <f>IF(AND(E601&gt;=$S$4,E601&lt;=$T$4),"wiosna", IF(AND(E601&gt;=$S$5,E601&lt;=$T$5),"lato", IF(AND(E601&gt;=$S$6,E601&lt;=$T$6), "jesien","zima")))</f>
        <v>lato</v>
      </c>
      <c r="G601">
        <v>10</v>
      </c>
      <c r="H601">
        <f>INDEX($U$3:$U$6, MATCH(F601,$R$3:$R$6,0))</f>
        <v>0.9</v>
      </c>
      <c r="I601">
        <f t="shared" si="85"/>
        <v>9</v>
      </c>
      <c r="J601">
        <f t="shared" si="86"/>
        <v>0</v>
      </c>
      <c r="K601">
        <f t="shared" si="87"/>
        <v>270</v>
      </c>
      <c r="L601">
        <f t="shared" si="88"/>
        <v>270</v>
      </c>
      <c r="M601">
        <f t="shared" si="89"/>
        <v>44230</v>
      </c>
    </row>
    <row r="602" spans="1:13" x14ac:dyDescent="0.25">
      <c r="A602" s="1">
        <v>45527</v>
      </c>
      <c r="B602" t="str">
        <f t="shared" si="82"/>
        <v>pt</v>
      </c>
      <c r="C602">
        <f t="shared" si="83"/>
        <v>2024</v>
      </c>
      <c r="D602" t="str">
        <f t="shared" si="84"/>
        <v>sierpień</v>
      </c>
      <c r="E602" s="1">
        <f t="shared" si="81"/>
        <v>45892</v>
      </c>
      <c r="F602" s="3" t="str">
        <f>IF(AND(E602&gt;=$S$4,E602&lt;=$T$4),"wiosna", IF(AND(E602&gt;=$S$5,E602&lt;=$T$5),"lato", IF(AND(E602&gt;=$S$6,E602&lt;=$T$6), "jesien","zima")))</f>
        <v>lato</v>
      </c>
      <c r="G602">
        <v>10</v>
      </c>
      <c r="H602">
        <f>INDEX($U$3:$U$6, MATCH(F602,$R$3:$R$6,0))</f>
        <v>0.9</v>
      </c>
      <c r="I602">
        <f t="shared" si="85"/>
        <v>9</v>
      </c>
      <c r="J602">
        <f t="shared" si="86"/>
        <v>0</v>
      </c>
      <c r="K602">
        <f t="shared" si="87"/>
        <v>270</v>
      </c>
      <c r="L602">
        <f t="shared" si="88"/>
        <v>270</v>
      </c>
      <c r="M602">
        <f t="shared" si="89"/>
        <v>44500</v>
      </c>
    </row>
    <row r="603" spans="1:13" x14ac:dyDescent="0.25">
      <c r="A603" s="1">
        <v>45528</v>
      </c>
      <c r="B603" t="str">
        <f t="shared" si="82"/>
        <v>sob</v>
      </c>
      <c r="C603">
        <f t="shared" si="83"/>
        <v>2024</v>
      </c>
      <c r="D603" t="str">
        <f t="shared" si="84"/>
        <v>sierpień</v>
      </c>
      <c r="E603" s="1">
        <f t="shared" si="81"/>
        <v>45893</v>
      </c>
      <c r="F603" s="3" t="str">
        <f>IF(AND(E603&gt;=$S$4,E603&lt;=$T$4),"wiosna", IF(AND(E603&gt;=$S$5,E603&lt;=$T$5),"lato", IF(AND(E603&gt;=$S$6,E603&lt;=$T$6), "jesien","zima")))</f>
        <v>lato</v>
      </c>
      <c r="G603">
        <v>10</v>
      </c>
      <c r="H603">
        <f>INDEX($U$3:$U$6, MATCH(F603,$R$3:$R$6,0))</f>
        <v>0.9</v>
      </c>
      <c r="I603">
        <f t="shared" si="85"/>
        <v>9</v>
      </c>
      <c r="J603">
        <f t="shared" si="86"/>
        <v>0</v>
      </c>
      <c r="K603">
        <f t="shared" si="87"/>
        <v>0</v>
      </c>
      <c r="L603">
        <f t="shared" si="88"/>
        <v>0</v>
      </c>
      <c r="M603">
        <f t="shared" si="89"/>
        <v>44500</v>
      </c>
    </row>
    <row r="604" spans="1:13" x14ac:dyDescent="0.25">
      <c r="A604" s="1">
        <v>45529</v>
      </c>
      <c r="B604" t="str">
        <f t="shared" si="82"/>
        <v>niedz</v>
      </c>
      <c r="C604">
        <f t="shared" si="83"/>
        <v>2024</v>
      </c>
      <c r="D604" t="str">
        <f t="shared" si="84"/>
        <v>sierpień</v>
      </c>
      <c r="E604" s="1">
        <f t="shared" si="81"/>
        <v>45894</v>
      </c>
      <c r="F604" s="3" t="str">
        <f>IF(AND(E604&gt;=$S$4,E604&lt;=$T$4),"wiosna", IF(AND(E604&gt;=$S$5,E604&lt;=$T$5),"lato", IF(AND(E604&gt;=$S$6,E604&lt;=$T$6), "jesien","zima")))</f>
        <v>lato</v>
      </c>
      <c r="G604">
        <v>10</v>
      </c>
      <c r="H604">
        <f>INDEX($U$3:$U$6, MATCH(F604,$R$3:$R$6,0))</f>
        <v>0.9</v>
      </c>
      <c r="I604">
        <f t="shared" si="85"/>
        <v>9</v>
      </c>
      <c r="J604">
        <f t="shared" si="86"/>
        <v>150</v>
      </c>
      <c r="K604">
        <f t="shared" si="87"/>
        <v>0</v>
      </c>
      <c r="L604">
        <f t="shared" si="88"/>
        <v>-150</v>
      </c>
      <c r="M604">
        <f t="shared" si="89"/>
        <v>44350</v>
      </c>
    </row>
    <row r="605" spans="1:13" x14ac:dyDescent="0.25">
      <c r="A605" s="1">
        <v>45530</v>
      </c>
      <c r="B605" t="str">
        <f t="shared" si="82"/>
        <v>pon</v>
      </c>
      <c r="C605">
        <f t="shared" si="83"/>
        <v>2024</v>
      </c>
      <c r="D605" t="str">
        <f t="shared" si="84"/>
        <v>sierpień</v>
      </c>
      <c r="E605" s="1">
        <f t="shared" si="81"/>
        <v>45895</v>
      </c>
      <c r="F605" s="3" t="str">
        <f>IF(AND(E605&gt;=$S$4,E605&lt;=$T$4),"wiosna", IF(AND(E605&gt;=$S$5,E605&lt;=$T$5),"lato", IF(AND(E605&gt;=$S$6,E605&lt;=$T$6), "jesien","zima")))</f>
        <v>lato</v>
      </c>
      <c r="G605">
        <v>10</v>
      </c>
      <c r="H605">
        <f>INDEX($U$3:$U$6, MATCH(F605,$R$3:$R$6,0))</f>
        <v>0.9</v>
      </c>
      <c r="I605">
        <f t="shared" si="85"/>
        <v>9</v>
      </c>
      <c r="J605">
        <f t="shared" si="86"/>
        <v>0</v>
      </c>
      <c r="K605">
        <f t="shared" si="87"/>
        <v>270</v>
      </c>
      <c r="L605">
        <f t="shared" si="88"/>
        <v>270</v>
      </c>
      <c r="M605">
        <f t="shared" si="89"/>
        <v>44620</v>
      </c>
    </row>
    <row r="606" spans="1:13" x14ac:dyDescent="0.25">
      <c r="A606" s="1">
        <v>45531</v>
      </c>
      <c r="B606" t="str">
        <f t="shared" si="82"/>
        <v>wt</v>
      </c>
      <c r="C606">
        <f t="shared" si="83"/>
        <v>2024</v>
      </c>
      <c r="D606" t="str">
        <f t="shared" si="84"/>
        <v>sierpień</v>
      </c>
      <c r="E606" s="1">
        <f t="shared" si="81"/>
        <v>45896</v>
      </c>
      <c r="F606" s="3" t="str">
        <f>IF(AND(E606&gt;=$S$4,E606&lt;=$T$4),"wiosna", IF(AND(E606&gt;=$S$5,E606&lt;=$T$5),"lato", IF(AND(E606&gt;=$S$6,E606&lt;=$T$6), "jesien","zima")))</f>
        <v>lato</v>
      </c>
      <c r="G606">
        <v>10</v>
      </c>
      <c r="H606">
        <f>INDEX($U$3:$U$6, MATCH(F606,$R$3:$R$6,0))</f>
        <v>0.9</v>
      </c>
      <c r="I606">
        <f t="shared" si="85"/>
        <v>9</v>
      </c>
      <c r="J606">
        <f t="shared" si="86"/>
        <v>0</v>
      </c>
      <c r="K606">
        <f t="shared" si="87"/>
        <v>270</v>
      </c>
      <c r="L606">
        <f t="shared" si="88"/>
        <v>270</v>
      </c>
      <c r="M606">
        <f t="shared" si="89"/>
        <v>44890</v>
      </c>
    </row>
    <row r="607" spans="1:13" x14ac:dyDescent="0.25">
      <c r="A607" s="1">
        <v>45532</v>
      </c>
      <c r="B607" t="str">
        <f t="shared" si="82"/>
        <v>śr</v>
      </c>
      <c r="C607">
        <f t="shared" si="83"/>
        <v>2024</v>
      </c>
      <c r="D607" t="str">
        <f t="shared" si="84"/>
        <v>sierpień</v>
      </c>
      <c r="E607" s="1">
        <f t="shared" si="81"/>
        <v>45897</v>
      </c>
      <c r="F607" s="3" t="str">
        <f>IF(AND(E607&gt;=$S$4,E607&lt;=$T$4),"wiosna", IF(AND(E607&gt;=$S$5,E607&lt;=$T$5),"lato", IF(AND(E607&gt;=$S$6,E607&lt;=$T$6), "jesien","zima")))</f>
        <v>lato</v>
      </c>
      <c r="G607">
        <v>10</v>
      </c>
      <c r="H607">
        <f>INDEX($U$3:$U$6, MATCH(F607,$R$3:$R$6,0))</f>
        <v>0.9</v>
      </c>
      <c r="I607">
        <f t="shared" si="85"/>
        <v>9</v>
      </c>
      <c r="J607">
        <f t="shared" si="86"/>
        <v>0</v>
      </c>
      <c r="K607">
        <f t="shared" si="87"/>
        <v>270</v>
      </c>
      <c r="L607">
        <f t="shared" si="88"/>
        <v>270</v>
      </c>
      <c r="M607">
        <f t="shared" si="89"/>
        <v>45160</v>
      </c>
    </row>
    <row r="608" spans="1:13" x14ac:dyDescent="0.25">
      <c r="A608" s="1">
        <v>45533</v>
      </c>
      <c r="B608" t="str">
        <f t="shared" si="82"/>
        <v>czw</v>
      </c>
      <c r="C608">
        <f t="shared" si="83"/>
        <v>2024</v>
      </c>
      <c r="D608" t="str">
        <f t="shared" si="84"/>
        <v>sierpień</v>
      </c>
      <c r="E608" s="1">
        <f t="shared" si="81"/>
        <v>45898</v>
      </c>
      <c r="F608" s="3" t="str">
        <f>IF(AND(E608&gt;=$S$4,E608&lt;=$T$4),"wiosna", IF(AND(E608&gt;=$S$5,E608&lt;=$T$5),"lato", IF(AND(E608&gt;=$S$6,E608&lt;=$T$6), "jesien","zima")))</f>
        <v>lato</v>
      </c>
      <c r="G608">
        <v>10</v>
      </c>
      <c r="H608">
        <f>INDEX($U$3:$U$6, MATCH(F608,$R$3:$R$6,0))</f>
        <v>0.9</v>
      </c>
      <c r="I608">
        <f t="shared" si="85"/>
        <v>9</v>
      </c>
      <c r="J608">
        <f t="shared" si="86"/>
        <v>0</v>
      </c>
      <c r="K608">
        <f t="shared" si="87"/>
        <v>270</v>
      </c>
      <c r="L608">
        <f t="shared" si="88"/>
        <v>270</v>
      </c>
      <c r="M608">
        <f t="shared" si="89"/>
        <v>45430</v>
      </c>
    </row>
    <row r="609" spans="1:13" x14ac:dyDescent="0.25">
      <c r="A609" s="1">
        <v>45534</v>
      </c>
      <c r="B609" t="str">
        <f t="shared" si="82"/>
        <v>pt</v>
      </c>
      <c r="C609">
        <f t="shared" si="83"/>
        <v>2024</v>
      </c>
      <c r="D609" t="str">
        <f t="shared" si="84"/>
        <v>sierpień</v>
      </c>
      <c r="E609" s="1">
        <f t="shared" si="81"/>
        <v>45899</v>
      </c>
      <c r="F609" s="3" t="str">
        <f>IF(AND(E609&gt;=$S$4,E609&lt;=$T$4),"wiosna", IF(AND(E609&gt;=$S$5,E609&lt;=$T$5),"lato", IF(AND(E609&gt;=$S$6,E609&lt;=$T$6), "jesien","zima")))</f>
        <v>lato</v>
      </c>
      <c r="G609">
        <v>10</v>
      </c>
      <c r="H609">
        <f>INDEX($U$3:$U$6, MATCH(F609,$R$3:$R$6,0))</f>
        <v>0.9</v>
      </c>
      <c r="I609">
        <f t="shared" si="85"/>
        <v>9</v>
      </c>
      <c r="J609">
        <f t="shared" si="86"/>
        <v>0</v>
      </c>
      <c r="K609">
        <f t="shared" si="87"/>
        <v>270</v>
      </c>
      <c r="L609">
        <f t="shared" si="88"/>
        <v>270</v>
      </c>
      <c r="M609">
        <f t="shared" si="89"/>
        <v>45700</v>
      </c>
    </row>
    <row r="610" spans="1:13" x14ac:dyDescent="0.25">
      <c r="A610" s="1">
        <v>45535</v>
      </c>
      <c r="B610" t="str">
        <f t="shared" si="82"/>
        <v>sob</v>
      </c>
      <c r="C610">
        <f t="shared" si="83"/>
        <v>2024</v>
      </c>
      <c r="D610" t="str">
        <f t="shared" si="84"/>
        <v>sierpień</v>
      </c>
      <c r="E610" s="1">
        <f t="shared" si="81"/>
        <v>45900</v>
      </c>
      <c r="F610" s="3" t="str">
        <f>IF(AND(E610&gt;=$S$4,E610&lt;=$T$4),"wiosna", IF(AND(E610&gt;=$S$5,E610&lt;=$T$5),"lato", IF(AND(E610&gt;=$S$6,E610&lt;=$T$6), "jesien","zima")))</f>
        <v>lato</v>
      </c>
      <c r="G610">
        <v>10</v>
      </c>
      <c r="H610">
        <f>INDEX($U$3:$U$6, MATCH(F610,$R$3:$R$6,0))</f>
        <v>0.9</v>
      </c>
      <c r="I610">
        <f t="shared" si="85"/>
        <v>9</v>
      </c>
      <c r="J610">
        <f t="shared" si="86"/>
        <v>0</v>
      </c>
      <c r="K610">
        <f t="shared" si="87"/>
        <v>0</v>
      </c>
      <c r="L610">
        <f t="shared" si="88"/>
        <v>0</v>
      </c>
      <c r="M610">
        <f t="shared" si="89"/>
        <v>45700</v>
      </c>
    </row>
    <row r="611" spans="1:13" x14ac:dyDescent="0.25">
      <c r="A611" s="1">
        <v>45536</v>
      </c>
      <c r="B611" t="str">
        <f t="shared" si="82"/>
        <v>niedz</v>
      </c>
      <c r="C611">
        <f t="shared" si="83"/>
        <v>2024</v>
      </c>
      <c r="D611" t="str">
        <f t="shared" si="84"/>
        <v>wrzesień</v>
      </c>
      <c r="E611" s="1">
        <f t="shared" si="81"/>
        <v>45901</v>
      </c>
      <c r="F611" s="3" t="str">
        <f>IF(AND(E611&gt;=$S$4,E611&lt;=$T$4),"wiosna", IF(AND(E611&gt;=$S$5,E611&lt;=$T$5),"lato", IF(AND(E611&gt;=$S$6,E611&lt;=$T$6), "jesien","zima")))</f>
        <v>lato</v>
      </c>
      <c r="G611">
        <v>10</v>
      </c>
      <c r="H611">
        <f>INDEX($U$3:$U$6, MATCH(F611,$R$3:$R$6,0))</f>
        <v>0.9</v>
      </c>
      <c r="I611">
        <f t="shared" si="85"/>
        <v>9</v>
      </c>
      <c r="J611">
        <f t="shared" si="86"/>
        <v>150</v>
      </c>
      <c r="K611">
        <f t="shared" si="87"/>
        <v>0</v>
      </c>
      <c r="L611">
        <f t="shared" si="88"/>
        <v>-150</v>
      </c>
      <c r="M611">
        <f t="shared" si="89"/>
        <v>45550</v>
      </c>
    </row>
    <row r="612" spans="1:13" x14ac:dyDescent="0.25">
      <c r="A612" s="1">
        <v>45537</v>
      </c>
      <c r="B612" t="str">
        <f t="shared" si="82"/>
        <v>pon</v>
      </c>
      <c r="C612">
        <f t="shared" si="83"/>
        <v>2024</v>
      </c>
      <c r="D612" t="str">
        <f t="shared" si="84"/>
        <v>wrzesień</v>
      </c>
      <c r="E612" s="1">
        <f t="shared" si="81"/>
        <v>45902</v>
      </c>
      <c r="F612" s="3" t="str">
        <f>IF(AND(E612&gt;=$S$4,E612&lt;=$T$4),"wiosna", IF(AND(E612&gt;=$S$5,E612&lt;=$T$5),"lato", IF(AND(E612&gt;=$S$6,E612&lt;=$T$6), "jesien","zima")))</f>
        <v>lato</v>
      </c>
      <c r="G612">
        <v>10</v>
      </c>
      <c r="H612">
        <f>INDEX($U$3:$U$6, MATCH(F612,$R$3:$R$6,0))</f>
        <v>0.9</v>
      </c>
      <c r="I612">
        <f t="shared" si="85"/>
        <v>9</v>
      </c>
      <c r="J612">
        <f t="shared" si="86"/>
        <v>0</v>
      </c>
      <c r="K612">
        <f t="shared" si="87"/>
        <v>270</v>
      </c>
      <c r="L612">
        <f t="shared" si="88"/>
        <v>270</v>
      </c>
      <c r="M612">
        <f t="shared" si="89"/>
        <v>45820</v>
      </c>
    </row>
    <row r="613" spans="1:13" x14ac:dyDescent="0.25">
      <c r="A613" s="1">
        <v>45538</v>
      </c>
      <c r="B613" t="str">
        <f t="shared" si="82"/>
        <v>wt</v>
      </c>
      <c r="C613">
        <f t="shared" si="83"/>
        <v>2024</v>
      </c>
      <c r="D613" t="str">
        <f t="shared" si="84"/>
        <v>wrzesień</v>
      </c>
      <c r="E613" s="1">
        <f t="shared" si="81"/>
        <v>45903</v>
      </c>
      <c r="F613" s="3" t="str">
        <f>IF(AND(E613&gt;=$S$4,E613&lt;=$T$4),"wiosna", IF(AND(E613&gt;=$S$5,E613&lt;=$T$5),"lato", IF(AND(E613&gt;=$S$6,E613&lt;=$T$6), "jesien","zima")))</f>
        <v>lato</v>
      </c>
      <c r="G613">
        <v>10</v>
      </c>
      <c r="H613">
        <f>INDEX($U$3:$U$6, MATCH(F613,$R$3:$R$6,0))</f>
        <v>0.9</v>
      </c>
      <c r="I613">
        <f t="shared" si="85"/>
        <v>9</v>
      </c>
      <c r="J613">
        <f t="shared" si="86"/>
        <v>0</v>
      </c>
      <c r="K613">
        <f t="shared" si="87"/>
        <v>270</v>
      </c>
      <c r="L613">
        <f t="shared" si="88"/>
        <v>270</v>
      </c>
      <c r="M613">
        <f t="shared" si="89"/>
        <v>46090</v>
      </c>
    </row>
    <row r="614" spans="1:13" x14ac:dyDescent="0.25">
      <c r="A614" s="1">
        <v>45539</v>
      </c>
      <c r="B614" t="str">
        <f t="shared" si="82"/>
        <v>śr</v>
      </c>
      <c r="C614">
        <f t="shared" si="83"/>
        <v>2024</v>
      </c>
      <c r="D614" t="str">
        <f t="shared" si="84"/>
        <v>wrzesień</v>
      </c>
      <c r="E614" s="1">
        <f t="shared" si="81"/>
        <v>45904</v>
      </c>
      <c r="F614" s="3" t="str">
        <f>IF(AND(E614&gt;=$S$4,E614&lt;=$T$4),"wiosna", IF(AND(E614&gt;=$S$5,E614&lt;=$T$5),"lato", IF(AND(E614&gt;=$S$6,E614&lt;=$T$6), "jesien","zima")))</f>
        <v>lato</v>
      </c>
      <c r="G614">
        <v>10</v>
      </c>
      <c r="H614">
        <f>INDEX($U$3:$U$6, MATCH(F614,$R$3:$R$6,0))</f>
        <v>0.9</v>
      </c>
      <c r="I614">
        <f t="shared" si="85"/>
        <v>9</v>
      </c>
      <c r="J614">
        <f t="shared" si="86"/>
        <v>0</v>
      </c>
      <c r="K614">
        <f t="shared" si="87"/>
        <v>270</v>
      </c>
      <c r="L614">
        <f t="shared" si="88"/>
        <v>270</v>
      </c>
      <c r="M614">
        <f t="shared" si="89"/>
        <v>46360</v>
      </c>
    </row>
    <row r="615" spans="1:13" x14ac:dyDescent="0.25">
      <c r="A615" s="1">
        <v>45540</v>
      </c>
      <c r="B615" t="str">
        <f t="shared" si="82"/>
        <v>czw</v>
      </c>
      <c r="C615">
        <f t="shared" si="83"/>
        <v>2024</v>
      </c>
      <c r="D615" t="str">
        <f t="shared" si="84"/>
        <v>wrzesień</v>
      </c>
      <c r="E615" s="1">
        <f t="shared" si="81"/>
        <v>45905</v>
      </c>
      <c r="F615" s="3" t="str">
        <f>IF(AND(E615&gt;=$S$4,E615&lt;=$T$4),"wiosna", IF(AND(E615&gt;=$S$5,E615&lt;=$T$5),"lato", IF(AND(E615&gt;=$S$6,E615&lt;=$T$6), "jesien","zima")))</f>
        <v>lato</v>
      </c>
      <c r="G615">
        <v>10</v>
      </c>
      <c r="H615">
        <f>INDEX($U$3:$U$6, MATCH(F615,$R$3:$R$6,0))</f>
        <v>0.9</v>
      </c>
      <c r="I615">
        <f t="shared" si="85"/>
        <v>9</v>
      </c>
      <c r="J615">
        <f t="shared" si="86"/>
        <v>0</v>
      </c>
      <c r="K615">
        <f t="shared" si="87"/>
        <v>270</v>
      </c>
      <c r="L615">
        <f t="shared" si="88"/>
        <v>270</v>
      </c>
      <c r="M615">
        <f t="shared" si="89"/>
        <v>46630</v>
      </c>
    </row>
    <row r="616" spans="1:13" x14ac:dyDescent="0.25">
      <c r="A616" s="1">
        <v>45541</v>
      </c>
      <c r="B616" t="str">
        <f t="shared" si="82"/>
        <v>pt</v>
      </c>
      <c r="C616">
        <f t="shared" si="83"/>
        <v>2024</v>
      </c>
      <c r="D616" t="str">
        <f t="shared" si="84"/>
        <v>wrzesień</v>
      </c>
      <c r="E616" s="1">
        <f t="shared" si="81"/>
        <v>45906</v>
      </c>
      <c r="F616" s="3" t="str">
        <f>IF(AND(E616&gt;=$S$4,E616&lt;=$T$4),"wiosna", IF(AND(E616&gt;=$S$5,E616&lt;=$T$5),"lato", IF(AND(E616&gt;=$S$6,E616&lt;=$T$6), "jesien","zima")))</f>
        <v>lato</v>
      </c>
      <c r="G616">
        <v>10</v>
      </c>
      <c r="H616">
        <f>INDEX($U$3:$U$6, MATCH(F616,$R$3:$R$6,0))</f>
        <v>0.9</v>
      </c>
      <c r="I616">
        <f t="shared" si="85"/>
        <v>9</v>
      </c>
      <c r="J616">
        <f t="shared" si="86"/>
        <v>0</v>
      </c>
      <c r="K616">
        <f t="shared" si="87"/>
        <v>270</v>
      </c>
      <c r="L616">
        <f t="shared" si="88"/>
        <v>270</v>
      </c>
      <c r="M616">
        <f t="shared" si="89"/>
        <v>46900</v>
      </c>
    </row>
    <row r="617" spans="1:13" x14ac:dyDescent="0.25">
      <c r="A617" s="1">
        <v>45542</v>
      </c>
      <c r="B617" t="str">
        <f t="shared" si="82"/>
        <v>sob</v>
      </c>
      <c r="C617">
        <f t="shared" si="83"/>
        <v>2024</v>
      </c>
      <c r="D617" t="str">
        <f t="shared" si="84"/>
        <v>wrzesień</v>
      </c>
      <c r="E617" s="1">
        <f t="shared" si="81"/>
        <v>45907</v>
      </c>
      <c r="F617" s="3" t="str">
        <f>IF(AND(E617&gt;=$S$4,E617&lt;=$T$4),"wiosna", IF(AND(E617&gt;=$S$5,E617&lt;=$T$5),"lato", IF(AND(E617&gt;=$S$6,E617&lt;=$T$6), "jesien","zima")))</f>
        <v>lato</v>
      </c>
      <c r="G617">
        <v>10</v>
      </c>
      <c r="H617">
        <f>INDEX($U$3:$U$6, MATCH(F617,$R$3:$R$6,0))</f>
        <v>0.9</v>
      </c>
      <c r="I617">
        <f t="shared" si="85"/>
        <v>9</v>
      </c>
      <c r="J617">
        <f t="shared" si="86"/>
        <v>0</v>
      </c>
      <c r="K617">
        <f t="shared" si="87"/>
        <v>0</v>
      </c>
      <c r="L617">
        <f t="shared" si="88"/>
        <v>0</v>
      </c>
      <c r="M617">
        <f t="shared" si="89"/>
        <v>46900</v>
      </c>
    </row>
    <row r="618" spans="1:13" x14ac:dyDescent="0.25">
      <c r="A618" s="1">
        <v>45543</v>
      </c>
      <c r="B618" t="str">
        <f t="shared" si="82"/>
        <v>niedz</v>
      </c>
      <c r="C618">
        <f t="shared" si="83"/>
        <v>2024</v>
      </c>
      <c r="D618" t="str">
        <f t="shared" si="84"/>
        <v>wrzesień</v>
      </c>
      <c r="E618" s="1">
        <f t="shared" si="81"/>
        <v>45908</v>
      </c>
      <c r="F618" s="3" t="str">
        <f>IF(AND(E618&gt;=$S$4,E618&lt;=$T$4),"wiosna", IF(AND(E618&gt;=$S$5,E618&lt;=$T$5),"lato", IF(AND(E618&gt;=$S$6,E618&lt;=$T$6), "jesien","zima")))</f>
        <v>lato</v>
      </c>
      <c r="G618">
        <v>10</v>
      </c>
      <c r="H618">
        <f>INDEX($U$3:$U$6, MATCH(F618,$R$3:$R$6,0))</f>
        <v>0.9</v>
      </c>
      <c r="I618">
        <f t="shared" si="85"/>
        <v>9</v>
      </c>
      <c r="J618">
        <f t="shared" si="86"/>
        <v>150</v>
      </c>
      <c r="K618">
        <f t="shared" si="87"/>
        <v>0</v>
      </c>
      <c r="L618">
        <f t="shared" si="88"/>
        <v>-150</v>
      </c>
      <c r="M618">
        <f t="shared" si="89"/>
        <v>46750</v>
      </c>
    </row>
    <row r="619" spans="1:13" x14ac:dyDescent="0.25">
      <c r="A619" s="1">
        <v>45544</v>
      </c>
      <c r="B619" t="str">
        <f t="shared" si="82"/>
        <v>pon</v>
      </c>
      <c r="C619">
        <f t="shared" si="83"/>
        <v>2024</v>
      </c>
      <c r="D619" t="str">
        <f t="shared" si="84"/>
        <v>wrzesień</v>
      </c>
      <c r="E619" s="1">
        <f t="shared" si="81"/>
        <v>45909</v>
      </c>
      <c r="F619" s="3" t="str">
        <f>IF(AND(E619&gt;=$S$4,E619&lt;=$T$4),"wiosna", IF(AND(E619&gt;=$S$5,E619&lt;=$T$5),"lato", IF(AND(E619&gt;=$S$6,E619&lt;=$T$6), "jesien","zima")))</f>
        <v>lato</v>
      </c>
      <c r="G619">
        <v>10</v>
      </c>
      <c r="H619">
        <f>INDEX($U$3:$U$6, MATCH(F619,$R$3:$R$6,0))</f>
        <v>0.9</v>
      </c>
      <c r="I619">
        <f t="shared" si="85"/>
        <v>9</v>
      </c>
      <c r="J619">
        <f t="shared" si="86"/>
        <v>0</v>
      </c>
      <c r="K619">
        <f t="shared" si="87"/>
        <v>270</v>
      </c>
      <c r="L619">
        <f t="shared" si="88"/>
        <v>270</v>
      </c>
      <c r="M619">
        <f t="shared" si="89"/>
        <v>47020</v>
      </c>
    </row>
    <row r="620" spans="1:13" x14ac:dyDescent="0.25">
      <c r="A620" s="1">
        <v>45545</v>
      </c>
      <c r="B620" t="str">
        <f t="shared" si="82"/>
        <v>wt</v>
      </c>
      <c r="C620">
        <f t="shared" si="83"/>
        <v>2024</v>
      </c>
      <c r="D620" t="str">
        <f t="shared" si="84"/>
        <v>wrzesień</v>
      </c>
      <c r="E620" s="1">
        <f t="shared" si="81"/>
        <v>45910</v>
      </c>
      <c r="F620" s="3" t="str">
        <f>IF(AND(E620&gt;=$S$4,E620&lt;=$T$4),"wiosna", IF(AND(E620&gt;=$S$5,E620&lt;=$T$5),"lato", IF(AND(E620&gt;=$S$6,E620&lt;=$T$6), "jesien","zima")))</f>
        <v>lato</v>
      </c>
      <c r="G620">
        <v>10</v>
      </c>
      <c r="H620">
        <f>INDEX($U$3:$U$6, MATCH(F620,$R$3:$R$6,0))</f>
        <v>0.9</v>
      </c>
      <c r="I620">
        <f t="shared" si="85"/>
        <v>9</v>
      </c>
      <c r="J620">
        <f t="shared" si="86"/>
        <v>0</v>
      </c>
      <c r="K620">
        <f t="shared" si="87"/>
        <v>270</v>
      </c>
      <c r="L620">
        <f t="shared" si="88"/>
        <v>270</v>
      </c>
      <c r="M620">
        <f t="shared" si="89"/>
        <v>47290</v>
      </c>
    </row>
    <row r="621" spans="1:13" x14ac:dyDescent="0.25">
      <c r="A621" s="1">
        <v>45546</v>
      </c>
      <c r="B621" t="str">
        <f t="shared" si="82"/>
        <v>śr</v>
      </c>
      <c r="C621">
        <f t="shared" si="83"/>
        <v>2024</v>
      </c>
      <c r="D621" t="str">
        <f t="shared" si="84"/>
        <v>wrzesień</v>
      </c>
      <c r="E621" s="1">
        <f t="shared" si="81"/>
        <v>45911</v>
      </c>
      <c r="F621" s="3" t="str">
        <f>IF(AND(E621&gt;=$S$4,E621&lt;=$T$4),"wiosna", IF(AND(E621&gt;=$S$5,E621&lt;=$T$5),"lato", IF(AND(E621&gt;=$S$6,E621&lt;=$T$6), "jesien","zima")))</f>
        <v>lato</v>
      </c>
      <c r="G621">
        <v>10</v>
      </c>
      <c r="H621">
        <f>INDEX($U$3:$U$6, MATCH(F621,$R$3:$R$6,0))</f>
        <v>0.9</v>
      </c>
      <c r="I621">
        <f t="shared" si="85"/>
        <v>9</v>
      </c>
      <c r="J621">
        <f t="shared" si="86"/>
        <v>0</v>
      </c>
      <c r="K621">
        <f t="shared" si="87"/>
        <v>270</v>
      </c>
      <c r="L621">
        <f t="shared" si="88"/>
        <v>270</v>
      </c>
      <c r="M621">
        <f t="shared" si="89"/>
        <v>47560</v>
      </c>
    </row>
    <row r="622" spans="1:13" x14ac:dyDescent="0.25">
      <c r="A622" s="1">
        <v>45547</v>
      </c>
      <c r="B622" t="str">
        <f t="shared" si="82"/>
        <v>czw</v>
      </c>
      <c r="C622">
        <f t="shared" si="83"/>
        <v>2024</v>
      </c>
      <c r="D622" t="str">
        <f t="shared" si="84"/>
        <v>wrzesień</v>
      </c>
      <c r="E622" s="1">
        <f t="shared" si="81"/>
        <v>45912</v>
      </c>
      <c r="F622" s="3" t="str">
        <f>IF(AND(E622&gt;=$S$4,E622&lt;=$T$4),"wiosna", IF(AND(E622&gt;=$S$5,E622&lt;=$T$5),"lato", IF(AND(E622&gt;=$S$6,E622&lt;=$T$6), "jesien","zima")))</f>
        <v>lato</v>
      </c>
      <c r="G622">
        <v>10</v>
      </c>
      <c r="H622">
        <f>INDEX($U$3:$U$6, MATCH(F622,$R$3:$R$6,0))</f>
        <v>0.9</v>
      </c>
      <c r="I622">
        <f t="shared" si="85"/>
        <v>9</v>
      </c>
      <c r="J622">
        <f t="shared" si="86"/>
        <v>0</v>
      </c>
      <c r="K622">
        <f t="shared" si="87"/>
        <v>270</v>
      </c>
      <c r="L622">
        <f t="shared" si="88"/>
        <v>270</v>
      </c>
      <c r="M622">
        <f t="shared" si="89"/>
        <v>47830</v>
      </c>
    </row>
    <row r="623" spans="1:13" x14ac:dyDescent="0.25">
      <c r="A623" s="1">
        <v>45548</v>
      </c>
      <c r="B623" t="str">
        <f t="shared" si="82"/>
        <v>pt</v>
      </c>
      <c r="C623">
        <f t="shared" si="83"/>
        <v>2024</v>
      </c>
      <c r="D623" t="str">
        <f t="shared" si="84"/>
        <v>wrzesień</v>
      </c>
      <c r="E623" s="1">
        <f t="shared" si="81"/>
        <v>45913</v>
      </c>
      <c r="F623" s="3" t="str">
        <f>IF(AND(E623&gt;=$S$4,E623&lt;=$T$4),"wiosna", IF(AND(E623&gt;=$S$5,E623&lt;=$T$5),"lato", IF(AND(E623&gt;=$S$6,E623&lt;=$T$6), "jesien","zima")))</f>
        <v>lato</v>
      </c>
      <c r="G623">
        <v>10</v>
      </c>
      <c r="H623">
        <f>INDEX($U$3:$U$6, MATCH(F623,$R$3:$R$6,0))</f>
        <v>0.9</v>
      </c>
      <c r="I623">
        <f t="shared" si="85"/>
        <v>9</v>
      </c>
      <c r="J623">
        <f t="shared" si="86"/>
        <v>0</v>
      </c>
      <c r="K623">
        <f t="shared" si="87"/>
        <v>270</v>
      </c>
      <c r="L623">
        <f t="shared" si="88"/>
        <v>270</v>
      </c>
      <c r="M623">
        <f t="shared" si="89"/>
        <v>48100</v>
      </c>
    </row>
    <row r="624" spans="1:13" x14ac:dyDescent="0.25">
      <c r="A624" s="1">
        <v>45549</v>
      </c>
      <c r="B624" t="str">
        <f t="shared" si="82"/>
        <v>sob</v>
      </c>
      <c r="C624">
        <f t="shared" si="83"/>
        <v>2024</v>
      </c>
      <c r="D624" t="str">
        <f t="shared" si="84"/>
        <v>wrzesień</v>
      </c>
      <c r="E624" s="1">
        <f t="shared" si="81"/>
        <v>45914</v>
      </c>
      <c r="F624" s="3" t="str">
        <f>IF(AND(E624&gt;=$S$4,E624&lt;=$T$4),"wiosna", IF(AND(E624&gt;=$S$5,E624&lt;=$T$5),"lato", IF(AND(E624&gt;=$S$6,E624&lt;=$T$6), "jesien","zima")))</f>
        <v>lato</v>
      </c>
      <c r="G624">
        <v>10</v>
      </c>
      <c r="H624">
        <f>INDEX($U$3:$U$6, MATCH(F624,$R$3:$R$6,0))</f>
        <v>0.9</v>
      </c>
      <c r="I624">
        <f t="shared" si="85"/>
        <v>9</v>
      </c>
      <c r="J624">
        <f t="shared" si="86"/>
        <v>0</v>
      </c>
      <c r="K624">
        <f t="shared" si="87"/>
        <v>0</v>
      </c>
      <c r="L624">
        <f t="shared" si="88"/>
        <v>0</v>
      </c>
      <c r="M624">
        <f t="shared" si="89"/>
        <v>48100</v>
      </c>
    </row>
    <row r="625" spans="1:13" x14ac:dyDescent="0.25">
      <c r="A625" s="1">
        <v>45550</v>
      </c>
      <c r="B625" t="str">
        <f t="shared" si="82"/>
        <v>niedz</v>
      </c>
      <c r="C625">
        <f t="shared" si="83"/>
        <v>2024</v>
      </c>
      <c r="D625" t="str">
        <f t="shared" si="84"/>
        <v>wrzesień</v>
      </c>
      <c r="E625" s="1">
        <f t="shared" si="81"/>
        <v>45915</v>
      </c>
      <c r="F625" s="3" t="str">
        <f>IF(AND(E625&gt;=$S$4,E625&lt;=$T$4),"wiosna", IF(AND(E625&gt;=$S$5,E625&lt;=$T$5),"lato", IF(AND(E625&gt;=$S$6,E625&lt;=$T$6), "jesien","zima")))</f>
        <v>lato</v>
      </c>
      <c r="G625">
        <v>10</v>
      </c>
      <c r="H625">
        <f>INDEX($U$3:$U$6, MATCH(F625,$R$3:$R$6,0))</f>
        <v>0.9</v>
      </c>
      <c r="I625">
        <f t="shared" si="85"/>
        <v>9</v>
      </c>
      <c r="J625">
        <f t="shared" si="86"/>
        <v>150</v>
      </c>
      <c r="K625">
        <f t="shared" si="87"/>
        <v>0</v>
      </c>
      <c r="L625">
        <f t="shared" si="88"/>
        <v>-150</v>
      </c>
      <c r="M625">
        <f t="shared" si="89"/>
        <v>47950</v>
      </c>
    </row>
    <row r="626" spans="1:13" x14ac:dyDescent="0.25">
      <c r="A626" s="1">
        <v>45551</v>
      </c>
      <c r="B626" t="str">
        <f t="shared" si="82"/>
        <v>pon</v>
      </c>
      <c r="C626">
        <f t="shared" si="83"/>
        <v>2024</v>
      </c>
      <c r="D626" t="str">
        <f t="shared" si="84"/>
        <v>wrzesień</v>
      </c>
      <c r="E626" s="1">
        <f t="shared" si="81"/>
        <v>45916</v>
      </c>
      <c r="F626" s="3" t="str">
        <f>IF(AND(E626&gt;=$S$4,E626&lt;=$T$4),"wiosna", IF(AND(E626&gt;=$S$5,E626&lt;=$T$5),"lato", IF(AND(E626&gt;=$S$6,E626&lt;=$T$6), "jesien","zima")))</f>
        <v>lato</v>
      </c>
      <c r="G626">
        <v>10</v>
      </c>
      <c r="H626">
        <f>INDEX($U$3:$U$6, MATCH(F626,$R$3:$R$6,0))</f>
        <v>0.9</v>
      </c>
      <c r="I626">
        <f t="shared" si="85"/>
        <v>9</v>
      </c>
      <c r="J626">
        <f t="shared" si="86"/>
        <v>0</v>
      </c>
      <c r="K626">
        <f t="shared" si="87"/>
        <v>270</v>
      </c>
      <c r="L626">
        <f t="shared" si="88"/>
        <v>270</v>
      </c>
      <c r="M626">
        <f t="shared" si="89"/>
        <v>48220</v>
      </c>
    </row>
    <row r="627" spans="1:13" x14ac:dyDescent="0.25">
      <c r="A627" s="1">
        <v>45552</v>
      </c>
      <c r="B627" t="str">
        <f t="shared" si="82"/>
        <v>wt</v>
      </c>
      <c r="C627">
        <f t="shared" si="83"/>
        <v>2024</v>
      </c>
      <c r="D627" t="str">
        <f t="shared" si="84"/>
        <v>wrzesień</v>
      </c>
      <c r="E627" s="1">
        <f t="shared" si="81"/>
        <v>45917</v>
      </c>
      <c r="F627" s="3" t="str">
        <f>IF(AND(E627&gt;=$S$4,E627&lt;=$T$4),"wiosna", IF(AND(E627&gt;=$S$5,E627&lt;=$T$5),"lato", IF(AND(E627&gt;=$S$6,E627&lt;=$T$6), "jesien","zima")))</f>
        <v>lato</v>
      </c>
      <c r="G627">
        <v>10</v>
      </c>
      <c r="H627">
        <f>INDEX($U$3:$U$6, MATCH(F627,$R$3:$R$6,0))</f>
        <v>0.9</v>
      </c>
      <c r="I627">
        <f t="shared" si="85"/>
        <v>9</v>
      </c>
      <c r="J627">
        <f t="shared" si="86"/>
        <v>0</v>
      </c>
      <c r="K627">
        <f t="shared" si="87"/>
        <v>270</v>
      </c>
      <c r="L627">
        <f t="shared" si="88"/>
        <v>270</v>
      </c>
      <c r="M627">
        <f t="shared" si="89"/>
        <v>48490</v>
      </c>
    </row>
    <row r="628" spans="1:13" x14ac:dyDescent="0.25">
      <c r="A628" s="1">
        <v>45553</v>
      </c>
      <c r="B628" t="str">
        <f t="shared" si="82"/>
        <v>śr</v>
      </c>
      <c r="C628">
        <f t="shared" si="83"/>
        <v>2024</v>
      </c>
      <c r="D628" t="str">
        <f t="shared" si="84"/>
        <v>wrzesień</v>
      </c>
      <c r="E628" s="1">
        <f t="shared" si="81"/>
        <v>45918</v>
      </c>
      <c r="F628" s="3" t="str">
        <f>IF(AND(E628&gt;=$S$4,E628&lt;=$T$4),"wiosna", IF(AND(E628&gt;=$S$5,E628&lt;=$T$5),"lato", IF(AND(E628&gt;=$S$6,E628&lt;=$T$6), "jesien","zima")))</f>
        <v>lato</v>
      </c>
      <c r="G628">
        <v>10</v>
      </c>
      <c r="H628">
        <f>INDEX($U$3:$U$6, MATCH(F628,$R$3:$R$6,0))</f>
        <v>0.9</v>
      </c>
      <c r="I628">
        <f t="shared" si="85"/>
        <v>9</v>
      </c>
      <c r="J628">
        <f t="shared" si="86"/>
        <v>0</v>
      </c>
      <c r="K628">
        <f t="shared" si="87"/>
        <v>270</v>
      </c>
      <c r="L628">
        <f t="shared" si="88"/>
        <v>270</v>
      </c>
      <c r="M628">
        <f t="shared" si="89"/>
        <v>48760</v>
      </c>
    </row>
    <row r="629" spans="1:13" x14ac:dyDescent="0.25">
      <c r="A629" s="1">
        <v>45554</v>
      </c>
      <c r="B629" t="str">
        <f t="shared" si="82"/>
        <v>czw</v>
      </c>
      <c r="C629">
        <f t="shared" si="83"/>
        <v>2024</v>
      </c>
      <c r="D629" t="str">
        <f t="shared" si="84"/>
        <v>wrzesień</v>
      </c>
      <c r="E629" s="1">
        <f t="shared" si="81"/>
        <v>45919</v>
      </c>
      <c r="F629" s="3" t="str">
        <f>IF(AND(E629&gt;=$S$4,E629&lt;=$T$4),"wiosna", IF(AND(E629&gt;=$S$5,E629&lt;=$T$5),"lato", IF(AND(E629&gt;=$S$6,E629&lt;=$T$6), "jesien","zima")))</f>
        <v>lato</v>
      </c>
      <c r="G629">
        <v>10</v>
      </c>
      <c r="H629">
        <f>INDEX($U$3:$U$6, MATCH(F629,$R$3:$R$6,0))</f>
        <v>0.9</v>
      </c>
      <c r="I629">
        <f t="shared" si="85"/>
        <v>9</v>
      </c>
      <c r="J629">
        <f t="shared" si="86"/>
        <v>0</v>
      </c>
      <c r="K629">
        <f t="shared" si="87"/>
        <v>270</v>
      </c>
      <c r="L629">
        <f t="shared" si="88"/>
        <v>270</v>
      </c>
      <c r="M629">
        <f t="shared" si="89"/>
        <v>49030</v>
      </c>
    </row>
    <row r="630" spans="1:13" x14ac:dyDescent="0.25">
      <c r="A630" s="1">
        <v>45555</v>
      </c>
      <c r="B630" t="str">
        <f t="shared" si="82"/>
        <v>pt</v>
      </c>
      <c r="C630">
        <f t="shared" si="83"/>
        <v>2024</v>
      </c>
      <c r="D630" t="str">
        <f t="shared" si="84"/>
        <v>wrzesień</v>
      </c>
      <c r="E630" s="1">
        <f t="shared" si="81"/>
        <v>45920</v>
      </c>
      <c r="F630" s="3" t="str">
        <f>IF(AND(E630&gt;=$S$4,E630&lt;=$T$4),"wiosna", IF(AND(E630&gt;=$S$5,E630&lt;=$T$5),"lato", IF(AND(E630&gt;=$S$6,E630&lt;=$T$6), "jesien","zima")))</f>
        <v>lato</v>
      </c>
      <c r="G630">
        <v>10</v>
      </c>
      <c r="H630">
        <f>INDEX($U$3:$U$6, MATCH(F630,$R$3:$R$6,0))</f>
        <v>0.9</v>
      </c>
      <c r="I630">
        <f t="shared" si="85"/>
        <v>9</v>
      </c>
      <c r="J630">
        <f t="shared" si="86"/>
        <v>0</v>
      </c>
      <c r="K630">
        <f t="shared" si="87"/>
        <v>270</v>
      </c>
      <c r="L630">
        <f t="shared" si="88"/>
        <v>270</v>
      </c>
      <c r="M630">
        <f t="shared" si="89"/>
        <v>49300</v>
      </c>
    </row>
    <row r="631" spans="1:13" x14ac:dyDescent="0.25">
      <c r="A631" s="1">
        <v>45556</v>
      </c>
      <c r="B631" t="str">
        <f t="shared" si="82"/>
        <v>sob</v>
      </c>
      <c r="C631">
        <f t="shared" si="83"/>
        <v>2024</v>
      </c>
      <c r="D631" t="str">
        <f t="shared" si="84"/>
        <v>wrzesień</v>
      </c>
      <c r="E631" s="1">
        <f t="shared" si="81"/>
        <v>45921</v>
      </c>
      <c r="F631" s="3" t="str">
        <f>IF(AND(E631&gt;=$S$4,E631&lt;=$T$4),"wiosna", IF(AND(E631&gt;=$S$5,E631&lt;=$T$5),"lato", IF(AND(E631&gt;=$S$6,E631&lt;=$T$6), "jesien","zima")))</f>
        <v>lato</v>
      </c>
      <c r="G631">
        <v>10</v>
      </c>
      <c r="H631">
        <f>INDEX($U$3:$U$6, MATCH(F631,$R$3:$R$6,0))</f>
        <v>0.9</v>
      </c>
      <c r="I631">
        <f t="shared" si="85"/>
        <v>9</v>
      </c>
      <c r="J631">
        <f t="shared" si="86"/>
        <v>0</v>
      </c>
      <c r="K631">
        <f t="shared" si="87"/>
        <v>0</v>
      </c>
      <c r="L631">
        <f t="shared" si="88"/>
        <v>0</v>
      </c>
      <c r="M631">
        <f t="shared" si="89"/>
        <v>49300</v>
      </c>
    </row>
    <row r="632" spans="1:13" x14ac:dyDescent="0.25">
      <c r="A632" s="1">
        <v>45557</v>
      </c>
      <c r="B632" t="str">
        <f t="shared" si="82"/>
        <v>niedz</v>
      </c>
      <c r="C632">
        <f t="shared" si="83"/>
        <v>2024</v>
      </c>
      <c r="D632" t="str">
        <f t="shared" si="84"/>
        <v>wrzesień</v>
      </c>
      <c r="E632" s="1">
        <f t="shared" si="81"/>
        <v>45922</v>
      </c>
      <c r="F632" s="3" t="str">
        <f>IF(AND(E632&gt;=$S$4,E632&lt;=$T$4),"wiosna", IF(AND(E632&gt;=$S$5,E632&lt;=$T$5),"lato", IF(AND(E632&gt;=$S$6,E632&lt;=$T$6), "jesien","zima")))</f>
        <v>lato</v>
      </c>
      <c r="G632">
        <v>10</v>
      </c>
      <c r="H632">
        <f>INDEX($U$3:$U$6, MATCH(F632,$R$3:$R$6,0))</f>
        <v>0.9</v>
      </c>
      <c r="I632">
        <f t="shared" si="85"/>
        <v>9</v>
      </c>
      <c r="J632">
        <f t="shared" si="86"/>
        <v>150</v>
      </c>
      <c r="K632">
        <f t="shared" si="87"/>
        <v>0</v>
      </c>
      <c r="L632">
        <f t="shared" si="88"/>
        <v>-150</v>
      </c>
      <c r="M632">
        <f t="shared" si="89"/>
        <v>49150</v>
      </c>
    </row>
    <row r="633" spans="1:13" x14ac:dyDescent="0.25">
      <c r="A633" s="1">
        <v>45558</v>
      </c>
      <c r="B633" t="str">
        <f t="shared" si="82"/>
        <v>pon</v>
      </c>
      <c r="C633">
        <f t="shared" si="83"/>
        <v>2024</v>
      </c>
      <c r="D633" t="str">
        <f t="shared" si="84"/>
        <v>wrzesień</v>
      </c>
      <c r="E633" s="1">
        <f t="shared" si="81"/>
        <v>45923</v>
      </c>
      <c r="F633" s="3" t="str">
        <f>IF(AND(E633&gt;=$S$4,E633&lt;=$T$4),"wiosna", IF(AND(E633&gt;=$S$5,E633&lt;=$T$5),"lato", IF(AND(E633&gt;=$S$6,E633&lt;=$T$6), "jesien","zima")))</f>
        <v>jesien</v>
      </c>
      <c r="G633">
        <v>10</v>
      </c>
      <c r="H633">
        <f>INDEX($U$3:$U$6, MATCH(F633,$R$3:$R$6,0))</f>
        <v>0.4</v>
      </c>
      <c r="I633">
        <f t="shared" si="85"/>
        <v>4</v>
      </c>
      <c r="J633">
        <f t="shared" si="86"/>
        <v>0</v>
      </c>
      <c r="K633">
        <f t="shared" si="87"/>
        <v>120</v>
      </c>
      <c r="L633">
        <f t="shared" si="88"/>
        <v>120</v>
      </c>
      <c r="M633">
        <f t="shared" si="89"/>
        <v>49270</v>
      </c>
    </row>
    <row r="634" spans="1:13" x14ac:dyDescent="0.25">
      <c r="A634" s="1">
        <v>45559</v>
      </c>
      <c r="B634" t="str">
        <f t="shared" si="82"/>
        <v>wt</v>
      </c>
      <c r="C634">
        <f t="shared" si="83"/>
        <v>2024</v>
      </c>
      <c r="D634" t="str">
        <f t="shared" si="84"/>
        <v>wrzesień</v>
      </c>
      <c r="E634" s="1">
        <f t="shared" si="81"/>
        <v>45924</v>
      </c>
      <c r="F634" s="3" t="str">
        <f>IF(AND(E634&gt;=$S$4,E634&lt;=$T$4),"wiosna", IF(AND(E634&gt;=$S$5,E634&lt;=$T$5),"lato", IF(AND(E634&gt;=$S$6,E634&lt;=$T$6), "jesien","zima")))</f>
        <v>jesien</v>
      </c>
      <c r="G634">
        <v>10</v>
      </c>
      <c r="H634">
        <f>INDEX($U$3:$U$6, MATCH(F634,$R$3:$R$6,0))</f>
        <v>0.4</v>
      </c>
      <c r="I634">
        <f t="shared" si="85"/>
        <v>4</v>
      </c>
      <c r="J634">
        <f t="shared" si="86"/>
        <v>0</v>
      </c>
      <c r="K634">
        <f t="shared" si="87"/>
        <v>120</v>
      </c>
      <c r="L634">
        <f t="shared" si="88"/>
        <v>120</v>
      </c>
      <c r="M634">
        <f t="shared" si="89"/>
        <v>49390</v>
      </c>
    </row>
    <row r="635" spans="1:13" x14ac:dyDescent="0.25">
      <c r="A635" s="1">
        <v>45560</v>
      </c>
      <c r="B635" t="str">
        <f t="shared" si="82"/>
        <v>śr</v>
      </c>
      <c r="C635">
        <f t="shared" si="83"/>
        <v>2024</v>
      </c>
      <c r="D635" t="str">
        <f t="shared" si="84"/>
        <v>wrzesień</v>
      </c>
      <c r="E635" s="1">
        <f t="shared" si="81"/>
        <v>45925</v>
      </c>
      <c r="F635" s="3" t="str">
        <f>IF(AND(E635&gt;=$S$4,E635&lt;=$T$4),"wiosna", IF(AND(E635&gt;=$S$5,E635&lt;=$T$5),"lato", IF(AND(E635&gt;=$S$6,E635&lt;=$T$6), "jesien","zima")))</f>
        <v>jesien</v>
      </c>
      <c r="G635">
        <v>10</v>
      </c>
      <c r="H635">
        <f>INDEX($U$3:$U$6, MATCH(F635,$R$3:$R$6,0))</f>
        <v>0.4</v>
      </c>
      <c r="I635">
        <f t="shared" si="85"/>
        <v>4</v>
      </c>
      <c r="J635">
        <f t="shared" si="86"/>
        <v>0</v>
      </c>
      <c r="K635">
        <f t="shared" si="87"/>
        <v>120</v>
      </c>
      <c r="L635">
        <f t="shared" si="88"/>
        <v>120</v>
      </c>
      <c r="M635">
        <f t="shared" si="89"/>
        <v>49510</v>
      </c>
    </row>
    <row r="636" spans="1:13" x14ac:dyDescent="0.25">
      <c r="A636" s="1">
        <v>45561</v>
      </c>
      <c r="B636" t="str">
        <f t="shared" si="82"/>
        <v>czw</v>
      </c>
      <c r="C636">
        <f t="shared" si="83"/>
        <v>2024</v>
      </c>
      <c r="D636" t="str">
        <f t="shared" si="84"/>
        <v>wrzesień</v>
      </c>
      <c r="E636" s="1">
        <f t="shared" si="81"/>
        <v>45926</v>
      </c>
      <c r="F636" s="3" t="str">
        <f>IF(AND(E636&gt;=$S$4,E636&lt;=$T$4),"wiosna", IF(AND(E636&gt;=$S$5,E636&lt;=$T$5),"lato", IF(AND(E636&gt;=$S$6,E636&lt;=$T$6), "jesien","zima")))</f>
        <v>jesien</v>
      </c>
      <c r="G636">
        <v>10</v>
      </c>
      <c r="H636">
        <f>INDEX($U$3:$U$6, MATCH(F636,$R$3:$R$6,0))</f>
        <v>0.4</v>
      </c>
      <c r="I636">
        <f t="shared" si="85"/>
        <v>4</v>
      </c>
      <c r="J636">
        <f t="shared" si="86"/>
        <v>0</v>
      </c>
      <c r="K636">
        <f t="shared" si="87"/>
        <v>120</v>
      </c>
      <c r="L636">
        <f t="shared" si="88"/>
        <v>120</v>
      </c>
      <c r="M636">
        <f t="shared" si="89"/>
        <v>49630</v>
      </c>
    </row>
    <row r="637" spans="1:13" x14ac:dyDescent="0.25">
      <c r="A637" s="1">
        <v>45562</v>
      </c>
      <c r="B637" t="str">
        <f t="shared" si="82"/>
        <v>pt</v>
      </c>
      <c r="C637">
        <f t="shared" si="83"/>
        <v>2024</v>
      </c>
      <c r="D637" t="str">
        <f t="shared" si="84"/>
        <v>wrzesień</v>
      </c>
      <c r="E637" s="1">
        <f t="shared" si="81"/>
        <v>45927</v>
      </c>
      <c r="F637" s="3" t="str">
        <f>IF(AND(E637&gt;=$S$4,E637&lt;=$T$4),"wiosna", IF(AND(E637&gt;=$S$5,E637&lt;=$T$5),"lato", IF(AND(E637&gt;=$S$6,E637&lt;=$T$6), "jesien","zima")))</f>
        <v>jesien</v>
      </c>
      <c r="G637">
        <v>10</v>
      </c>
      <c r="H637">
        <f>INDEX($U$3:$U$6, MATCH(F637,$R$3:$R$6,0))</f>
        <v>0.4</v>
      </c>
      <c r="I637">
        <f t="shared" si="85"/>
        <v>4</v>
      </c>
      <c r="J637">
        <f t="shared" si="86"/>
        <v>0</v>
      </c>
      <c r="K637">
        <f t="shared" si="87"/>
        <v>120</v>
      </c>
      <c r="L637">
        <f t="shared" si="88"/>
        <v>120</v>
      </c>
      <c r="M637">
        <f t="shared" si="89"/>
        <v>49750</v>
      </c>
    </row>
    <row r="638" spans="1:13" x14ac:dyDescent="0.25">
      <c r="A638" s="1">
        <v>45563</v>
      </c>
      <c r="B638" t="str">
        <f t="shared" si="82"/>
        <v>sob</v>
      </c>
      <c r="C638">
        <f t="shared" si="83"/>
        <v>2024</v>
      </c>
      <c r="D638" t="str">
        <f t="shared" si="84"/>
        <v>wrzesień</v>
      </c>
      <c r="E638" s="1">
        <f t="shared" si="81"/>
        <v>45928</v>
      </c>
      <c r="F638" s="3" t="str">
        <f>IF(AND(E638&gt;=$S$4,E638&lt;=$T$4),"wiosna", IF(AND(E638&gt;=$S$5,E638&lt;=$T$5),"lato", IF(AND(E638&gt;=$S$6,E638&lt;=$T$6), "jesien","zima")))</f>
        <v>jesien</v>
      </c>
      <c r="G638">
        <v>10</v>
      </c>
      <c r="H638">
        <f>INDEX($U$3:$U$6, MATCH(F638,$R$3:$R$6,0))</f>
        <v>0.4</v>
      </c>
      <c r="I638">
        <f t="shared" si="85"/>
        <v>4</v>
      </c>
      <c r="J638">
        <f t="shared" si="86"/>
        <v>0</v>
      </c>
      <c r="K638">
        <f t="shared" si="87"/>
        <v>0</v>
      </c>
      <c r="L638">
        <f t="shared" si="88"/>
        <v>0</v>
      </c>
      <c r="M638">
        <f t="shared" si="89"/>
        <v>49750</v>
      </c>
    </row>
    <row r="639" spans="1:13" x14ac:dyDescent="0.25">
      <c r="A639" s="1">
        <v>45564</v>
      </c>
      <c r="B639" t="str">
        <f t="shared" si="82"/>
        <v>niedz</v>
      </c>
      <c r="C639">
        <f t="shared" si="83"/>
        <v>2024</v>
      </c>
      <c r="D639" t="str">
        <f t="shared" si="84"/>
        <v>wrzesień</v>
      </c>
      <c r="E639" s="1">
        <f t="shared" si="81"/>
        <v>45929</v>
      </c>
      <c r="F639" s="3" t="str">
        <f>IF(AND(E639&gt;=$S$4,E639&lt;=$T$4),"wiosna", IF(AND(E639&gt;=$S$5,E639&lt;=$T$5),"lato", IF(AND(E639&gt;=$S$6,E639&lt;=$T$6), "jesien","zima")))</f>
        <v>jesien</v>
      </c>
      <c r="G639">
        <v>10</v>
      </c>
      <c r="H639">
        <f>INDEX($U$3:$U$6, MATCH(F639,$R$3:$R$6,0))</f>
        <v>0.4</v>
      </c>
      <c r="I639">
        <f t="shared" si="85"/>
        <v>4</v>
      </c>
      <c r="J639">
        <f t="shared" si="86"/>
        <v>150</v>
      </c>
      <c r="K639">
        <f t="shared" si="87"/>
        <v>0</v>
      </c>
      <c r="L639">
        <f t="shared" si="88"/>
        <v>-150</v>
      </c>
      <c r="M639">
        <f t="shared" si="89"/>
        <v>49600</v>
      </c>
    </row>
    <row r="640" spans="1:13" x14ac:dyDescent="0.25">
      <c r="A640" s="1">
        <v>45565</v>
      </c>
      <c r="B640" t="str">
        <f t="shared" si="82"/>
        <v>pon</v>
      </c>
      <c r="C640">
        <f t="shared" si="83"/>
        <v>2024</v>
      </c>
      <c r="D640" t="str">
        <f t="shared" si="84"/>
        <v>wrzesień</v>
      </c>
      <c r="E640" s="1">
        <f t="shared" si="81"/>
        <v>45930</v>
      </c>
      <c r="F640" s="3" t="str">
        <f>IF(AND(E640&gt;=$S$4,E640&lt;=$T$4),"wiosna", IF(AND(E640&gt;=$S$5,E640&lt;=$T$5),"lato", IF(AND(E640&gt;=$S$6,E640&lt;=$T$6), "jesien","zima")))</f>
        <v>jesien</v>
      </c>
      <c r="G640">
        <v>10</v>
      </c>
      <c r="H640">
        <f>INDEX($U$3:$U$6, MATCH(F640,$R$3:$R$6,0))</f>
        <v>0.4</v>
      </c>
      <c r="I640">
        <f t="shared" si="85"/>
        <v>4</v>
      </c>
      <c r="J640">
        <f t="shared" si="86"/>
        <v>0</v>
      </c>
      <c r="K640">
        <f t="shared" si="87"/>
        <v>120</v>
      </c>
      <c r="L640">
        <f t="shared" si="88"/>
        <v>120</v>
      </c>
      <c r="M640">
        <f t="shared" si="89"/>
        <v>49720</v>
      </c>
    </row>
    <row r="641" spans="1:13" x14ac:dyDescent="0.25">
      <c r="A641" s="1">
        <v>45566</v>
      </c>
      <c r="B641" t="str">
        <f t="shared" si="82"/>
        <v>wt</v>
      </c>
      <c r="C641">
        <f t="shared" si="83"/>
        <v>2024</v>
      </c>
      <c r="D641" t="str">
        <f t="shared" si="84"/>
        <v>październik</v>
      </c>
      <c r="E641" s="1">
        <f t="shared" si="81"/>
        <v>45931</v>
      </c>
      <c r="F641" s="3" t="str">
        <f>IF(AND(E641&gt;=$S$4,E641&lt;=$T$4),"wiosna", IF(AND(E641&gt;=$S$5,E641&lt;=$T$5),"lato", IF(AND(E641&gt;=$S$6,E641&lt;=$T$6), "jesien","zima")))</f>
        <v>jesien</v>
      </c>
      <c r="G641">
        <v>10</v>
      </c>
      <c r="H641">
        <f>INDEX($U$3:$U$6, MATCH(F641,$R$3:$R$6,0))</f>
        <v>0.4</v>
      </c>
      <c r="I641">
        <f t="shared" si="85"/>
        <v>4</v>
      </c>
      <c r="J641">
        <f t="shared" si="86"/>
        <v>0</v>
      </c>
      <c r="K641">
        <f t="shared" si="87"/>
        <v>120</v>
      </c>
      <c r="L641">
        <f t="shared" si="88"/>
        <v>120</v>
      </c>
      <c r="M641">
        <f t="shared" si="89"/>
        <v>49840</v>
      </c>
    </row>
    <row r="642" spans="1:13" x14ac:dyDescent="0.25">
      <c r="A642" s="1">
        <v>45567</v>
      </c>
      <c r="B642" t="str">
        <f t="shared" si="82"/>
        <v>śr</v>
      </c>
      <c r="C642">
        <f t="shared" si="83"/>
        <v>2024</v>
      </c>
      <c r="D642" t="str">
        <f t="shared" si="84"/>
        <v>październik</v>
      </c>
      <c r="E642" s="1">
        <f t="shared" ref="E642:E705" si="90">DATE(2025,MONTH(A642),DAY(A642))</f>
        <v>45932</v>
      </c>
      <c r="F642" s="3" t="str">
        <f>IF(AND(E642&gt;=$S$4,E642&lt;=$T$4),"wiosna", IF(AND(E642&gt;=$S$5,E642&lt;=$T$5),"lato", IF(AND(E642&gt;=$S$6,E642&lt;=$T$6), "jesien","zima")))</f>
        <v>jesien</v>
      </c>
      <c r="G642">
        <v>10</v>
      </c>
      <c r="H642">
        <f>INDEX($U$3:$U$6, MATCH(F642,$R$3:$R$6,0))</f>
        <v>0.4</v>
      </c>
      <c r="I642">
        <f t="shared" si="85"/>
        <v>4</v>
      </c>
      <c r="J642">
        <f t="shared" si="86"/>
        <v>0</v>
      </c>
      <c r="K642">
        <f t="shared" si="87"/>
        <v>120</v>
      </c>
      <c r="L642">
        <f t="shared" si="88"/>
        <v>120</v>
      </c>
      <c r="M642">
        <f t="shared" si="89"/>
        <v>49960</v>
      </c>
    </row>
    <row r="643" spans="1:13" x14ac:dyDescent="0.25">
      <c r="A643" s="1">
        <v>45568</v>
      </c>
      <c r="B643" t="str">
        <f t="shared" ref="B643:B706" si="91">TEXT(A643,"ddd")</f>
        <v>czw</v>
      </c>
      <c r="C643">
        <f t="shared" ref="C643:C706" si="92">YEAR(A643)</f>
        <v>2024</v>
      </c>
      <c r="D643" t="str">
        <f t="shared" ref="D643:D706" si="93">TEXT(A643,"mmmm")</f>
        <v>październik</v>
      </c>
      <c r="E643" s="1">
        <f t="shared" si="90"/>
        <v>45933</v>
      </c>
      <c r="F643" s="3" t="str">
        <f>IF(AND(E643&gt;=$S$4,E643&lt;=$T$4),"wiosna", IF(AND(E643&gt;=$S$5,E643&lt;=$T$5),"lato", IF(AND(E643&gt;=$S$6,E643&lt;=$T$6), "jesien","zima")))</f>
        <v>jesien</v>
      </c>
      <c r="G643">
        <v>10</v>
      </c>
      <c r="H643">
        <f>INDEX($U$3:$U$6, MATCH(F643,$R$3:$R$6,0))</f>
        <v>0.4</v>
      </c>
      <c r="I643">
        <f t="shared" ref="I643:I706" si="94">FLOOR(G643*H643,1)</f>
        <v>4</v>
      </c>
      <c r="J643">
        <f t="shared" ref="J643:J706" si="95">IF(B643="niedz",15*G643,0)</f>
        <v>0</v>
      </c>
      <c r="K643">
        <f t="shared" ref="K643:K706" si="96">IF(WEEKDAY(A643,2)&lt;6,I643*$P$3,0)</f>
        <v>120</v>
      </c>
      <c r="L643">
        <f t="shared" ref="L643:L706" si="97">K643-J643</f>
        <v>120</v>
      </c>
      <c r="M643">
        <f t="shared" si="89"/>
        <v>50080</v>
      </c>
    </row>
    <row r="644" spans="1:13" x14ac:dyDescent="0.25">
      <c r="A644" s="1">
        <v>45569</v>
      </c>
      <c r="B644" t="str">
        <f t="shared" si="91"/>
        <v>pt</v>
      </c>
      <c r="C644">
        <f t="shared" si="92"/>
        <v>2024</v>
      </c>
      <c r="D644" t="str">
        <f t="shared" si="93"/>
        <v>październik</v>
      </c>
      <c r="E644" s="1">
        <f t="shared" si="90"/>
        <v>45934</v>
      </c>
      <c r="F644" s="3" t="str">
        <f>IF(AND(E644&gt;=$S$4,E644&lt;=$T$4),"wiosna", IF(AND(E644&gt;=$S$5,E644&lt;=$T$5),"lato", IF(AND(E644&gt;=$S$6,E644&lt;=$T$6), "jesien","zima")))</f>
        <v>jesien</v>
      </c>
      <c r="G644">
        <v>10</v>
      </c>
      <c r="H644">
        <f>INDEX($U$3:$U$6, MATCH(F644,$R$3:$R$6,0))</f>
        <v>0.4</v>
      </c>
      <c r="I644">
        <f t="shared" si="94"/>
        <v>4</v>
      </c>
      <c r="J644">
        <f t="shared" si="95"/>
        <v>0</v>
      </c>
      <c r="K644">
        <f t="shared" si="96"/>
        <v>120</v>
      </c>
      <c r="L644">
        <f t="shared" si="97"/>
        <v>120</v>
      </c>
      <c r="M644">
        <f t="shared" ref="M644:M707" si="98">L644+M643</f>
        <v>50200</v>
      </c>
    </row>
    <row r="645" spans="1:13" x14ac:dyDescent="0.25">
      <c r="A645" s="1">
        <v>45570</v>
      </c>
      <c r="B645" t="str">
        <f t="shared" si="91"/>
        <v>sob</v>
      </c>
      <c r="C645">
        <f t="shared" si="92"/>
        <v>2024</v>
      </c>
      <c r="D645" t="str">
        <f t="shared" si="93"/>
        <v>październik</v>
      </c>
      <c r="E645" s="1">
        <f t="shared" si="90"/>
        <v>45935</v>
      </c>
      <c r="F645" s="3" t="str">
        <f>IF(AND(E645&gt;=$S$4,E645&lt;=$T$4),"wiosna", IF(AND(E645&gt;=$S$5,E645&lt;=$T$5),"lato", IF(AND(E645&gt;=$S$6,E645&lt;=$T$6), "jesien","zima")))</f>
        <v>jesien</v>
      </c>
      <c r="G645">
        <v>10</v>
      </c>
      <c r="H645">
        <f>INDEX($U$3:$U$6, MATCH(F645,$R$3:$R$6,0))</f>
        <v>0.4</v>
      </c>
      <c r="I645">
        <f t="shared" si="94"/>
        <v>4</v>
      </c>
      <c r="J645">
        <f t="shared" si="95"/>
        <v>0</v>
      </c>
      <c r="K645">
        <f t="shared" si="96"/>
        <v>0</v>
      </c>
      <c r="L645">
        <f t="shared" si="97"/>
        <v>0</v>
      </c>
      <c r="M645">
        <f t="shared" si="98"/>
        <v>50200</v>
      </c>
    </row>
    <row r="646" spans="1:13" x14ac:dyDescent="0.25">
      <c r="A646" s="1">
        <v>45571</v>
      </c>
      <c r="B646" t="str">
        <f t="shared" si="91"/>
        <v>niedz</v>
      </c>
      <c r="C646">
        <f t="shared" si="92"/>
        <v>2024</v>
      </c>
      <c r="D646" t="str">
        <f t="shared" si="93"/>
        <v>październik</v>
      </c>
      <c r="E646" s="1">
        <f t="shared" si="90"/>
        <v>45936</v>
      </c>
      <c r="F646" s="3" t="str">
        <f>IF(AND(E646&gt;=$S$4,E646&lt;=$T$4),"wiosna", IF(AND(E646&gt;=$S$5,E646&lt;=$T$5),"lato", IF(AND(E646&gt;=$S$6,E646&lt;=$T$6), "jesien","zima")))</f>
        <v>jesien</v>
      </c>
      <c r="G646">
        <v>10</v>
      </c>
      <c r="H646">
        <f>INDEX($U$3:$U$6, MATCH(F646,$R$3:$R$6,0))</f>
        <v>0.4</v>
      </c>
      <c r="I646">
        <f t="shared" si="94"/>
        <v>4</v>
      </c>
      <c r="J646">
        <f t="shared" si="95"/>
        <v>150</v>
      </c>
      <c r="K646">
        <f t="shared" si="96"/>
        <v>0</v>
      </c>
      <c r="L646">
        <f t="shared" si="97"/>
        <v>-150</v>
      </c>
      <c r="M646">
        <f t="shared" si="98"/>
        <v>50050</v>
      </c>
    </row>
    <row r="647" spans="1:13" x14ac:dyDescent="0.25">
      <c r="A647" s="1">
        <v>45572</v>
      </c>
      <c r="B647" t="str">
        <f t="shared" si="91"/>
        <v>pon</v>
      </c>
      <c r="C647">
        <f t="shared" si="92"/>
        <v>2024</v>
      </c>
      <c r="D647" t="str">
        <f t="shared" si="93"/>
        <v>październik</v>
      </c>
      <c r="E647" s="1">
        <f t="shared" si="90"/>
        <v>45937</v>
      </c>
      <c r="F647" s="3" t="str">
        <f>IF(AND(E647&gt;=$S$4,E647&lt;=$T$4),"wiosna", IF(AND(E647&gt;=$S$5,E647&lt;=$T$5),"lato", IF(AND(E647&gt;=$S$6,E647&lt;=$T$6), "jesien","zima")))</f>
        <v>jesien</v>
      </c>
      <c r="G647">
        <v>10</v>
      </c>
      <c r="H647">
        <f>INDEX($U$3:$U$6, MATCH(F647,$R$3:$R$6,0))</f>
        <v>0.4</v>
      </c>
      <c r="I647">
        <f t="shared" si="94"/>
        <v>4</v>
      </c>
      <c r="J647">
        <f t="shared" si="95"/>
        <v>0</v>
      </c>
      <c r="K647">
        <f t="shared" si="96"/>
        <v>120</v>
      </c>
      <c r="L647">
        <f t="shared" si="97"/>
        <v>120</v>
      </c>
      <c r="M647">
        <f t="shared" si="98"/>
        <v>50170</v>
      </c>
    </row>
    <row r="648" spans="1:13" x14ac:dyDescent="0.25">
      <c r="A648" s="1">
        <v>45573</v>
      </c>
      <c r="B648" t="str">
        <f t="shared" si="91"/>
        <v>wt</v>
      </c>
      <c r="C648">
        <f t="shared" si="92"/>
        <v>2024</v>
      </c>
      <c r="D648" t="str">
        <f t="shared" si="93"/>
        <v>październik</v>
      </c>
      <c r="E648" s="1">
        <f t="shared" si="90"/>
        <v>45938</v>
      </c>
      <c r="F648" s="3" t="str">
        <f>IF(AND(E648&gt;=$S$4,E648&lt;=$T$4),"wiosna", IF(AND(E648&gt;=$S$5,E648&lt;=$T$5),"lato", IF(AND(E648&gt;=$S$6,E648&lt;=$T$6), "jesien","zima")))</f>
        <v>jesien</v>
      </c>
      <c r="G648">
        <v>10</v>
      </c>
      <c r="H648">
        <f>INDEX($U$3:$U$6, MATCH(F648,$R$3:$R$6,0))</f>
        <v>0.4</v>
      </c>
      <c r="I648">
        <f t="shared" si="94"/>
        <v>4</v>
      </c>
      <c r="J648">
        <f t="shared" si="95"/>
        <v>0</v>
      </c>
      <c r="K648">
        <f t="shared" si="96"/>
        <v>120</v>
      </c>
      <c r="L648">
        <f t="shared" si="97"/>
        <v>120</v>
      </c>
      <c r="M648">
        <f t="shared" si="98"/>
        <v>50290</v>
      </c>
    </row>
    <row r="649" spans="1:13" x14ac:dyDescent="0.25">
      <c r="A649" s="1">
        <v>45574</v>
      </c>
      <c r="B649" t="str">
        <f t="shared" si="91"/>
        <v>śr</v>
      </c>
      <c r="C649">
        <f t="shared" si="92"/>
        <v>2024</v>
      </c>
      <c r="D649" t="str">
        <f t="shared" si="93"/>
        <v>październik</v>
      </c>
      <c r="E649" s="1">
        <f t="shared" si="90"/>
        <v>45939</v>
      </c>
      <c r="F649" s="3" t="str">
        <f>IF(AND(E649&gt;=$S$4,E649&lt;=$T$4),"wiosna", IF(AND(E649&gt;=$S$5,E649&lt;=$T$5),"lato", IF(AND(E649&gt;=$S$6,E649&lt;=$T$6), "jesien","zima")))</f>
        <v>jesien</v>
      </c>
      <c r="G649">
        <v>10</v>
      </c>
      <c r="H649">
        <f>INDEX($U$3:$U$6, MATCH(F649,$R$3:$R$6,0))</f>
        <v>0.4</v>
      </c>
      <c r="I649">
        <f t="shared" si="94"/>
        <v>4</v>
      </c>
      <c r="J649">
        <f t="shared" si="95"/>
        <v>0</v>
      </c>
      <c r="K649">
        <f t="shared" si="96"/>
        <v>120</v>
      </c>
      <c r="L649">
        <f t="shared" si="97"/>
        <v>120</v>
      </c>
      <c r="M649">
        <f t="shared" si="98"/>
        <v>50410</v>
      </c>
    </row>
    <row r="650" spans="1:13" x14ac:dyDescent="0.25">
      <c r="A650" s="1">
        <v>45575</v>
      </c>
      <c r="B650" t="str">
        <f t="shared" si="91"/>
        <v>czw</v>
      </c>
      <c r="C650">
        <f t="shared" si="92"/>
        <v>2024</v>
      </c>
      <c r="D650" t="str">
        <f t="shared" si="93"/>
        <v>październik</v>
      </c>
      <c r="E650" s="1">
        <f t="shared" si="90"/>
        <v>45940</v>
      </c>
      <c r="F650" s="3" t="str">
        <f>IF(AND(E650&gt;=$S$4,E650&lt;=$T$4),"wiosna", IF(AND(E650&gt;=$S$5,E650&lt;=$T$5),"lato", IF(AND(E650&gt;=$S$6,E650&lt;=$T$6), "jesien","zima")))</f>
        <v>jesien</v>
      </c>
      <c r="G650">
        <v>10</v>
      </c>
      <c r="H650">
        <f>INDEX($U$3:$U$6, MATCH(F650,$R$3:$R$6,0))</f>
        <v>0.4</v>
      </c>
      <c r="I650">
        <f t="shared" si="94"/>
        <v>4</v>
      </c>
      <c r="J650">
        <f t="shared" si="95"/>
        <v>0</v>
      </c>
      <c r="K650">
        <f t="shared" si="96"/>
        <v>120</v>
      </c>
      <c r="L650">
        <f t="shared" si="97"/>
        <v>120</v>
      </c>
      <c r="M650">
        <f t="shared" si="98"/>
        <v>50530</v>
      </c>
    </row>
    <row r="651" spans="1:13" x14ac:dyDescent="0.25">
      <c r="A651" s="1">
        <v>45576</v>
      </c>
      <c r="B651" t="str">
        <f t="shared" si="91"/>
        <v>pt</v>
      </c>
      <c r="C651">
        <f t="shared" si="92"/>
        <v>2024</v>
      </c>
      <c r="D651" t="str">
        <f t="shared" si="93"/>
        <v>październik</v>
      </c>
      <c r="E651" s="1">
        <f t="shared" si="90"/>
        <v>45941</v>
      </c>
      <c r="F651" s="3" t="str">
        <f>IF(AND(E651&gt;=$S$4,E651&lt;=$T$4),"wiosna", IF(AND(E651&gt;=$S$5,E651&lt;=$T$5),"lato", IF(AND(E651&gt;=$S$6,E651&lt;=$T$6), "jesien","zima")))</f>
        <v>jesien</v>
      </c>
      <c r="G651">
        <v>10</v>
      </c>
      <c r="H651">
        <f>INDEX($U$3:$U$6, MATCH(F651,$R$3:$R$6,0))</f>
        <v>0.4</v>
      </c>
      <c r="I651">
        <f t="shared" si="94"/>
        <v>4</v>
      </c>
      <c r="J651">
        <f t="shared" si="95"/>
        <v>0</v>
      </c>
      <c r="K651">
        <f t="shared" si="96"/>
        <v>120</v>
      </c>
      <c r="L651">
        <f t="shared" si="97"/>
        <v>120</v>
      </c>
      <c r="M651">
        <f t="shared" si="98"/>
        <v>50650</v>
      </c>
    </row>
    <row r="652" spans="1:13" x14ac:dyDescent="0.25">
      <c r="A652" s="1">
        <v>45577</v>
      </c>
      <c r="B652" t="str">
        <f t="shared" si="91"/>
        <v>sob</v>
      </c>
      <c r="C652">
        <f t="shared" si="92"/>
        <v>2024</v>
      </c>
      <c r="D652" t="str">
        <f t="shared" si="93"/>
        <v>październik</v>
      </c>
      <c r="E652" s="1">
        <f t="shared" si="90"/>
        <v>45942</v>
      </c>
      <c r="F652" s="3" t="str">
        <f>IF(AND(E652&gt;=$S$4,E652&lt;=$T$4),"wiosna", IF(AND(E652&gt;=$S$5,E652&lt;=$T$5),"lato", IF(AND(E652&gt;=$S$6,E652&lt;=$T$6), "jesien","zima")))</f>
        <v>jesien</v>
      </c>
      <c r="G652">
        <v>10</v>
      </c>
      <c r="H652">
        <f>INDEX($U$3:$U$6, MATCH(F652,$R$3:$R$6,0))</f>
        <v>0.4</v>
      </c>
      <c r="I652">
        <f t="shared" si="94"/>
        <v>4</v>
      </c>
      <c r="J652">
        <f t="shared" si="95"/>
        <v>0</v>
      </c>
      <c r="K652">
        <f t="shared" si="96"/>
        <v>0</v>
      </c>
      <c r="L652">
        <f t="shared" si="97"/>
        <v>0</v>
      </c>
      <c r="M652">
        <f t="shared" si="98"/>
        <v>50650</v>
      </c>
    </row>
    <row r="653" spans="1:13" x14ac:dyDescent="0.25">
      <c r="A653" s="1">
        <v>45578</v>
      </c>
      <c r="B653" t="str">
        <f t="shared" si="91"/>
        <v>niedz</v>
      </c>
      <c r="C653">
        <f t="shared" si="92"/>
        <v>2024</v>
      </c>
      <c r="D653" t="str">
        <f t="shared" si="93"/>
        <v>październik</v>
      </c>
      <c r="E653" s="1">
        <f t="shared" si="90"/>
        <v>45943</v>
      </c>
      <c r="F653" s="3" t="str">
        <f>IF(AND(E653&gt;=$S$4,E653&lt;=$T$4),"wiosna", IF(AND(E653&gt;=$S$5,E653&lt;=$T$5),"lato", IF(AND(E653&gt;=$S$6,E653&lt;=$T$6), "jesien","zima")))</f>
        <v>jesien</v>
      </c>
      <c r="G653">
        <v>10</v>
      </c>
      <c r="H653">
        <f>INDEX($U$3:$U$6, MATCH(F653,$R$3:$R$6,0))</f>
        <v>0.4</v>
      </c>
      <c r="I653">
        <f t="shared" si="94"/>
        <v>4</v>
      </c>
      <c r="J653">
        <f t="shared" si="95"/>
        <v>150</v>
      </c>
      <c r="K653">
        <f t="shared" si="96"/>
        <v>0</v>
      </c>
      <c r="L653">
        <f t="shared" si="97"/>
        <v>-150</v>
      </c>
      <c r="M653">
        <f t="shared" si="98"/>
        <v>50500</v>
      </c>
    </row>
    <row r="654" spans="1:13" x14ac:dyDescent="0.25">
      <c r="A654" s="1">
        <v>45579</v>
      </c>
      <c r="B654" t="str">
        <f t="shared" si="91"/>
        <v>pon</v>
      </c>
      <c r="C654">
        <f t="shared" si="92"/>
        <v>2024</v>
      </c>
      <c r="D654" t="str">
        <f t="shared" si="93"/>
        <v>październik</v>
      </c>
      <c r="E654" s="1">
        <f t="shared" si="90"/>
        <v>45944</v>
      </c>
      <c r="F654" s="3" t="str">
        <f>IF(AND(E654&gt;=$S$4,E654&lt;=$T$4),"wiosna", IF(AND(E654&gt;=$S$5,E654&lt;=$T$5),"lato", IF(AND(E654&gt;=$S$6,E654&lt;=$T$6), "jesien","zima")))</f>
        <v>jesien</v>
      </c>
      <c r="G654">
        <v>10</v>
      </c>
      <c r="H654">
        <f>INDEX($U$3:$U$6, MATCH(F654,$R$3:$R$6,0))</f>
        <v>0.4</v>
      </c>
      <c r="I654">
        <f t="shared" si="94"/>
        <v>4</v>
      </c>
      <c r="J654">
        <f t="shared" si="95"/>
        <v>0</v>
      </c>
      <c r="K654">
        <f t="shared" si="96"/>
        <v>120</v>
      </c>
      <c r="L654">
        <f t="shared" si="97"/>
        <v>120</v>
      </c>
      <c r="M654">
        <f t="shared" si="98"/>
        <v>50620</v>
      </c>
    </row>
    <row r="655" spans="1:13" x14ac:dyDescent="0.25">
      <c r="A655" s="1">
        <v>45580</v>
      </c>
      <c r="B655" t="str">
        <f t="shared" si="91"/>
        <v>wt</v>
      </c>
      <c r="C655">
        <f t="shared" si="92"/>
        <v>2024</v>
      </c>
      <c r="D655" t="str">
        <f t="shared" si="93"/>
        <v>październik</v>
      </c>
      <c r="E655" s="1">
        <f t="shared" si="90"/>
        <v>45945</v>
      </c>
      <c r="F655" s="3" t="str">
        <f>IF(AND(E655&gt;=$S$4,E655&lt;=$T$4),"wiosna", IF(AND(E655&gt;=$S$5,E655&lt;=$T$5),"lato", IF(AND(E655&gt;=$S$6,E655&lt;=$T$6), "jesien","zima")))</f>
        <v>jesien</v>
      </c>
      <c r="G655">
        <v>10</v>
      </c>
      <c r="H655">
        <f>INDEX($U$3:$U$6, MATCH(F655,$R$3:$R$6,0))</f>
        <v>0.4</v>
      </c>
      <c r="I655">
        <f t="shared" si="94"/>
        <v>4</v>
      </c>
      <c r="J655">
        <f t="shared" si="95"/>
        <v>0</v>
      </c>
      <c r="K655">
        <f t="shared" si="96"/>
        <v>120</v>
      </c>
      <c r="L655">
        <f t="shared" si="97"/>
        <v>120</v>
      </c>
      <c r="M655">
        <f t="shared" si="98"/>
        <v>50740</v>
      </c>
    </row>
    <row r="656" spans="1:13" x14ac:dyDescent="0.25">
      <c r="A656" s="1">
        <v>45581</v>
      </c>
      <c r="B656" t="str">
        <f t="shared" si="91"/>
        <v>śr</v>
      </c>
      <c r="C656">
        <f t="shared" si="92"/>
        <v>2024</v>
      </c>
      <c r="D656" t="str">
        <f t="shared" si="93"/>
        <v>październik</v>
      </c>
      <c r="E656" s="1">
        <f t="shared" si="90"/>
        <v>45946</v>
      </c>
      <c r="F656" s="3" t="str">
        <f>IF(AND(E656&gt;=$S$4,E656&lt;=$T$4),"wiosna", IF(AND(E656&gt;=$S$5,E656&lt;=$T$5),"lato", IF(AND(E656&gt;=$S$6,E656&lt;=$T$6), "jesien","zima")))</f>
        <v>jesien</v>
      </c>
      <c r="G656">
        <v>10</v>
      </c>
      <c r="H656">
        <f>INDEX($U$3:$U$6, MATCH(F656,$R$3:$R$6,0))</f>
        <v>0.4</v>
      </c>
      <c r="I656">
        <f t="shared" si="94"/>
        <v>4</v>
      </c>
      <c r="J656">
        <f t="shared" si="95"/>
        <v>0</v>
      </c>
      <c r="K656">
        <f t="shared" si="96"/>
        <v>120</v>
      </c>
      <c r="L656">
        <f t="shared" si="97"/>
        <v>120</v>
      </c>
      <c r="M656">
        <f t="shared" si="98"/>
        <v>50860</v>
      </c>
    </row>
    <row r="657" spans="1:13" x14ac:dyDescent="0.25">
      <c r="A657" s="1">
        <v>45582</v>
      </c>
      <c r="B657" t="str">
        <f t="shared" si="91"/>
        <v>czw</v>
      </c>
      <c r="C657">
        <f t="shared" si="92"/>
        <v>2024</v>
      </c>
      <c r="D657" t="str">
        <f t="shared" si="93"/>
        <v>październik</v>
      </c>
      <c r="E657" s="1">
        <f t="shared" si="90"/>
        <v>45947</v>
      </c>
      <c r="F657" s="3" t="str">
        <f>IF(AND(E657&gt;=$S$4,E657&lt;=$T$4),"wiosna", IF(AND(E657&gt;=$S$5,E657&lt;=$T$5),"lato", IF(AND(E657&gt;=$S$6,E657&lt;=$T$6), "jesien","zima")))</f>
        <v>jesien</v>
      </c>
      <c r="G657">
        <v>10</v>
      </c>
      <c r="H657">
        <f>INDEX($U$3:$U$6, MATCH(F657,$R$3:$R$6,0))</f>
        <v>0.4</v>
      </c>
      <c r="I657">
        <f t="shared" si="94"/>
        <v>4</v>
      </c>
      <c r="J657">
        <f t="shared" si="95"/>
        <v>0</v>
      </c>
      <c r="K657">
        <f t="shared" si="96"/>
        <v>120</v>
      </c>
      <c r="L657">
        <f t="shared" si="97"/>
        <v>120</v>
      </c>
      <c r="M657">
        <f t="shared" si="98"/>
        <v>50980</v>
      </c>
    </row>
    <row r="658" spans="1:13" x14ac:dyDescent="0.25">
      <c r="A658" s="1">
        <v>45583</v>
      </c>
      <c r="B658" t="str">
        <f t="shared" si="91"/>
        <v>pt</v>
      </c>
      <c r="C658">
        <f t="shared" si="92"/>
        <v>2024</v>
      </c>
      <c r="D658" t="str">
        <f t="shared" si="93"/>
        <v>październik</v>
      </c>
      <c r="E658" s="1">
        <f t="shared" si="90"/>
        <v>45948</v>
      </c>
      <c r="F658" s="3" t="str">
        <f>IF(AND(E658&gt;=$S$4,E658&lt;=$T$4),"wiosna", IF(AND(E658&gt;=$S$5,E658&lt;=$T$5),"lato", IF(AND(E658&gt;=$S$6,E658&lt;=$T$6), "jesien","zima")))</f>
        <v>jesien</v>
      </c>
      <c r="G658">
        <v>10</v>
      </c>
      <c r="H658">
        <f>INDEX($U$3:$U$6, MATCH(F658,$R$3:$R$6,0))</f>
        <v>0.4</v>
      </c>
      <c r="I658">
        <f t="shared" si="94"/>
        <v>4</v>
      </c>
      <c r="J658">
        <f t="shared" si="95"/>
        <v>0</v>
      </c>
      <c r="K658">
        <f t="shared" si="96"/>
        <v>120</v>
      </c>
      <c r="L658">
        <f t="shared" si="97"/>
        <v>120</v>
      </c>
      <c r="M658">
        <f t="shared" si="98"/>
        <v>51100</v>
      </c>
    </row>
    <row r="659" spans="1:13" x14ac:dyDescent="0.25">
      <c r="A659" s="1">
        <v>45584</v>
      </c>
      <c r="B659" t="str">
        <f t="shared" si="91"/>
        <v>sob</v>
      </c>
      <c r="C659">
        <f t="shared" si="92"/>
        <v>2024</v>
      </c>
      <c r="D659" t="str">
        <f t="shared" si="93"/>
        <v>październik</v>
      </c>
      <c r="E659" s="1">
        <f t="shared" si="90"/>
        <v>45949</v>
      </c>
      <c r="F659" s="3" t="str">
        <f>IF(AND(E659&gt;=$S$4,E659&lt;=$T$4),"wiosna", IF(AND(E659&gt;=$S$5,E659&lt;=$T$5),"lato", IF(AND(E659&gt;=$S$6,E659&lt;=$T$6), "jesien","zima")))</f>
        <v>jesien</v>
      </c>
      <c r="G659">
        <v>10</v>
      </c>
      <c r="H659">
        <f>INDEX($U$3:$U$6, MATCH(F659,$R$3:$R$6,0))</f>
        <v>0.4</v>
      </c>
      <c r="I659">
        <f t="shared" si="94"/>
        <v>4</v>
      </c>
      <c r="J659">
        <f t="shared" si="95"/>
        <v>0</v>
      </c>
      <c r="K659">
        <f t="shared" si="96"/>
        <v>0</v>
      </c>
      <c r="L659">
        <f t="shared" si="97"/>
        <v>0</v>
      </c>
      <c r="M659">
        <f t="shared" si="98"/>
        <v>51100</v>
      </c>
    </row>
    <row r="660" spans="1:13" x14ac:dyDescent="0.25">
      <c r="A660" s="1">
        <v>45585</v>
      </c>
      <c r="B660" t="str">
        <f t="shared" si="91"/>
        <v>niedz</v>
      </c>
      <c r="C660">
        <f t="shared" si="92"/>
        <v>2024</v>
      </c>
      <c r="D660" t="str">
        <f t="shared" si="93"/>
        <v>październik</v>
      </c>
      <c r="E660" s="1">
        <f t="shared" si="90"/>
        <v>45950</v>
      </c>
      <c r="F660" s="3" t="str">
        <f>IF(AND(E660&gt;=$S$4,E660&lt;=$T$4),"wiosna", IF(AND(E660&gt;=$S$5,E660&lt;=$T$5),"lato", IF(AND(E660&gt;=$S$6,E660&lt;=$T$6), "jesien","zima")))</f>
        <v>jesien</v>
      </c>
      <c r="G660">
        <v>10</v>
      </c>
      <c r="H660">
        <f>INDEX($U$3:$U$6, MATCH(F660,$R$3:$R$6,0))</f>
        <v>0.4</v>
      </c>
      <c r="I660">
        <f t="shared" si="94"/>
        <v>4</v>
      </c>
      <c r="J660">
        <f t="shared" si="95"/>
        <v>150</v>
      </c>
      <c r="K660">
        <f t="shared" si="96"/>
        <v>0</v>
      </c>
      <c r="L660">
        <f t="shared" si="97"/>
        <v>-150</v>
      </c>
      <c r="M660">
        <f t="shared" si="98"/>
        <v>50950</v>
      </c>
    </row>
    <row r="661" spans="1:13" x14ac:dyDescent="0.25">
      <c r="A661" s="1">
        <v>45586</v>
      </c>
      <c r="B661" t="str">
        <f t="shared" si="91"/>
        <v>pon</v>
      </c>
      <c r="C661">
        <f t="shared" si="92"/>
        <v>2024</v>
      </c>
      <c r="D661" t="str">
        <f t="shared" si="93"/>
        <v>październik</v>
      </c>
      <c r="E661" s="1">
        <f t="shared" si="90"/>
        <v>45951</v>
      </c>
      <c r="F661" s="3" t="str">
        <f>IF(AND(E661&gt;=$S$4,E661&lt;=$T$4),"wiosna", IF(AND(E661&gt;=$S$5,E661&lt;=$T$5),"lato", IF(AND(E661&gt;=$S$6,E661&lt;=$T$6), "jesien","zima")))</f>
        <v>jesien</v>
      </c>
      <c r="G661">
        <v>10</v>
      </c>
      <c r="H661">
        <f>INDEX($U$3:$U$6, MATCH(F661,$R$3:$R$6,0))</f>
        <v>0.4</v>
      </c>
      <c r="I661">
        <f t="shared" si="94"/>
        <v>4</v>
      </c>
      <c r="J661">
        <f t="shared" si="95"/>
        <v>0</v>
      </c>
      <c r="K661">
        <f t="shared" si="96"/>
        <v>120</v>
      </c>
      <c r="L661">
        <f t="shared" si="97"/>
        <v>120</v>
      </c>
      <c r="M661">
        <f t="shared" si="98"/>
        <v>51070</v>
      </c>
    </row>
    <row r="662" spans="1:13" x14ac:dyDescent="0.25">
      <c r="A662" s="1">
        <v>45587</v>
      </c>
      <c r="B662" t="str">
        <f t="shared" si="91"/>
        <v>wt</v>
      </c>
      <c r="C662">
        <f t="shared" si="92"/>
        <v>2024</v>
      </c>
      <c r="D662" t="str">
        <f t="shared" si="93"/>
        <v>październik</v>
      </c>
      <c r="E662" s="1">
        <f t="shared" si="90"/>
        <v>45952</v>
      </c>
      <c r="F662" s="3" t="str">
        <f>IF(AND(E662&gt;=$S$4,E662&lt;=$T$4),"wiosna", IF(AND(E662&gt;=$S$5,E662&lt;=$T$5),"lato", IF(AND(E662&gt;=$S$6,E662&lt;=$T$6), "jesien","zima")))</f>
        <v>jesien</v>
      </c>
      <c r="G662">
        <v>10</v>
      </c>
      <c r="H662">
        <f>INDEX($U$3:$U$6, MATCH(F662,$R$3:$R$6,0))</f>
        <v>0.4</v>
      </c>
      <c r="I662">
        <f t="shared" si="94"/>
        <v>4</v>
      </c>
      <c r="J662">
        <f t="shared" si="95"/>
        <v>0</v>
      </c>
      <c r="K662">
        <f t="shared" si="96"/>
        <v>120</v>
      </c>
      <c r="L662">
        <f t="shared" si="97"/>
        <v>120</v>
      </c>
      <c r="M662">
        <f t="shared" si="98"/>
        <v>51190</v>
      </c>
    </row>
    <row r="663" spans="1:13" x14ac:dyDescent="0.25">
      <c r="A663" s="1">
        <v>45588</v>
      </c>
      <c r="B663" t="str">
        <f t="shared" si="91"/>
        <v>śr</v>
      </c>
      <c r="C663">
        <f t="shared" si="92"/>
        <v>2024</v>
      </c>
      <c r="D663" t="str">
        <f t="shared" si="93"/>
        <v>październik</v>
      </c>
      <c r="E663" s="1">
        <f t="shared" si="90"/>
        <v>45953</v>
      </c>
      <c r="F663" s="3" t="str">
        <f>IF(AND(E663&gt;=$S$4,E663&lt;=$T$4),"wiosna", IF(AND(E663&gt;=$S$5,E663&lt;=$T$5),"lato", IF(AND(E663&gt;=$S$6,E663&lt;=$T$6), "jesien","zima")))</f>
        <v>jesien</v>
      </c>
      <c r="G663">
        <v>10</v>
      </c>
      <c r="H663">
        <f>INDEX($U$3:$U$6, MATCH(F663,$R$3:$R$6,0))</f>
        <v>0.4</v>
      </c>
      <c r="I663">
        <f t="shared" si="94"/>
        <v>4</v>
      </c>
      <c r="J663">
        <f t="shared" si="95"/>
        <v>0</v>
      </c>
      <c r="K663">
        <f t="shared" si="96"/>
        <v>120</v>
      </c>
      <c r="L663">
        <f t="shared" si="97"/>
        <v>120</v>
      </c>
      <c r="M663">
        <f t="shared" si="98"/>
        <v>51310</v>
      </c>
    </row>
    <row r="664" spans="1:13" x14ac:dyDescent="0.25">
      <c r="A664" s="1">
        <v>45589</v>
      </c>
      <c r="B664" t="str">
        <f t="shared" si="91"/>
        <v>czw</v>
      </c>
      <c r="C664">
        <f t="shared" si="92"/>
        <v>2024</v>
      </c>
      <c r="D664" t="str">
        <f t="shared" si="93"/>
        <v>październik</v>
      </c>
      <c r="E664" s="1">
        <f t="shared" si="90"/>
        <v>45954</v>
      </c>
      <c r="F664" s="3" t="str">
        <f>IF(AND(E664&gt;=$S$4,E664&lt;=$T$4),"wiosna", IF(AND(E664&gt;=$S$5,E664&lt;=$T$5),"lato", IF(AND(E664&gt;=$S$6,E664&lt;=$T$6), "jesien","zima")))</f>
        <v>jesien</v>
      </c>
      <c r="G664">
        <v>10</v>
      </c>
      <c r="H664">
        <f>INDEX($U$3:$U$6, MATCH(F664,$R$3:$R$6,0))</f>
        <v>0.4</v>
      </c>
      <c r="I664">
        <f t="shared" si="94"/>
        <v>4</v>
      </c>
      <c r="J664">
        <f t="shared" si="95"/>
        <v>0</v>
      </c>
      <c r="K664">
        <f t="shared" si="96"/>
        <v>120</v>
      </c>
      <c r="L664">
        <f t="shared" si="97"/>
        <v>120</v>
      </c>
      <c r="M664">
        <f t="shared" si="98"/>
        <v>51430</v>
      </c>
    </row>
    <row r="665" spans="1:13" x14ac:dyDescent="0.25">
      <c r="A665" s="1">
        <v>45590</v>
      </c>
      <c r="B665" t="str">
        <f t="shared" si="91"/>
        <v>pt</v>
      </c>
      <c r="C665">
        <f t="shared" si="92"/>
        <v>2024</v>
      </c>
      <c r="D665" t="str">
        <f t="shared" si="93"/>
        <v>październik</v>
      </c>
      <c r="E665" s="1">
        <f t="shared" si="90"/>
        <v>45955</v>
      </c>
      <c r="F665" s="3" t="str">
        <f>IF(AND(E665&gt;=$S$4,E665&lt;=$T$4),"wiosna", IF(AND(E665&gt;=$S$5,E665&lt;=$T$5),"lato", IF(AND(E665&gt;=$S$6,E665&lt;=$T$6), "jesien","zima")))</f>
        <v>jesien</v>
      </c>
      <c r="G665">
        <v>10</v>
      </c>
      <c r="H665">
        <f>INDEX($U$3:$U$6, MATCH(F665,$R$3:$R$6,0))</f>
        <v>0.4</v>
      </c>
      <c r="I665">
        <f t="shared" si="94"/>
        <v>4</v>
      </c>
      <c r="J665">
        <f t="shared" si="95"/>
        <v>0</v>
      </c>
      <c r="K665">
        <f t="shared" si="96"/>
        <v>120</v>
      </c>
      <c r="L665">
        <f t="shared" si="97"/>
        <v>120</v>
      </c>
      <c r="M665">
        <f t="shared" si="98"/>
        <v>51550</v>
      </c>
    </row>
    <row r="666" spans="1:13" x14ac:dyDescent="0.25">
      <c r="A666" s="1">
        <v>45591</v>
      </c>
      <c r="B666" t="str">
        <f t="shared" si="91"/>
        <v>sob</v>
      </c>
      <c r="C666">
        <f t="shared" si="92"/>
        <v>2024</v>
      </c>
      <c r="D666" t="str">
        <f t="shared" si="93"/>
        <v>październik</v>
      </c>
      <c r="E666" s="1">
        <f t="shared" si="90"/>
        <v>45956</v>
      </c>
      <c r="F666" s="3" t="str">
        <f>IF(AND(E666&gt;=$S$4,E666&lt;=$T$4),"wiosna", IF(AND(E666&gt;=$S$5,E666&lt;=$T$5),"lato", IF(AND(E666&gt;=$S$6,E666&lt;=$T$6), "jesien","zima")))</f>
        <v>jesien</v>
      </c>
      <c r="G666">
        <v>10</v>
      </c>
      <c r="H666">
        <f>INDEX($U$3:$U$6, MATCH(F666,$R$3:$R$6,0))</f>
        <v>0.4</v>
      </c>
      <c r="I666">
        <f t="shared" si="94"/>
        <v>4</v>
      </c>
      <c r="J666">
        <f t="shared" si="95"/>
        <v>0</v>
      </c>
      <c r="K666">
        <f t="shared" si="96"/>
        <v>0</v>
      </c>
      <c r="L666">
        <f t="shared" si="97"/>
        <v>0</v>
      </c>
      <c r="M666">
        <f t="shared" si="98"/>
        <v>51550</v>
      </c>
    </row>
    <row r="667" spans="1:13" x14ac:dyDescent="0.25">
      <c r="A667" s="1">
        <v>45592</v>
      </c>
      <c r="B667" t="str">
        <f t="shared" si="91"/>
        <v>niedz</v>
      </c>
      <c r="C667">
        <f t="shared" si="92"/>
        <v>2024</v>
      </c>
      <c r="D667" t="str">
        <f t="shared" si="93"/>
        <v>październik</v>
      </c>
      <c r="E667" s="1">
        <f t="shared" si="90"/>
        <v>45957</v>
      </c>
      <c r="F667" s="3" t="str">
        <f>IF(AND(E667&gt;=$S$4,E667&lt;=$T$4),"wiosna", IF(AND(E667&gt;=$S$5,E667&lt;=$T$5),"lato", IF(AND(E667&gt;=$S$6,E667&lt;=$T$6), "jesien","zima")))</f>
        <v>jesien</v>
      </c>
      <c r="G667">
        <v>10</v>
      </c>
      <c r="H667">
        <f>INDEX($U$3:$U$6, MATCH(F667,$R$3:$R$6,0))</f>
        <v>0.4</v>
      </c>
      <c r="I667">
        <f t="shared" si="94"/>
        <v>4</v>
      </c>
      <c r="J667">
        <f t="shared" si="95"/>
        <v>150</v>
      </c>
      <c r="K667">
        <f t="shared" si="96"/>
        <v>0</v>
      </c>
      <c r="L667">
        <f t="shared" si="97"/>
        <v>-150</v>
      </c>
      <c r="M667">
        <f t="shared" si="98"/>
        <v>51400</v>
      </c>
    </row>
    <row r="668" spans="1:13" x14ac:dyDescent="0.25">
      <c r="A668" s="1">
        <v>45593</v>
      </c>
      <c r="B668" t="str">
        <f t="shared" si="91"/>
        <v>pon</v>
      </c>
      <c r="C668">
        <f t="shared" si="92"/>
        <v>2024</v>
      </c>
      <c r="D668" t="str">
        <f t="shared" si="93"/>
        <v>październik</v>
      </c>
      <c r="E668" s="1">
        <f t="shared" si="90"/>
        <v>45958</v>
      </c>
      <c r="F668" s="3" t="str">
        <f>IF(AND(E668&gt;=$S$4,E668&lt;=$T$4),"wiosna", IF(AND(E668&gt;=$S$5,E668&lt;=$T$5),"lato", IF(AND(E668&gt;=$S$6,E668&lt;=$T$6), "jesien","zima")))</f>
        <v>jesien</v>
      </c>
      <c r="G668">
        <v>10</v>
      </c>
      <c r="H668">
        <f>INDEX($U$3:$U$6, MATCH(F668,$R$3:$R$6,0))</f>
        <v>0.4</v>
      </c>
      <c r="I668">
        <f t="shared" si="94"/>
        <v>4</v>
      </c>
      <c r="J668">
        <f t="shared" si="95"/>
        <v>0</v>
      </c>
      <c r="K668">
        <f t="shared" si="96"/>
        <v>120</v>
      </c>
      <c r="L668">
        <f t="shared" si="97"/>
        <v>120</v>
      </c>
      <c r="M668">
        <f t="shared" si="98"/>
        <v>51520</v>
      </c>
    </row>
    <row r="669" spans="1:13" x14ac:dyDescent="0.25">
      <c r="A669" s="1">
        <v>45594</v>
      </c>
      <c r="B669" t="str">
        <f t="shared" si="91"/>
        <v>wt</v>
      </c>
      <c r="C669">
        <f t="shared" si="92"/>
        <v>2024</v>
      </c>
      <c r="D669" t="str">
        <f t="shared" si="93"/>
        <v>październik</v>
      </c>
      <c r="E669" s="1">
        <f t="shared" si="90"/>
        <v>45959</v>
      </c>
      <c r="F669" s="3" t="str">
        <f>IF(AND(E669&gt;=$S$4,E669&lt;=$T$4),"wiosna", IF(AND(E669&gt;=$S$5,E669&lt;=$T$5),"lato", IF(AND(E669&gt;=$S$6,E669&lt;=$T$6), "jesien","zima")))</f>
        <v>jesien</v>
      </c>
      <c r="G669">
        <v>10</v>
      </c>
      <c r="H669">
        <f>INDEX($U$3:$U$6, MATCH(F669,$R$3:$R$6,0))</f>
        <v>0.4</v>
      </c>
      <c r="I669">
        <f t="shared" si="94"/>
        <v>4</v>
      </c>
      <c r="J669">
        <f t="shared" si="95"/>
        <v>0</v>
      </c>
      <c r="K669">
        <f t="shared" si="96"/>
        <v>120</v>
      </c>
      <c r="L669">
        <f t="shared" si="97"/>
        <v>120</v>
      </c>
      <c r="M669">
        <f t="shared" si="98"/>
        <v>51640</v>
      </c>
    </row>
    <row r="670" spans="1:13" x14ac:dyDescent="0.25">
      <c r="A670" s="1">
        <v>45595</v>
      </c>
      <c r="B670" t="str">
        <f t="shared" si="91"/>
        <v>śr</v>
      </c>
      <c r="C670">
        <f t="shared" si="92"/>
        <v>2024</v>
      </c>
      <c r="D670" t="str">
        <f t="shared" si="93"/>
        <v>październik</v>
      </c>
      <c r="E670" s="1">
        <f t="shared" si="90"/>
        <v>45960</v>
      </c>
      <c r="F670" s="3" t="str">
        <f>IF(AND(E670&gt;=$S$4,E670&lt;=$T$4),"wiosna", IF(AND(E670&gt;=$S$5,E670&lt;=$T$5),"lato", IF(AND(E670&gt;=$S$6,E670&lt;=$T$6), "jesien","zima")))</f>
        <v>jesien</v>
      </c>
      <c r="G670">
        <v>10</v>
      </c>
      <c r="H670">
        <f>INDEX($U$3:$U$6, MATCH(F670,$R$3:$R$6,0))</f>
        <v>0.4</v>
      </c>
      <c r="I670">
        <f t="shared" si="94"/>
        <v>4</v>
      </c>
      <c r="J670">
        <f t="shared" si="95"/>
        <v>0</v>
      </c>
      <c r="K670">
        <f t="shared" si="96"/>
        <v>120</v>
      </c>
      <c r="L670">
        <f t="shared" si="97"/>
        <v>120</v>
      </c>
      <c r="M670">
        <f t="shared" si="98"/>
        <v>51760</v>
      </c>
    </row>
    <row r="671" spans="1:13" x14ac:dyDescent="0.25">
      <c r="A671" s="1">
        <v>45596</v>
      </c>
      <c r="B671" t="str">
        <f t="shared" si="91"/>
        <v>czw</v>
      </c>
      <c r="C671">
        <f t="shared" si="92"/>
        <v>2024</v>
      </c>
      <c r="D671" t="str">
        <f t="shared" si="93"/>
        <v>październik</v>
      </c>
      <c r="E671" s="1">
        <f t="shared" si="90"/>
        <v>45961</v>
      </c>
      <c r="F671" s="3" t="str">
        <f>IF(AND(E671&gt;=$S$4,E671&lt;=$T$4),"wiosna", IF(AND(E671&gt;=$S$5,E671&lt;=$T$5),"lato", IF(AND(E671&gt;=$S$6,E671&lt;=$T$6), "jesien","zima")))</f>
        <v>jesien</v>
      </c>
      <c r="G671">
        <v>10</v>
      </c>
      <c r="H671">
        <f>INDEX($U$3:$U$6, MATCH(F671,$R$3:$R$6,0))</f>
        <v>0.4</v>
      </c>
      <c r="I671">
        <f t="shared" si="94"/>
        <v>4</v>
      </c>
      <c r="J671">
        <f t="shared" si="95"/>
        <v>0</v>
      </c>
      <c r="K671">
        <f t="shared" si="96"/>
        <v>120</v>
      </c>
      <c r="L671">
        <f t="shared" si="97"/>
        <v>120</v>
      </c>
      <c r="M671">
        <f t="shared" si="98"/>
        <v>51880</v>
      </c>
    </row>
    <row r="672" spans="1:13" x14ac:dyDescent="0.25">
      <c r="A672" s="1">
        <v>45597</v>
      </c>
      <c r="B672" t="str">
        <f t="shared" si="91"/>
        <v>pt</v>
      </c>
      <c r="C672">
        <f t="shared" si="92"/>
        <v>2024</v>
      </c>
      <c r="D672" t="str">
        <f t="shared" si="93"/>
        <v>listopad</v>
      </c>
      <c r="E672" s="1">
        <f t="shared" si="90"/>
        <v>45962</v>
      </c>
      <c r="F672" s="3" t="str">
        <f>IF(AND(E672&gt;=$S$4,E672&lt;=$T$4),"wiosna", IF(AND(E672&gt;=$S$5,E672&lt;=$T$5),"lato", IF(AND(E672&gt;=$S$6,E672&lt;=$T$6), "jesien","zima")))</f>
        <v>jesien</v>
      </c>
      <c r="G672">
        <v>10</v>
      </c>
      <c r="H672">
        <f>INDEX($U$3:$U$6, MATCH(F672,$R$3:$R$6,0))</f>
        <v>0.4</v>
      </c>
      <c r="I672">
        <f t="shared" si="94"/>
        <v>4</v>
      </c>
      <c r="J672">
        <f t="shared" si="95"/>
        <v>0</v>
      </c>
      <c r="K672">
        <f t="shared" si="96"/>
        <v>120</v>
      </c>
      <c r="L672">
        <f t="shared" si="97"/>
        <v>120</v>
      </c>
      <c r="M672">
        <f t="shared" si="98"/>
        <v>52000</v>
      </c>
    </row>
    <row r="673" spans="1:13" x14ac:dyDescent="0.25">
      <c r="A673" s="1">
        <v>45598</v>
      </c>
      <c r="B673" t="str">
        <f t="shared" si="91"/>
        <v>sob</v>
      </c>
      <c r="C673">
        <f t="shared" si="92"/>
        <v>2024</v>
      </c>
      <c r="D673" t="str">
        <f t="shared" si="93"/>
        <v>listopad</v>
      </c>
      <c r="E673" s="1">
        <f t="shared" si="90"/>
        <v>45963</v>
      </c>
      <c r="F673" s="3" t="str">
        <f>IF(AND(E673&gt;=$S$4,E673&lt;=$T$4),"wiosna", IF(AND(E673&gt;=$S$5,E673&lt;=$T$5),"lato", IF(AND(E673&gt;=$S$6,E673&lt;=$T$6), "jesien","zima")))</f>
        <v>jesien</v>
      </c>
      <c r="G673">
        <v>10</v>
      </c>
      <c r="H673">
        <f>INDEX($U$3:$U$6, MATCH(F673,$R$3:$R$6,0))</f>
        <v>0.4</v>
      </c>
      <c r="I673">
        <f t="shared" si="94"/>
        <v>4</v>
      </c>
      <c r="J673">
        <f t="shared" si="95"/>
        <v>0</v>
      </c>
      <c r="K673">
        <f t="shared" si="96"/>
        <v>0</v>
      </c>
      <c r="L673">
        <f t="shared" si="97"/>
        <v>0</v>
      </c>
      <c r="M673">
        <f t="shared" si="98"/>
        <v>52000</v>
      </c>
    </row>
    <row r="674" spans="1:13" x14ac:dyDescent="0.25">
      <c r="A674" s="1">
        <v>45599</v>
      </c>
      <c r="B674" t="str">
        <f t="shared" si="91"/>
        <v>niedz</v>
      </c>
      <c r="C674">
        <f t="shared" si="92"/>
        <v>2024</v>
      </c>
      <c r="D674" t="str">
        <f t="shared" si="93"/>
        <v>listopad</v>
      </c>
      <c r="E674" s="1">
        <f t="shared" si="90"/>
        <v>45964</v>
      </c>
      <c r="F674" s="3" t="str">
        <f>IF(AND(E674&gt;=$S$4,E674&lt;=$T$4),"wiosna", IF(AND(E674&gt;=$S$5,E674&lt;=$T$5),"lato", IF(AND(E674&gt;=$S$6,E674&lt;=$T$6), "jesien","zima")))</f>
        <v>jesien</v>
      </c>
      <c r="G674">
        <v>10</v>
      </c>
      <c r="H674">
        <f>INDEX($U$3:$U$6, MATCH(F674,$R$3:$R$6,0))</f>
        <v>0.4</v>
      </c>
      <c r="I674">
        <f t="shared" si="94"/>
        <v>4</v>
      </c>
      <c r="J674">
        <f t="shared" si="95"/>
        <v>150</v>
      </c>
      <c r="K674">
        <f t="shared" si="96"/>
        <v>0</v>
      </c>
      <c r="L674">
        <f t="shared" si="97"/>
        <v>-150</v>
      </c>
      <c r="M674">
        <f t="shared" si="98"/>
        <v>51850</v>
      </c>
    </row>
    <row r="675" spans="1:13" x14ac:dyDescent="0.25">
      <c r="A675" s="1">
        <v>45600</v>
      </c>
      <c r="B675" t="str">
        <f t="shared" si="91"/>
        <v>pon</v>
      </c>
      <c r="C675">
        <f t="shared" si="92"/>
        <v>2024</v>
      </c>
      <c r="D675" t="str">
        <f t="shared" si="93"/>
        <v>listopad</v>
      </c>
      <c r="E675" s="1">
        <f t="shared" si="90"/>
        <v>45965</v>
      </c>
      <c r="F675" s="3" t="str">
        <f>IF(AND(E675&gt;=$S$4,E675&lt;=$T$4),"wiosna", IF(AND(E675&gt;=$S$5,E675&lt;=$T$5),"lato", IF(AND(E675&gt;=$S$6,E675&lt;=$T$6), "jesien","zima")))</f>
        <v>jesien</v>
      </c>
      <c r="G675">
        <v>10</v>
      </c>
      <c r="H675">
        <f>INDEX($U$3:$U$6, MATCH(F675,$R$3:$R$6,0))</f>
        <v>0.4</v>
      </c>
      <c r="I675">
        <f t="shared" si="94"/>
        <v>4</v>
      </c>
      <c r="J675">
        <f t="shared" si="95"/>
        <v>0</v>
      </c>
      <c r="K675">
        <f t="shared" si="96"/>
        <v>120</v>
      </c>
      <c r="L675">
        <f t="shared" si="97"/>
        <v>120</v>
      </c>
      <c r="M675">
        <f t="shared" si="98"/>
        <v>51970</v>
      </c>
    </row>
    <row r="676" spans="1:13" x14ac:dyDescent="0.25">
      <c r="A676" s="1">
        <v>45601</v>
      </c>
      <c r="B676" t="str">
        <f t="shared" si="91"/>
        <v>wt</v>
      </c>
      <c r="C676">
        <f t="shared" si="92"/>
        <v>2024</v>
      </c>
      <c r="D676" t="str">
        <f t="shared" si="93"/>
        <v>listopad</v>
      </c>
      <c r="E676" s="1">
        <f t="shared" si="90"/>
        <v>45966</v>
      </c>
      <c r="F676" s="3" t="str">
        <f>IF(AND(E676&gt;=$S$4,E676&lt;=$T$4),"wiosna", IF(AND(E676&gt;=$S$5,E676&lt;=$T$5),"lato", IF(AND(E676&gt;=$S$6,E676&lt;=$T$6), "jesien","zima")))</f>
        <v>jesien</v>
      </c>
      <c r="G676">
        <v>10</v>
      </c>
      <c r="H676">
        <f>INDEX($U$3:$U$6, MATCH(F676,$R$3:$R$6,0))</f>
        <v>0.4</v>
      </c>
      <c r="I676">
        <f t="shared" si="94"/>
        <v>4</v>
      </c>
      <c r="J676">
        <f t="shared" si="95"/>
        <v>0</v>
      </c>
      <c r="K676">
        <f t="shared" si="96"/>
        <v>120</v>
      </c>
      <c r="L676">
        <f t="shared" si="97"/>
        <v>120</v>
      </c>
      <c r="M676">
        <f t="shared" si="98"/>
        <v>52090</v>
      </c>
    </row>
    <row r="677" spans="1:13" x14ac:dyDescent="0.25">
      <c r="A677" s="1">
        <v>45602</v>
      </c>
      <c r="B677" t="str">
        <f t="shared" si="91"/>
        <v>śr</v>
      </c>
      <c r="C677">
        <f t="shared" si="92"/>
        <v>2024</v>
      </c>
      <c r="D677" t="str">
        <f t="shared" si="93"/>
        <v>listopad</v>
      </c>
      <c r="E677" s="1">
        <f t="shared" si="90"/>
        <v>45967</v>
      </c>
      <c r="F677" s="3" t="str">
        <f>IF(AND(E677&gt;=$S$4,E677&lt;=$T$4),"wiosna", IF(AND(E677&gt;=$S$5,E677&lt;=$T$5),"lato", IF(AND(E677&gt;=$S$6,E677&lt;=$T$6), "jesien","zima")))</f>
        <v>jesien</v>
      </c>
      <c r="G677">
        <v>10</v>
      </c>
      <c r="H677">
        <f>INDEX($U$3:$U$6, MATCH(F677,$R$3:$R$6,0))</f>
        <v>0.4</v>
      </c>
      <c r="I677">
        <f t="shared" si="94"/>
        <v>4</v>
      </c>
      <c r="J677">
        <f t="shared" si="95"/>
        <v>0</v>
      </c>
      <c r="K677">
        <f t="shared" si="96"/>
        <v>120</v>
      </c>
      <c r="L677">
        <f t="shared" si="97"/>
        <v>120</v>
      </c>
      <c r="M677">
        <f t="shared" si="98"/>
        <v>52210</v>
      </c>
    </row>
    <row r="678" spans="1:13" x14ac:dyDescent="0.25">
      <c r="A678" s="1">
        <v>45603</v>
      </c>
      <c r="B678" t="str">
        <f t="shared" si="91"/>
        <v>czw</v>
      </c>
      <c r="C678">
        <f t="shared" si="92"/>
        <v>2024</v>
      </c>
      <c r="D678" t="str">
        <f t="shared" si="93"/>
        <v>listopad</v>
      </c>
      <c r="E678" s="1">
        <f t="shared" si="90"/>
        <v>45968</v>
      </c>
      <c r="F678" s="3" t="str">
        <f>IF(AND(E678&gt;=$S$4,E678&lt;=$T$4),"wiosna", IF(AND(E678&gt;=$S$5,E678&lt;=$T$5),"lato", IF(AND(E678&gt;=$S$6,E678&lt;=$T$6), "jesien","zima")))</f>
        <v>jesien</v>
      </c>
      <c r="G678">
        <v>10</v>
      </c>
      <c r="H678">
        <f>INDEX($U$3:$U$6, MATCH(F678,$R$3:$R$6,0))</f>
        <v>0.4</v>
      </c>
      <c r="I678">
        <f t="shared" si="94"/>
        <v>4</v>
      </c>
      <c r="J678">
        <f t="shared" si="95"/>
        <v>0</v>
      </c>
      <c r="K678">
        <f t="shared" si="96"/>
        <v>120</v>
      </c>
      <c r="L678">
        <f t="shared" si="97"/>
        <v>120</v>
      </c>
      <c r="M678">
        <f t="shared" si="98"/>
        <v>52330</v>
      </c>
    </row>
    <row r="679" spans="1:13" x14ac:dyDescent="0.25">
      <c r="A679" s="1">
        <v>45604</v>
      </c>
      <c r="B679" t="str">
        <f t="shared" si="91"/>
        <v>pt</v>
      </c>
      <c r="C679">
        <f t="shared" si="92"/>
        <v>2024</v>
      </c>
      <c r="D679" t="str">
        <f t="shared" si="93"/>
        <v>listopad</v>
      </c>
      <c r="E679" s="1">
        <f t="shared" si="90"/>
        <v>45969</v>
      </c>
      <c r="F679" s="3" t="str">
        <f>IF(AND(E679&gt;=$S$4,E679&lt;=$T$4),"wiosna", IF(AND(E679&gt;=$S$5,E679&lt;=$T$5),"lato", IF(AND(E679&gt;=$S$6,E679&lt;=$T$6), "jesien","zima")))</f>
        <v>jesien</v>
      </c>
      <c r="G679">
        <v>10</v>
      </c>
      <c r="H679">
        <f>INDEX($U$3:$U$6, MATCH(F679,$R$3:$R$6,0))</f>
        <v>0.4</v>
      </c>
      <c r="I679">
        <f t="shared" si="94"/>
        <v>4</v>
      </c>
      <c r="J679">
        <f t="shared" si="95"/>
        <v>0</v>
      </c>
      <c r="K679">
        <f t="shared" si="96"/>
        <v>120</v>
      </c>
      <c r="L679">
        <f t="shared" si="97"/>
        <v>120</v>
      </c>
      <c r="M679">
        <f t="shared" si="98"/>
        <v>52450</v>
      </c>
    </row>
    <row r="680" spans="1:13" x14ac:dyDescent="0.25">
      <c r="A680" s="1">
        <v>45605</v>
      </c>
      <c r="B680" t="str">
        <f t="shared" si="91"/>
        <v>sob</v>
      </c>
      <c r="C680">
        <f t="shared" si="92"/>
        <v>2024</v>
      </c>
      <c r="D680" t="str">
        <f t="shared" si="93"/>
        <v>listopad</v>
      </c>
      <c r="E680" s="1">
        <f t="shared" si="90"/>
        <v>45970</v>
      </c>
      <c r="F680" s="3" t="str">
        <f>IF(AND(E680&gt;=$S$4,E680&lt;=$T$4),"wiosna", IF(AND(E680&gt;=$S$5,E680&lt;=$T$5),"lato", IF(AND(E680&gt;=$S$6,E680&lt;=$T$6), "jesien","zima")))</f>
        <v>jesien</v>
      </c>
      <c r="G680">
        <v>10</v>
      </c>
      <c r="H680">
        <f>INDEX($U$3:$U$6, MATCH(F680,$R$3:$R$6,0))</f>
        <v>0.4</v>
      </c>
      <c r="I680">
        <f t="shared" si="94"/>
        <v>4</v>
      </c>
      <c r="J680">
        <f t="shared" si="95"/>
        <v>0</v>
      </c>
      <c r="K680">
        <f t="shared" si="96"/>
        <v>0</v>
      </c>
      <c r="L680">
        <f t="shared" si="97"/>
        <v>0</v>
      </c>
      <c r="M680">
        <f t="shared" si="98"/>
        <v>52450</v>
      </c>
    </row>
    <row r="681" spans="1:13" x14ac:dyDescent="0.25">
      <c r="A681" s="1">
        <v>45606</v>
      </c>
      <c r="B681" t="str">
        <f t="shared" si="91"/>
        <v>niedz</v>
      </c>
      <c r="C681">
        <f t="shared" si="92"/>
        <v>2024</v>
      </c>
      <c r="D681" t="str">
        <f t="shared" si="93"/>
        <v>listopad</v>
      </c>
      <c r="E681" s="1">
        <f t="shared" si="90"/>
        <v>45971</v>
      </c>
      <c r="F681" s="3" t="str">
        <f>IF(AND(E681&gt;=$S$4,E681&lt;=$T$4),"wiosna", IF(AND(E681&gt;=$S$5,E681&lt;=$T$5),"lato", IF(AND(E681&gt;=$S$6,E681&lt;=$T$6), "jesien","zima")))</f>
        <v>jesien</v>
      </c>
      <c r="G681">
        <v>10</v>
      </c>
      <c r="H681">
        <f>INDEX($U$3:$U$6, MATCH(F681,$R$3:$R$6,0))</f>
        <v>0.4</v>
      </c>
      <c r="I681">
        <f t="shared" si="94"/>
        <v>4</v>
      </c>
      <c r="J681">
        <f t="shared" si="95"/>
        <v>150</v>
      </c>
      <c r="K681">
        <f t="shared" si="96"/>
        <v>0</v>
      </c>
      <c r="L681">
        <f t="shared" si="97"/>
        <v>-150</v>
      </c>
      <c r="M681">
        <f t="shared" si="98"/>
        <v>52300</v>
      </c>
    </row>
    <row r="682" spans="1:13" x14ac:dyDescent="0.25">
      <c r="A682" s="1">
        <v>45607</v>
      </c>
      <c r="B682" t="str">
        <f t="shared" si="91"/>
        <v>pon</v>
      </c>
      <c r="C682">
        <f t="shared" si="92"/>
        <v>2024</v>
      </c>
      <c r="D682" t="str">
        <f t="shared" si="93"/>
        <v>listopad</v>
      </c>
      <c r="E682" s="1">
        <f t="shared" si="90"/>
        <v>45972</v>
      </c>
      <c r="F682" s="3" t="str">
        <f>IF(AND(E682&gt;=$S$4,E682&lt;=$T$4),"wiosna", IF(AND(E682&gt;=$S$5,E682&lt;=$T$5),"lato", IF(AND(E682&gt;=$S$6,E682&lt;=$T$6), "jesien","zima")))</f>
        <v>jesien</v>
      </c>
      <c r="G682">
        <v>10</v>
      </c>
      <c r="H682">
        <f>INDEX($U$3:$U$6, MATCH(F682,$R$3:$R$6,0))</f>
        <v>0.4</v>
      </c>
      <c r="I682">
        <f t="shared" si="94"/>
        <v>4</v>
      </c>
      <c r="J682">
        <f t="shared" si="95"/>
        <v>0</v>
      </c>
      <c r="K682">
        <f t="shared" si="96"/>
        <v>120</v>
      </c>
      <c r="L682">
        <f t="shared" si="97"/>
        <v>120</v>
      </c>
      <c r="M682">
        <f t="shared" si="98"/>
        <v>52420</v>
      </c>
    </row>
    <row r="683" spans="1:13" x14ac:dyDescent="0.25">
      <c r="A683" s="1">
        <v>45608</v>
      </c>
      <c r="B683" t="str">
        <f t="shared" si="91"/>
        <v>wt</v>
      </c>
      <c r="C683">
        <f t="shared" si="92"/>
        <v>2024</v>
      </c>
      <c r="D683" t="str">
        <f t="shared" si="93"/>
        <v>listopad</v>
      </c>
      <c r="E683" s="1">
        <f t="shared" si="90"/>
        <v>45973</v>
      </c>
      <c r="F683" s="3" t="str">
        <f>IF(AND(E683&gt;=$S$4,E683&lt;=$T$4),"wiosna", IF(AND(E683&gt;=$S$5,E683&lt;=$T$5),"lato", IF(AND(E683&gt;=$S$6,E683&lt;=$T$6), "jesien","zima")))</f>
        <v>jesien</v>
      </c>
      <c r="G683">
        <v>10</v>
      </c>
      <c r="H683">
        <f>INDEX($U$3:$U$6, MATCH(F683,$R$3:$R$6,0))</f>
        <v>0.4</v>
      </c>
      <c r="I683">
        <f t="shared" si="94"/>
        <v>4</v>
      </c>
      <c r="J683">
        <f t="shared" si="95"/>
        <v>0</v>
      </c>
      <c r="K683">
        <f t="shared" si="96"/>
        <v>120</v>
      </c>
      <c r="L683">
        <f t="shared" si="97"/>
        <v>120</v>
      </c>
      <c r="M683">
        <f t="shared" si="98"/>
        <v>52540</v>
      </c>
    </row>
    <row r="684" spans="1:13" x14ac:dyDescent="0.25">
      <c r="A684" s="1">
        <v>45609</v>
      </c>
      <c r="B684" t="str">
        <f t="shared" si="91"/>
        <v>śr</v>
      </c>
      <c r="C684">
        <f t="shared" si="92"/>
        <v>2024</v>
      </c>
      <c r="D684" t="str">
        <f t="shared" si="93"/>
        <v>listopad</v>
      </c>
      <c r="E684" s="1">
        <f t="shared" si="90"/>
        <v>45974</v>
      </c>
      <c r="F684" s="3" t="str">
        <f>IF(AND(E684&gt;=$S$4,E684&lt;=$T$4),"wiosna", IF(AND(E684&gt;=$S$5,E684&lt;=$T$5),"lato", IF(AND(E684&gt;=$S$6,E684&lt;=$T$6), "jesien","zima")))</f>
        <v>jesien</v>
      </c>
      <c r="G684">
        <v>10</v>
      </c>
      <c r="H684">
        <f>INDEX($U$3:$U$6, MATCH(F684,$R$3:$R$6,0))</f>
        <v>0.4</v>
      </c>
      <c r="I684">
        <f t="shared" si="94"/>
        <v>4</v>
      </c>
      <c r="J684">
        <f t="shared" si="95"/>
        <v>0</v>
      </c>
      <c r="K684">
        <f t="shared" si="96"/>
        <v>120</v>
      </c>
      <c r="L684">
        <f t="shared" si="97"/>
        <v>120</v>
      </c>
      <c r="M684">
        <f t="shared" si="98"/>
        <v>52660</v>
      </c>
    </row>
    <row r="685" spans="1:13" x14ac:dyDescent="0.25">
      <c r="A685" s="1">
        <v>45610</v>
      </c>
      <c r="B685" t="str">
        <f t="shared" si="91"/>
        <v>czw</v>
      </c>
      <c r="C685">
        <f t="shared" si="92"/>
        <v>2024</v>
      </c>
      <c r="D685" t="str">
        <f t="shared" si="93"/>
        <v>listopad</v>
      </c>
      <c r="E685" s="1">
        <f t="shared" si="90"/>
        <v>45975</v>
      </c>
      <c r="F685" s="3" t="str">
        <f>IF(AND(E685&gt;=$S$4,E685&lt;=$T$4),"wiosna", IF(AND(E685&gt;=$S$5,E685&lt;=$T$5),"lato", IF(AND(E685&gt;=$S$6,E685&lt;=$T$6), "jesien","zima")))</f>
        <v>jesien</v>
      </c>
      <c r="G685">
        <v>10</v>
      </c>
      <c r="H685">
        <f>INDEX($U$3:$U$6, MATCH(F685,$R$3:$R$6,0))</f>
        <v>0.4</v>
      </c>
      <c r="I685">
        <f t="shared" si="94"/>
        <v>4</v>
      </c>
      <c r="J685">
        <f t="shared" si="95"/>
        <v>0</v>
      </c>
      <c r="K685">
        <f t="shared" si="96"/>
        <v>120</v>
      </c>
      <c r="L685">
        <f t="shared" si="97"/>
        <v>120</v>
      </c>
      <c r="M685">
        <f t="shared" si="98"/>
        <v>52780</v>
      </c>
    </row>
    <row r="686" spans="1:13" x14ac:dyDescent="0.25">
      <c r="A686" s="1">
        <v>45611</v>
      </c>
      <c r="B686" t="str">
        <f t="shared" si="91"/>
        <v>pt</v>
      </c>
      <c r="C686">
        <f t="shared" si="92"/>
        <v>2024</v>
      </c>
      <c r="D686" t="str">
        <f t="shared" si="93"/>
        <v>listopad</v>
      </c>
      <c r="E686" s="1">
        <f t="shared" si="90"/>
        <v>45976</v>
      </c>
      <c r="F686" s="3" t="str">
        <f>IF(AND(E686&gt;=$S$4,E686&lt;=$T$4),"wiosna", IF(AND(E686&gt;=$S$5,E686&lt;=$T$5),"lato", IF(AND(E686&gt;=$S$6,E686&lt;=$T$6), "jesien","zima")))</f>
        <v>jesien</v>
      </c>
      <c r="G686">
        <v>10</v>
      </c>
      <c r="H686">
        <f>INDEX($U$3:$U$6, MATCH(F686,$R$3:$R$6,0))</f>
        <v>0.4</v>
      </c>
      <c r="I686">
        <f t="shared" si="94"/>
        <v>4</v>
      </c>
      <c r="J686">
        <f t="shared" si="95"/>
        <v>0</v>
      </c>
      <c r="K686">
        <f t="shared" si="96"/>
        <v>120</v>
      </c>
      <c r="L686">
        <f t="shared" si="97"/>
        <v>120</v>
      </c>
      <c r="M686">
        <f t="shared" si="98"/>
        <v>52900</v>
      </c>
    </row>
    <row r="687" spans="1:13" x14ac:dyDescent="0.25">
      <c r="A687" s="1">
        <v>45612</v>
      </c>
      <c r="B687" t="str">
        <f t="shared" si="91"/>
        <v>sob</v>
      </c>
      <c r="C687">
        <f t="shared" si="92"/>
        <v>2024</v>
      </c>
      <c r="D687" t="str">
        <f t="shared" si="93"/>
        <v>listopad</v>
      </c>
      <c r="E687" s="1">
        <f t="shared" si="90"/>
        <v>45977</v>
      </c>
      <c r="F687" s="3" t="str">
        <f>IF(AND(E687&gt;=$S$4,E687&lt;=$T$4),"wiosna", IF(AND(E687&gt;=$S$5,E687&lt;=$T$5),"lato", IF(AND(E687&gt;=$S$6,E687&lt;=$T$6), "jesien","zima")))</f>
        <v>jesien</v>
      </c>
      <c r="G687">
        <v>10</v>
      </c>
      <c r="H687">
        <f>INDEX($U$3:$U$6, MATCH(F687,$R$3:$R$6,0))</f>
        <v>0.4</v>
      </c>
      <c r="I687">
        <f t="shared" si="94"/>
        <v>4</v>
      </c>
      <c r="J687">
        <f t="shared" si="95"/>
        <v>0</v>
      </c>
      <c r="K687">
        <f t="shared" si="96"/>
        <v>0</v>
      </c>
      <c r="L687">
        <f t="shared" si="97"/>
        <v>0</v>
      </c>
      <c r="M687">
        <f t="shared" si="98"/>
        <v>52900</v>
      </c>
    </row>
    <row r="688" spans="1:13" x14ac:dyDescent="0.25">
      <c r="A688" s="1">
        <v>45613</v>
      </c>
      <c r="B688" t="str">
        <f t="shared" si="91"/>
        <v>niedz</v>
      </c>
      <c r="C688">
        <f t="shared" si="92"/>
        <v>2024</v>
      </c>
      <c r="D688" t="str">
        <f t="shared" si="93"/>
        <v>listopad</v>
      </c>
      <c r="E688" s="1">
        <f t="shared" si="90"/>
        <v>45978</v>
      </c>
      <c r="F688" s="3" t="str">
        <f>IF(AND(E688&gt;=$S$4,E688&lt;=$T$4),"wiosna", IF(AND(E688&gt;=$S$5,E688&lt;=$T$5),"lato", IF(AND(E688&gt;=$S$6,E688&lt;=$T$6), "jesien","zima")))</f>
        <v>jesien</v>
      </c>
      <c r="G688">
        <v>10</v>
      </c>
      <c r="H688">
        <f>INDEX($U$3:$U$6, MATCH(F688,$R$3:$R$6,0))</f>
        <v>0.4</v>
      </c>
      <c r="I688">
        <f t="shared" si="94"/>
        <v>4</v>
      </c>
      <c r="J688">
        <f t="shared" si="95"/>
        <v>150</v>
      </c>
      <c r="K688">
        <f t="shared" si="96"/>
        <v>0</v>
      </c>
      <c r="L688">
        <f t="shared" si="97"/>
        <v>-150</v>
      </c>
      <c r="M688">
        <f t="shared" si="98"/>
        <v>52750</v>
      </c>
    </row>
    <row r="689" spans="1:13" x14ac:dyDescent="0.25">
      <c r="A689" s="1">
        <v>45614</v>
      </c>
      <c r="B689" t="str">
        <f t="shared" si="91"/>
        <v>pon</v>
      </c>
      <c r="C689">
        <f t="shared" si="92"/>
        <v>2024</v>
      </c>
      <c r="D689" t="str">
        <f t="shared" si="93"/>
        <v>listopad</v>
      </c>
      <c r="E689" s="1">
        <f t="shared" si="90"/>
        <v>45979</v>
      </c>
      <c r="F689" s="3" t="str">
        <f>IF(AND(E689&gt;=$S$4,E689&lt;=$T$4),"wiosna", IF(AND(E689&gt;=$S$5,E689&lt;=$T$5),"lato", IF(AND(E689&gt;=$S$6,E689&lt;=$T$6), "jesien","zima")))</f>
        <v>jesien</v>
      </c>
      <c r="G689">
        <v>10</v>
      </c>
      <c r="H689">
        <f>INDEX($U$3:$U$6, MATCH(F689,$R$3:$R$6,0))</f>
        <v>0.4</v>
      </c>
      <c r="I689">
        <f t="shared" si="94"/>
        <v>4</v>
      </c>
      <c r="J689">
        <f t="shared" si="95"/>
        <v>0</v>
      </c>
      <c r="K689">
        <f t="shared" si="96"/>
        <v>120</v>
      </c>
      <c r="L689">
        <f t="shared" si="97"/>
        <v>120</v>
      </c>
      <c r="M689">
        <f t="shared" si="98"/>
        <v>52870</v>
      </c>
    </row>
    <row r="690" spans="1:13" x14ac:dyDescent="0.25">
      <c r="A690" s="1">
        <v>45615</v>
      </c>
      <c r="B690" t="str">
        <f t="shared" si="91"/>
        <v>wt</v>
      </c>
      <c r="C690">
        <f t="shared" si="92"/>
        <v>2024</v>
      </c>
      <c r="D690" t="str">
        <f t="shared" si="93"/>
        <v>listopad</v>
      </c>
      <c r="E690" s="1">
        <f t="shared" si="90"/>
        <v>45980</v>
      </c>
      <c r="F690" s="3" t="str">
        <f>IF(AND(E690&gt;=$S$4,E690&lt;=$T$4),"wiosna", IF(AND(E690&gt;=$S$5,E690&lt;=$T$5),"lato", IF(AND(E690&gt;=$S$6,E690&lt;=$T$6), "jesien","zima")))</f>
        <v>jesien</v>
      </c>
      <c r="G690">
        <v>10</v>
      </c>
      <c r="H690">
        <f>INDEX($U$3:$U$6, MATCH(F690,$R$3:$R$6,0))</f>
        <v>0.4</v>
      </c>
      <c r="I690">
        <f t="shared" si="94"/>
        <v>4</v>
      </c>
      <c r="J690">
        <f t="shared" si="95"/>
        <v>0</v>
      </c>
      <c r="K690">
        <f t="shared" si="96"/>
        <v>120</v>
      </c>
      <c r="L690">
        <f t="shared" si="97"/>
        <v>120</v>
      </c>
      <c r="M690">
        <f t="shared" si="98"/>
        <v>52990</v>
      </c>
    </row>
    <row r="691" spans="1:13" x14ac:dyDescent="0.25">
      <c r="A691" s="1">
        <v>45616</v>
      </c>
      <c r="B691" t="str">
        <f t="shared" si="91"/>
        <v>śr</v>
      </c>
      <c r="C691">
        <f t="shared" si="92"/>
        <v>2024</v>
      </c>
      <c r="D691" t="str">
        <f t="shared" si="93"/>
        <v>listopad</v>
      </c>
      <c r="E691" s="1">
        <f t="shared" si="90"/>
        <v>45981</v>
      </c>
      <c r="F691" s="3" t="str">
        <f>IF(AND(E691&gt;=$S$4,E691&lt;=$T$4),"wiosna", IF(AND(E691&gt;=$S$5,E691&lt;=$T$5),"lato", IF(AND(E691&gt;=$S$6,E691&lt;=$T$6), "jesien","zima")))</f>
        <v>jesien</v>
      </c>
      <c r="G691">
        <v>10</v>
      </c>
      <c r="H691">
        <f>INDEX($U$3:$U$6, MATCH(F691,$R$3:$R$6,0))</f>
        <v>0.4</v>
      </c>
      <c r="I691">
        <f t="shared" si="94"/>
        <v>4</v>
      </c>
      <c r="J691">
        <f t="shared" si="95"/>
        <v>0</v>
      </c>
      <c r="K691">
        <f t="shared" si="96"/>
        <v>120</v>
      </c>
      <c r="L691">
        <f t="shared" si="97"/>
        <v>120</v>
      </c>
      <c r="M691">
        <f t="shared" si="98"/>
        <v>53110</v>
      </c>
    </row>
    <row r="692" spans="1:13" x14ac:dyDescent="0.25">
      <c r="A692" s="1">
        <v>45617</v>
      </c>
      <c r="B692" t="str">
        <f t="shared" si="91"/>
        <v>czw</v>
      </c>
      <c r="C692">
        <f t="shared" si="92"/>
        <v>2024</v>
      </c>
      <c r="D692" t="str">
        <f t="shared" si="93"/>
        <v>listopad</v>
      </c>
      <c r="E692" s="1">
        <f t="shared" si="90"/>
        <v>45982</v>
      </c>
      <c r="F692" s="3" t="str">
        <f>IF(AND(E692&gt;=$S$4,E692&lt;=$T$4),"wiosna", IF(AND(E692&gt;=$S$5,E692&lt;=$T$5),"lato", IF(AND(E692&gt;=$S$6,E692&lt;=$T$6), "jesien","zima")))</f>
        <v>jesien</v>
      </c>
      <c r="G692">
        <v>10</v>
      </c>
      <c r="H692">
        <f>INDEX($U$3:$U$6, MATCH(F692,$R$3:$R$6,0))</f>
        <v>0.4</v>
      </c>
      <c r="I692">
        <f t="shared" si="94"/>
        <v>4</v>
      </c>
      <c r="J692">
        <f t="shared" si="95"/>
        <v>0</v>
      </c>
      <c r="K692">
        <f t="shared" si="96"/>
        <v>120</v>
      </c>
      <c r="L692">
        <f t="shared" si="97"/>
        <v>120</v>
      </c>
      <c r="M692">
        <f t="shared" si="98"/>
        <v>53230</v>
      </c>
    </row>
    <row r="693" spans="1:13" x14ac:dyDescent="0.25">
      <c r="A693" s="1">
        <v>45618</v>
      </c>
      <c r="B693" t="str">
        <f t="shared" si="91"/>
        <v>pt</v>
      </c>
      <c r="C693">
        <f t="shared" si="92"/>
        <v>2024</v>
      </c>
      <c r="D693" t="str">
        <f t="shared" si="93"/>
        <v>listopad</v>
      </c>
      <c r="E693" s="1">
        <f t="shared" si="90"/>
        <v>45983</v>
      </c>
      <c r="F693" s="3" t="str">
        <f>IF(AND(E693&gt;=$S$4,E693&lt;=$T$4),"wiosna", IF(AND(E693&gt;=$S$5,E693&lt;=$T$5),"lato", IF(AND(E693&gt;=$S$6,E693&lt;=$T$6), "jesien","zima")))</f>
        <v>jesien</v>
      </c>
      <c r="G693">
        <v>10</v>
      </c>
      <c r="H693">
        <f>INDEX($U$3:$U$6, MATCH(F693,$R$3:$R$6,0))</f>
        <v>0.4</v>
      </c>
      <c r="I693">
        <f t="shared" si="94"/>
        <v>4</v>
      </c>
      <c r="J693">
        <f t="shared" si="95"/>
        <v>0</v>
      </c>
      <c r="K693">
        <f t="shared" si="96"/>
        <v>120</v>
      </c>
      <c r="L693">
        <f t="shared" si="97"/>
        <v>120</v>
      </c>
      <c r="M693">
        <f t="shared" si="98"/>
        <v>53350</v>
      </c>
    </row>
    <row r="694" spans="1:13" x14ac:dyDescent="0.25">
      <c r="A694" s="1">
        <v>45619</v>
      </c>
      <c r="B694" t="str">
        <f t="shared" si="91"/>
        <v>sob</v>
      </c>
      <c r="C694">
        <f t="shared" si="92"/>
        <v>2024</v>
      </c>
      <c r="D694" t="str">
        <f t="shared" si="93"/>
        <v>listopad</v>
      </c>
      <c r="E694" s="1">
        <f t="shared" si="90"/>
        <v>45984</v>
      </c>
      <c r="F694" s="3" t="str">
        <f>IF(AND(E694&gt;=$S$4,E694&lt;=$T$4),"wiosna", IF(AND(E694&gt;=$S$5,E694&lt;=$T$5),"lato", IF(AND(E694&gt;=$S$6,E694&lt;=$T$6), "jesien","zima")))</f>
        <v>jesien</v>
      </c>
      <c r="G694">
        <v>10</v>
      </c>
      <c r="H694">
        <f>INDEX($U$3:$U$6, MATCH(F694,$R$3:$R$6,0))</f>
        <v>0.4</v>
      </c>
      <c r="I694">
        <f t="shared" si="94"/>
        <v>4</v>
      </c>
      <c r="J694">
        <f t="shared" si="95"/>
        <v>0</v>
      </c>
      <c r="K694">
        <f t="shared" si="96"/>
        <v>0</v>
      </c>
      <c r="L694">
        <f t="shared" si="97"/>
        <v>0</v>
      </c>
      <c r="M694">
        <f t="shared" si="98"/>
        <v>53350</v>
      </c>
    </row>
    <row r="695" spans="1:13" x14ac:dyDescent="0.25">
      <c r="A695" s="1">
        <v>45620</v>
      </c>
      <c r="B695" t="str">
        <f t="shared" si="91"/>
        <v>niedz</v>
      </c>
      <c r="C695">
        <f t="shared" si="92"/>
        <v>2024</v>
      </c>
      <c r="D695" t="str">
        <f t="shared" si="93"/>
        <v>listopad</v>
      </c>
      <c r="E695" s="1">
        <f t="shared" si="90"/>
        <v>45985</v>
      </c>
      <c r="F695" s="3" t="str">
        <f>IF(AND(E695&gt;=$S$4,E695&lt;=$T$4),"wiosna", IF(AND(E695&gt;=$S$5,E695&lt;=$T$5),"lato", IF(AND(E695&gt;=$S$6,E695&lt;=$T$6), "jesien","zima")))</f>
        <v>jesien</v>
      </c>
      <c r="G695">
        <v>10</v>
      </c>
      <c r="H695">
        <f>INDEX($U$3:$U$6, MATCH(F695,$R$3:$R$6,0))</f>
        <v>0.4</v>
      </c>
      <c r="I695">
        <f t="shared" si="94"/>
        <v>4</v>
      </c>
      <c r="J695">
        <f t="shared" si="95"/>
        <v>150</v>
      </c>
      <c r="K695">
        <f t="shared" si="96"/>
        <v>0</v>
      </c>
      <c r="L695">
        <f t="shared" si="97"/>
        <v>-150</v>
      </c>
      <c r="M695">
        <f t="shared" si="98"/>
        <v>53200</v>
      </c>
    </row>
    <row r="696" spans="1:13" x14ac:dyDescent="0.25">
      <c r="A696" s="1">
        <v>45621</v>
      </c>
      <c r="B696" t="str">
        <f t="shared" si="91"/>
        <v>pon</v>
      </c>
      <c r="C696">
        <f t="shared" si="92"/>
        <v>2024</v>
      </c>
      <c r="D696" t="str">
        <f t="shared" si="93"/>
        <v>listopad</v>
      </c>
      <c r="E696" s="1">
        <f t="shared" si="90"/>
        <v>45986</v>
      </c>
      <c r="F696" s="3" t="str">
        <f>IF(AND(E696&gt;=$S$4,E696&lt;=$T$4),"wiosna", IF(AND(E696&gt;=$S$5,E696&lt;=$T$5),"lato", IF(AND(E696&gt;=$S$6,E696&lt;=$T$6), "jesien","zima")))</f>
        <v>jesien</v>
      </c>
      <c r="G696">
        <v>10</v>
      </c>
      <c r="H696">
        <f>INDEX($U$3:$U$6, MATCH(F696,$R$3:$R$6,0))</f>
        <v>0.4</v>
      </c>
      <c r="I696">
        <f t="shared" si="94"/>
        <v>4</v>
      </c>
      <c r="J696">
        <f t="shared" si="95"/>
        <v>0</v>
      </c>
      <c r="K696">
        <f t="shared" si="96"/>
        <v>120</v>
      </c>
      <c r="L696">
        <f t="shared" si="97"/>
        <v>120</v>
      </c>
      <c r="M696">
        <f t="shared" si="98"/>
        <v>53320</v>
      </c>
    </row>
    <row r="697" spans="1:13" x14ac:dyDescent="0.25">
      <c r="A697" s="1">
        <v>45622</v>
      </c>
      <c r="B697" t="str">
        <f t="shared" si="91"/>
        <v>wt</v>
      </c>
      <c r="C697">
        <f t="shared" si="92"/>
        <v>2024</v>
      </c>
      <c r="D697" t="str">
        <f t="shared" si="93"/>
        <v>listopad</v>
      </c>
      <c r="E697" s="1">
        <f t="shared" si="90"/>
        <v>45987</v>
      </c>
      <c r="F697" s="3" t="str">
        <f>IF(AND(E697&gt;=$S$4,E697&lt;=$T$4),"wiosna", IF(AND(E697&gt;=$S$5,E697&lt;=$T$5),"lato", IF(AND(E697&gt;=$S$6,E697&lt;=$T$6), "jesien","zima")))</f>
        <v>jesien</v>
      </c>
      <c r="G697">
        <v>10</v>
      </c>
      <c r="H697">
        <f>INDEX($U$3:$U$6, MATCH(F697,$R$3:$R$6,0))</f>
        <v>0.4</v>
      </c>
      <c r="I697">
        <f t="shared" si="94"/>
        <v>4</v>
      </c>
      <c r="J697">
        <f t="shared" si="95"/>
        <v>0</v>
      </c>
      <c r="K697">
        <f t="shared" si="96"/>
        <v>120</v>
      </c>
      <c r="L697">
        <f t="shared" si="97"/>
        <v>120</v>
      </c>
      <c r="M697">
        <f t="shared" si="98"/>
        <v>53440</v>
      </c>
    </row>
    <row r="698" spans="1:13" x14ac:dyDescent="0.25">
      <c r="A698" s="1">
        <v>45623</v>
      </c>
      <c r="B698" t="str">
        <f t="shared" si="91"/>
        <v>śr</v>
      </c>
      <c r="C698">
        <f t="shared" si="92"/>
        <v>2024</v>
      </c>
      <c r="D698" t="str">
        <f t="shared" si="93"/>
        <v>listopad</v>
      </c>
      <c r="E698" s="1">
        <f t="shared" si="90"/>
        <v>45988</v>
      </c>
      <c r="F698" s="3" t="str">
        <f>IF(AND(E698&gt;=$S$4,E698&lt;=$T$4),"wiosna", IF(AND(E698&gt;=$S$5,E698&lt;=$T$5),"lato", IF(AND(E698&gt;=$S$6,E698&lt;=$T$6), "jesien","zima")))</f>
        <v>jesien</v>
      </c>
      <c r="G698">
        <v>10</v>
      </c>
      <c r="H698">
        <f>INDEX($U$3:$U$6, MATCH(F698,$R$3:$R$6,0))</f>
        <v>0.4</v>
      </c>
      <c r="I698">
        <f t="shared" si="94"/>
        <v>4</v>
      </c>
      <c r="J698">
        <f t="shared" si="95"/>
        <v>0</v>
      </c>
      <c r="K698">
        <f t="shared" si="96"/>
        <v>120</v>
      </c>
      <c r="L698">
        <f t="shared" si="97"/>
        <v>120</v>
      </c>
      <c r="M698">
        <f t="shared" si="98"/>
        <v>53560</v>
      </c>
    </row>
    <row r="699" spans="1:13" x14ac:dyDescent="0.25">
      <c r="A699" s="1">
        <v>45624</v>
      </c>
      <c r="B699" t="str">
        <f t="shared" si="91"/>
        <v>czw</v>
      </c>
      <c r="C699">
        <f t="shared" si="92"/>
        <v>2024</v>
      </c>
      <c r="D699" t="str">
        <f t="shared" si="93"/>
        <v>listopad</v>
      </c>
      <c r="E699" s="1">
        <f t="shared" si="90"/>
        <v>45989</v>
      </c>
      <c r="F699" s="3" t="str">
        <f>IF(AND(E699&gt;=$S$4,E699&lt;=$T$4),"wiosna", IF(AND(E699&gt;=$S$5,E699&lt;=$T$5),"lato", IF(AND(E699&gt;=$S$6,E699&lt;=$T$6), "jesien","zima")))</f>
        <v>jesien</v>
      </c>
      <c r="G699">
        <v>10</v>
      </c>
      <c r="H699">
        <f>INDEX($U$3:$U$6, MATCH(F699,$R$3:$R$6,0))</f>
        <v>0.4</v>
      </c>
      <c r="I699">
        <f t="shared" si="94"/>
        <v>4</v>
      </c>
      <c r="J699">
        <f t="shared" si="95"/>
        <v>0</v>
      </c>
      <c r="K699">
        <f t="shared" si="96"/>
        <v>120</v>
      </c>
      <c r="L699">
        <f t="shared" si="97"/>
        <v>120</v>
      </c>
      <c r="M699">
        <f t="shared" si="98"/>
        <v>53680</v>
      </c>
    </row>
    <row r="700" spans="1:13" x14ac:dyDescent="0.25">
      <c r="A700" s="1">
        <v>45625</v>
      </c>
      <c r="B700" t="str">
        <f t="shared" si="91"/>
        <v>pt</v>
      </c>
      <c r="C700">
        <f t="shared" si="92"/>
        <v>2024</v>
      </c>
      <c r="D700" t="str">
        <f t="shared" si="93"/>
        <v>listopad</v>
      </c>
      <c r="E700" s="1">
        <f t="shared" si="90"/>
        <v>45990</v>
      </c>
      <c r="F700" s="3" t="str">
        <f>IF(AND(E700&gt;=$S$4,E700&lt;=$T$4),"wiosna", IF(AND(E700&gt;=$S$5,E700&lt;=$T$5),"lato", IF(AND(E700&gt;=$S$6,E700&lt;=$T$6), "jesien","zima")))</f>
        <v>jesien</v>
      </c>
      <c r="G700">
        <v>10</v>
      </c>
      <c r="H700">
        <f>INDEX($U$3:$U$6, MATCH(F700,$R$3:$R$6,0))</f>
        <v>0.4</v>
      </c>
      <c r="I700">
        <f t="shared" si="94"/>
        <v>4</v>
      </c>
      <c r="J700">
        <f t="shared" si="95"/>
        <v>0</v>
      </c>
      <c r="K700">
        <f t="shared" si="96"/>
        <v>120</v>
      </c>
      <c r="L700">
        <f t="shared" si="97"/>
        <v>120</v>
      </c>
      <c r="M700">
        <f t="shared" si="98"/>
        <v>53800</v>
      </c>
    </row>
    <row r="701" spans="1:13" x14ac:dyDescent="0.25">
      <c r="A701" s="1">
        <v>45626</v>
      </c>
      <c r="B701" t="str">
        <f t="shared" si="91"/>
        <v>sob</v>
      </c>
      <c r="C701">
        <f t="shared" si="92"/>
        <v>2024</v>
      </c>
      <c r="D701" t="str">
        <f t="shared" si="93"/>
        <v>listopad</v>
      </c>
      <c r="E701" s="1">
        <f t="shared" si="90"/>
        <v>45991</v>
      </c>
      <c r="F701" s="3" t="str">
        <f>IF(AND(E701&gt;=$S$4,E701&lt;=$T$4),"wiosna", IF(AND(E701&gt;=$S$5,E701&lt;=$T$5),"lato", IF(AND(E701&gt;=$S$6,E701&lt;=$T$6), "jesien","zima")))</f>
        <v>jesien</v>
      </c>
      <c r="G701">
        <v>10</v>
      </c>
      <c r="H701">
        <f>INDEX($U$3:$U$6, MATCH(F701,$R$3:$R$6,0))</f>
        <v>0.4</v>
      </c>
      <c r="I701">
        <f t="shared" si="94"/>
        <v>4</v>
      </c>
      <c r="J701">
        <f t="shared" si="95"/>
        <v>0</v>
      </c>
      <c r="K701">
        <f t="shared" si="96"/>
        <v>0</v>
      </c>
      <c r="L701">
        <f t="shared" si="97"/>
        <v>0</v>
      </c>
      <c r="M701">
        <f t="shared" si="98"/>
        <v>53800</v>
      </c>
    </row>
    <row r="702" spans="1:13" x14ac:dyDescent="0.25">
      <c r="A702" s="1">
        <v>45627</v>
      </c>
      <c r="B702" t="str">
        <f t="shared" si="91"/>
        <v>niedz</v>
      </c>
      <c r="C702">
        <f t="shared" si="92"/>
        <v>2024</v>
      </c>
      <c r="D702" t="str">
        <f t="shared" si="93"/>
        <v>grudzień</v>
      </c>
      <c r="E702" s="1">
        <f t="shared" si="90"/>
        <v>45992</v>
      </c>
      <c r="F702" s="3" t="str">
        <f>IF(AND(E702&gt;=$S$4,E702&lt;=$T$4),"wiosna", IF(AND(E702&gt;=$S$5,E702&lt;=$T$5),"lato", IF(AND(E702&gt;=$S$6,E702&lt;=$T$6), "jesien","zima")))</f>
        <v>jesien</v>
      </c>
      <c r="G702">
        <v>10</v>
      </c>
      <c r="H702">
        <f>INDEX($U$3:$U$6, MATCH(F702,$R$3:$R$6,0))</f>
        <v>0.4</v>
      </c>
      <c r="I702">
        <f t="shared" si="94"/>
        <v>4</v>
      </c>
      <c r="J702">
        <f t="shared" si="95"/>
        <v>150</v>
      </c>
      <c r="K702">
        <f t="shared" si="96"/>
        <v>0</v>
      </c>
      <c r="L702">
        <f t="shared" si="97"/>
        <v>-150</v>
      </c>
      <c r="M702">
        <f t="shared" si="98"/>
        <v>53650</v>
      </c>
    </row>
    <row r="703" spans="1:13" x14ac:dyDescent="0.25">
      <c r="A703" s="1">
        <v>45628</v>
      </c>
      <c r="B703" t="str">
        <f t="shared" si="91"/>
        <v>pon</v>
      </c>
      <c r="C703">
        <f t="shared" si="92"/>
        <v>2024</v>
      </c>
      <c r="D703" t="str">
        <f t="shared" si="93"/>
        <v>grudzień</v>
      </c>
      <c r="E703" s="1">
        <f t="shared" si="90"/>
        <v>45993</v>
      </c>
      <c r="F703" s="3" t="str">
        <f>IF(AND(E703&gt;=$S$4,E703&lt;=$T$4),"wiosna", IF(AND(E703&gt;=$S$5,E703&lt;=$T$5),"lato", IF(AND(E703&gt;=$S$6,E703&lt;=$T$6), "jesien","zima")))</f>
        <v>jesien</v>
      </c>
      <c r="G703">
        <v>10</v>
      </c>
      <c r="H703">
        <f>INDEX($U$3:$U$6, MATCH(F703,$R$3:$R$6,0))</f>
        <v>0.4</v>
      </c>
      <c r="I703">
        <f t="shared" si="94"/>
        <v>4</v>
      </c>
      <c r="J703">
        <f t="shared" si="95"/>
        <v>0</v>
      </c>
      <c r="K703">
        <f t="shared" si="96"/>
        <v>120</v>
      </c>
      <c r="L703">
        <f t="shared" si="97"/>
        <v>120</v>
      </c>
      <c r="M703">
        <f t="shared" si="98"/>
        <v>53770</v>
      </c>
    </row>
    <row r="704" spans="1:13" x14ac:dyDescent="0.25">
      <c r="A704" s="1">
        <v>45629</v>
      </c>
      <c r="B704" t="str">
        <f t="shared" si="91"/>
        <v>wt</v>
      </c>
      <c r="C704">
        <f t="shared" si="92"/>
        <v>2024</v>
      </c>
      <c r="D704" t="str">
        <f t="shared" si="93"/>
        <v>grudzień</v>
      </c>
      <c r="E704" s="1">
        <f t="shared" si="90"/>
        <v>45994</v>
      </c>
      <c r="F704" s="3" t="str">
        <f>IF(AND(E704&gt;=$S$4,E704&lt;=$T$4),"wiosna", IF(AND(E704&gt;=$S$5,E704&lt;=$T$5),"lato", IF(AND(E704&gt;=$S$6,E704&lt;=$T$6), "jesien","zima")))</f>
        <v>jesien</v>
      </c>
      <c r="G704">
        <v>10</v>
      </c>
      <c r="H704">
        <f>INDEX($U$3:$U$6, MATCH(F704,$R$3:$R$6,0))</f>
        <v>0.4</v>
      </c>
      <c r="I704">
        <f t="shared" si="94"/>
        <v>4</v>
      </c>
      <c r="J704">
        <f t="shared" si="95"/>
        <v>0</v>
      </c>
      <c r="K704">
        <f t="shared" si="96"/>
        <v>120</v>
      </c>
      <c r="L704">
        <f t="shared" si="97"/>
        <v>120</v>
      </c>
      <c r="M704">
        <f t="shared" si="98"/>
        <v>53890</v>
      </c>
    </row>
    <row r="705" spans="1:13" x14ac:dyDescent="0.25">
      <c r="A705" s="1">
        <v>45630</v>
      </c>
      <c r="B705" t="str">
        <f t="shared" si="91"/>
        <v>śr</v>
      </c>
      <c r="C705">
        <f t="shared" si="92"/>
        <v>2024</v>
      </c>
      <c r="D705" t="str">
        <f t="shared" si="93"/>
        <v>grudzień</v>
      </c>
      <c r="E705" s="1">
        <f t="shared" si="90"/>
        <v>45995</v>
      </c>
      <c r="F705" s="3" t="str">
        <f>IF(AND(E705&gt;=$S$4,E705&lt;=$T$4),"wiosna", IF(AND(E705&gt;=$S$5,E705&lt;=$T$5),"lato", IF(AND(E705&gt;=$S$6,E705&lt;=$T$6), "jesien","zima")))</f>
        <v>jesien</v>
      </c>
      <c r="G705">
        <v>10</v>
      </c>
      <c r="H705">
        <f>INDEX($U$3:$U$6, MATCH(F705,$R$3:$R$6,0))</f>
        <v>0.4</v>
      </c>
      <c r="I705">
        <f t="shared" si="94"/>
        <v>4</v>
      </c>
      <c r="J705">
        <f t="shared" si="95"/>
        <v>0</v>
      </c>
      <c r="K705">
        <f t="shared" si="96"/>
        <v>120</v>
      </c>
      <c r="L705">
        <f t="shared" si="97"/>
        <v>120</v>
      </c>
      <c r="M705">
        <f t="shared" si="98"/>
        <v>54010</v>
      </c>
    </row>
    <row r="706" spans="1:13" x14ac:dyDescent="0.25">
      <c r="A706" s="1">
        <v>45631</v>
      </c>
      <c r="B706" t="str">
        <f t="shared" si="91"/>
        <v>czw</v>
      </c>
      <c r="C706">
        <f t="shared" si="92"/>
        <v>2024</v>
      </c>
      <c r="D706" t="str">
        <f t="shared" si="93"/>
        <v>grudzień</v>
      </c>
      <c r="E706" s="1">
        <f t="shared" ref="E706:E732" si="99">DATE(2025,MONTH(A706),DAY(A706))</f>
        <v>45996</v>
      </c>
      <c r="F706" s="3" t="str">
        <f>IF(AND(E706&gt;=$S$4,E706&lt;=$T$4),"wiosna", IF(AND(E706&gt;=$S$5,E706&lt;=$T$5),"lato", IF(AND(E706&gt;=$S$6,E706&lt;=$T$6), "jesien","zima")))</f>
        <v>jesien</v>
      </c>
      <c r="G706">
        <v>10</v>
      </c>
      <c r="H706">
        <f>INDEX($U$3:$U$6, MATCH(F706,$R$3:$R$6,0))</f>
        <v>0.4</v>
      </c>
      <c r="I706">
        <f t="shared" si="94"/>
        <v>4</v>
      </c>
      <c r="J706">
        <f t="shared" si="95"/>
        <v>0</v>
      </c>
      <c r="K706">
        <f t="shared" si="96"/>
        <v>120</v>
      </c>
      <c r="L706">
        <f t="shared" si="97"/>
        <v>120</v>
      </c>
      <c r="M706">
        <f t="shared" si="98"/>
        <v>54130</v>
      </c>
    </row>
    <row r="707" spans="1:13" x14ac:dyDescent="0.25">
      <c r="A707" s="1">
        <v>45632</v>
      </c>
      <c r="B707" t="str">
        <f t="shared" ref="B707:B732" si="100">TEXT(A707,"ddd")</f>
        <v>pt</v>
      </c>
      <c r="C707">
        <f t="shared" ref="C707:C732" si="101">YEAR(A707)</f>
        <v>2024</v>
      </c>
      <c r="D707" t="str">
        <f t="shared" ref="D707:D732" si="102">TEXT(A707,"mmmm")</f>
        <v>grudzień</v>
      </c>
      <c r="E707" s="1">
        <f t="shared" si="99"/>
        <v>45997</v>
      </c>
      <c r="F707" s="3" t="str">
        <f>IF(AND(E707&gt;=$S$4,E707&lt;=$T$4),"wiosna", IF(AND(E707&gt;=$S$5,E707&lt;=$T$5),"lato", IF(AND(E707&gt;=$S$6,E707&lt;=$T$6), "jesien","zima")))</f>
        <v>jesien</v>
      </c>
      <c r="G707">
        <v>10</v>
      </c>
      <c r="H707">
        <f>INDEX($U$3:$U$6, MATCH(F707,$R$3:$R$6,0))</f>
        <v>0.4</v>
      </c>
      <c r="I707">
        <f t="shared" ref="I707:I732" si="103">FLOOR(G707*H707,1)</f>
        <v>4</v>
      </c>
      <c r="J707">
        <f t="shared" ref="J707:J732" si="104">IF(B707="niedz",15*G707,0)</f>
        <v>0</v>
      </c>
      <c r="K707">
        <f t="shared" ref="K707:K732" si="105">IF(WEEKDAY(A707,2)&lt;6,I707*$P$3,0)</f>
        <v>120</v>
      </c>
      <c r="L707">
        <f t="shared" ref="L707:L732" si="106">K707-J707</f>
        <v>120</v>
      </c>
      <c r="M707">
        <f t="shared" si="98"/>
        <v>54250</v>
      </c>
    </row>
    <row r="708" spans="1:13" x14ac:dyDescent="0.25">
      <c r="A708" s="1">
        <v>45633</v>
      </c>
      <c r="B708" t="str">
        <f t="shared" si="100"/>
        <v>sob</v>
      </c>
      <c r="C708">
        <f t="shared" si="101"/>
        <v>2024</v>
      </c>
      <c r="D708" t="str">
        <f t="shared" si="102"/>
        <v>grudzień</v>
      </c>
      <c r="E708" s="1">
        <f t="shared" si="99"/>
        <v>45998</v>
      </c>
      <c r="F708" s="3" t="str">
        <f>IF(AND(E708&gt;=$S$4,E708&lt;=$T$4),"wiosna", IF(AND(E708&gt;=$S$5,E708&lt;=$T$5),"lato", IF(AND(E708&gt;=$S$6,E708&lt;=$T$6), "jesien","zima")))</f>
        <v>jesien</v>
      </c>
      <c r="G708">
        <v>10</v>
      </c>
      <c r="H708">
        <f>INDEX($U$3:$U$6, MATCH(F708,$R$3:$R$6,0))</f>
        <v>0.4</v>
      </c>
      <c r="I708">
        <f t="shared" si="103"/>
        <v>4</v>
      </c>
      <c r="J708">
        <f t="shared" si="104"/>
        <v>0</v>
      </c>
      <c r="K708">
        <f t="shared" si="105"/>
        <v>0</v>
      </c>
      <c r="L708">
        <f t="shared" si="106"/>
        <v>0</v>
      </c>
      <c r="M708">
        <f t="shared" ref="M708:M732" si="107">L708+M707</f>
        <v>54250</v>
      </c>
    </row>
    <row r="709" spans="1:13" x14ac:dyDescent="0.25">
      <c r="A709" s="1">
        <v>45634</v>
      </c>
      <c r="B709" t="str">
        <f t="shared" si="100"/>
        <v>niedz</v>
      </c>
      <c r="C709">
        <f t="shared" si="101"/>
        <v>2024</v>
      </c>
      <c r="D709" t="str">
        <f t="shared" si="102"/>
        <v>grudzień</v>
      </c>
      <c r="E709" s="1">
        <f t="shared" si="99"/>
        <v>45999</v>
      </c>
      <c r="F709" s="3" t="str">
        <f>IF(AND(E709&gt;=$S$4,E709&lt;=$T$4),"wiosna", IF(AND(E709&gt;=$S$5,E709&lt;=$T$5),"lato", IF(AND(E709&gt;=$S$6,E709&lt;=$T$6), "jesien","zima")))</f>
        <v>jesien</v>
      </c>
      <c r="G709">
        <v>10</v>
      </c>
      <c r="H709">
        <f>INDEX($U$3:$U$6, MATCH(F709,$R$3:$R$6,0))</f>
        <v>0.4</v>
      </c>
      <c r="I709">
        <f t="shared" si="103"/>
        <v>4</v>
      </c>
      <c r="J709">
        <f t="shared" si="104"/>
        <v>150</v>
      </c>
      <c r="K709">
        <f t="shared" si="105"/>
        <v>0</v>
      </c>
      <c r="L709">
        <f t="shared" si="106"/>
        <v>-150</v>
      </c>
      <c r="M709">
        <f t="shared" si="107"/>
        <v>54100</v>
      </c>
    </row>
    <row r="710" spans="1:13" x14ac:dyDescent="0.25">
      <c r="A710" s="1">
        <v>45635</v>
      </c>
      <c r="B710" t="str">
        <f t="shared" si="100"/>
        <v>pon</v>
      </c>
      <c r="C710">
        <f t="shared" si="101"/>
        <v>2024</v>
      </c>
      <c r="D710" t="str">
        <f t="shared" si="102"/>
        <v>grudzień</v>
      </c>
      <c r="E710" s="1">
        <f t="shared" si="99"/>
        <v>46000</v>
      </c>
      <c r="F710" s="3" t="str">
        <f>IF(AND(E710&gt;=$S$4,E710&lt;=$T$4),"wiosna", IF(AND(E710&gt;=$S$5,E710&lt;=$T$5),"lato", IF(AND(E710&gt;=$S$6,E710&lt;=$T$6), "jesien","zima")))</f>
        <v>jesien</v>
      </c>
      <c r="G710">
        <v>10</v>
      </c>
      <c r="H710">
        <f>INDEX($U$3:$U$6, MATCH(F710,$R$3:$R$6,0))</f>
        <v>0.4</v>
      </c>
      <c r="I710">
        <f t="shared" si="103"/>
        <v>4</v>
      </c>
      <c r="J710">
        <f t="shared" si="104"/>
        <v>0</v>
      </c>
      <c r="K710">
        <f t="shared" si="105"/>
        <v>120</v>
      </c>
      <c r="L710">
        <f t="shared" si="106"/>
        <v>120</v>
      </c>
      <c r="M710">
        <f t="shared" si="107"/>
        <v>54220</v>
      </c>
    </row>
    <row r="711" spans="1:13" x14ac:dyDescent="0.25">
      <c r="A711" s="1">
        <v>45636</v>
      </c>
      <c r="B711" t="str">
        <f t="shared" si="100"/>
        <v>wt</v>
      </c>
      <c r="C711">
        <f t="shared" si="101"/>
        <v>2024</v>
      </c>
      <c r="D711" t="str">
        <f t="shared" si="102"/>
        <v>grudzień</v>
      </c>
      <c r="E711" s="1">
        <f t="shared" si="99"/>
        <v>46001</v>
      </c>
      <c r="F711" s="3" t="str">
        <f>IF(AND(E711&gt;=$S$4,E711&lt;=$T$4),"wiosna", IF(AND(E711&gt;=$S$5,E711&lt;=$T$5),"lato", IF(AND(E711&gt;=$S$6,E711&lt;=$T$6), "jesien","zima")))</f>
        <v>jesien</v>
      </c>
      <c r="G711">
        <v>10</v>
      </c>
      <c r="H711">
        <f>INDEX($U$3:$U$6, MATCH(F711,$R$3:$R$6,0))</f>
        <v>0.4</v>
      </c>
      <c r="I711">
        <f t="shared" si="103"/>
        <v>4</v>
      </c>
      <c r="J711">
        <f t="shared" si="104"/>
        <v>0</v>
      </c>
      <c r="K711">
        <f t="shared" si="105"/>
        <v>120</v>
      </c>
      <c r="L711">
        <f t="shared" si="106"/>
        <v>120</v>
      </c>
      <c r="M711">
        <f t="shared" si="107"/>
        <v>54340</v>
      </c>
    </row>
    <row r="712" spans="1:13" x14ac:dyDescent="0.25">
      <c r="A712" s="1">
        <v>45637</v>
      </c>
      <c r="B712" t="str">
        <f t="shared" si="100"/>
        <v>śr</v>
      </c>
      <c r="C712">
        <f t="shared" si="101"/>
        <v>2024</v>
      </c>
      <c r="D712" t="str">
        <f t="shared" si="102"/>
        <v>grudzień</v>
      </c>
      <c r="E712" s="1">
        <f t="shared" si="99"/>
        <v>46002</v>
      </c>
      <c r="F712" s="3" t="str">
        <f>IF(AND(E712&gt;=$S$4,E712&lt;=$T$4),"wiosna", IF(AND(E712&gt;=$S$5,E712&lt;=$T$5),"lato", IF(AND(E712&gt;=$S$6,E712&lt;=$T$6), "jesien","zima")))</f>
        <v>jesien</v>
      </c>
      <c r="G712">
        <v>10</v>
      </c>
      <c r="H712">
        <f>INDEX($U$3:$U$6, MATCH(F712,$R$3:$R$6,0))</f>
        <v>0.4</v>
      </c>
      <c r="I712">
        <f t="shared" si="103"/>
        <v>4</v>
      </c>
      <c r="J712">
        <f t="shared" si="104"/>
        <v>0</v>
      </c>
      <c r="K712">
        <f t="shared" si="105"/>
        <v>120</v>
      </c>
      <c r="L712">
        <f t="shared" si="106"/>
        <v>120</v>
      </c>
      <c r="M712">
        <f t="shared" si="107"/>
        <v>54460</v>
      </c>
    </row>
    <row r="713" spans="1:13" x14ac:dyDescent="0.25">
      <c r="A713" s="1">
        <v>45638</v>
      </c>
      <c r="B713" t="str">
        <f t="shared" si="100"/>
        <v>czw</v>
      </c>
      <c r="C713">
        <f t="shared" si="101"/>
        <v>2024</v>
      </c>
      <c r="D713" t="str">
        <f t="shared" si="102"/>
        <v>grudzień</v>
      </c>
      <c r="E713" s="1">
        <f t="shared" si="99"/>
        <v>46003</v>
      </c>
      <c r="F713" s="3" t="str">
        <f>IF(AND(E713&gt;=$S$4,E713&lt;=$T$4),"wiosna", IF(AND(E713&gt;=$S$5,E713&lt;=$T$5),"lato", IF(AND(E713&gt;=$S$6,E713&lt;=$T$6), "jesien","zima")))</f>
        <v>jesien</v>
      </c>
      <c r="G713">
        <v>10</v>
      </c>
      <c r="H713">
        <f>INDEX($U$3:$U$6, MATCH(F713,$R$3:$R$6,0))</f>
        <v>0.4</v>
      </c>
      <c r="I713">
        <f t="shared" si="103"/>
        <v>4</v>
      </c>
      <c r="J713">
        <f t="shared" si="104"/>
        <v>0</v>
      </c>
      <c r="K713">
        <f t="shared" si="105"/>
        <v>120</v>
      </c>
      <c r="L713">
        <f t="shared" si="106"/>
        <v>120</v>
      </c>
      <c r="M713">
        <f t="shared" si="107"/>
        <v>54580</v>
      </c>
    </row>
    <row r="714" spans="1:13" x14ac:dyDescent="0.25">
      <c r="A714" s="1">
        <v>45639</v>
      </c>
      <c r="B714" t="str">
        <f t="shared" si="100"/>
        <v>pt</v>
      </c>
      <c r="C714">
        <f t="shared" si="101"/>
        <v>2024</v>
      </c>
      <c r="D714" t="str">
        <f t="shared" si="102"/>
        <v>grudzień</v>
      </c>
      <c r="E714" s="1">
        <f t="shared" si="99"/>
        <v>46004</v>
      </c>
      <c r="F714" s="3" t="str">
        <f>IF(AND(E714&gt;=$S$4,E714&lt;=$T$4),"wiosna", IF(AND(E714&gt;=$S$5,E714&lt;=$T$5),"lato", IF(AND(E714&gt;=$S$6,E714&lt;=$T$6), "jesien","zima")))</f>
        <v>jesien</v>
      </c>
      <c r="G714">
        <v>10</v>
      </c>
      <c r="H714">
        <f>INDEX($U$3:$U$6, MATCH(F714,$R$3:$R$6,0))</f>
        <v>0.4</v>
      </c>
      <c r="I714">
        <f t="shared" si="103"/>
        <v>4</v>
      </c>
      <c r="J714">
        <f t="shared" si="104"/>
        <v>0</v>
      </c>
      <c r="K714">
        <f t="shared" si="105"/>
        <v>120</v>
      </c>
      <c r="L714">
        <f t="shared" si="106"/>
        <v>120</v>
      </c>
      <c r="M714">
        <f t="shared" si="107"/>
        <v>54700</v>
      </c>
    </row>
    <row r="715" spans="1:13" x14ac:dyDescent="0.25">
      <c r="A715" s="1">
        <v>45640</v>
      </c>
      <c r="B715" t="str">
        <f t="shared" si="100"/>
        <v>sob</v>
      </c>
      <c r="C715">
        <f t="shared" si="101"/>
        <v>2024</v>
      </c>
      <c r="D715" t="str">
        <f t="shared" si="102"/>
        <v>grudzień</v>
      </c>
      <c r="E715" s="1">
        <f t="shared" si="99"/>
        <v>46005</v>
      </c>
      <c r="F715" s="3" t="str">
        <f>IF(AND(E715&gt;=$S$4,E715&lt;=$T$4),"wiosna", IF(AND(E715&gt;=$S$5,E715&lt;=$T$5),"lato", IF(AND(E715&gt;=$S$6,E715&lt;=$T$6), "jesien","zima")))</f>
        <v>jesien</v>
      </c>
      <c r="G715">
        <v>10</v>
      </c>
      <c r="H715">
        <f>INDEX($U$3:$U$6, MATCH(F715,$R$3:$R$6,0))</f>
        <v>0.4</v>
      </c>
      <c r="I715">
        <f t="shared" si="103"/>
        <v>4</v>
      </c>
      <c r="J715">
        <f t="shared" si="104"/>
        <v>0</v>
      </c>
      <c r="K715">
        <f t="shared" si="105"/>
        <v>0</v>
      </c>
      <c r="L715">
        <f t="shared" si="106"/>
        <v>0</v>
      </c>
      <c r="M715">
        <f t="shared" si="107"/>
        <v>54700</v>
      </c>
    </row>
    <row r="716" spans="1:13" x14ac:dyDescent="0.25">
      <c r="A716" s="1">
        <v>45641</v>
      </c>
      <c r="B716" t="str">
        <f t="shared" si="100"/>
        <v>niedz</v>
      </c>
      <c r="C716">
        <f t="shared" si="101"/>
        <v>2024</v>
      </c>
      <c r="D716" t="str">
        <f t="shared" si="102"/>
        <v>grudzień</v>
      </c>
      <c r="E716" s="1">
        <f t="shared" si="99"/>
        <v>46006</v>
      </c>
      <c r="F716" s="3" t="str">
        <f>IF(AND(E716&gt;=$S$4,E716&lt;=$T$4),"wiosna", IF(AND(E716&gt;=$S$5,E716&lt;=$T$5),"lato", IF(AND(E716&gt;=$S$6,E716&lt;=$T$6), "jesien","zima")))</f>
        <v>jesien</v>
      </c>
      <c r="G716">
        <v>10</v>
      </c>
      <c r="H716">
        <f>INDEX($U$3:$U$6, MATCH(F716,$R$3:$R$6,0))</f>
        <v>0.4</v>
      </c>
      <c r="I716">
        <f t="shared" si="103"/>
        <v>4</v>
      </c>
      <c r="J716">
        <f t="shared" si="104"/>
        <v>150</v>
      </c>
      <c r="K716">
        <f t="shared" si="105"/>
        <v>0</v>
      </c>
      <c r="L716">
        <f t="shared" si="106"/>
        <v>-150</v>
      </c>
      <c r="M716">
        <f t="shared" si="107"/>
        <v>54550</v>
      </c>
    </row>
    <row r="717" spans="1:13" x14ac:dyDescent="0.25">
      <c r="A717" s="1">
        <v>45642</v>
      </c>
      <c r="B717" t="str">
        <f t="shared" si="100"/>
        <v>pon</v>
      </c>
      <c r="C717">
        <f t="shared" si="101"/>
        <v>2024</v>
      </c>
      <c r="D717" t="str">
        <f t="shared" si="102"/>
        <v>grudzień</v>
      </c>
      <c r="E717" s="1">
        <f t="shared" si="99"/>
        <v>46007</v>
      </c>
      <c r="F717" s="3" t="str">
        <f>IF(AND(E717&gt;=$S$4,E717&lt;=$T$4),"wiosna", IF(AND(E717&gt;=$S$5,E717&lt;=$T$5),"lato", IF(AND(E717&gt;=$S$6,E717&lt;=$T$6), "jesien","zima")))</f>
        <v>jesien</v>
      </c>
      <c r="G717">
        <v>10</v>
      </c>
      <c r="H717">
        <f>INDEX($U$3:$U$6, MATCH(F717,$R$3:$R$6,0))</f>
        <v>0.4</v>
      </c>
      <c r="I717">
        <f t="shared" si="103"/>
        <v>4</v>
      </c>
      <c r="J717">
        <f t="shared" si="104"/>
        <v>0</v>
      </c>
      <c r="K717">
        <f t="shared" si="105"/>
        <v>120</v>
      </c>
      <c r="L717">
        <f t="shared" si="106"/>
        <v>120</v>
      </c>
      <c r="M717">
        <f t="shared" si="107"/>
        <v>54670</v>
      </c>
    </row>
    <row r="718" spans="1:13" x14ac:dyDescent="0.25">
      <c r="A718" s="1">
        <v>45643</v>
      </c>
      <c r="B718" t="str">
        <f t="shared" si="100"/>
        <v>wt</v>
      </c>
      <c r="C718">
        <f t="shared" si="101"/>
        <v>2024</v>
      </c>
      <c r="D718" t="str">
        <f t="shared" si="102"/>
        <v>grudzień</v>
      </c>
      <c r="E718" s="1">
        <f t="shared" si="99"/>
        <v>46008</v>
      </c>
      <c r="F718" s="3" t="str">
        <f>IF(AND(E718&gt;=$S$4,E718&lt;=$T$4),"wiosna", IF(AND(E718&gt;=$S$5,E718&lt;=$T$5),"lato", IF(AND(E718&gt;=$S$6,E718&lt;=$T$6), "jesien","zima")))</f>
        <v>jesien</v>
      </c>
      <c r="G718">
        <v>10</v>
      </c>
      <c r="H718">
        <f>INDEX($U$3:$U$6, MATCH(F718,$R$3:$R$6,0))</f>
        <v>0.4</v>
      </c>
      <c r="I718">
        <f t="shared" si="103"/>
        <v>4</v>
      </c>
      <c r="J718">
        <f t="shared" si="104"/>
        <v>0</v>
      </c>
      <c r="K718">
        <f t="shared" si="105"/>
        <v>120</v>
      </c>
      <c r="L718">
        <f t="shared" si="106"/>
        <v>120</v>
      </c>
      <c r="M718">
        <f t="shared" si="107"/>
        <v>54790</v>
      </c>
    </row>
    <row r="719" spans="1:13" x14ac:dyDescent="0.25">
      <c r="A719" s="1">
        <v>45644</v>
      </c>
      <c r="B719" t="str">
        <f t="shared" si="100"/>
        <v>śr</v>
      </c>
      <c r="C719">
        <f t="shared" si="101"/>
        <v>2024</v>
      </c>
      <c r="D719" t="str">
        <f t="shared" si="102"/>
        <v>grudzień</v>
      </c>
      <c r="E719" s="1">
        <f t="shared" si="99"/>
        <v>46009</v>
      </c>
      <c r="F719" s="3" t="str">
        <f>IF(AND(E719&gt;=$S$4,E719&lt;=$T$4),"wiosna", IF(AND(E719&gt;=$S$5,E719&lt;=$T$5),"lato", IF(AND(E719&gt;=$S$6,E719&lt;=$T$6), "jesien","zima")))</f>
        <v>jesien</v>
      </c>
      <c r="G719">
        <v>10</v>
      </c>
      <c r="H719">
        <f>INDEX($U$3:$U$6, MATCH(F719,$R$3:$R$6,0))</f>
        <v>0.4</v>
      </c>
      <c r="I719">
        <f t="shared" si="103"/>
        <v>4</v>
      </c>
      <c r="J719">
        <f t="shared" si="104"/>
        <v>0</v>
      </c>
      <c r="K719">
        <f t="shared" si="105"/>
        <v>120</v>
      </c>
      <c r="L719">
        <f t="shared" si="106"/>
        <v>120</v>
      </c>
      <c r="M719">
        <f t="shared" si="107"/>
        <v>54910</v>
      </c>
    </row>
    <row r="720" spans="1:13" x14ac:dyDescent="0.25">
      <c r="A720" s="1">
        <v>45645</v>
      </c>
      <c r="B720" t="str">
        <f t="shared" si="100"/>
        <v>czw</v>
      </c>
      <c r="C720">
        <f t="shared" si="101"/>
        <v>2024</v>
      </c>
      <c r="D720" t="str">
        <f t="shared" si="102"/>
        <v>grudzień</v>
      </c>
      <c r="E720" s="1">
        <f t="shared" si="99"/>
        <v>46010</v>
      </c>
      <c r="F720" s="3" t="str">
        <f>IF(AND(E720&gt;=$S$4,E720&lt;=$T$4),"wiosna", IF(AND(E720&gt;=$S$5,E720&lt;=$T$5),"lato", IF(AND(E720&gt;=$S$6,E720&lt;=$T$6), "jesien","zima")))</f>
        <v>jesien</v>
      </c>
      <c r="G720">
        <v>10</v>
      </c>
      <c r="H720">
        <f>INDEX($U$3:$U$6, MATCH(F720,$R$3:$R$6,0))</f>
        <v>0.4</v>
      </c>
      <c r="I720">
        <f t="shared" si="103"/>
        <v>4</v>
      </c>
      <c r="J720">
        <f t="shared" si="104"/>
        <v>0</v>
      </c>
      <c r="K720">
        <f t="shared" si="105"/>
        <v>120</v>
      </c>
      <c r="L720">
        <f t="shared" si="106"/>
        <v>120</v>
      </c>
      <c r="M720">
        <f t="shared" si="107"/>
        <v>55030</v>
      </c>
    </row>
    <row r="721" spans="1:13" x14ac:dyDescent="0.25">
      <c r="A721" s="1">
        <v>45646</v>
      </c>
      <c r="B721" t="str">
        <f t="shared" si="100"/>
        <v>pt</v>
      </c>
      <c r="C721">
        <f t="shared" si="101"/>
        <v>2024</v>
      </c>
      <c r="D721" t="str">
        <f t="shared" si="102"/>
        <v>grudzień</v>
      </c>
      <c r="E721" s="1">
        <f t="shared" si="99"/>
        <v>46011</v>
      </c>
      <c r="F721" s="3" t="str">
        <f>IF(AND(E721&gt;=$S$4,E721&lt;=$T$4),"wiosna", IF(AND(E721&gt;=$S$5,E721&lt;=$T$5),"lato", IF(AND(E721&gt;=$S$6,E721&lt;=$T$6), "jesien","zima")))</f>
        <v>jesien</v>
      </c>
      <c r="G721">
        <v>10</v>
      </c>
      <c r="H721">
        <f>INDEX($U$3:$U$6, MATCH(F721,$R$3:$R$6,0))</f>
        <v>0.4</v>
      </c>
      <c r="I721">
        <f t="shared" si="103"/>
        <v>4</v>
      </c>
      <c r="J721">
        <f t="shared" si="104"/>
        <v>0</v>
      </c>
      <c r="K721">
        <f t="shared" si="105"/>
        <v>120</v>
      </c>
      <c r="L721">
        <f t="shared" si="106"/>
        <v>120</v>
      </c>
      <c r="M721">
        <f t="shared" si="107"/>
        <v>55150</v>
      </c>
    </row>
    <row r="722" spans="1:13" x14ac:dyDescent="0.25">
      <c r="A722" s="1">
        <v>45647</v>
      </c>
      <c r="B722" t="str">
        <f t="shared" si="100"/>
        <v>sob</v>
      </c>
      <c r="C722">
        <f t="shared" si="101"/>
        <v>2024</v>
      </c>
      <c r="D722" t="str">
        <f t="shared" si="102"/>
        <v>grudzień</v>
      </c>
      <c r="E722" s="1">
        <f t="shared" si="99"/>
        <v>46012</v>
      </c>
      <c r="F722" s="3" t="str">
        <f>IF(AND(E722&gt;=$S$4,E722&lt;=$T$4),"wiosna", IF(AND(E722&gt;=$S$5,E722&lt;=$T$5),"lato", IF(AND(E722&gt;=$S$6,E722&lt;=$T$6), "jesien","zima")))</f>
        <v>zima</v>
      </c>
      <c r="G722">
        <v>10</v>
      </c>
      <c r="H722">
        <f>INDEX($U$3:$U$6, MATCH(F722,$R$3:$R$6,0))</f>
        <v>0.2</v>
      </c>
      <c r="I722">
        <f t="shared" si="103"/>
        <v>2</v>
      </c>
      <c r="J722">
        <f t="shared" si="104"/>
        <v>0</v>
      </c>
      <c r="K722">
        <f t="shared" si="105"/>
        <v>0</v>
      </c>
      <c r="L722">
        <f t="shared" si="106"/>
        <v>0</v>
      </c>
      <c r="M722">
        <f t="shared" si="107"/>
        <v>55150</v>
      </c>
    </row>
    <row r="723" spans="1:13" x14ac:dyDescent="0.25">
      <c r="A723" s="1">
        <v>45648</v>
      </c>
      <c r="B723" t="str">
        <f t="shared" si="100"/>
        <v>niedz</v>
      </c>
      <c r="C723">
        <f t="shared" si="101"/>
        <v>2024</v>
      </c>
      <c r="D723" t="str">
        <f t="shared" si="102"/>
        <v>grudzień</v>
      </c>
      <c r="E723" s="1">
        <f t="shared" si="99"/>
        <v>46013</v>
      </c>
      <c r="F723" s="3" t="str">
        <f>IF(AND(E723&gt;=$S$4,E723&lt;=$T$4),"wiosna", IF(AND(E723&gt;=$S$5,E723&lt;=$T$5),"lato", IF(AND(E723&gt;=$S$6,E723&lt;=$T$6), "jesien","zima")))</f>
        <v>zima</v>
      </c>
      <c r="G723">
        <v>10</v>
      </c>
      <c r="H723">
        <f>INDEX($U$3:$U$6, MATCH(F723,$R$3:$R$6,0))</f>
        <v>0.2</v>
      </c>
      <c r="I723">
        <f t="shared" si="103"/>
        <v>2</v>
      </c>
      <c r="J723">
        <f t="shared" si="104"/>
        <v>150</v>
      </c>
      <c r="K723">
        <f t="shared" si="105"/>
        <v>0</v>
      </c>
      <c r="L723">
        <f t="shared" si="106"/>
        <v>-150</v>
      </c>
      <c r="M723">
        <f t="shared" si="107"/>
        <v>55000</v>
      </c>
    </row>
    <row r="724" spans="1:13" x14ac:dyDescent="0.25">
      <c r="A724" s="1">
        <v>45649</v>
      </c>
      <c r="B724" t="str">
        <f t="shared" si="100"/>
        <v>pon</v>
      </c>
      <c r="C724">
        <f t="shared" si="101"/>
        <v>2024</v>
      </c>
      <c r="D724" t="str">
        <f t="shared" si="102"/>
        <v>grudzień</v>
      </c>
      <c r="E724" s="1">
        <f t="shared" si="99"/>
        <v>46014</v>
      </c>
      <c r="F724" s="3" t="str">
        <f>IF(AND(E724&gt;=$S$4,E724&lt;=$T$4),"wiosna", IF(AND(E724&gt;=$S$5,E724&lt;=$T$5),"lato", IF(AND(E724&gt;=$S$6,E724&lt;=$T$6), "jesien","zima")))</f>
        <v>zima</v>
      </c>
      <c r="G724">
        <v>10</v>
      </c>
      <c r="H724">
        <f>INDEX($U$3:$U$6, MATCH(F724,$R$3:$R$6,0))</f>
        <v>0.2</v>
      </c>
      <c r="I724">
        <f t="shared" si="103"/>
        <v>2</v>
      </c>
      <c r="J724">
        <f t="shared" si="104"/>
        <v>0</v>
      </c>
      <c r="K724">
        <f t="shared" si="105"/>
        <v>60</v>
      </c>
      <c r="L724">
        <f t="shared" si="106"/>
        <v>60</v>
      </c>
      <c r="M724">
        <f t="shared" si="107"/>
        <v>55060</v>
      </c>
    </row>
    <row r="725" spans="1:13" x14ac:dyDescent="0.25">
      <c r="A725" s="1">
        <v>45650</v>
      </c>
      <c r="B725" t="str">
        <f t="shared" si="100"/>
        <v>wt</v>
      </c>
      <c r="C725">
        <f t="shared" si="101"/>
        <v>2024</v>
      </c>
      <c r="D725" t="str">
        <f t="shared" si="102"/>
        <v>grudzień</v>
      </c>
      <c r="E725" s="1">
        <f t="shared" si="99"/>
        <v>46015</v>
      </c>
      <c r="F725" s="3" t="str">
        <f>IF(AND(E725&gt;=$S$4,E725&lt;=$T$4),"wiosna", IF(AND(E725&gt;=$S$5,E725&lt;=$T$5),"lato", IF(AND(E725&gt;=$S$6,E725&lt;=$T$6), "jesien","zima")))</f>
        <v>zima</v>
      </c>
      <c r="G725">
        <v>10</v>
      </c>
      <c r="H725">
        <f>INDEX($U$3:$U$6, MATCH(F725,$R$3:$R$6,0))</f>
        <v>0.2</v>
      </c>
      <c r="I725">
        <f t="shared" si="103"/>
        <v>2</v>
      </c>
      <c r="J725">
        <f t="shared" si="104"/>
        <v>0</v>
      </c>
      <c r="K725">
        <f t="shared" si="105"/>
        <v>60</v>
      </c>
      <c r="L725">
        <f t="shared" si="106"/>
        <v>60</v>
      </c>
      <c r="M725">
        <f t="shared" si="107"/>
        <v>55120</v>
      </c>
    </row>
    <row r="726" spans="1:13" x14ac:dyDescent="0.25">
      <c r="A726" s="1">
        <v>45651</v>
      </c>
      <c r="B726" t="str">
        <f t="shared" si="100"/>
        <v>śr</v>
      </c>
      <c r="C726">
        <f t="shared" si="101"/>
        <v>2024</v>
      </c>
      <c r="D726" t="str">
        <f t="shared" si="102"/>
        <v>grudzień</v>
      </c>
      <c r="E726" s="1">
        <f t="shared" si="99"/>
        <v>46016</v>
      </c>
      <c r="F726" s="3" t="str">
        <f>IF(AND(E726&gt;=$S$4,E726&lt;=$T$4),"wiosna", IF(AND(E726&gt;=$S$5,E726&lt;=$T$5),"lato", IF(AND(E726&gt;=$S$6,E726&lt;=$T$6), "jesien","zima")))</f>
        <v>zima</v>
      </c>
      <c r="G726">
        <v>10</v>
      </c>
      <c r="H726">
        <f>INDEX($U$3:$U$6, MATCH(F726,$R$3:$R$6,0))</f>
        <v>0.2</v>
      </c>
      <c r="I726">
        <f t="shared" si="103"/>
        <v>2</v>
      </c>
      <c r="J726">
        <f t="shared" si="104"/>
        <v>0</v>
      </c>
      <c r="K726">
        <f t="shared" si="105"/>
        <v>60</v>
      </c>
      <c r="L726">
        <f t="shared" si="106"/>
        <v>60</v>
      </c>
      <c r="M726">
        <f t="shared" si="107"/>
        <v>55180</v>
      </c>
    </row>
    <row r="727" spans="1:13" x14ac:dyDescent="0.25">
      <c r="A727" s="1">
        <v>45652</v>
      </c>
      <c r="B727" t="str">
        <f t="shared" si="100"/>
        <v>czw</v>
      </c>
      <c r="C727">
        <f t="shared" si="101"/>
        <v>2024</v>
      </c>
      <c r="D727" t="str">
        <f t="shared" si="102"/>
        <v>grudzień</v>
      </c>
      <c r="E727" s="1">
        <f t="shared" si="99"/>
        <v>46017</v>
      </c>
      <c r="F727" s="3" t="str">
        <f>IF(AND(E727&gt;=$S$4,E727&lt;=$T$4),"wiosna", IF(AND(E727&gt;=$S$5,E727&lt;=$T$5),"lato", IF(AND(E727&gt;=$S$6,E727&lt;=$T$6), "jesien","zima")))</f>
        <v>zima</v>
      </c>
      <c r="G727">
        <v>10</v>
      </c>
      <c r="H727">
        <f>INDEX($U$3:$U$6, MATCH(F727,$R$3:$R$6,0))</f>
        <v>0.2</v>
      </c>
      <c r="I727">
        <f t="shared" si="103"/>
        <v>2</v>
      </c>
      <c r="J727">
        <f t="shared" si="104"/>
        <v>0</v>
      </c>
      <c r="K727">
        <f t="shared" si="105"/>
        <v>60</v>
      </c>
      <c r="L727">
        <f t="shared" si="106"/>
        <v>60</v>
      </c>
      <c r="M727">
        <f t="shared" si="107"/>
        <v>55240</v>
      </c>
    </row>
    <row r="728" spans="1:13" x14ac:dyDescent="0.25">
      <c r="A728" s="1">
        <v>45653</v>
      </c>
      <c r="B728" t="str">
        <f t="shared" si="100"/>
        <v>pt</v>
      </c>
      <c r="C728">
        <f t="shared" si="101"/>
        <v>2024</v>
      </c>
      <c r="D728" t="str">
        <f t="shared" si="102"/>
        <v>grudzień</v>
      </c>
      <c r="E728" s="1">
        <f t="shared" si="99"/>
        <v>46018</v>
      </c>
      <c r="F728" s="3" t="str">
        <f>IF(AND(E728&gt;=$S$4,E728&lt;=$T$4),"wiosna", IF(AND(E728&gt;=$S$5,E728&lt;=$T$5),"lato", IF(AND(E728&gt;=$S$6,E728&lt;=$T$6), "jesien","zima")))</f>
        <v>zima</v>
      </c>
      <c r="G728">
        <v>10</v>
      </c>
      <c r="H728">
        <f>INDEX($U$3:$U$6, MATCH(F728,$R$3:$R$6,0))</f>
        <v>0.2</v>
      </c>
      <c r="I728">
        <f t="shared" si="103"/>
        <v>2</v>
      </c>
      <c r="J728">
        <f t="shared" si="104"/>
        <v>0</v>
      </c>
      <c r="K728">
        <f t="shared" si="105"/>
        <v>60</v>
      </c>
      <c r="L728">
        <f t="shared" si="106"/>
        <v>60</v>
      </c>
      <c r="M728">
        <f t="shared" si="107"/>
        <v>55300</v>
      </c>
    </row>
    <row r="729" spans="1:13" x14ac:dyDescent="0.25">
      <c r="A729" s="1">
        <v>45654</v>
      </c>
      <c r="B729" t="str">
        <f t="shared" si="100"/>
        <v>sob</v>
      </c>
      <c r="C729">
        <f t="shared" si="101"/>
        <v>2024</v>
      </c>
      <c r="D729" t="str">
        <f t="shared" si="102"/>
        <v>grudzień</v>
      </c>
      <c r="E729" s="1">
        <f t="shared" si="99"/>
        <v>46019</v>
      </c>
      <c r="F729" s="3" t="str">
        <f>IF(AND(E729&gt;=$S$4,E729&lt;=$T$4),"wiosna", IF(AND(E729&gt;=$S$5,E729&lt;=$T$5),"lato", IF(AND(E729&gt;=$S$6,E729&lt;=$T$6), "jesien","zima")))</f>
        <v>zima</v>
      </c>
      <c r="G729">
        <v>10</v>
      </c>
      <c r="H729">
        <f>INDEX($U$3:$U$6, MATCH(F729,$R$3:$R$6,0))</f>
        <v>0.2</v>
      </c>
      <c r="I729">
        <f t="shared" si="103"/>
        <v>2</v>
      </c>
      <c r="J729">
        <f t="shared" si="104"/>
        <v>0</v>
      </c>
      <c r="K729">
        <f t="shared" si="105"/>
        <v>0</v>
      </c>
      <c r="L729">
        <f t="shared" si="106"/>
        <v>0</v>
      </c>
      <c r="M729">
        <f t="shared" si="107"/>
        <v>55300</v>
      </c>
    </row>
    <row r="730" spans="1:13" x14ac:dyDescent="0.25">
      <c r="A730" s="1">
        <v>45655</v>
      </c>
      <c r="B730" t="str">
        <f t="shared" si="100"/>
        <v>niedz</v>
      </c>
      <c r="C730">
        <f t="shared" si="101"/>
        <v>2024</v>
      </c>
      <c r="D730" t="str">
        <f t="shared" si="102"/>
        <v>grudzień</v>
      </c>
      <c r="E730" s="1">
        <f t="shared" si="99"/>
        <v>46020</v>
      </c>
      <c r="F730" s="3" t="str">
        <f>IF(AND(E730&gt;=$S$4,E730&lt;=$T$4),"wiosna", IF(AND(E730&gt;=$S$5,E730&lt;=$T$5),"lato", IF(AND(E730&gt;=$S$6,E730&lt;=$T$6), "jesien","zima")))</f>
        <v>zima</v>
      </c>
      <c r="G730">
        <v>10</v>
      </c>
      <c r="H730">
        <f>INDEX($U$3:$U$6, MATCH(F730,$R$3:$R$6,0))</f>
        <v>0.2</v>
      </c>
      <c r="I730">
        <f t="shared" si="103"/>
        <v>2</v>
      </c>
      <c r="J730">
        <f t="shared" si="104"/>
        <v>150</v>
      </c>
      <c r="K730">
        <f t="shared" si="105"/>
        <v>0</v>
      </c>
      <c r="L730">
        <f t="shared" si="106"/>
        <v>-150</v>
      </c>
      <c r="M730">
        <f t="shared" si="107"/>
        <v>55150</v>
      </c>
    </row>
    <row r="731" spans="1:13" x14ac:dyDescent="0.25">
      <c r="A731" s="1">
        <v>45656</v>
      </c>
      <c r="B731" t="str">
        <f t="shared" si="100"/>
        <v>pon</v>
      </c>
      <c r="C731">
        <f t="shared" si="101"/>
        <v>2024</v>
      </c>
      <c r="D731" t="str">
        <f t="shared" si="102"/>
        <v>grudzień</v>
      </c>
      <c r="E731" s="1">
        <f t="shared" si="99"/>
        <v>46021</v>
      </c>
      <c r="F731" s="3" t="str">
        <f>IF(AND(E731&gt;=$S$4,E731&lt;=$T$4),"wiosna", IF(AND(E731&gt;=$S$5,E731&lt;=$T$5),"lato", IF(AND(E731&gt;=$S$6,E731&lt;=$T$6), "jesien","zima")))</f>
        <v>zima</v>
      </c>
      <c r="G731">
        <v>10</v>
      </c>
      <c r="H731">
        <f>INDEX($U$3:$U$6, MATCH(F731,$R$3:$R$6,0))</f>
        <v>0.2</v>
      </c>
      <c r="I731">
        <f t="shared" si="103"/>
        <v>2</v>
      </c>
      <c r="J731">
        <f t="shared" si="104"/>
        <v>0</v>
      </c>
      <c r="K731">
        <f t="shared" si="105"/>
        <v>60</v>
      </c>
      <c r="L731">
        <f t="shared" si="106"/>
        <v>60</v>
      </c>
      <c r="M731">
        <f t="shared" si="107"/>
        <v>55210</v>
      </c>
    </row>
    <row r="732" spans="1:13" x14ac:dyDescent="0.25">
      <c r="A732" s="1">
        <v>45657</v>
      </c>
      <c r="B732" t="str">
        <f t="shared" si="100"/>
        <v>wt</v>
      </c>
      <c r="C732">
        <f t="shared" si="101"/>
        <v>2024</v>
      </c>
      <c r="D732" t="str">
        <f t="shared" si="102"/>
        <v>grudzień</v>
      </c>
      <c r="E732" s="1">
        <f t="shared" si="99"/>
        <v>46022</v>
      </c>
      <c r="F732" s="3" t="str">
        <f>IF(AND(E732&gt;=$S$4,E732&lt;=$T$4),"wiosna", IF(AND(E732&gt;=$S$5,E732&lt;=$T$5),"lato", IF(AND(E732&gt;=$S$6,E732&lt;=$T$6), "jesien","zima")))</f>
        <v>zima</v>
      </c>
      <c r="G732">
        <v>10</v>
      </c>
      <c r="H732">
        <f>INDEX($U$3:$U$6, MATCH(F732,$R$3:$R$6,0))</f>
        <v>0.2</v>
      </c>
      <c r="I732">
        <f t="shared" si="103"/>
        <v>2</v>
      </c>
      <c r="J732">
        <f t="shared" si="104"/>
        <v>0</v>
      </c>
      <c r="K732">
        <f t="shared" si="105"/>
        <v>60</v>
      </c>
      <c r="L732">
        <f t="shared" si="106"/>
        <v>60</v>
      </c>
      <c r="M732">
        <f t="shared" si="107"/>
        <v>55270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2"/>
  <sheetViews>
    <sheetView workbookViewId="0">
      <selection activeCell="P8" sqref="P8:Q9"/>
    </sheetView>
  </sheetViews>
  <sheetFormatPr defaultRowHeight="15" x14ac:dyDescent="0.25"/>
  <cols>
    <col min="1" max="1" width="12.85546875" customWidth="1"/>
    <col min="5" max="5" width="13.140625" customWidth="1"/>
    <col min="14" max="14" width="13.140625" customWidth="1"/>
    <col min="16" max="16" width="15.5703125" customWidth="1"/>
    <col min="17" max="17" width="13.42578125" bestFit="1" customWidth="1"/>
  </cols>
  <sheetData>
    <row r="1" spans="1:22" x14ac:dyDescent="0.25">
      <c r="A1" t="s">
        <v>4</v>
      </c>
      <c r="B1" t="s">
        <v>7</v>
      </c>
      <c r="C1" t="s">
        <v>44</v>
      </c>
      <c r="D1" t="s">
        <v>28</v>
      </c>
      <c r="E1" s="1" t="s">
        <v>19</v>
      </c>
      <c r="F1" t="s">
        <v>9</v>
      </c>
      <c r="G1" t="s">
        <v>8</v>
      </c>
      <c r="H1" t="s">
        <v>20</v>
      </c>
      <c r="I1" t="s">
        <v>18</v>
      </c>
      <c r="J1" t="s">
        <v>5</v>
      </c>
      <c r="K1" t="s">
        <v>6</v>
      </c>
      <c r="L1" t="s">
        <v>24</v>
      </c>
      <c r="M1" t="s">
        <v>26</v>
      </c>
      <c r="N1" t="s">
        <v>50</v>
      </c>
      <c r="P1" t="s">
        <v>0</v>
      </c>
      <c r="Q1">
        <v>800</v>
      </c>
    </row>
    <row r="2" spans="1:22" x14ac:dyDescent="0.25">
      <c r="A2" s="1">
        <v>44927</v>
      </c>
      <c r="B2" t="str">
        <f>TEXT(A2,"ddd")</f>
        <v>niedz</v>
      </c>
      <c r="C2">
        <f>YEAR(A2)</f>
        <v>2023</v>
      </c>
      <c r="D2" t="str">
        <f>TEXT(A2,"mmmm")</f>
        <v>styczeń</v>
      </c>
      <c r="E2" s="1">
        <f t="shared" ref="E2:E65" si="0">DATE(2025,MONTH(A2),DAY(A2))</f>
        <v>45658</v>
      </c>
      <c r="F2" s="3" t="str">
        <f>IF(AND(E2&gt;=$T$4,E2&lt;=$U$4),"wiosna", IF(AND(E2&gt;=$T$5,E2&lt;=$U$5),"lato", IF(AND(E2&gt;=$T$6,E2&lt;=$U$6), "jesien","zima")))</f>
        <v>zima</v>
      </c>
      <c r="G2">
        <v>10</v>
      </c>
      <c r="H2">
        <f>INDEX($V$3:$V$6, MATCH(F2,$S$3:$S$6,0))</f>
        <v>0.2</v>
      </c>
      <c r="I2">
        <f>FLOOR(G2*H2,1)</f>
        <v>2</v>
      </c>
      <c r="J2">
        <f>IF(B2="niedz",15*G2,0)+8000</f>
        <v>8150</v>
      </c>
      <c r="K2">
        <f>IF(WEEKDAY(A2,2)&lt;6,I2*$Q$3,0)</f>
        <v>0</v>
      </c>
      <c r="L2">
        <f>K2-J2</f>
        <v>-8150</v>
      </c>
      <c r="M2">
        <f>L2</f>
        <v>-8150</v>
      </c>
      <c r="N2" s="10">
        <f>IF(EOMONTH(A2,0)=A2, IF(M2&gt;=$Q$1,3,0),0)</f>
        <v>0</v>
      </c>
      <c r="P2" t="s">
        <v>1</v>
      </c>
      <c r="Q2">
        <v>10</v>
      </c>
      <c r="S2" t="s">
        <v>10</v>
      </c>
      <c r="T2" t="s">
        <v>15</v>
      </c>
      <c r="U2" t="s">
        <v>16</v>
      </c>
      <c r="V2" t="s">
        <v>17</v>
      </c>
    </row>
    <row r="3" spans="1:22" x14ac:dyDescent="0.25">
      <c r="A3" s="1">
        <v>44928</v>
      </c>
      <c r="B3" t="str">
        <f t="shared" ref="B3:B66" si="1">TEXT(A3,"ddd")</f>
        <v>pon</v>
      </c>
      <c r="C3">
        <f t="shared" ref="C3:C66" si="2">YEAR(A3)</f>
        <v>2023</v>
      </c>
      <c r="D3" t="str">
        <f t="shared" ref="D3:D66" si="3">TEXT(A3,"mmmm")</f>
        <v>styczeń</v>
      </c>
      <c r="E3" s="1">
        <f t="shared" si="0"/>
        <v>45659</v>
      </c>
      <c r="F3" s="3" t="str">
        <f>IF(AND(E3&gt;=$T$4,E3&lt;=$U$4),"wiosna", IF(AND(E3&gt;=$T$5,E3&lt;=$U$5),"lato", IF(AND(E3&gt;=$T$6,E3&lt;=$U$6), "jesien","zima")))</f>
        <v>zima</v>
      </c>
      <c r="G3">
        <f>G2+N2</f>
        <v>10</v>
      </c>
      <c r="H3">
        <f>INDEX($V$3:$V$6, MATCH(F3,$S$3:$S$6,0))</f>
        <v>0.2</v>
      </c>
      <c r="I3">
        <f t="shared" ref="I3:I66" si="4">FLOOR(G3*H3,1)</f>
        <v>2</v>
      </c>
      <c r="J3">
        <f>IF(B3="niedz",15*G3,0)+N2*$Q$1</f>
        <v>0</v>
      </c>
      <c r="K3">
        <f t="shared" ref="K3:K66" si="5">IF(WEEKDAY(A3,2)&lt;6,I3*$Q$3,0)</f>
        <v>60</v>
      </c>
      <c r="L3">
        <f t="shared" ref="L3:L66" si="6">K3-J3</f>
        <v>60</v>
      </c>
      <c r="M3">
        <f>L3+M2</f>
        <v>-8090</v>
      </c>
      <c r="N3" s="10">
        <f t="shared" ref="N3:N66" si="7">IF(EOMONTH(A3,0)=A3, IF(M3&gt;=$Q$1,3,0),0)</f>
        <v>0</v>
      </c>
      <c r="P3" t="s">
        <v>2</v>
      </c>
      <c r="Q3" s="6">
        <v>30</v>
      </c>
      <c r="S3" t="s">
        <v>11</v>
      </c>
      <c r="T3" s="2">
        <v>46012</v>
      </c>
      <c r="U3" s="2">
        <v>45736</v>
      </c>
      <c r="V3">
        <v>0.2</v>
      </c>
    </row>
    <row r="4" spans="1:22" x14ac:dyDescent="0.25">
      <c r="A4" s="1">
        <v>44929</v>
      </c>
      <c r="B4" t="str">
        <f t="shared" si="1"/>
        <v>wt</v>
      </c>
      <c r="C4">
        <f t="shared" si="2"/>
        <v>2023</v>
      </c>
      <c r="D4" t="str">
        <f t="shared" si="3"/>
        <v>styczeń</v>
      </c>
      <c r="E4" s="1">
        <f t="shared" si="0"/>
        <v>45660</v>
      </c>
      <c r="F4" s="3" t="str">
        <f>IF(AND(E4&gt;=$T$4,E4&lt;=$U$4),"wiosna", IF(AND(E4&gt;=$T$5,E4&lt;=$U$5),"lato", IF(AND(E4&gt;=$T$6,E4&lt;=$U$6), "jesien","zima")))</f>
        <v>zima</v>
      </c>
      <c r="G4">
        <f t="shared" ref="G4:G67" si="8">G3+N3</f>
        <v>10</v>
      </c>
      <c r="H4">
        <f>INDEX($V$3:$V$6, MATCH(F4,$S$3:$S$6,0))</f>
        <v>0.2</v>
      </c>
      <c r="I4">
        <f t="shared" si="4"/>
        <v>2</v>
      </c>
      <c r="J4">
        <f t="shared" ref="J4:J67" si="9">IF(B4="niedz",15*G4,0)+N3*$Q$1</f>
        <v>0</v>
      </c>
      <c r="K4">
        <f t="shared" si="5"/>
        <v>60</v>
      </c>
      <c r="L4">
        <f t="shared" si="6"/>
        <v>60</v>
      </c>
      <c r="M4">
        <f t="shared" ref="M4:M67" si="10">L4+M3</f>
        <v>-8030</v>
      </c>
      <c r="N4" s="10">
        <f t="shared" si="7"/>
        <v>0</v>
      </c>
      <c r="P4" t="s">
        <v>3</v>
      </c>
      <c r="Q4">
        <v>15</v>
      </c>
      <c r="S4" t="s">
        <v>12</v>
      </c>
      <c r="T4" s="2">
        <v>45737</v>
      </c>
      <c r="U4" s="2">
        <v>45828</v>
      </c>
      <c r="V4">
        <v>0.5</v>
      </c>
    </row>
    <row r="5" spans="1:22" x14ac:dyDescent="0.25">
      <c r="A5" s="1">
        <v>44930</v>
      </c>
      <c r="B5" t="str">
        <f t="shared" si="1"/>
        <v>śr</v>
      </c>
      <c r="C5">
        <f t="shared" si="2"/>
        <v>2023</v>
      </c>
      <c r="D5" t="str">
        <f t="shared" si="3"/>
        <v>styczeń</v>
      </c>
      <c r="E5" s="1">
        <f t="shared" si="0"/>
        <v>45661</v>
      </c>
      <c r="F5" s="3" t="str">
        <f>IF(AND(E5&gt;=$T$4,E5&lt;=$U$4),"wiosna", IF(AND(E5&gt;=$T$5,E5&lt;=$U$5),"lato", IF(AND(E5&gt;=$T$6,E5&lt;=$U$6), "jesien","zima")))</f>
        <v>zima</v>
      </c>
      <c r="G5">
        <f t="shared" si="8"/>
        <v>10</v>
      </c>
      <c r="H5">
        <f>INDEX($V$3:$V$6, MATCH(F5,$S$3:$S$6,0))</f>
        <v>0.2</v>
      </c>
      <c r="I5">
        <f t="shared" si="4"/>
        <v>2</v>
      </c>
      <c r="J5">
        <f t="shared" si="9"/>
        <v>0</v>
      </c>
      <c r="K5">
        <f t="shared" si="5"/>
        <v>60</v>
      </c>
      <c r="L5">
        <f t="shared" si="6"/>
        <v>60</v>
      </c>
      <c r="M5">
        <f t="shared" si="10"/>
        <v>-7970</v>
      </c>
      <c r="N5" s="10">
        <f t="shared" si="7"/>
        <v>0</v>
      </c>
      <c r="S5" t="s">
        <v>13</v>
      </c>
      <c r="T5" s="2">
        <v>45829</v>
      </c>
      <c r="U5" s="2">
        <v>45922</v>
      </c>
      <c r="V5">
        <v>0.9</v>
      </c>
    </row>
    <row r="6" spans="1:22" x14ac:dyDescent="0.25">
      <c r="A6" s="1">
        <v>44931</v>
      </c>
      <c r="B6" t="str">
        <f t="shared" si="1"/>
        <v>czw</v>
      </c>
      <c r="C6">
        <f t="shared" si="2"/>
        <v>2023</v>
      </c>
      <c r="D6" t="str">
        <f t="shared" si="3"/>
        <v>styczeń</v>
      </c>
      <c r="E6" s="1">
        <f t="shared" si="0"/>
        <v>45662</v>
      </c>
      <c r="F6" s="3" t="str">
        <f>IF(AND(E6&gt;=$T$4,E6&lt;=$U$4),"wiosna", IF(AND(E6&gt;=$T$5,E6&lt;=$U$5),"lato", IF(AND(E6&gt;=$T$6,E6&lt;=$U$6), "jesien","zima")))</f>
        <v>zima</v>
      </c>
      <c r="G6">
        <f t="shared" si="8"/>
        <v>10</v>
      </c>
      <c r="H6">
        <f>INDEX($V$3:$V$6, MATCH(F6,$S$3:$S$6,0))</f>
        <v>0.2</v>
      </c>
      <c r="I6">
        <f t="shared" si="4"/>
        <v>2</v>
      </c>
      <c r="J6">
        <f t="shared" si="9"/>
        <v>0</v>
      </c>
      <c r="K6">
        <f t="shared" si="5"/>
        <v>60</v>
      </c>
      <c r="L6">
        <f t="shared" si="6"/>
        <v>60</v>
      </c>
      <c r="M6">
        <f t="shared" si="10"/>
        <v>-7910</v>
      </c>
      <c r="N6" s="10">
        <f t="shared" si="7"/>
        <v>0</v>
      </c>
      <c r="S6" t="s">
        <v>14</v>
      </c>
      <c r="T6" s="2">
        <v>45923</v>
      </c>
      <c r="U6" s="2">
        <v>46011</v>
      </c>
      <c r="V6">
        <v>0.4</v>
      </c>
    </row>
    <row r="7" spans="1:22" x14ac:dyDescent="0.25">
      <c r="A7" s="1">
        <v>44932</v>
      </c>
      <c r="B7" t="str">
        <f t="shared" si="1"/>
        <v>pt</v>
      </c>
      <c r="C7">
        <f t="shared" si="2"/>
        <v>2023</v>
      </c>
      <c r="D7" t="str">
        <f t="shared" si="3"/>
        <v>styczeń</v>
      </c>
      <c r="E7" s="1">
        <f t="shared" si="0"/>
        <v>45663</v>
      </c>
      <c r="F7" s="3" t="str">
        <f>IF(AND(E7&gt;=$T$4,E7&lt;=$U$4),"wiosna", IF(AND(E7&gt;=$T$5,E7&lt;=$U$5),"lato", IF(AND(E7&gt;=$T$6,E7&lt;=$U$6), "jesien","zima")))</f>
        <v>zima</v>
      </c>
      <c r="G7">
        <f t="shared" si="8"/>
        <v>10</v>
      </c>
      <c r="H7">
        <f>INDEX($V$3:$V$6, MATCH(F7,$S$3:$S$6,0))</f>
        <v>0.2</v>
      </c>
      <c r="I7">
        <f t="shared" si="4"/>
        <v>2</v>
      </c>
      <c r="J7">
        <f t="shared" si="9"/>
        <v>0</v>
      </c>
      <c r="K7">
        <f t="shared" si="5"/>
        <v>60</v>
      </c>
      <c r="L7">
        <f t="shared" si="6"/>
        <v>60</v>
      </c>
      <c r="M7">
        <f t="shared" si="10"/>
        <v>-7850</v>
      </c>
      <c r="N7" s="10">
        <f t="shared" si="7"/>
        <v>0</v>
      </c>
    </row>
    <row r="8" spans="1:22" x14ac:dyDescent="0.25">
      <c r="A8" s="1">
        <v>44933</v>
      </c>
      <c r="B8" t="str">
        <f t="shared" si="1"/>
        <v>sob</v>
      </c>
      <c r="C8">
        <f t="shared" si="2"/>
        <v>2023</v>
      </c>
      <c r="D8" t="str">
        <f t="shared" si="3"/>
        <v>styczeń</v>
      </c>
      <c r="E8" s="1">
        <f t="shared" si="0"/>
        <v>45664</v>
      </c>
      <c r="F8" s="3" t="str">
        <f>IF(AND(E8&gt;=$T$4,E8&lt;=$U$4),"wiosna", IF(AND(E8&gt;=$T$5,E8&lt;=$U$5),"lato", IF(AND(E8&gt;=$T$6,E8&lt;=$U$6), "jesien","zima")))</f>
        <v>zima</v>
      </c>
      <c r="G8">
        <f t="shared" si="8"/>
        <v>10</v>
      </c>
      <c r="H8">
        <f>INDEX($V$3:$V$6, MATCH(F8,$S$3:$S$6,0))</f>
        <v>0.2</v>
      </c>
      <c r="I8">
        <f t="shared" si="4"/>
        <v>2</v>
      </c>
      <c r="J8">
        <f t="shared" si="9"/>
        <v>0</v>
      </c>
      <c r="K8">
        <f t="shared" si="5"/>
        <v>0</v>
      </c>
      <c r="L8">
        <f t="shared" si="6"/>
        <v>0</v>
      </c>
      <c r="M8">
        <f t="shared" si="10"/>
        <v>-7850</v>
      </c>
      <c r="N8" s="10">
        <f t="shared" si="7"/>
        <v>0</v>
      </c>
      <c r="P8" t="s">
        <v>51</v>
      </c>
      <c r="Q8" s="11">
        <f>SUM(J2:J732)</f>
        <v>100655</v>
      </c>
    </row>
    <row r="9" spans="1:22" x14ac:dyDescent="0.25">
      <c r="A9" s="1">
        <v>44934</v>
      </c>
      <c r="B9" t="str">
        <f t="shared" si="1"/>
        <v>niedz</v>
      </c>
      <c r="C9">
        <f t="shared" si="2"/>
        <v>2023</v>
      </c>
      <c r="D9" t="str">
        <f t="shared" si="3"/>
        <v>styczeń</v>
      </c>
      <c r="E9" s="1">
        <f t="shared" si="0"/>
        <v>45665</v>
      </c>
      <c r="F9" s="3" t="str">
        <f>IF(AND(E9&gt;=$T$4,E9&lt;=$U$4),"wiosna", IF(AND(E9&gt;=$T$5,E9&lt;=$U$5),"lato", IF(AND(E9&gt;=$T$6,E9&lt;=$U$6), "jesien","zima")))</f>
        <v>zima</v>
      </c>
      <c r="G9">
        <f t="shared" si="8"/>
        <v>10</v>
      </c>
      <c r="H9">
        <f>INDEX($V$3:$V$6, MATCH(F9,$S$3:$S$6,0))</f>
        <v>0.2</v>
      </c>
      <c r="I9">
        <f t="shared" si="4"/>
        <v>2</v>
      </c>
      <c r="J9">
        <f t="shared" si="9"/>
        <v>150</v>
      </c>
      <c r="K9">
        <f t="shared" si="5"/>
        <v>0</v>
      </c>
      <c r="L9">
        <f t="shared" si="6"/>
        <v>-150</v>
      </c>
      <c r="M9">
        <f t="shared" si="10"/>
        <v>-8000</v>
      </c>
      <c r="N9" s="10">
        <f t="shared" si="7"/>
        <v>0</v>
      </c>
      <c r="P9" t="s">
        <v>52</v>
      </c>
      <c r="Q9" s="11">
        <f>SUM(K2:K732)</f>
        <v>249630</v>
      </c>
    </row>
    <row r="10" spans="1:22" x14ac:dyDescent="0.25">
      <c r="A10" s="1">
        <v>44935</v>
      </c>
      <c r="B10" t="str">
        <f t="shared" si="1"/>
        <v>pon</v>
      </c>
      <c r="C10">
        <f t="shared" si="2"/>
        <v>2023</v>
      </c>
      <c r="D10" t="str">
        <f t="shared" si="3"/>
        <v>styczeń</v>
      </c>
      <c r="E10" s="1">
        <f t="shared" si="0"/>
        <v>45666</v>
      </c>
      <c r="F10" s="3" t="str">
        <f>IF(AND(E10&gt;=$T$4,E10&lt;=$U$4),"wiosna", IF(AND(E10&gt;=$T$5,E10&lt;=$U$5),"lato", IF(AND(E10&gt;=$T$6,E10&lt;=$U$6), "jesien","zima")))</f>
        <v>zima</v>
      </c>
      <c r="G10">
        <f t="shared" si="8"/>
        <v>10</v>
      </c>
      <c r="H10">
        <f>INDEX($V$3:$V$6, MATCH(F10,$S$3:$S$6,0))</f>
        <v>0.2</v>
      </c>
      <c r="I10">
        <f t="shared" si="4"/>
        <v>2</v>
      </c>
      <c r="J10">
        <f t="shared" si="9"/>
        <v>0</v>
      </c>
      <c r="K10">
        <f t="shared" si="5"/>
        <v>60</v>
      </c>
      <c r="L10">
        <f t="shared" si="6"/>
        <v>60</v>
      </c>
      <c r="M10">
        <f t="shared" si="10"/>
        <v>-7940</v>
      </c>
      <c r="N10" s="10">
        <f t="shared" si="7"/>
        <v>0</v>
      </c>
    </row>
    <row r="11" spans="1:22" x14ac:dyDescent="0.25">
      <c r="A11" s="1">
        <v>44936</v>
      </c>
      <c r="B11" t="str">
        <f t="shared" si="1"/>
        <v>wt</v>
      </c>
      <c r="C11">
        <f t="shared" si="2"/>
        <v>2023</v>
      </c>
      <c r="D11" t="str">
        <f t="shared" si="3"/>
        <v>styczeń</v>
      </c>
      <c r="E11" s="1">
        <f t="shared" si="0"/>
        <v>45667</v>
      </c>
      <c r="F11" s="3" t="str">
        <f>IF(AND(E11&gt;=$T$4,E11&lt;=$U$4),"wiosna", IF(AND(E11&gt;=$T$5,E11&lt;=$U$5),"lato", IF(AND(E11&gt;=$T$6,E11&lt;=$U$6), "jesien","zima")))</f>
        <v>zima</v>
      </c>
      <c r="G11">
        <f t="shared" si="8"/>
        <v>10</v>
      </c>
      <c r="H11">
        <f>INDEX($V$3:$V$6, MATCH(F11,$S$3:$S$6,0))</f>
        <v>0.2</v>
      </c>
      <c r="I11">
        <f t="shared" si="4"/>
        <v>2</v>
      </c>
      <c r="J11">
        <f t="shared" si="9"/>
        <v>0</v>
      </c>
      <c r="K11">
        <f t="shared" si="5"/>
        <v>60</v>
      </c>
      <c r="L11">
        <f t="shared" si="6"/>
        <v>60</v>
      </c>
      <c r="M11">
        <f t="shared" si="10"/>
        <v>-7880</v>
      </c>
      <c r="N11" s="10">
        <f t="shared" si="7"/>
        <v>0</v>
      </c>
    </row>
    <row r="12" spans="1:22" x14ac:dyDescent="0.25">
      <c r="A12" s="1">
        <v>44937</v>
      </c>
      <c r="B12" t="str">
        <f t="shared" si="1"/>
        <v>śr</v>
      </c>
      <c r="C12">
        <f t="shared" si="2"/>
        <v>2023</v>
      </c>
      <c r="D12" t="str">
        <f t="shared" si="3"/>
        <v>styczeń</v>
      </c>
      <c r="E12" s="1">
        <f t="shared" si="0"/>
        <v>45668</v>
      </c>
      <c r="F12" s="3" t="str">
        <f>IF(AND(E12&gt;=$T$4,E12&lt;=$U$4),"wiosna", IF(AND(E12&gt;=$T$5,E12&lt;=$U$5),"lato", IF(AND(E12&gt;=$T$6,E12&lt;=$U$6), "jesien","zima")))</f>
        <v>zima</v>
      </c>
      <c r="G12">
        <f t="shared" si="8"/>
        <v>10</v>
      </c>
      <c r="H12">
        <f>INDEX($V$3:$V$6, MATCH(F12,$S$3:$S$6,0))</f>
        <v>0.2</v>
      </c>
      <c r="I12">
        <f t="shared" si="4"/>
        <v>2</v>
      </c>
      <c r="J12">
        <f t="shared" si="9"/>
        <v>0</v>
      </c>
      <c r="K12">
        <f t="shared" si="5"/>
        <v>60</v>
      </c>
      <c r="L12">
        <f t="shared" si="6"/>
        <v>60</v>
      </c>
      <c r="M12">
        <f t="shared" si="10"/>
        <v>-7820</v>
      </c>
      <c r="N12" s="10">
        <f t="shared" si="7"/>
        <v>0</v>
      </c>
    </row>
    <row r="13" spans="1:22" x14ac:dyDescent="0.25">
      <c r="A13" s="1">
        <v>44938</v>
      </c>
      <c r="B13" t="str">
        <f t="shared" si="1"/>
        <v>czw</v>
      </c>
      <c r="C13">
        <f t="shared" si="2"/>
        <v>2023</v>
      </c>
      <c r="D13" t="str">
        <f t="shared" si="3"/>
        <v>styczeń</v>
      </c>
      <c r="E13" s="1">
        <f t="shared" si="0"/>
        <v>45669</v>
      </c>
      <c r="F13" s="3" t="str">
        <f>IF(AND(E13&gt;=$T$4,E13&lt;=$U$4),"wiosna", IF(AND(E13&gt;=$T$5,E13&lt;=$U$5),"lato", IF(AND(E13&gt;=$T$6,E13&lt;=$U$6), "jesien","zima")))</f>
        <v>zima</v>
      </c>
      <c r="G13">
        <f t="shared" si="8"/>
        <v>10</v>
      </c>
      <c r="H13">
        <f>INDEX($V$3:$V$6, MATCH(F13,$S$3:$S$6,0))</f>
        <v>0.2</v>
      </c>
      <c r="I13">
        <f t="shared" si="4"/>
        <v>2</v>
      </c>
      <c r="J13">
        <f t="shared" si="9"/>
        <v>0</v>
      </c>
      <c r="K13">
        <f t="shared" si="5"/>
        <v>60</v>
      </c>
      <c r="L13">
        <f t="shared" si="6"/>
        <v>60</v>
      </c>
      <c r="M13">
        <f t="shared" si="10"/>
        <v>-7760</v>
      </c>
      <c r="N13" s="10">
        <f t="shared" si="7"/>
        <v>0</v>
      </c>
    </row>
    <row r="14" spans="1:22" x14ac:dyDescent="0.25">
      <c r="A14" s="1">
        <v>44939</v>
      </c>
      <c r="B14" t="str">
        <f t="shared" si="1"/>
        <v>pt</v>
      </c>
      <c r="C14">
        <f t="shared" si="2"/>
        <v>2023</v>
      </c>
      <c r="D14" t="str">
        <f t="shared" si="3"/>
        <v>styczeń</v>
      </c>
      <c r="E14" s="1">
        <f t="shared" si="0"/>
        <v>45670</v>
      </c>
      <c r="F14" s="3" t="str">
        <f>IF(AND(E14&gt;=$T$4,E14&lt;=$U$4),"wiosna", IF(AND(E14&gt;=$T$5,E14&lt;=$U$5),"lato", IF(AND(E14&gt;=$T$6,E14&lt;=$U$6), "jesien","zima")))</f>
        <v>zima</v>
      </c>
      <c r="G14">
        <f t="shared" si="8"/>
        <v>10</v>
      </c>
      <c r="H14">
        <f>INDEX($V$3:$V$6, MATCH(F14,$S$3:$S$6,0))</f>
        <v>0.2</v>
      </c>
      <c r="I14">
        <f t="shared" si="4"/>
        <v>2</v>
      </c>
      <c r="J14">
        <f t="shared" si="9"/>
        <v>0</v>
      </c>
      <c r="K14">
        <f t="shared" si="5"/>
        <v>60</v>
      </c>
      <c r="L14">
        <f t="shared" si="6"/>
        <v>60</v>
      </c>
      <c r="M14">
        <f t="shared" si="10"/>
        <v>-7700</v>
      </c>
      <c r="N14" s="10">
        <f t="shared" si="7"/>
        <v>0</v>
      </c>
    </row>
    <row r="15" spans="1:22" x14ac:dyDescent="0.25">
      <c r="A15" s="1">
        <v>44940</v>
      </c>
      <c r="B15" t="str">
        <f t="shared" si="1"/>
        <v>sob</v>
      </c>
      <c r="C15">
        <f t="shared" si="2"/>
        <v>2023</v>
      </c>
      <c r="D15" t="str">
        <f t="shared" si="3"/>
        <v>styczeń</v>
      </c>
      <c r="E15" s="1">
        <f t="shared" si="0"/>
        <v>45671</v>
      </c>
      <c r="F15" s="3" t="str">
        <f>IF(AND(E15&gt;=$T$4,E15&lt;=$U$4),"wiosna", IF(AND(E15&gt;=$T$5,E15&lt;=$U$5),"lato", IF(AND(E15&gt;=$T$6,E15&lt;=$U$6), "jesien","zima")))</f>
        <v>zima</v>
      </c>
      <c r="G15">
        <f t="shared" si="8"/>
        <v>10</v>
      </c>
      <c r="H15">
        <f>INDEX($V$3:$V$6, MATCH(F15,$S$3:$S$6,0))</f>
        <v>0.2</v>
      </c>
      <c r="I15">
        <f t="shared" si="4"/>
        <v>2</v>
      </c>
      <c r="J15">
        <f t="shared" si="9"/>
        <v>0</v>
      </c>
      <c r="K15">
        <f t="shared" si="5"/>
        <v>0</v>
      </c>
      <c r="L15">
        <f t="shared" si="6"/>
        <v>0</v>
      </c>
      <c r="M15">
        <f t="shared" si="10"/>
        <v>-7700</v>
      </c>
      <c r="N15" s="10">
        <f t="shared" si="7"/>
        <v>0</v>
      </c>
    </row>
    <row r="16" spans="1:22" x14ac:dyDescent="0.25">
      <c r="A16" s="1">
        <v>44941</v>
      </c>
      <c r="B16" t="str">
        <f t="shared" si="1"/>
        <v>niedz</v>
      </c>
      <c r="C16">
        <f t="shared" si="2"/>
        <v>2023</v>
      </c>
      <c r="D16" t="str">
        <f t="shared" si="3"/>
        <v>styczeń</v>
      </c>
      <c r="E16" s="1">
        <f t="shared" si="0"/>
        <v>45672</v>
      </c>
      <c r="F16" s="3" t="str">
        <f>IF(AND(E16&gt;=$T$4,E16&lt;=$U$4),"wiosna", IF(AND(E16&gt;=$T$5,E16&lt;=$U$5),"lato", IF(AND(E16&gt;=$T$6,E16&lt;=$U$6), "jesien","zima")))</f>
        <v>zima</v>
      </c>
      <c r="G16">
        <f t="shared" si="8"/>
        <v>10</v>
      </c>
      <c r="H16">
        <f>INDEX($V$3:$V$6, MATCH(F16,$S$3:$S$6,0))</f>
        <v>0.2</v>
      </c>
      <c r="I16">
        <f t="shared" si="4"/>
        <v>2</v>
      </c>
      <c r="J16">
        <f t="shared" si="9"/>
        <v>150</v>
      </c>
      <c r="K16">
        <f t="shared" si="5"/>
        <v>0</v>
      </c>
      <c r="L16">
        <f t="shared" si="6"/>
        <v>-150</v>
      </c>
      <c r="M16">
        <f t="shared" si="10"/>
        <v>-7850</v>
      </c>
      <c r="N16" s="10">
        <f t="shared" si="7"/>
        <v>0</v>
      </c>
    </row>
    <row r="17" spans="1:14" x14ac:dyDescent="0.25">
      <c r="A17" s="1">
        <v>44942</v>
      </c>
      <c r="B17" t="str">
        <f t="shared" si="1"/>
        <v>pon</v>
      </c>
      <c r="C17">
        <f t="shared" si="2"/>
        <v>2023</v>
      </c>
      <c r="D17" t="str">
        <f t="shared" si="3"/>
        <v>styczeń</v>
      </c>
      <c r="E17" s="1">
        <f t="shared" si="0"/>
        <v>45673</v>
      </c>
      <c r="F17" s="3" t="str">
        <f>IF(AND(E17&gt;=$T$4,E17&lt;=$U$4),"wiosna", IF(AND(E17&gt;=$T$5,E17&lt;=$U$5),"lato", IF(AND(E17&gt;=$T$6,E17&lt;=$U$6), "jesien","zima")))</f>
        <v>zima</v>
      </c>
      <c r="G17">
        <f t="shared" si="8"/>
        <v>10</v>
      </c>
      <c r="H17">
        <f>INDEX($V$3:$V$6, MATCH(F17,$S$3:$S$6,0))</f>
        <v>0.2</v>
      </c>
      <c r="I17">
        <f t="shared" si="4"/>
        <v>2</v>
      </c>
      <c r="J17">
        <f t="shared" si="9"/>
        <v>0</v>
      </c>
      <c r="K17">
        <f t="shared" si="5"/>
        <v>60</v>
      </c>
      <c r="L17">
        <f t="shared" si="6"/>
        <v>60</v>
      </c>
      <c r="M17">
        <f t="shared" si="10"/>
        <v>-7790</v>
      </c>
      <c r="N17" s="10">
        <f t="shared" si="7"/>
        <v>0</v>
      </c>
    </row>
    <row r="18" spans="1:14" x14ac:dyDescent="0.25">
      <c r="A18" s="1">
        <v>44943</v>
      </c>
      <c r="B18" t="str">
        <f t="shared" si="1"/>
        <v>wt</v>
      </c>
      <c r="C18">
        <f t="shared" si="2"/>
        <v>2023</v>
      </c>
      <c r="D18" t="str">
        <f t="shared" si="3"/>
        <v>styczeń</v>
      </c>
      <c r="E18" s="1">
        <f t="shared" si="0"/>
        <v>45674</v>
      </c>
      <c r="F18" s="3" t="str">
        <f>IF(AND(E18&gt;=$T$4,E18&lt;=$U$4),"wiosna", IF(AND(E18&gt;=$T$5,E18&lt;=$U$5),"lato", IF(AND(E18&gt;=$T$6,E18&lt;=$U$6), "jesien","zima")))</f>
        <v>zima</v>
      </c>
      <c r="G18">
        <f t="shared" si="8"/>
        <v>10</v>
      </c>
      <c r="H18">
        <f>INDEX($V$3:$V$6, MATCH(F18,$S$3:$S$6,0))</f>
        <v>0.2</v>
      </c>
      <c r="I18">
        <f t="shared" si="4"/>
        <v>2</v>
      </c>
      <c r="J18">
        <f t="shared" si="9"/>
        <v>0</v>
      </c>
      <c r="K18">
        <f t="shared" si="5"/>
        <v>60</v>
      </c>
      <c r="L18">
        <f t="shared" si="6"/>
        <v>60</v>
      </c>
      <c r="M18">
        <f t="shared" si="10"/>
        <v>-7730</v>
      </c>
      <c r="N18" s="10">
        <f t="shared" si="7"/>
        <v>0</v>
      </c>
    </row>
    <row r="19" spans="1:14" x14ac:dyDescent="0.25">
      <c r="A19" s="1">
        <v>44944</v>
      </c>
      <c r="B19" t="str">
        <f t="shared" si="1"/>
        <v>śr</v>
      </c>
      <c r="C19">
        <f t="shared" si="2"/>
        <v>2023</v>
      </c>
      <c r="D19" t="str">
        <f t="shared" si="3"/>
        <v>styczeń</v>
      </c>
      <c r="E19" s="1">
        <f t="shared" si="0"/>
        <v>45675</v>
      </c>
      <c r="F19" s="3" t="str">
        <f>IF(AND(E19&gt;=$T$4,E19&lt;=$U$4),"wiosna", IF(AND(E19&gt;=$T$5,E19&lt;=$U$5),"lato", IF(AND(E19&gt;=$T$6,E19&lt;=$U$6), "jesien","zima")))</f>
        <v>zima</v>
      </c>
      <c r="G19">
        <f t="shared" si="8"/>
        <v>10</v>
      </c>
      <c r="H19">
        <f>INDEX($V$3:$V$6, MATCH(F19,$S$3:$S$6,0))</f>
        <v>0.2</v>
      </c>
      <c r="I19">
        <f t="shared" si="4"/>
        <v>2</v>
      </c>
      <c r="J19">
        <f t="shared" si="9"/>
        <v>0</v>
      </c>
      <c r="K19">
        <f t="shared" si="5"/>
        <v>60</v>
      </c>
      <c r="L19">
        <f t="shared" si="6"/>
        <v>60</v>
      </c>
      <c r="M19">
        <f t="shared" si="10"/>
        <v>-7670</v>
      </c>
      <c r="N19" s="10">
        <f t="shared" si="7"/>
        <v>0</v>
      </c>
    </row>
    <row r="20" spans="1:14" x14ac:dyDescent="0.25">
      <c r="A20" s="1">
        <v>44945</v>
      </c>
      <c r="B20" t="str">
        <f t="shared" si="1"/>
        <v>czw</v>
      </c>
      <c r="C20">
        <f t="shared" si="2"/>
        <v>2023</v>
      </c>
      <c r="D20" t="str">
        <f t="shared" si="3"/>
        <v>styczeń</v>
      </c>
      <c r="E20" s="1">
        <f t="shared" si="0"/>
        <v>45676</v>
      </c>
      <c r="F20" s="3" t="str">
        <f>IF(AND(E20&gt;=$T$4,E20&lt;=$U$4),"wiosna", IF(AND(E20&gt;=$T$5,E20&lt;=$U$5),"lato", IF(AND(E20&gt;=$T$6,E20&lt;=$U$6), "jesien","zima")))</f>
        <v>zima</v>
      </c>
      <c r="G20">
        <f t="shared" si="8"/>
        <v>10</v>
      </c>
      <c r="H20">
        <f>INDEX($V$3:$V$6, MATCH(F20,$S$3:$S$6,0))</f>
        <v>0.2</v>
      </c>
      <c r="I20">
        <f t="shared" si="4"/>
        <v>2</v>
      </c>
      <c r="J20">
        <f t="shared" si="9"/>
        <v>0</v>
      </c>
      <c r="K20">
        <f t="shared" si="5"/>
        <v>60</v>
      </c>
      <c r="L20">
        <f t="shared" si="6"/>
        <v>60</v>
      </c>
      <c r="M20">
        <f t="shared" si="10"/>
        <v>-7610</v>
      </c>
      <c r="N20" s="10">
        <f t="shared" si="7"/>
        <v>0</v>
      </c>
    </row>
    <row r="21" spans="1:14" x14ac:dyDescent="0.25">
      <c r="A21" s="1">
        <v>44946</v>
      </c>
      <c r="B21" t="str">
        <f t="shared" si="1"/>
        <v>pt</v>
      </c>
      <c r="C21">
        <f t="shared" si="2"/>
        <v>2023</v>
      </c>
      <c r="D21" t="str">
        <f t="shared" si="3"/>
        <v>styczeń</v>
      </c>
      <c r="E21" s="1">
        <f t="shared" si="0"/>
        <v>45677</v>
      </c>
      <c r="F21" s="3" t="str">
        <f>IF(AND(E21&gt;=$T$4,E21&lt;=$U$4),"wiosna", IF(AND(E21&gt;=$T$5,E21&lt;=$U$5),"lato", IF(AND(E21&gt;=$T$6,E21&lt;=$U$6), "jesien","zima")))</f>
        <v>zima</v>
      </c>
      <c r="G21">
        <f t="shared" si="8"/>
        <v>10</v>
      </c>
      <c r="H21">
        <f>INDEX($V$3:$V$6, MATCH(F21,$S$3:$S$6,0))</f>
        <v>0.2</v>
      </c>
      <c r="I21">
        <f t="shared" si="4"/>
        <v>2</v>
      </c>
      <c r="J21">
        <f t="shared" si="9"/>
        <v>0</v>
      </c>
      <c r="K21">
        <f t="shared" si="5"/>
        <v>60</v>
      </c>
      <c r="L21">
        <f t="shared" si="6"/>
        <v>60</v>
      </c>
      <c r="M21">
        <f t="shared" si="10"/>
        <v>-7550</v>
      </c>
      <c r="N21" s="10">
        <f t="shared" si="7"/>
        <v>0</v>
      </c>
    </row>
    <row r="22" spans="1:14" x14ac:dyDescent="0.25">
      <c r="A22" s="1">
        <v>44947</v>
      </c>
      <c r="B22" t="str">
        <f t="shared" si="1"/>
        <v>sob</v>
      </c>
      <c r="C22">
        <f t="shared" si="2"/>
        <v>2023</v>
      </c>
      <c r="D22" t="str">
        <f t="shared" si="3"/>
        <v>styczeń</v>
      </c>
      <c r="E22" s="1">
        <f t="shared" si="0"/>
        <v>45678</v>
      </c>
      <c r="F22" s="3" t="str">
        <f>IF(AND(E22&gt;=$T$4,E22&lt;=$U$4),"wiosna", IF(AND(E22&gt;=$T$5,E22&lt;=$U$5),"lato", IF(AND(E22&gt;=$T$6,E22&lt;=$U$6), "jesien","zima")))</f>
        <v>zima</v>
      </c>
      <c r="G22">
        <f t="shared" si="8"/>
        <v>10</v>
      </c>
      <c r="H22">
        <f>INDEX($V$3:$V$6, MATCH(F22,$S$3:$S$6,0))</f>
        <v>0.2</v>
      </c>
      <c r="I22">
        <f t="shared" si="4"/>
        <v>2</v>
      </c>
      <c r="J22">
        <f t="shared" si="9"/>
        <v>0</v>
      </c>
      <c r="K22">
        <f t="shared" si="5"/>
        <v>0</v>
      </c>
      <c r="L22">
        <f t="shared" si="6"/>
        <v>0</v>
      </c>
      <c r="M22">
        <f t="shared" si="10"/>
        <v>-7550</v>
      </c>
      <c r="N22" s="10">
        <f t="shared" si="7"/>
        <v>0</v>
      </c>
    </row>
    <row r="23" spans="1:14" x14ac:dyDescent="0.25">
      <c r="A23" s="1">
        <v>44948</v>
      </c>
      <c r="B23" t="str">
        <f t="shared" si="1"/>
        <v>niedz</v>
      </c>
      <c r="C23">
        <f t="shared" si="2"/>
        <v>2023</v>
      </c>
      <c r="D23" t="str">
        <f t="shared" si="3"/>
        <v>styczeń</v>
      </c>
      <c r="E23" s="1">
        <f t="shared" si="0"/>
        <v>45679</v>
      </c>
      <c r="F23" s="3" t="str">
        <f>IF(AND(E23&gt;=$T$4,E23&lt;=$U$4),"wiosna", IF(AND(E23&gt;=$T$5,E23&lt;=$U$5),"lato", IF(AND(E23&gt;=$T$6,E23&lt;=$U$6), "jesien","zima")))</f>
        <v>zima</v>
      </c>
      <c r="G23">
        <f t="shared" si="8"/>
        <v>10</v>
      </c>
      <c r="H23">
        <f>INDEX($V$3:$V$6, MATCH(F23,$S$3:$S$6,0))</f>
        <v>0.2</v>
      </c>
      <c r="I23">
        <f t="shared" si="4"/>
        <v>2</v>
      </c>
      <c r="J23">
        <f t="shared" si="9"/>
        <v>150</v>
      </c>
      <c r="K23">
        <f t="shared" si="5"/>
        <v>0</v>
      </c>
      <c r="L23">
        <f t="shared" si="6"/>
        <v>-150</v>
      </c>
      <c r="M23">
        <f t="shared" si="10"/>
        <v>-7700</v>
      </c>
      <c r="N23" s="10">
        <f t="shared" si="7"/>
        <v>0</v>
      </c>
    </row>
    <row r="24" spans="1:14" x14ac:dyDescent="0.25">
      <c r="A24" s="1">
        <v>44949</v>
      </c>
      <c r="B24" t="str">
        <f t="shared" si="1"/>
        <v>pon</v>
      </c>
      <c r="C24">
        <f t="shared" si="2"/>
        <v>2023</v>
      </c>
      <c r="D24" t="str">
        <f t="shared" si="3"/>
        <v>styczeń</v>
      </c>
      <c r="E24" s="1">
        <f t="shared" si="0"/>
        <v>45680</v>
      </c>
      <c r="F24" s="3" t="str">
        <f>IF(AND(E24&gt;=$T$4,E24&lt;=$U$4),"wiosna", IF(AND(E24&gt;=$T$5,E24&lt;=$U$5),"lato", IF(AND(E24&gt;=$T$6,E24&lt;=$U$6), "jesien","zima")))</f>
        <v>zima</v>
      </c>
      <c r="G24">
        <f t="shared" si="8"/>
        <v>10</v>
      </c>
      <c r="H24">
        <f>INDEX($V$3:$V$6, MATCH(F24,$S$3:$S$6,0))</f>
        <v>0.2</v>
      </c>
      <c r="I24">
        <f t="shared" si="4"/>
        <v>2</v>
      </c>
      <c r="J24">
        <f t="shared" si="9"/>
        <v>0</v>
      </c>
      <c r="K24">
        <f t="shared" si="5"/>
        <v>60</v>
      </c>
      <c r="L24">
        <f t="shared" si="6"/>
        <v>60</v>
      </c>
      <c r="M24">
        <f t="shared" si="10"/>
        <v>-7640</v>
      </c>
      <c r="N24" s="10">
        <f t="shared" si="7"/>
        <v>0</v>
      </c>
    </row>
    <row r="25" spans="1:14" x14ac:dyDescent="0.25">
      <c r="A25" s="1">
        <v>44950</v>
      </c>
      <c r="B25" t="str">
        <f t="shared" si="1"/>
        <v>wt</v>
      </c>
      <c r="C25">
        <f t="shared" si="2"/>
        <v>2023</v>
      </c>
      <c r="D25" t="str">
        <f t="shared" si="3"/>
        <v>styczeń</v>
      </c>
      <c r="E25" s="1">
        <f t="shared" si="0"/>
        <v>45681</v>
      </c>
      <c r="F25" s="3" t="str">
        <f>IF(AND(E25&gt;=$T$4,E25&lt;=$U$4),"wiosna", IF(AND(E25&gt;=$T$5,E25&lt;=$U$5),"lato", IF(AND(E25&gt;=$T$6,E25&lt;=$U$6), "jesien","zima")))</f>
        <v>zima</v>
      </c>
      <c r="G25">
        <f t="shared" si="8"/>
        <v>10</v>
      </c>
      <c r="H25">
        <f>INDEX($V$3:$V$6, MATCH(F25,$S$3:$S$6,0))</f>
        <v>0.2</v>
      </c>
      <c r="I25">
        <f t="shared" si="4"/>
        <v>2</v>
      </c>
      <c r="J25">
        <f t="shared" si="9"/>
        <v>0</v>
      </c>
      <c r="K25">
        <f t="shared" si="5"/>
        <v>60</v>
      </c>
      <c r="L25">
        <f t="shared" si="6"/>
        <v>60</v>
      </c>
      <c r="M25">
        <f t="shared" si="10"/>
        <v>-7580</v>
      </c>
      <c r="N25" s="10">
        <f t="shared" si="7"/>
        <v>0</v>
      </c>
    </row>
    <row r="26" spans="1:14" x14ac:dyDescent="0.25">
      <c r="A26" s="1">
        <v>44951</v>
      </c>
      <c r="B26" t="str">
        <f t="shared" si="1"/>
        <v>śr</v>
      </c>
      <c r="C26">
        <f t="shared" si="2"/>
        <v>2023</v>
      </c>
      <c r="D26" t="str">
        <f t="shared" si="3"/>
        <v>styczeń</v>
      </c>
      <c r="E26" s="1">
        <f t="shared" si="0"/>
        <v>45682</v>
      </c>
      <c r="F26" s="3" t="str">
        <f>IF(AND(E26&gt;=$T$4,E26&lt;=$U$4),"wiosna", IF(AND(E26&gt;=$T$5,E26&lt;=$U$5),"lato", IF(AND(E26&gt;=$T$6,E26&lt;=$U$6), "jesien","zima")))</f>
        <v>zima</v>
      </c>
      <c r="G26">
        <f t="shared" si="8"/>
        <v>10</v>
      </c>
      <c r="H26">
        <f>INDEX($V$3:$V$6, MATCH(F26,$S$3:$S$6,0))</f>
        <v>0.2</v>
      </c>
      <c r="I26">
        <f t="shared" si="4"/>
        <v>2</v>
      </c>
      <c r="J26">
        <f t="shared" si="9"/>
        <v>0</v>
      </c>
      <c r="K26">
        <f t="shared" si="5"/>
        <v>60</v>
      </c>
      <c r="L26">
        <f t="shared" si="6"/>
        <v>60</v>
      </c>
      <c r="M26">
        <f t="shared" si="10"/>
        <v>-7520</v>
      </c>
      <c r="N26" s="10">
        <f t="shared" si="7"/>
        <v>0</v>
      </c>
    </row>
    <row r="27" spans="1:14" x14ac:dyDescent="0.25">
      <c r="A27" s="1">
        <v>44952</v>
      </c>
      <c r="B27" t="str">
        <f t="shared" si="1"/>
        <v>czw</v>
      </c>
      <c r="C27">
        <f t="shared" si="2"/>
        <v>2023</v>
      </c>
      <c r="D27" t="str">
        <f t="shared" si="3"/>
        <v>styczeń</v>
      </c>
      <c r="E27" s="1">
        <f t="shared" si="0"/>
        <v>45683</v>
      </c>
      <c r="F27" s="3" t="str">
        <f>IF(AND(E27&gt;=$T$4,E27&lt;=$U$4),"wiosna", IF(AND(E27&gt;=$T$5,E27&lt;=$U$5),"lato", IF(AND(E27&gt;=$T$6,E27&lt;=$U$6), "jesien","zima")))</f>
        <v>zima</v>
      </c>
      <c r="G27">
        <f t="shared" si="8"/>
        <v>10</v>
      </c>
      <c r="H27">
        <f>INDEX($V$3:$V$6, MATCH(F27,$S$3:$S$6,0))</f>
        <v>0.2</v>
      </c>
      <c r="I27">
        <f t="shared" si="4"/>
        <v>2</v>
      </c>
      <c r="J27">
        <f t="shared" si="9"/>
        <v>0</v>
      </c>
      <c r="K27">
        <f t="shared" si="5"/>
        <v>60</v>
      </c>
      <c r="L27">
        <f t="shared" si="6"/>
        <v>60</v>
      </c>
      <c r="M27">
        <f t="shared" si="10"/>
        <v>-7460</v>
      </c>
      <c r="N27" s="10">
        <f t="shared" si="7"/>
        <v>0</v>
      </c>
    </row>
    <row r="28" spans="1:14" x14ac:dyDescent="0.25">
      <c r="A28" s="1">
        <v>44953</v>
      </c>
      <c r="B28" t="str">
        <f t="shared" si="1"/>
        <v>pt</v>
      </c>
      <c r="C28">
        <f t="shared" si="2"/>
        <v>2023</v>
      </c>
      <c r="D28" t="str">
        <f t="shared" si="3"/>
        <v>styczeń</v>
      </c>
      <c r="E28" s="1">
        <f t="shared" si="0"/>
        <v>45684</v>
      </c>
      <c r="F28" s="3" t="str">
        <f>IF(AND(E28&gt;=$T$4,E28&lt;=$U$4),"wiosna", IF(AND(E28&gt;=$T$5,E28&lt;=$U$5),"lato", IF(AND(E28&gt;=$T$6,E28&lt;=$U$6), "jesien","zima")))</f>
        <v>zima</v>
      </c>
      <c r="G28">
        <f t="shared" si="8"/>
        <v>10</v>
      </c>
      <c r="H28">
        <f>INDEX($V$3:$V$6, MATCH(F28,$S$3:$S$6,0))</f>
        <v>0.2</v>
      </c>
      <c r="I28">
        <f t="shared" si="4"/>
        <v>2</v>
      </c>
      <c r="J28">
        <f t="shared" si="9"/>
        <v>0</v>
      </c>
      <c r="K28">
        <f t="shared" si="5"/>
        <v>60</v>
      </c>
      <c r="L28">
        <f t="shared" si="6"/>
        <v>60</v>
      </c>
      <c r="M28">
        <f t="shared" si="10"/>
        <v>-7400</v>
      </c>
      <c r="N28" s="10">
        <f t="shared" si="7"/>
        <v>0</v>
      </c>
    </row>
    <row r="29" spans="1:14" x14ac:dyDescent="0.25">
      <c r="A29" s="1">
        <v>44954</v>
      </c>
      <c r="B29" t="str">
        <f t="shared" si="1"/>
        <v>sob</v>
      </c>
      <c r="C29">
        <f t="shared" si="2"/>
        <v>2023</v>
      </c>
      <c r="D29" t="str">
        <f t="shared" si="3"/>
        <v>styczeń</v>
      </c>
      <c r="E29" s="1">
        <f t="shared" si="0"/>
        <v>45685</v>
      </c>
      <c r="F29" s="3" t="str">
        <f>IF(AND(E29&gt;=$T$4,E29&lt;=$U$4),"wiosna", IF(AND(E29&gt;=$T$5,E29&lt;=$U$5),"lato", IF(AND(E29&gt;=$T$6,E29&lt;=$U$6), "jesien","zima")))</f>
        <v>zima</v>
      </c>
      <c r="G29">
        <f t="shared" si="8"/>
        <v>10</v>
      </c>
      <c r="H29">
        <f>INDEX($V$3:$V$6, MATCH(F29,$S$3:$S$6,0))</f>
        <v>0.2</v>
      </c>
      <c r="I29">
        <f t="shared" si="4"/>
        <v>2</v>
      </c>
      <c r="J29">
        <f t="shared" si="9"/>
        <v>0</v>
      </c>
      <c r="K29">
        <f t="shared" si="5"/>
        <v>0</v>
      </c>
      <c r="L29">
        <f t="shared" si="6"/>
        <v>0</v>
      </c>
      <c r="M29">
        <f t="shared" si="10"/>
        <v>-7400</v>
      </c>
      <c r="N29" s="10">
        <f t="shared" si="7"/>
        <v>0</v>
      </c>
    </row>
    <row r="30" spans="1:14" x14ac:dyDescent="0.25">
      <c r="A30" s="1">
        <v>44955</v>
      </c>
      <c r="B30" t="str">
        <f t="shared" si="1"/>
        <v>niedz</v>
      </c>
      <c r="C30">
        <f t="shared" si="2"/>
        <v>2023</v>
      </c>
      <c r="D30" t="str">
        <f t="shared" si="3"/>
        <v>styczeń</v>
      </c>
      <c r="E30" s="1">
        <f t="shared" si="0"/>
        <v>45686</v>
      </c>
      <c r="F30" s="3" t="str">
        <f>IF(AND(E30&gt;=$T$4,E30&lt;=$U$4),"wiosna", IF(AND(E30&gt;=$T$5,E30&lt;=$U$5),"lato", IF(AND(E30&gt;=$T$6,E30&lt;=$U$6), "jesien","zima")))</f>
        <v>zima</v>
      </c>
      <c r="G30">
        <f t="shared" si="8"/>
        <v>10</v>
      </c>
      <c r="H30">
        <f>INDEX($V$3:$V$6, MATCH(F30,$S$3:$S$6,0))</f>
        <v>0.2</v>
      </c>
      <c r="I30">
        <f t="shared" si="4"/>
        <v>2</v>
      </c>
      <c r="J30">
        <f t="shared" si="9"/>
        <v>150</v>
      </c>
      <c r="K30">
        <f t="shared" si="5"/>
        <v>0</v>
      </c>
      <c r="L30">
        <f t="shared" si="6"/>
        <v>-150</v>
      </c>
      <c r="M30">
        <f t="shared" si="10"/>
        <v>-7550</v>
      </c>
      <c r="N30" s="10">
        <f t="shared" si="7"/>
        <v>0</v>
      </c>
    </row>
    <row r="31" spans="1:14" x14ac:dyDescent="0.25">
      <c r="A31" s="1">
        <v>44956</v>
      </c>
      <c r="B31" t="str">
        <f t="shared" si="1"/>
        <v>pon</v>
      </c>
      <c r="C31">
        <f t="shared" si="2"/>
        <v>2023</v>
      </c>
      <c r="D31" t="str">
        <f t="shared" si="3"/>
        <v>styczeń</v>
      </c>
      <c r="E31" s="1">
        <f t="shared" si="0"/>
        <v>45687</v>
      </c>
      <c r="F31" s="3" t="str">
        <f>IF(AND(E31&gt;=$T$4,E31&lt;=$U$4),"wiosna", IF(AND(E31&gt;=$T$5,E31&lt;=$U$5),"lato", IF(AND(E31&gt;=$T$6,E31&lt;=$U$6), "jesien","zima")))</f>
        <v>zima</v>
      </c>
      <c r="G31">
        <f t="shared" si="8"/>
        <v>10</v>
      </c>
      <c r="H31">
        <f>INDEX($V$3:$V$6, MATCH(F31,$S$3:$S$6,0))</f>
        <v>0.2</v>
      </c>
      <c r="I31">
        <f t="shared" si="4"/>
        <v>2</v>
      </c>
      <c r="J31">
        <f t="shared" si="9"/>
        <v>0</v>
      </c>
      <c r="K31">
        <f t="shared" si="5"/>
        <v>60</v>
      </c>
      <c r="L31">
        <f t="shared" si="6"/>
        <v>60</v>
      </c>
      <c r="M31">
        <f t="shared" si="10"/>
        <v>-7490</v>
      </c>
      <c r="N31" s="10">
        <f t="shared" si="7"/>
        <v>0</v>
      </c>
    </row>
    <row r="32" spans="1:14" x14ac:dyDescent="0.25">
      <c r="A32" s="1">
        <v>44957</v>
      </c>
      <c r="B32" t="str">
        <f t="shared" si="1"/>
        <v>wt</v>
      </c>
      <c r="C32">
        <f t="shared" si="2"/>
        <v>2023</v>
      </c>
      <c r="D32" t="str">
        <f t="shared" si="3"/>
        <v>styczeń</v>
      </c>
      <c r="E32" s="1">
        <f t="shared" si="0"/>
        <v>45688</v>
      </c>
      <c r="F32" s="3" t="str">
        <f>IF(AND(E32&gt;=$T$4,E32&lt;=$U$4),"wiosna", IF(AND(E32&gt;=$T$5,E32&lt;=$U$5),"lato", IF(AND(E32&gt;=$T$6,E32&lt;=$U$6), "jesien","zima")))</f>
        <v>zima</v>
      </c>
      <c r="G32">
        <f t="shared" si="8"/>
        <v>10</v>
      </c>
      <c r="H32">
        <f>INDEX($V$3:$V$6, MATCH(F32,$S$3:$S$6,0))</f>
        <v>0.2</v>
      </c>
      <c r="I32">
        <f t="shared" si="4"/>
        <v>2</v>
      </c>
      <c r="J32">
        <f t="shared" si="9"/>
        <v>0</v>
      </c>
      <c r="K32">
        <f t="shared" si="5"/>
        <v>60</v>
      </c>
      <c r="L32">
        <f t="shared" si="6"/>
        <v>60</v>
      </c>
      <c r="M32">
        <f t="shared" si="10"/>
        <v>-7430</v>
      </c>
      <c r="N32" s="10">
        <f t="shared" si="7"/>
        <v>0</v>
      </c>
    </row>
    <row r="33" spans="1:14" x14ac:dyDescent="0.25">
      <c r="A33" s="1">
        <v>44958</v>
      </c>
      <c r="B33" t="str">
        <f t="shared" si="1"/>
        <v>śr</v>
      </c>
      <c r="C33">
        <f t="shared" si="2"/>
        <v>2023</v>
      </c>
      <c r="D33" t="str">
        <f t="shared" si="3"/>
        <v>luty</v>
      </c>
      <c r="E33" s="1">
        <f t="shared" si="0"/>
        <v>45689</v>
      </c>
      <c r="F33" s="3" t="str">
        <f>IF(AND(E33&gt;=$T$4,E33&lt;=$U$4),"wiosna", IF(AND(E33&gt;=$T$5,E33&lt;=$U$5),"lato", IF(AND(E33&gt;=$T$6,E33&lt;=$U$6), "jesien","zima")))</f>
        <v>zima</v>
      </c>
      <c r="G33">
        <f t="shared" si="8"/>
        <v>10</v>
      </c>
      <c r="H33">
        <f>INDEX($V$3:$V$6, MATCH(F33,$S$3:$S$6,0))</f>
        <v>0.2</v>
      </c>
      <c r="I33">
        <f t="shared" si="4"/>
        <v>2</v>
      </c>
      <c r="J33">
        <f t="shared" si="9"/>
        <v>0</v>
      </c>
      <c r="K33">
        <f t="shared" si="5"/>
        <v>60</v>
      </c>
      <c r="L33">
        <f t="shared" si="6"/>
        <v>60</v>
      </c>
      <c r="M33">
        <f t="shared" si="10"/>
        <v>-7370</v>
      </c>
      <c r="N33" s="10">
        <f t="shared" si="7"/>
        <v>0</v>
      </c>
    </row>
    <row r="34" spans="1:14" x14ac:dyDescent="0.25">
      <c r="A34" s="1">
        <v>44959</v>
      </c>
      <c r="B34" t="str">
        <f t="shared" si="1"/>
        <v>czw</v>
      </c>
      <c r="C34">
        <f t="shared" si="2"/>
        <v>2023</v>
      </c>
      <c r="D34" t="str">
        <f t="shared" si="3"/>
        <v>luty</v>
      </c>
      <c r="E34" s="1">
        <f t="shared" si="0"/>
        <v>45690</v>
      </c>
      <c r="F34" s="3" t="str">
        <f>IF(AND(E34&gt;=$T$4,E34&lt;=$U$4),"wiosna", IF(AND(E34&gt;=$T$5,E34&lt;=$U$5),"lato", IF(AND(E34&gt;=$T$6,E34&lt;=$U$6), "jesien","zima")))</f>
        <v>zima</v>
      </c>
      <c r="G34">
        <f t="shared" si="8"/>
        <v>10</v>
      </c>
      <c r="H34">
        <f>INDEX($V$3:$V$6, MATCH(F34,$S$3:$S$6,0))</f>
        <v>0.2</v>
      </c>
      <c r="I34">
        <f t="shared" si="4"/>
        <v>2</v>
      </c>
      <c r="J34">
        <f t="shared" si="9"/>
        <v>0</v>
      </c>
      <c r="K34">
        <f t="shared" si="5"/>
        <v>60</v>
      </c>
      <c r="L34">
        <f t="shared" si="6"/>
        <v>60</v>
      </c>
      <c r="M34">
        <f t="shared" si="10"/>
        <v>-7310</v>
      </c>
      <c r="N34" s="10">
        <f t="shared" si="7"/>
        <v>0</v>
      </c>
    </row>
    <row r="35" spans="1:14" x14ac:dyDescent="0.25">
      <c r="A35" s="1">
        <v>44960</v>
      </c>
      <c r="B35" t="str">
        <f t="shared" si="1"/>
        <v>pt</v>
      </c>
      <c r="C35">
        <f t="shared" si="2"/>
        <v>2023</v>
      </c>
      <c r="D35" t="str">
        <f t="shared" si="3"/>
        <v>luty</v>
      </c>
      <c r="E35" s="1">
        <f t="shared" si="0"/>
        <v>45691</v>
      </c>
      <c r="F35" s="3" t="str">
        <f>IF(AND(E35&gt;=$T$4,E35&lt;=$U$4),"wiosna", IF(AND(E35&gt;=$T$5,E35&lt;=$U$5),"lato", IF(AND(E35&gt;=$T$6,E35&lt;=$U$6), "jesien","zima")))</f>
        <v>zima</v>
      </c>
      <c r="G35">
        <f t="shared" si="8"/>
        <v>10</v>
      </c>
      <c r="H35">
        <f>INDEX($V$3:$V$6, MATCH(F35,$S$3:$S$6,0))</f>
        <v>0.2</v>
      </c>
      <c r="I35">
        <f t="shared" si="4"/>
        <v>2</v>
      </c>
      <c r="J35">
        <f t="shared" si="9"/>
        <v>0</v>
      </c>
      <c r="K35">
        <f t="shared" si="5"/>
        <v>60</v>
      </c>
      <c r="L35">
        <f t="shared" si="6"/>
        <v>60</v>
      </c>
      <c r="M35">
        <f t="shared" si="10"/>
        <v>-7250</v>
      </c>
      <c r="N35" s="10">
        <f t="shared" si="7"/>
        <v>0</v>
      </c>
    </row>
    <row r="36" spans="1:14" x14ac:dyDescent="0.25">
      <c r="A36" s="1">
        <v>44961</v>
      </c>
      <c r="B36" t="str">
        <f t="shared" si="1"/>
        <v>sob</v>
      </c>
      <c r="C36">
        <f t="shared" si="2"/>
        <v>2023</v>
      </c>
      <c r="D36" t="str">
        <f t="shared" si="3"/>
        <v>luty</v>
      </c>
      <c r="E36" s="1">
        <f t="shared" si="0"/>
        <v>45692</v>
      </c>
      <c r="F36" s="3" t="str">
        <f>IF(AND(E36&gt;=$T$4,E36&lt;=$U$4),"wiosna", IF(AND(E36&gt;=$T$5,E36&lt;=$U$5),"lato", IF(AND(E36&gt;=$T$6,E36&lt;=$U$6), "jesien","zima")))</f>
        <v>zima</v>
      </c>
      <c r="G36">
        <f t="shared" si="8"/>
        <v>10</v>
      </c>
      <c r="H36">
        <f>INDEX($V$3:$V$6, MATCH(F36,$S$3:$S$6,0))</f>
        <v>0.2</v>
      </c>
      <c r="I36">
        <f t="shared" si="4"/>
        <v>2</v>
      </c>
      <c r="J36">
        <f t="shared" si="9"/>
        <v>0</v>
      </c>
      <c r="K36">
        <f t="shared" si="5"/>
        <v>0</v>
      </c>
      <c r="L36">
        <f t="shared" si="6"/>
        <v>0</v>
      </c>
      <c r="M36">
        <f t="shared" si="10"/>
        <v>-7250</v>
      </c>
      <c r="N36" s="10">
        <f t="shared" si="7"/>
        <v>0</v>
      </c>
    </row>
    <row r="37" spans="1:14" x14ac:dyDescent="0.25">
      <c r="A37" s="1">
        <v>44962</v>
      </c>
      <c r="B37" t="str">
        <f t="shared" si="1"/>
        <v>niedz</v>
      </c>
      <c r="C37">
        <f t="shared" si="2"/>
        <v>2023</v>
      </c>
      <c r="D37" t="str">
        <f t="shared" si="3"/>
        <v>luty</v>
      </c>
      <c r="E37" s="1">
        <f t="shared" si="0"/>
        <v>45693</v>
      </c>
      <c r="F37" s="3" t="str">
        <f>IF(AND(E37&gt;=$T$4,E37&lt;=$U$4),"wiosna", IF(AND(E37&gt;=$T$5,E37&lt;=$U$5),"lato", IF(AND(E37&gt;=$T$6,E37&lt;=$U$6), "jesien","zima")))</f>
        <v>zima</v>
      </c>
      <c r="G37">
        <f t="shared" si="8"/>
        <v>10</v>
      </c>
      <c r="H37">
        <f>INDEX($V$3:$V$6, MATCH(F37,$S$3:$S$6,0))</f>
        <v>0.2</v>
      </c>
      <c r="I37">
        <f t="shared" si="4"/>
        <v>2</v>
      </c>
      <c r="J37">
        <f t="shared" si="9"/>
        <v>150</v>
      </c>
      <c r="K37">
        <f t="shared" si="5"/>
        <v>0</v>
      </c>
      <c r="L37">
        <f t="shared" si="6"/>
        <v>-150</v>
      </c>
      <c r="M37">
        <f t="shared" si="10"/>
        <v>-7400</v>
      </c>
      <c r="N37" s="10">
        <f t="shared" si="7"/>
        <v>0</v>
      </c>
    </row>
    <row r="38" spans="1:14" x14ac:dyDescent="0.25">
      <c r="A38" s="1">
        <v>44963</v>
      </c>
      <c r="B38" t="str">
        <f t="shared" si="1"/>
        <v>pon</v>
      </c>
      <c r="C38">
        <f t="shared" si="2"/>
        <v>2023</v>
      </c>
      <c r="D38" t="str">
        <f t="shared" si="3"/>
        <v>luty</v>
      </c>
      <c r="E38" s="1">
        <f t="shared" si="0"/>
        <v>45694</v>
      </c>
      <c r="F38" s="3" t="str">
        <f>IF(AND(E38&gt;=$T$4,E38&lt;=$U$4),"wiosna", IF(AND(E38&gt;=$T$5,E38&lt;=$U$5),"lato", IF(AND(E38&gt;=$T$6,E38&lt;=$U$6), "jesien","zima")))</f>
        <v>zima</v>
      </c>
      <c r="G38">
        <f t="shared" si="8"/>
        <v>10</v>
      </c>
      <c r="H38">
        <f>INDEX($V$3:$V$6, MATCH(F38,$S$3:$S$6,0))</f>
        <v>0.2</v>
      </c>
      <c r="I38">
        <f t="shared" si="4"/>
        <v>2</v>
      </c>
      <c r="J38">
        <f t="shared" si="9"/>
        <v>0</v>
      </c>
      <c r="K38">
        <f t="shared" si="5"/>
        <v>60</v>
      </c>
      <c r="L38">
        <f t="shared" si="6"/>
        <v>60</v>
      </c>
      <c r="M38">
        <f t="shared" si="10"/>
        <v>-7340</v>
      </c>
      <c r="N38" s="10">
        <f t="shared" si="7"/>
        <v>0</v>
      </c>
    </row>
    <row r="39" spans="1:14" x14ac:dyDescent="0.25">
      <c r="A39" s="1">
        <v>44964</v>
      </c>
      <c r="B39" t="str">
        <f t="shared" si="1"/>
        <v>wt</v>
      </c>
      <c r="C39">
        <f t="shared" si="2"/>
        <v>2023</v>
      </c>
      <c r="D39" t="str">
        <f t="shared" si="3"/>
        <v>luty</v>
      </c>
      <c r="E39" s="1">
        <f t="shared" si="0"/>
        <v>45695</v>
      </c>
      <c r="F39" s="3" t="str">
        <f>IF(AND(E39&gt;=$T$4,E39&lt;=$U$4),"wiosna", IF(AND(E39&gt;=$T$5,E39&lt;=$U$5),"lato", IF(AND(E39&gt;=$T$6,E39&lt;=$U$6), "jesien","zima")))</f>
        <v>zima</v>
      </c>
      <c r="G39">
        <f t="shared" si="8"/>
        <v>10</v>
      </c>
      <c r="H39">
        <f>INDEX($V$3:$V$6, MATCH(F39,$S$3:$S$6,0))</f>
        <v>0.2</v>
      </c>
      <c r="I39">
        <f t="shared" si="4"/>
        <v>2</v>
      </c>
      <c r="J39">
        <f t="shared" si="9"/>
        <v>0</v>
      </c>
      <c r="K39">
        <f t="shared" si="5"/>
        <v>60</v>
      </c>
      <c r="L39">
        <f t="shared" si="6"/>
        <v>60</v>
      </c>
      <c r="M39">
        <f t="shared" si="10"/>
        <v>-7280</v>
      </c>
      <c r="N39" s="10">
        <f t="shared" si="7"/>
        <v>0</v>
      </c>
    </row>
    <row r="40" spans="1:14" x14ac:dyDescent="0.25">
      <c r="A40" s="1">
        <v>44965</v>
      </c>
      <c r="B40" t="str">
        <f t="shared" si="1"/>
        <v>śr</v>
      </c>
      <c r="C40">
        <f t="shared" si="2"/>
        <v>2023</v>
      </c>
      <c r="D40" t="str">
        <f t="shared" si="3"/>
        <v>luty</v>
      </c>
      <c r="E40" s="1">
        <f t="shared" si="0"/>
        <v>45696</v>
      </c>
      <c r="F40" s="3" t="str">
        <f>IF(AND(E40&gt;=$T$4,E40&lt;=$U$4),"wiosna", IF(AND(E40&gt;=$T$5,E40&lt;=$U$5),"lato", IF(AND(E40&gt;=$T$6,E40&lt;=$U$6), "jesien","zima")))</f>
        <v>zima</v>
      </c>
      <c r="G40">
        <f t="shared" si="8"/>
        <v>10</v>
      </c>
      <c r="H40">
        <f>INDEX($V$3:$V$6, MATCH(F40,$S$3:$S$6,0))</f>
        <v>0.2</v>
      </c>
      <c r="I40">
        <f t="shared" si="4"/>
        <v>2</v>
      </c>
      <c r="J40">
        <f t="shared" si="9"/>
        <v>0</v>
      </c>
      <c r="K40">
        <f t="shared" si="5"/>
        <v>60</v>
      </c>
      <c r="L40">
        <f t="shared" si="6"/>
        <v>60</v>
      </c>
      <c r="M40">
        <f t="shared" si="10"/>
        <v>-7220</v>
      </c>
      <c r="N40" s="10">
        <f t="shared" si="7"/>
        <v>0</v>
      </c>
    </row>
    <row r="41" spans="1:14" x14ac:dyDescent="0.25">
      <c r="A41" s="1">
        <v>44966</v>
      </c>
      <c r="B41" t="str">
        <f t="shared" si="1"/>
        <v>czw</v>
      </c>
      <c r="C41">
        <f t="shared" si="2"/>
        <v>2023</v>
      </c>
      <c r="D41" t="str">
        <f t="shared" si="3"/>
        <v>luty</v>
      </c>
      <c r="E41" s="1">
        <f t="shared" si="0"/>
        <v>45697</v>
      </c>
      <c r="F41" s="3" t="str">
        <f>IF(AND(E41&gt;=$T$4,E41&lt;=$U$4),"wiosna", IF(AND(E41&gt;=$T$5,E41&lt;=$U$5),"lato", IF(AND(E41&gt;=$T$6,E41&lt;=$U$6), "jesien","zima")))</f>
        <v>zima</v>
      </c>
      <c r="G41">
        <f t="shared" si="8"/>
        <v>10</v>
      </c>
      <c r="H41">
        <f>INDEX($V$3:$V$6, MATCH(F41,$S$3:$S$6,0))</f>
        <v>0.2</v>
      </c>
      <c r="I41">
        <f t="shared" si="4"/>
        <v>2</v>
      </c>
      <c r="J41">
        <f t="shared" si="9"/>
        <v>0</v>
      </c>
      <c r="K41">
        <f t="shared" si="5"/>
        <v>60</v>
      </c>
      <c r="L41">
        <f t="shared" si="6"/>
        <v>60</v>
      </c>
      <c r="M41">
        <f t="shared" si="10"/>
        <v>-7160</v>
      </c>
      <c r="N41" s="10">
        <f t="shared" si="7"/>
        <v>0</v>
      </c>
    </row>
    <row r="42" spans="1:14" x14ac:dyDescent="0.25">
      <c r="A42" s="1">
        <v>44967</v>
      </c>
      <c r="B42" t="str">
        <f t="shared" si="1"/>
        <v>pt</v>
      </c>
      <c r="C42">
        <f t="shared" si="2"/>
        <v>2023</v>
      </c>
      <c r="D42" t="str">
        <f t="shared" si="3"/>
        <v>luty</v>
      </c>
      <c r="E42" s="1">
        <f t="shared" si="0"/>
        <v>45698</v>
      </c>
      <c r="F42" s="3" t="str">
        <f>IF(AND(E42&gt;=$T$4,E42&lt;=$U$4),"wiosna", IF(AND(E42&gt;=$T$5,E42&lt;=$U$5),"lato", IF(AND(E42&gt;=$T$6,E42&lt;=$U$6), "jesien","zima")))</f>
        <v>zima</v>
      </c>
      <c r="G42">
        <f t="shared" si="8"/>
        <v>10</v>
      </c>
      <c r="H42">
        <f>INDEX($V$3:$V$6, MATCH(F42,$S$3:$S$6,0))</f>
        <v>0.2</v>
      </c>
      <c r="I42">
        <f t="shared" si="4"/>
        <v>2</v>
      </c>
      <c r="J42">
        <f t="shared" si="9"/>
        <v>0</v>
      </c>
      <c r="K42">
        <f t="shared" si="5"/>
        <v>60</v>
      </c>
      <c r="L42">
        <f t="shared" si="6"/>
        <v>60</v>
      </c>
      <c r="M42">
        <f t="shared" si="10"/>
        <v>-7100</v>
      </c>
      <c r="N42" s="10">
        <f t="shared" si="7"/>
        <v>0</v>
      </c>
    </row>
    <row r="43" spans="1:14" x14ac:dyDescent="0.25">
      <c r="A43" s="1">
        <v>44968</v>
      </c>
      <c r="B43" t="str">
        <f t="shared" si="1"/>
        <v>sob</v>
      </c>
      <c r="C43">
        <f t="shared" si="2"/>
        <v>2023</v>
      </c>
      <c r="D43" t="str">
        <f t="shared" si="3"/>
        <v>luty</v>
      </c>
      <c r="E43" s="1">
        <f t="shared" si="0"/>
        <v>45699</v>
      </c>
      <c r="F43" s="3" t="str">
        <f>IF(AND(E43&gt;=$T$4,E43&lt;=$U$4),"wiosna", IF(AND(E43&gt;=$T$5,E43&lt;=$U$5),"lato", IF(AND(E43&gt;=$T$6,E43&lt;=$U$6), "jesien","zima")))</f>
        <v>zima</v>
      </c>
      <c r="G43">
        <f t="shared" si="8"/>
        <v>10</v>
      </c>
      <c r="H43">
        <f>INDEX($V$3:$V$6, MATCH(F43,$S$3:$S$6,0))</f>
        <v>0.2</v>
      </c>
      <c r="I43">
        <f t="shared" si="4"/>
        <v>2</v>
      </c>
      <c r="J43">
        <f t="shared" si="9"/>
        <v>0</v>
      </c>
      <c r="K43">
        <f t="shared" si="5"/>
        <v>0</v>
      </c>
      <c r="L43">
        <f t="shared" si="6"/>
        <v>0</v>
      </c>
      <c r="M43">
        <f t="shared" si="10"/>
        <v>-7100</v>
      </c>
      <c r="N43" s="10">
        <f t="shared" si="7"/>
        <v>0</v>
      </c>
    </row>
    <row r="44" spans="1:14" x14ac:dyDescent="0.25">
      <c r="A44" s="1">
        <v>44969</v>
      </c>
      <c r="B44" t="str">
        <f t="shared" si="1"/>
        <v>niedz</v>
      </c>
      <c r="C44">
        <f t="shared" si="2"/>
        <v>2023</v>
      </c>
      <c r="D44" t="str">
        <f t="shared" si="3"/>
        <v>luty</v>
      </c>
      <c r="E44" s="1">
        <f t="shared" si="0"/>
        <v>45700</v>
      </c>
      <c r="F44" s="3" t="str">
        <f>IF(AND(E44&gt;=$T$4,E44&lt;=$U$4),"wiosna", IF(AND(E44&gt;=$T$5,E44&lt;=$U$5),"lato", IF(AND(E44&gt;=$T$6,E44&lt;=$U$6), "jesien","zima")))</f>
        <v>zima</v>
      </c>
      <c r="G44">
        <f t="shared" si="8"/>
        <v>10</v>
      </c>
      <c r="H44">
        <f>INDEX($V$3:$V$6, MATCH(F44,$S$3:$S$6,0))</f>
        <v>0.2</v>
      </c>
      <c r="I44">
        <f t="shared" si="4"/>
        <v>2</v>
      </c>
      <c r="J44">
        <f t="shared" si="9"/>
        <v>150</v>
      </c>
      <c r="K44">
        <f t="shared" si="5"/>
        <v>0</v>
      </c>
      <c r="L44">
        <f t="shared" si="6"/>
        <v>-150</v>
      </c>
      <c r="M44">
        <f t="shared" si="10"/>
        <v>-7250</v>
      </c>
      <c r="N44" s="10">
        <f t="shared" si="7"/>
        <v>0</v>
      </c>
    </row>
    <row r="45" spans="1:14" x14ac:dyDescent="0.25">
      <c r="A45" s="1">
        <v>44970</v>
      </c>
      <c r="B45" t="str">
        <f t="shared" si="1"/>
        <v>pon</v>
      </c>
      <c r="C45">
        <f t="shared" si="2"/>
        <v>2023</v>
      </c>
      <c r="D45" t="str">
        <f t="shared" si="3"/>
        <v>luty</v>
      </c>
      <c r="E45" s="1">
        <f t="shared" si="0"/>
        <v>45701</v>
      </c>
      <c r="F45" s="3" t="str">
        <f>IF(AND(E45&gt;=$T$4,E45&lt;=$U$4),"wiosna", IF(AND(E45&gt;=$T$5,E45&lt;=$U$5),"lato", IF(AND(E45&gt;=$T$6,E45&lt;=$U$6), "jesien","zima")))</f>
        <v>zima</v>
      </c>
      <c r="G45">
        <f t="shared" si="8"/>
        <v>10</v>
      </c>
      <c r="H45">
        <f>INDEX($V$3:$V$6, MATCH(F45,$S$3:$S$6,0))</f>
        <v>0.2</v>
      </c>
      <c r="I45">
        <f t="shared" si="4"/>
        <v>2</v>
      </c>
      <c r="J45">
        <f t="shared" si="9"/>
        <v>0</v>
      </c>
      <c r="K45">
        <f t="shared" si="5"/>
        <v>60</v>
      </c>
      <c r="L45">
        <f t="shared" si="6"/>
        <v>60</v>
      </c>
      <c r="M45">
        <f t="shared" si="10"/>
        <v>-7190</v>
      </c>
      <c r="N45" s="10">
        <f t="shared" si="7"/>
        <v>0</v>
      </c>
    </row>
    <row r="46" spans="1:14" x14ac:dyDescent="0.25">
      <c r="A46" s="1">
        <v>44971</v>
      </c>
      <c r="B46" t="str">
        <f t="shared" si="1"/>
        <v>wt</v>
      </c>
      <c r="C46">
        <f t="shared" si="2"/>
        <v>2023</v>
      </c>
      <c r="D46" t="str">
        <f t="shared" si="3"/>
        <v>luty</v>
      </c>
      <c r="E46" s="1">
        <f t="shared" si="0"/>
        <v>45702</v>
      </c>
      <c r="F46" s="3" t="str">
        <f>IF(AND(E46&gt;=$T$4,E46&lt;=$U$4),"wiosna", IF(AND(E46&gt;=$T$5,E46&lt;=$U$5),"lato", IF(AND(E46&gt;=$T$6,E46&lt;=$U$6), "jesien","zima")))</f>
        <v>zima</v>
      </c>
      <c r="G46">
        <f t="shared" si="8"/>
        <v>10</v>
      </c>
      <c r="H46">
        <f>INDEX($V$3:$V$6, MATCH(F46,$S$3:$S$6,0))</f>
        <v>0.2</v>
      </c>
      <c r="I46">
        <f t="shared" si="4"/>
        <v>2</v>
      </c>
      <c r="J46">
        <f t="shared" si="9"/>
        <v>0</v>
      </c>
      <c r="K46">
        <f t="shared" si="5"/>
        <v>60</v>
      </c>
      <c r="L46">
        <f t="shared" si="6"/>
        <v>60</v>
      </c>
      <c r="M46">
        <f t="shared" si="10"/>
        <v>-7130</v>
      </c>
      <c r="N46" s="10">
        <f t="shared" si="7"/>
        <v>0</v>
      </c>
    </row>
    <row r="47" spans="1:14" x14ac:dyDescent="0.25">
      <c r="A47" s="1">
        <v>44972</v>
      </c>
      <c r="B47" t="str">
        <f t="shared" si="1"/>
        <v>śr</v>
      </c>
      <c r="C47">
        <f t="shared" si="2"/>
        <v>2023</v>
      </c>
      <c r="D47" t="str">
        <f t="shared" si="3"/>
        <v>luty</v>
      </c>
      <c r="E47" s="1">
        <f t="shared" si="0"/>
        <v>45703</v>
      </c>
      <c r="F47" s="3" t="str">
        <f>IF(AND(E47&gt;=$T$4,E47&lt;=$U$4),"wiosna", IF(AND(E47&gt;=$T$5,E47&lt;=$U$5),"lato", IF(AND(E47&gt;=$T$6,E47&lt;=$U$6), "jesien","zima")))</f>
        <v>zima</v>
      </c>
      <c r="G47">
        <f t="shared" si="8"/>
        <v>10</v>
      </c>
      <c r="H47">
        <f>INDEX($V$3:$V$6, MATCH(F47,$S$3:$S$6,0))</f>
        <v>0.2</v>
      </c>
      <c r="I47">
        <f t="shared" si="4"/>
        <v>2</v>
      </c>
      <c r="J47">
        <f t="shared" si="9"/>
        <v>0</v>
      </c>
      <c r="K47">
        <f t="shared" si="5"/>
        <v>60</v>
      </c>
      <c r="L47">
        <f t="shared" si="6"/>
        <v>60</v>
      </c>
      <c r="M47">
        <f t="shared" si="10"/>
        <v>-7070</v>
      </c>
      <c r="N47" s="10">
        <f t="shared" si="7"/>
        <v>0</v>
      </c>
    </row>
    <row r="48" spans="1:14" x14ac:dyDescent="0.25">
      <c r="A48" s="1">
        <v>44973</v>
      </c>
      <c r="B48" t="str">
        <f t="shared" si="1"/>
        <v>czw</v>
      </c>
      <c r="C48">
        <f t="shared" si="2"/>
        <v>2023</v>
      </c>
      <c r="D48" t="str">
        <f t="shared" si="3"/>
        <v>luty</v>
      </c>
      <c r="E48" s="1">
        <f t="shared" si="0"/>
        <v>45704</v>
      </c>
      <c r="F48" s="3" t="str">
        <f>IF(AND(E48&gt;=$T$4,E48&lt;=$U$4),"wiosna", IF(AND(E48&gt;=$T$5,E48&lt;=$U$5),"lato", IF(AND(E48&gt;=$T$6,E48&lt;=$U$6), "jesien","zima")))</f>
        <v>zima</v>
      </c>
      <c r="G48">
        <f t="shared" si="8"/>
        <v>10</v>
      </c>
      <c r="H48">
        <f>INDEX($V$3:$V$6, MATCH(F48,$S$3:$S$6,0))</f>
        <v>0.2</v>
      </c>
      <c r="I48">
        <f t="shared" si="4"/>
        <v>2</v>
      </c>
      <c r="J48">
        <f t="shared" si="9"/>
        <v>0</v>
      </c>
      <c r="K48">
        <f t="shared" si="5"/>
        <v>60</v>
      </c>
      <c r="L48">
        <f t="shared" si="6"/>
        <v>60</v>
      </c>
      <c r="M48">
        <f t="shared" si="10"/>
        <v>-7010</v>
      </c>
      <c r="N48" s="10">
        <f t="shared" si="7"/>
        <v>0</v>
      </c>
    </row>
    <row r="49" spans="1:14" x14ac:dyDescent="0.25">
      <c r="A49" s="1">
        <v>44974</v>
      </c>
      <c r="B49" t="str">
        <f t="shared" si="1"/>
        <v>pt</v>
      </c>
      <c r="C49">
        <f t="shared" si="2"/>
        <v>2023</v>
      </c>
      <c r="D49" t="str">
        <f t="shared" si="3"/>
        <v>luty</v>
      </c>
      <c r="E49" s="1">
        <f t="shared" si="0"/>
        <v>45705</v>
      </c>
      <c r="F49" s="3" t="str">
        <f>IF(AND(E49&gt;=$T$4,E49&lt;=$U$4),"wiosna", IF(AND(E49&gt;=$T$5,E49&lt;=$U$5),"lato", IF(AND(E49&gt;=$T$6,E49&lt;=$U$6), "jesien","zima")))</f>
        <v>zima</v>
      </c>
      <c r="G49">
        <f t="shared" si="8"/>
        <v>10</v>
      </c>
      <c r="H49">
        <f>INDEX($V$3:$V$6, MATCH(F49,$S$3:$S$6,0))</f>
        <v>0.2</v>
      </c>
      <c r="I49">
        <f t="shared" si="4"/>
        <v>2</v>
      </c>
      <c r="J49">
        <f t="shared" si="9"/>
        <v>0</v>
      </c>
      <c r="K49">
        <f t="shared" si="5"/>
        <v>60</v>
      </c>
      <c r="L49">
        <f t="shared" si="6"/>
        <v>60</v>
      </c>
      <c r="M49">
        <f t="shared" si="10"/>
        <v>-6950</v>
      </c>
      <c r="N49" s="10">
        <f t="shared" si="7"/>
        <v>0</v>
      </c>
    </row>
    <row r="50" spans="1:14" x14ac:dyDescent="0.25">
      <c r="A50" s="1">
        <v>44975</v>
      </c>
      <c r="B50" t="str">
        <f t="shared" si="1"/>
        <v>sob</v>
      </c>
      <c r="C50">
        <f t="shared" si="2"/>
        <v>2023</v>
      </c>
      <c r="D50" t="str">
        <f t="shared" si="3"/>
        <v>luty</v>
      </c>
      <c r="E50" s="1">
        <f t="shared" si="0"/>
        <v>45706</v>
      </c>
      <c r="F50" s="3" t="str">
        <f>IF(AND(E50&gt;=$T$4,E50&lt;=$U$4),"wiosna", IF(AND(E50&gt;=$T$5,E50&lt;=$U$5),"lato", IF(AND(E50&gt;=$T$6,E50&lt;=$U$6), "jesien","zima")))</f>
        <v>zima</v>
      </c>
      <c r="G50">
        <f t="shared" si="8"/>
        <v>10</v>
      </c>
      <c r="H50">
        <f>INDEX($V$3:$V$6, MATCH(F50,$S$3:$S$6,0))</f>
        <v>0.2</v>
      </c>
      <c r="I50">
        <f t="shared" si="4"/>
        <v>2</v>
      </c>
      <c r="J50">
        <f t="shared" si="9"/>
        <v>0</v>
      </c>
      <c r="K50">
        <f t="shared" si="5"/>
        <v>0</v>
      </c>
      <c r="L50">
        <f t="shared" si="6"/>
        <v>0</v>
      </c>
      <c r="M50">
        <f t="shared" si="10"/>
        <v>-6950</v>
      </c>
      <c r="N50" s="10">
        <f t="shared" si="7"/>
        <v>0</v>
      </c>
    </row>
    <row r="51" spans="1:14" x14ac:dyDescent="0.25">
      <c r="A51" s="1">
        <v>44976</v>
      </c>
      <c r="B51" t="str">
        <f t="shared" si="1"/>
        <v>niedz</v>
      </c>
      <c r="C51">
        <f t="shared" si="2"/>
        <v>2023</v>
      </c>
      <c r="D51" t="str">
        <f t="shared" si="3"/>
        <v>luty</v>
      </c>
      <c r="E51" s="1">
        <f t="shared" si="0"/>
        <v>45707</v>
      </c>
      <c r="F51" s="3" t="str">
        <f>IF(AND(E51&gt;=$T$4,E51&lt;=$U$4),"wiosna", IF(AND(E51&gt;=$T$5,E51&lt;=$U$5),"lato", IF(AND(E51&gt;=$T$6,E51&lt;=$U$6), "jesien","zima")))</f>
        <v>zima</v>
      </c>
      <c r="G51">
        <f t="shared" si="8"/>
        <v>10</v>
      </c>
      <c r="H51">
        <f>INDEX($V$3:$V$6, MATCH(F51,$S$3:$S$6,0))</f>
        <v>0.2</v>
      </c>
      <c r="I51">
        <f t="shared" si="4"/>
        <v>2</v>
      </c>
      <c r="J51">
        <f t="shared" si="9"/>
        <v>150</v>
      </c>
      <c r="K51">
        <f t="shared" si="5"/>
        <v>0</v>
      </c>
      <c r="L51">
        <f t="shared" si="6"/>
        <v>-150</v>
      </c>
      <c r="M51">
        <f t="shared" si="10"/>
        <v>-7100</v>
      </c>
      <c r="N51" s="10">
        <f t="shared" si="7"/>
        <v>0</v>
      </c>
    </row>
    <row r="52" spans="1:14" x14ac:dyDescent="0.25">
      <c r="A52" s="1">
        <v>44977</v>
      </c>
      <c r="B52" t="str">
        <f t="shared" si="1"/>
        <v>pon</v>
      </c>
      <c r="C52">
        <f t="shared" si="2"/>
        <v>2023</v>
      </c>
      <c r="D52" t="str">
        <f t="shared" si="3"/>
        <v>luty</v>
      </c>
      <c r="E52" s="1">
        <f t="shared" si="0"/>
        <v>45708</v>
      </c>
      <c r="F52" s="3" t="str">
        <f>IF(AND(E52&gt;=$T$4,E52&lt;=$U$4),"wiosna", IF(AND(E52&gt;=$T$5,E52&lt;=$U$5),"lato", IF(AND(E52&gt;=$T$6,E52&lt;=$U$6), "jesien","zima")))</f>
        <v>zima</v>
      </c>
      <c r="G52">
        <f t="shared" si="8"/>
        <v>10</v>
      </c>
      <c r="H52">
        <f>INDEX($V$3:$V$6, MATCH(F52,$S$3:$S$6,0))</f>
        <v>0.2</v>
      </c>
      <c r="I52">
        <f t="shared" si="4"/>
        <v>2</v>
      </c>
      <c r="J52">
        <f t="shared" si="9"/>
        <v>0</v>
      </c>
      <c r="K52">
        <f t="shared" si="5"/>
        <v>60</v>
      </c>
      <c r="L52">
        <f t="shared" si="6"/>
        <v>60</v>
      </c>
      <c r="M52">
        <f t="shared" si="10"/>
        <v>-7040</v>
      </c>
      <c r="N52" s="10">
        <f t="shared" si="7"/>
        <v>0</v>
      </c>
    </row>
    <row r="53" spans="1:14" x14ac:dyDescent="0.25">
      <c r="A53" s="1">
        <v>44978</v>
      </c>
      <c r="B53" t="str">
        <f t="shared" si="1"/>
        <v>wt</v>
      </c>
      <c r="C53">
        <f t="shared" si="2"/>
        <v>2023</v>
      </c>
      <c r="D53" t="str">
        <f t="shared" si="3"/>
        <v>luty</v>
      </c>
      <c r="E53" s="1">
        <f t="shared" si="0"/>
        <v>45709</v>
      </c>
      <c r="F53" s="3" t="str">
        <f>IF(AND(E53&gt;=$T$4,E53&lt;=$U$4),"wiosna", IF(AND(E53&gt;=$T$5,E53&lt;=$U$5),"lato", IF(AND(E53&gt;=$T$6,E53&lt;=$U$6), "jesien","zima")))</f>
        <v>zima</v>
      </c>
      <c r="G53">
        <f t="shared" si="8"/>
        <v>10</v>
      </c>
      <c r="H53">
        <f>INDEX($V$3:$V$6, MATCH(F53,$S$3:$S$6,0))</f>
        <v>0.2</v>
      </c>
      <c r="I53">
        <f t="shared" si="4"/>
        <v>2</v>
      </c>
      <c r="J53">
        <f t="shared" si="9"/>
        <v>0</v>
      </c>
      <c r="K53">
        <f t="shared" si="5"/>
        <v>60</v>
      </c>
      <c r="L53">
        <f t="shared" si="6"/>
        <v>60</v>
      </c>
      <c r="M53">
        <f t="shared" si="10"/>
        <v>-6980</v>
      </c>
      <c r="N53" s="10">
        <f t="shared" si="7"/>
        <v>0</v>
      </c>
    </row>
    <row r="54" spans="1:14" x14ac:dyDescent="0.25">
      <c r="A54" s="1">
        <v>44979</v>
      </c>
      <c r="B54" t="str">
        <f t="shared" si="1"/>
        <v>śr</v>
      </c>
      <c r="C54">
        <f t="shared" si="2"/>
        <v>2023</v>
      </c>
      <c r="D54" t="str">
        <f t="shared" si="3"/>
        <v>luty</v>
      </c>
      <c r="E54" s="1">
        <f t="shared" si="0"/>
        <v>45710</v>
      </c>
      <c r="F54" s="3" t="str">
        <f>IF(AND(E54&gt;=$T$4,E54&lt;=$U$4),"wiosna", IF(AND(E54&gt;=$T$5,E54&lt;=$U$5),"lato", IF(AND(E54&gt;=$T$6,E54&lt;=$U$6), "jesien","zima")))</f>
        <v>zima</v>
      </c>
      <c r="G54">
        <f t="shared" si="8"/>
        <v>10</v>
      </c>
      <c r="H54">
        <f>INDEX($V$3:$V$6, MATCH(F54,$S$3:$S$6,0))</f>
        <v>0.2</v>
      </c>
      <c r="I54">
        <f t="shared" si="4"/>
        <v>2</v>
      </c>
      <c r="J54">
        <f t="shared" si="9"/>
        <v>0</v>
      </c>
      <c r="K54">
        <f t="shared" si="5"/>
        <v>60</v>
      </c>
      <c r="L54">
        <f t="shared" si="6"/>
        <v>60</v>
      </c>
      <c r="M54">
        <f t="shared" si="10"/>
        <v>-6920</v>
      </c>
      <c r="N54" s="10">
        <f t="shared" si="7"/>
        <v>0</v>
      </c>
    </row>
    <row r="55" spans="1:14" x14ac:dyDescent="0.25">
      <c r="A55" s="1">
        <v>44980</v>
      </c>
      <c r="B55" t="str">
        <f t="shared" si="1"/>
        <v>czw</v>
      </c>
      <c r="C55">
        <f t="shared" si="2"/>
        <v>2023</v>
      </c>
      <c r="D55" t="str">
        <f t="shared" si="3"/>
        <v>luty</v>
      </c>
      <c r="E55" s="1">
        <f t="shared" si="0"/>
        <v>45711</v>
      </c>
      <c r="F55" s="3" t="str">
        <f>IF(AND(E55&gt;=$T$4,E55&lt;=$U$4),"wiosna", IF(AND(E55&gt;=$T$5,E55&lt;=$U$5),"lato", IF(AND(E55&gt;=$T$6,E55&lt;=$U$6), "jesien","zima")))</f>
        <v>zima</v>
      </c>
      <c r="G55">
        <f t="shared" si="8"/>
        <v>10</v>
      </c>
      <c r="H55">
        <f>INDEX($V$3:$V$6, MATCH(F55,$S$3:$S$6,0))</f>
        <v>0.2</v>
      </c>
      <c r="I55">
        <f t="shared" si="4"/>
        <v>2</v>
      </c>
      <c r="J55">
        <f t="shared" si="9"/>
        <v>0</v>
      </c>
      <c r="K55">
        <f t="shared" si="5"/>
        <v>60</v>
      </c>
      <c r="L55">
        <f t="shared" si="6"/>
        <v>60</v>
      </c>
      <c r="M55">
        <f t="shared" si="10"/>
        <v>-6860</v>
      </c>
      <c r="N55" s="10">
        <f t="shared" si="7"/>
        <v>0</v>
      </c>
    </row>
    <row r="56" spans="1:14" x14ac:dyDescent="0.25">
      <c r="A56" s="1">
        <v>44981</v>
      </c>
      <c r="B56" t="str">
        <f t="shared" si="1"/>
        <v>pt</v>
      </c>
      <c r="C56">
        <f t="shared" si="2"/>
        <v>2023</v>
      </c>
      <c r="D56" t="str">
        <f t="shared" si="3"/>
        <v>luty</v>
      </c>
      <c r="E56" s="1">
        <f t="shared" si="0"/>
        <v>45712</v>
      </c>
      <c r="F56" s="3" t="str">
        <f>IF(AND(E56&gt;=$T$4,E56&lt;=$U$4),"wiosna", IF(AND(E56&gt;=$T$5,E56&lt;=$U$5),"lato", IF(AND(E56&gt;=$T$6,E56&lt;=$U$6), "jesien","zima")))</f>
        <v>zima</v>
      </c>
      <c r="G56">
        <f t="shared" si="8"/>
        <v>10</v>
      </c>
      <c r="H56">
        <f>INDEX($V$3:$V$6, MATCH(F56,$S$3:$S$6,0))</f>
        <v>0.2</v>
      </c>
      <c r="I56">
        <f t="shared" si="4"/>
        <v>2</v>
      </c>
      <c r="J56">
        <f t="shared" si="9"/>
        <v>0</v>
      </c>
      <c r="K56">
        <f t="shared" si="5"/>
        <v>60</v>
      </c>
      <c r="L56">
        <f t="shared" si="6"/>
        <v>60</v>
      </c>
      <c r="M56">
        <f t="shared" si="10"/>
        <v>-6800</v>
      </c>
      <c r="N56" s="10">
        <f t="shared" si="7"/>
        <v>0</v>
      </c>
    </row>
    <row r="57" spans="1:14" x14ac:dyDescent="0.25">
      <c r="A57" s="1">
        <v>44982</v>
      </c>
      <c r="B57" t="str">
        <f t="shared" si="1"/>
        <v>sob</v>
      </c>
      <c r="C57">
        <f t="shared" si="2"/>
        <v>2023</v>
      </c>
      <c r="D57" t="str">
        <f t="shared" si="3"/>
        <v>luty</v>
      </c>
      <c r="E57" s="1">
        <f t="shared" si="0"/>
        <v>45713</v>
      </c>
      <c r="F57" s="3" t="str">
        <f>IF(AND(E57&gt;=$T$4,E57&lt;=$U$4),"wiosna", IF(AND(E57&gt;=$T$5,E57&lt;=$U$5),"lato", IF(AND(E57&gt;=$T$6,E57&lt;=$U$6), "jesien","zima")))</f>
        <v>zima</v>
      </c>
      <c r="G57">
        <f t="shared" si="8"/>
        <v>10</v>
      </c>
      <c r="H57">
        <f>INDEX($V$3:$V$6, MATCH(F57,$S$3:$S$6,0))</f>
        <v>0.2</v>
      </c>
      <c r="I57">
        <f t="shared" si="4"/>
        <v>2</v>
      </c>
      <c r="J57">
        <f t="shared" si="9"/>
        <v>0</v>
      </c>
      <c r="K57">
        <f t="shared" si="5"/>
        <v>0</v>
      </c>
      <c r="L57">
        <f t="shared" si="6"/>
        <v>0</v>
      </c>
      <c r="M57">
        <f t="shared" si="10"/>
        <v>-6800</v>
      </c>
      <c r="N57" s="10">
        <f t="shared" si="7"/>
        <v>0</v>
      </c>
    </row>
    <row r="58" spans="1:14" x14ac:dyDescent="0.25">
      <c r="A58" s="1">
        <v>44983</v>
      </c>
      <c r="B58" t="str">
        <f t="shared" si="1"/>
        <v>niedz</v>
      </c>
      <c r="C58">
        <f t="shared" si="2"/>
        <v>2023</v>
      </c>
      <c r="D58" t="str">
        <f t="shared" si="3"/>
        <v>luty</v>
      </c>
      <c r="E58" s="1">
        <f t="shared" si="0"/>
        <v>45714</v>
      </c>
      <c r="F58" s="3" t="str">
        <f>IF(AND(E58&gt;=$T$4,E58&lt;=$U$4),"wiosna", IF(AND(E58&gt;=$T$5,E58&lt;=$U$5),"lato", IF(AND(E58&gt;=$T$6,E58&lt;=$U$6), "jesien","zima")))</f>
        <v>zima</v>
      </c>
      <c r="G58">
        <f t="shared" si="8"/>
        <v>10</v>
      </c>
      <c r="H58">
        <f>INDEX($V$3:$V$6, MATCH(F58,$S$3:$S$6,0))</f>
        <v>0.2</v>
      </c>
      <c r="I58">
        <f t="shared" si="4"/>
        <v>2</v>
      </c>
      <c r="J58">
        <f t="shared" si="9"/>
        <v>150</v>
      </c>
      <c r="K58">
        <f t="shared" si="5"/>
        <v>0</v>
      </c>
      <c r="L58">
        <f t="shared" si="6"/>
        <v>-150</v>
      </c>
      <c r="M58">
        <f t="shared" si="10"/>
        <v>-6950</v>
      </c>
      <c r="N58" s="10">
        <f t="shared" si="7"/>
        <v>0</v>
      </c>
    </row>
    <row r="59" spans="1:14" x14ac:dyDescent="0.25">
      <c r="A59" s="1">
        <v>44984</v>
      </c>
      <c r="B59" t="str">
        <f t="shared" si="1"/>
        <v>pon</v>
      </c>
      <c r="C59">
        <f t="shared" si="2"/>
        <v>2023</v>
      </c>
      <c r="D59" t="str">
        <f t="shared" si="3"/>
        <v>luty</v>
      </c>
      <c r="E59" s="1">
        <f t="shared" si="0"/>
        <v>45715</v>
      </c>
      <c r="F59" s="3" t="str">
        <f>IF(AND(E59&gt;=$T$4,E59&lt;=$U$4),"wiosna", IF(AND(E59&gt;=$T$5,E59&lt;=$U$5),"lato", IF(AND(E59&gt;=$T$6,E59&lt;=$U$6), "jesien","zima")))</f>
        <v>zima</v>
      </c>
      <c r="G59">
        <f t="shared" si="8"/>
        <v>10</v>
      </c>
      <c r="H59">
        <f>INDEX($V$3:$V$6, MATCH(F59,$S$3:$S$6,0))</f>
        <v>0.2</v>
      </c>
      <c r="I59">
        <f t="shared" si="4"/>
        <v>2</v>
      </c>
      <c r="J59">
        <f t="shared" si="9"/>
        <v>0</v>
      </c>
      <c r="K59">
        <f t="shared" si="5"/>
        <v>60</v>
      </c>
      <c r="L59">
        <f t="shared" si="6"/>
        <v>60</v>
      </c>
      <c r="M59">
        <f t="shared" si="10"/>
        <v>-6890</v>
      </c>
      <c r="N59" s="10">
        <f t="shared" si="7"/>
        <v>0</v>
      </c>
    </row>
    <row r="60" spans="1:14" x14ac:dyDescent="0.25">
      <c r="A60" s="1">
        <v>44985</v>
      </c>
      <c r="B60" t="str">
        <f t="shared" si="1"/>
        <v>wt</v>
      </c>
      <c r="C60">
        <f t="shared" si="2"/>
        <v>2023</v>
      </c>
      <c r="D60" t="str">
        <f t="shared" si="3"/>
        <v>luty</v>
      </c>
      <c r="E60" s="1">
        <f t="shared" si="0"/>
        <v>45716</v>
      </c>
      <c r="F60" s="3" t="str">
        <f>IF(AND(E60&gt;=$T$4,E60&lt;=$U$4),"wiosna", IF(AND(E60&gt;=$T$5,E60&lt;=$U$5),"lato", IF(AND(E60&gt;=$T$6,E60&lt;=$U$6), "jesien","zima")))</f>
        <v>zima</v>
      </c>
      <c r="G60">
        <f t="shared" si="8"/>
        <v>10</v>
      </c>
      <c r="H60">
        <f>INDEX($V$3:$V$6, MATCH(F60,$S$3:$S$6,0))</f>
        <v>0.2</v>
      </c>
      <c r="I60">
        <f t="shared" si="4"/>
        <v>2</v>
      </c>
      <c r="J60">
        <f t="shared" si="9"/>
        <v>0</v>
      </c>
      <c r="K60">
        <f t="shared" si="5"/>
        <v>60</v>
      </c>
      <c r="L60">
        <f t="shared" si="6"/>
        <v>60</v>
      </c>
      <c r="M60">
        <f t="shared" si="10"/>
        <v>-6830</v>
      </c>
      <c r="N60" s="10">
        <f t="shared" si="7"/>
        <v>0</v>
      </c>
    </row>
    <row r="61" spans="1:14" x14ac:dyDescent="0.25">
      <c r="A61" s="1">
        <v>44986</v>
      </c>
      <c r="B61" t="str">
        <f t="shared" si="1"/>
        <v>śr</v>
      </c>
      <c r="C61">
        <f t="shared" si="2"/>
        <v>2023</v>
      </c>
      <c r="D61" t="str">
        <f t="shared" si="3"/>
        <v>marzec</v>
      </c>
      <c r="E61" s="1">
        <f t="shared" si="0"/>
        <v>45717</v>
      </c>
      <c r="F61" s="3" t="str">
        <f>IF(AND(E61&gt;=$T$4,E61&lt;=$U$4),"wiosna", IF(AND(E61&gt;=$T$5,E61&lt;=$U$5),"lato", IF(AND(E61&gt;=$T$6,E61&lt;=$U$6), "jesien","zima")))</f>
        <v>zima</v>
      </c>
      <c r="G61">
        <f t="shared" si="8"/>
        <v>10</v>
      </c>
      <c r="H61">
        <f>INDEX($V$3:$V$6, MATCH(F61,$S$3:$S$6,0))</f>
        <v>0.2</v>
      </c>
      <c r="I61">
        <f t="shared" si="4"/>
        <v>2</v>
      </c>
      <c r="J61">
        <f t="shared" si="9"/>
        <v>0</v>
      </c>
      <c r="K61">
        <f t="shared" si="5"/>
        <v>60</v>
      </c>
      <c r="L61">
        <f t="shared" si="6"/>
        <v>60</v>
      </c>
      <c r="M61">
        <f t="shared" si="10"/>
        <v>-6770</v>
      </c>
      <c r="N61" s="10">
        <f t="shared" si="7"/>
        <v>0</v>
      </c>
    </row>
    <row r="62" spans="1:14" x14ac:dyDescent="0.25">
      <c r="A62" s="1">
        <v>44987</v>
      </c>
      <c r="B62" t="str">
        <f t="shared" si="1"/>
        <v>czw</v>
      </c>
      <c r="C62">
        <f t="shared" si="2"/>
        <v>2023</v>
      </c>
      <c r="D62" t="str">
        <f t="shared" si="3"/>
        <v>marzec</v>
      </c>
      <c r="E62" s="1">
        <f t="shared" si="0"/>
        <v>45718</v>
      </c>
      <c r="F62" s="3" t="str">
        <f>IF(AND(E62&gt;=$T$4,E62&lt;=$U$4),"wiosna", IF(AND(E62&gt;=$T$5,E62&lt;=$U$5),"lato", IF(AND(E62&gt;=$T$6,E62&lt;=$U$6), "jesien","zima")))</f>
        <v>zima</v>
      </c>
      <c r="G62">
        <f t="shared" si="8"/>
        <v>10</v>
      </c>
      <c r="H62">
        <f>INDEX($V$3:$V$6, MATCH(F62,$S$3:$S$6,0))</f>
        <v>0.2</v>
      </c>
      <c r="I62">
        <f t="shared" si="4"/>
        <v>2</v>
      </c>
      <c r="J62">
        <f t="shared" si="9"/>
        <v>0</v>
      </c>
      <c r="K62">
        <f t="shared" si="5"/>
        <v>60</v>
      </c>
      <c r="L62">
        <f t="shared" si="6"/>
        <v>60</v>
      </c>
      <c r="M62">
        <f t="shared" si="10"/>
        <v>-6710</v>
      </c>
      <c r="N62" s="10">
        <f t="shared" si="7"/>
        <v>0</v>
      </c>
    </row>
    <row r="63" spans="1:14" x14ac:dyDescent="0.25">
      <c r="A63" s="1">
        <v>44988</v>
      </c>
      <c r="B63" t="str">
        <f t="shared" si="1"/>
        <v>pt</v>
      </c>
      <c r="C63">
        <f t="shared" si="2"/>
        <v>2023</v>
      </c>
      <c r="D63" t="str">
        <f t="shared" si="3"/>
        <v>marzec</v>
      </c>
      <c r="E63" s="1">
        <f t="shared" si="0"/>
        <v>45719</v>
      </c>
      <c r="F63" s="3" t="str">
        <f>IF(AND(E63&gt;=$T$4,E63&lt;=$U$4),"wiosna", IF(AND(E63&gt;=$T$5,E63&lt;=$U$5),"lato", IF(AND(E63&gt;=$T$6,E63&lt;=$U$6), "jesien","zima")))</f>
        <v>zima</v>
      </c>
      <c r="G63">
        <f t="shared" si="8"/>
        <v>10</v>
      </c>
      <c r="H63">
        <f>INDEX($V$3:$V$6, MATCH(F63,$S$3:$S$6,0))</f>
        <v>0.2</v>
      </c>
      <c r="I63">
        <f t="shared" si="4"/>
        <v>2</v>
      </c>
      <c r="J63">
        <f t="shared" si="9"/>
        <v>0</v>
      </c>
      <c r="K63">
        <f t="shared" si="5"/>
        <v>60</v>
      </c>
      <c r="L63">
        <f t="shared" si="6"/>
        <v>60</v>
      </c>
      <c r="M63">
        <f t="shared" si="10"/>
        <v>-6650</v>
      </c>
      <c r="N63" s="10">
        <f t="shared" si="7"/>
        <v>0</v>
      </c>
    </row>
    <row r="64" spans="1:14" x14ac:dyDescent="0.25">
      <c r="A64" s="1">
        <v>44989</v>
      </c>
      <c r="B64" t="str">
        <f t="shared" si="1"/>
        <v>sob</v>
      </c>
      <c r="C64">
        <f t="shared" si="2"/>
        <v>2023</v>
      </c>
      <c r="D64" t="str">
        <f t="shared" si="3"/>
        <v>marzec</v>
      </c>
      <c r="E64" s="1">
        <f t="shared" si="0"/>
        <v>45720</v>
      </c>
      <c r="F64" s="3" t="str">
        <f>IF(AND(E64&gt;=$T$4,E64&lt;=$U$4),"wiosna", IF(AND(E64&gt;=$T$5,E64&lt;=$U$5),"lato", IF(AND(E64&gt;=$T$6,E64&lt;=$U$6), "jesien","zima")))</f>
        <v>zima</v>
      </c>
      <c r="G64">
        <f t="shared" si="8"/>
        <v>10</v>
      </c>
      <c r="H64">
        <f>INDEX($V$3:$V$6, MATCH(F64,$S$3:$S$6,0))</f>
        <v>0.2</v>
      </c>
      <c r="I64">
        <f t="shared" si="4"/>
        <v>2</v>
      </c>
      <c r="J64">
        <f t="shared" si="9"/>
        <v>0</v>
      </c>
      <c r="K64">
        <f t="shared" si="5"/>
        <v>0</v>
      </c>
      <c r="L64">
        <f t="shared" si="6"/>
        <v>0</v>
      </c>
      <c r="M64">
        <f t="shared" si="10"/>
        <v>-6650</v>
      </c>
      <c r="N64" s="10">
        <f t="shared" si="7"/>
        <v>0</v>
      </c>
    </row>
    <row r="65" spans="1:14" x14ac:dyDescent="0.25">
      <c r="A65" s="1">
        <v>44990</v>
      </c>
      <c r="B65" t="str">
        <f t="shared" si="1"/>
        <v>niedz</v>
      </c>
      <c r="C65">
        <f t="shared" si="2"/>
        <v>2023</v>
      </c>
      <c r="D65" t="str">
        <f t="shared" si="3"/>
        <v>marzec</v>
      </c>
      <c r="E65" s="1">
        <f t="shared" si="0"/>
        <v>45721</v>
      </c>
      <c r="F65" s="3" t="str">
        <f>IF(AND(E65&gt;=$T$4,E65&lt;=$U$4),"wiosna", IF(AND(E65&gt;=$T$5,E65&lt;=$U$5),"lato", IF(AND(E65&gt;=$T$6,E65&lt;=$U$6), "jesien","zima")))</f>
        <v>zima</v>
      </c>
      <c r="G65">
        <f t="shared" si="8"/>
        <v>10</v>
      </c>
      <c r="H65">
        <f>INDEX($V$3:$V$6, MATCH(F65,$S$3:$S$6,0))</f>
        <v>0.2</v>
      </c>
      <c r="I65">
        <f t="shared" si="4"/>
        <v>2</v>
      </c>
      <c r="J65">
        <f t="shared" si="9"/>
        <v>150</v>
      </c>
      <c r="K65">
        <f t="shared" si="5"/>
        <v>0</v>
      </c>
      <c r="L65">
        <f t="shared" si="6"/>
        <v>-150</v>
      </c>
      <c r="M65">
        <f t="shared" si="10"/>
        <v>-6800</v>
      </c>
      <c r="N65" s="10">
        <f t="shared" si="7"/>
        <v>0</v>
      </c>
    </row>
    <row r="66" spans="1:14" x14ac:dyDescent="0.25">
      <c r="A66" s="1">
        <v>44991</v>
      </c>
      <c r="B66" t="str">
        <f t="shared" si="1"/>
        <v>pon</v>
      </c>
      <c r="C66">
        <f t="shared" si="2"/>
        <v>2023</v>
      </c>
      <c r="D66" t="str">
        <f t="shared" si="3"/>
        <v>marzec</v>
      </c>
      <c r="E66" s="1">
        <f t="shared" ref="E66:E129" si="11">DATE(2025,MONTH(A66),DAY(A66))</f>
        <v>45722</v>
      </c>
      <c r="F66" s="3" t="str">
        <f>IF(AND(E66&gt;=$T$4,E66&lt;=$U$4),"wiosna", IF(AND(E66&gt;=$T$5,E66&lt;=$U$5),"lato", IF(AND(E66&gt;=$T$6,E66&lt;=$U$6), "jesien","zima")))</f>
        <v>zima</v>
      </c>
      <c r="G66">
        <f t="shared" si="8"/>
        <v>10</v>
      </c>
      <c r="H66">
        <f>INDEX($V$3:$V$6, MATCH(F66,$S$3:$S$6,0))</f>
        <v>0.2</v>
      </c>
      <c r="I66">
        <f t="shared" si="4"/>
        <v>2</v>
      </c>
      <c r="J66">
        <f t="shared" si="9"/>
        <v>0</v>
      </c>
      <c r="K66">
        <f t="shared" si="5"/>
        <v>60</v>
      </c>
      <c r="L66">
        <f t="shared" si="6"/>
        <v>60</v>
      </c>
      <c r="M66">
        <f t="shared" si="10"/>
        <v>-6740</v>
      </c>
      <c r="N66" s="10">
        <f t="shared" si="7"/>
        <v>0</v>
      </c>
    </row>
    <row r="67" spans="1:14" x14ac:dyDescent="0.25">
      <c r="A67" s="1">
        <v>44992</v>
      </c>
      <c r="B67" t="str">
        <f t="shared" ref="B67:B130" si="12">TEXT(A67,"ddd")</f>
        <v>wt</v>
      </c>
      <c r="C67">
        <f t="shared" ref="C67:C130" si="13">YEAR(A67)</f>
        <v>2023</v>
      </c>
      <c r="D67" t="str">
        <f t="shared" ref="D67:D130" si="14">TEXT(A67,"mmmm")</f>
        <v>marzec</v>
      </c>
      <c r="E67" s="1">
        <f t="shared" si="11"/>
        <v>45723</v>
      </c>
      <c r="F67" s="3" t="str">
        <f>IF(AND(E67&gt;=$T$4,E67&lt;=$U$4),"wiosna", IF(AND(E67&gt;=$T$5,E67&lt;=$U$5),"lato", IF(AND(E67&gt;=$T$6,E67&lt;=$U$6), "jesien","zima")))</f>
        <v>zima</v>
      </c>
      <c r="G67">
        <f t="shared" si="8"/>
        <v>10</v>
      </c>
      <c r="H67">
        <f>INDEX($V$3:$V$6, MATCH(F67,$S$3:$S$6,0))</f>
        <v>0.2</v>
      </c>
      <c r="I67">
        <f t="shared" ref="I67:I130" si="15">FLOOR(G67*H67,1)</f>
        <v>2</v>
      </c>
      <c r="J67">
        <f t="shared" si="9"/>
        <v>0</v>
      </c>
      <c r="K67">
        <f t="shared" ref="K67:K130" si="16">IF(WEEKDAY(A67,2)&lt;6,I67*$Q$3,0)</f>
        <v>60</v>
      </c>
      <c r="L67">
        <f t="shared" ref="L67:L130" si="17">K67-J67</f>
        <v>60</v>
      </c>
      <c r="M67">
        <f t="shared" si="10"/>
        <v>-6680</v>
      </c>
      <c r="N67" s="10">
        <f t="shared" ref="N67:N130" si="18">IF(EOMONTH(A67,0)=A67, IF(M67&gt;=$Q$1,3,0),0)</f>
        <v>0</v>
      </c>
    </row>
    <row r="68" spans="1:14" x14ac:dyDescent="0.25">
      <c r="A68" s="1">
        <v>44993</v>
      </c>
      <c r="B68" t="str">
        <f t="shared" si="12"/>
        <v>śr</v>
      </c>
      <c r="C68">
        <f t="shared" si="13"/>
        <v>2023</v>
      </c>
      <c r="D68" t="str">
        <f t="shared" si="14"/>
        <v>marzec</v>
      </c>
      <c r="E68" s="1">
        <f t="shared" si="11"/>
        <v>45724</v>
      </c>
      <c r="F68" s="3" t="str">
        <f>IF(AND(E68&gt;=$T$4,E68&lt;=$U$4),"wiosna", IF(AND(E68&gt;=$T$5,E68&lt;=$U$5),"lato", IF(AND(E68&gt;=$T$6,E68&lt;=$U$6), "jesien","zima")))</f>
        <v>zima</v>
      </c>
      <c r="G68">
        <f t="shared" ref="G68:G131" si="19">G67+N67</f>
        <v>10</v>
      </c>
      <c r="H68">
        <f>INDEX($V$3:$V$6, MATCH(F68,$S$3:$S$6,0))</f>
        <v>0.2</v>
      </c>
      <c r="I68">
        <f t="shared" si="15"/>
        <v>2</v>
      </c>
      <c r="J68">
        <f t="shared" ref="J68:J131" si="20">IF(B68="niedz",15*G68,0)+N67*$Q$1</f>
        <v>0</v>
      </c>
      <c r="K68">
        <f t="shared" si="16"/>
        <v>60</v>
      </c>
      <c r="L68">
        <f t="shared" si="17"/>
        <v>60</v>
      </c>
      <c r="M68">
        <f t="shared" ref="M68:M131" si="21">L68+M67</f>
        <v>-6620</v>
      </c>
      <c r="N68" s="10">
        <f t="shared" si="18"/>
        <v>0</v>
      </c>
    </row>
    <row r="69" spans="1:14" x14ac:dyDescent="0.25">
      <c r="A69" s="1">
        <v>44994</v>
      </c>
      <c r="B69" t="str">
        <f t="shared" si="12"/>
        <v>czw</v>
      </c>
      <c r="C69">
        <f t="shared" si="13"/>
        <v>2023</v>
      </c>
      <c r="D69" t="str">
        <f t="shared" si="14"/>
        <v>marzec</v>
      </c>
      <c r="E69" s="1">
        <f t="shared" si="11"/>
        <v>45725</v>
      </c>
      <c r="F69" s="3" t="str">
        <f>IF(AND(E69&gt;=$T$4,E69&lt;=$U$4),"wiosna", IF(AND(E69&gt;=$T$5,E69&lt;=$U$5),"lato", IF(AND(E69&gt;=$T$6,E69&lt;=$U$6), "jesien","zima")))</f>
        <v>zima</v>
      </c>
      <c r="G69">
        <f t="shared" si="19"/>
        <v>10</v>
      </c>
      <c r="H69">
        <f>INDEX($V$3:$V$6, MATCH(F69,$S$3:$S$6,0))</f>
        <v>0.2</v>
      </c>
      <c r="I69">
        <f t="shared" si="15"/>
        <v>2</v>
      </c>
      <c r="J69">
        <f t="shared" si="20"/>
        <v>0</v>
      </c>
      <c r="K69">
        <f t="shared" si="16"/>
        <v>60</v>
      </c>
      <c r="L69">
        <f t="shared" si="17"/>
        <v>60</v>
      </c>
      <c r="M69">
        <f t="shared" si="21"/>
        <v>-6560</v>
      </c>
      <c r="N69" s="10">
        <f t="shared" si="18"/>
        <v>0</v>
      </c>
    </row>
    <row r="70" spans="1:14" x14ac:dyDescent="0.25">
      <c r="A70" s="1">
        <v>44995</v>
      </c>
      <c r="B70" t="str">
        <f t="shared" si="12"/>
        <v>pt</v>
      </c>
      <c r="C70">
        <f t="shared" si="13"/>
        <v>2023</v>
      </c>
      <c r="D70" t="str">
        <f t="shared" si="14"/>
        <v>marzec</v>
      </c>
      <c r="E70" s="1">
        <f t="shared" si="11"/>
        <v>45726</v>
      </c>
      <c r="F70" s="3" t="str">
        <f>IF(AND(E70&gt;=$T$4,E70&lt;=$U$4),"wiosna", IF(AND(E70&gt;=$T$5,E70&lt;=$U$5),"lato", IF(AND(E70&gt;=$T$6,E70&lt;=$U$6), "jesien","zima")))</f>
        <v>zima</v>
      </c>
      <c r="G70">
        <f t="shared" si="19"/>
        <v>10</v>
      </c>
      <c r="H70">
        <f>INDEX($V$3:$V$6, MATCH(F70,$S$3:$S$6,0))</f>
        <v>0.2</v>
      </c>
      <c r="I70">
        <f t="shared" si="15"/>
        <v>2</v>
      </c>
      <c r="J70">
        <f t="shared" si="20"/>
        <v>0</v>
      </c>
      <c r="K70">
        <f t="shared" si="16"/>
        <v>60</v>
      </c>
      <c r="L70">
        <f t="shared" si="17"/>
        <v>60</v>
      </c>
      <c r="M70">
        <f t="shared" si="21"/>
        <v>-6500</v>
      </c>
      <c r="N70" s="10">
        <f t="shared" si="18"/>
        <v>0</v>
      </c>
    </row>
    <row r="71" spans="1:14" x14ac:dyDescent="0.25">
      <c r="A71" s="1">
        <v>44996</v>
      </c>
      <c r="B71" t="str">
        <f t="shared" si="12"/>
        <v>sob</v>
      </c>
      <c r="C71">
        <f t="shared" si="13"/>
        <v>2023</v>
      </c>
      <c r="D71" t="str">
        <f t="shared" si="14"/>
        <v>marzec</v>
      </c>
      <c r="E71" s="1">
        <f t="shared" si="11"/>
        <v>45727</v>
      </c>
      <c r="F71" s="3" t="str">
        <f>IF(AND(E71&gt;=$T$4,E71&lt;=$U$4),"wiosna", IF(AND(E71&gt;=$T$5,E71&lt;=$U$5),"lato", IF(AND(E71&gt;=$T$6,E71&lt;=$U$6), "jesien","zima")))</f>
        <v>zima</v>
      </c>
      <c r="G71">
        <f t="shared" si="19"/>
        <v>10</v>
      </c>
      <c r="H71">
        <f>INDEX($V$3:$V$6, MATCH(F71,$S$3:$S$6,0))</f>
        <v>0.2</v>
      </c>
      <c r="I71">
        <f t="shared" si="15"/>
        <v>2</v>
      </c>
      <c r="J71">
        <f t="shared" si="20"/>
        <v>0</v>
      </c>
      <c r="K71">
        <f t="shared" si="16"/>
        <v>0</v>
      </c>
      <c r="L71">
        <f t="shared" si="17"/>
        <v>0</v>
      </c>
      <c r="M71">
        <f t="shared" si="21"/>
        <v>-6500</v>
      </c>
      <c r="N71" s="10">
        <f t="shared" si="18"/>
        <v>0</v>
      </c>
    </row>
    <row r="72" spans="1:14" x14ac:dyDescent="0.25">
      <c r="A72" s="1">
        <v>44997</v>
      </c>
      <c r="B72" t="str">
        <f t="shared" si="12"/>
        <v>niedz</v>
      </c>
      <c r="C72">
        <f t="shared" si="13"/>
        <v>2023</v>
      </c>
      <c r="D72" t="str">
        <f t="shared" si="14"/>
        <v>marzec</v>
      </c>
      <c r="E72" s="1">
        <f t="shared" si="11"/>
        <v>45728</v>
      </c>
      <c r="F72" s="3" t="str">
        <f>IF(AND(E72&gt;=$T$4,E72&lt;=$U$4),"wiosna", IF(AND(E72&gt;=$T$5,E72&lt;=$U$5),"lato", IF(AND(E72&gt;=$T$6,E72&lt;=$U$6), "jesien","zima")))</f>
        <v>zima</v>
      </c>
      <c r="G72">
        <f t="shared" si="19"/>
        <v>10</v>
      </c>
      <c r="H72">
        <f>INDEX($V$3:$V$6, MATCH(F72,$S$3:$S$6,0))</f>
        <v>0.2</v>
      </c>
      <c r="I72">
        <f t="shared" si="15"/>
        <v>2</v>
      </c>
      <c r="J72">
        <f t="shared" si="20"/>
        <v>150</v>
      </c>
      <c r="K72">
        <f t="shared" si="16"/>
        <v>0</v>
      </c>
      <c r="L72">
        <f t="shared" si="17"/>
        <v>-150</v>
      </c>
      <c r="M72">
        <f t="shared" si="21"/>
        <v>-6650</v>
      </c>
      <c r="N72" s="10">
        <f t="shared" si="18"/>
        <v>0</v>
      </c>
    </row>
    <row r="73" spans="1:14" x14ac:dyDescent="0.25">
      <c r="A73" s="1">
        <v>44998</v>
      </c>
      <c r="B73" t="str">
        <f t="shared" si="12"/>
        <v>pon</v>
      </c>
      <c r="C73">
        <f t="shared" si="13"/>
        <v>2023</v>
      </c>
      <c r="D73" t="str">
        <f t="shared" si="14"/>
        <v>marzec</v>
      </c>
      <c r="E73" s="1">
        <f t="shared" si="11"/>
        <v>45729</v>
      </c>
      <c r="F73" s="3" t="str">
        <f>IF(AND(E73&gt;=$T$4,E73&lt;=$U$4),"wiosna", IF(AND(E73&gt;=$T$5,E73&lt;=$U$5),"lato", IF(AND(E73&gt;=$T$6,E73&lt;=$U$6), "jesien","zima")))</f>
        <v>zima</v>
      </c>
      <c r="G73">
        <f t="shared" si="19"/>
        <v>10</v>
      </c>
      <c r="H73">
        <f>INDEX($V$3:$V$6, MATCH(F73,$S$3:$S$6,0))</f>
        <v>0.2</v>
      </c>
      <c r="I73">
        <f t="shared" si="15"/>
        <v>2</v>
      </c>
      <c r="J73">
        <f t="shared" si="20"/>
        <v>0</v>
      </c>
      <c r="K73">
        <f t="shared" si="16"/>
        <v>60</v>
      </c>
      <c r="L73">
        <f t="shared" si="17"/>
        <v>60</v>
      </c>
      <c r="M73">
        <f t="shared" si="21"/>
        <v>-6590</v>
      </c>
      <c r="N73" s="10">
        <f t="shared" si="18"/>
        <v>0</v>
      </c>
    </row>
    <row r="74" spans="1:14" x14ac:dyDescent="0.25">
      <c r="A74" s="1">
        <v>44999</v>
      </c>
      <c r="B74" t="str">
        <f t="shared" si="12"/>
        <v>wt</v>
      </c>
      <c r="C74">
        <f t="shared" si="13"/>
        <v>2023</v>
      </c>
      <c r="D74" t="str">
        <f t="shared" si="14"/>
        <v>marzec</v>
      </c>
      <c r="E74" s="1">
        <f t="shared" si="11"/>
        <v>45730</v>
      </c>
      <c r="F74" s="3" t="str">
        <f>IF(AND(E74&gt;=$T$4,E74&lt;=$U$4),"wiosna", IF(AND(E74&gt;=$T$5,E74&lt;=$U$5),"lato", IF(AND(E74&gt;=$T$6,E74&lt;=$U$6), "jesien","zima")))</f>
        <v>zima</v>
      </c>
      <c r="G74">
        <f t="shared" si="19"/>
        <v>10</v>
      </c>
      <c r="H74">
        <f>INDEX($V$3:$V$6, MATCH(F74,$S$3:$S$6,0))</f>
        <v>0.2</v>
      </c>
      <c r="I74">
        <f t="shared" si="15"/>
        <v>2</v>
      </c>
      <c r="J74">
        <f t="shared" si="20"/>
        <v>0</v>
      </c>
      <c r="K74">
        <f t="shared" si="16"/>
        <v>60</v>
      </c>
      <c r="L74">
        <f t="shared" si="17"/>
        <v>60</v>
      </c>
      <c r="M74">
        <f t="shared" si="21"/>
        <v>-6530</v>
      </c>
      <c r="N74" s="10">
        <f t="shared" si="18"/>
        <v>0</v>
      </c>
    </row>
    <row r="75" spans="1:14" x14ac:dyDescent="0.25">
      <c r="A75" s="1">
        <v>45000</v>
      </c>
      <c r="B75" t="str">
        <f t="shared" si="12"/>
        <v>śr</v>
      </c>
      <c r="C75">
        <f t="shared" si="13"/>
        <v>2023</v>
      </c>
      <c r="D75" t="str">
        <f t="shared" si="14"/>
        <v>marzec</v>
      </c>
      <c r="E75" s="1">
        <f t="shared" si="11"/>
        <v>45731</v>
      </c>
      <c r="F75" s="3" t="str">
        <f>IF(AND(E75&gt;=$T$4,E75&lt;=$U$4),"wiosna", IF(AND(E75&gt;=$T$5,E75&lt;=$U$5),"lato", IF(AND(E75&gt;=$T$6,E75&lt;=$U$6), "jesien","zima")))</f>
        <v>zima</v>
      </c>
      <c r="G75">
        <f t="shared" si="19"/>
        <v>10</v>
      </c>
      <c r="H75">
        <f>INDEX($V$3:$V$6, MATCH(F75,$S$3:$S$6,0))</f>
        <v>0.2</v>
      </c>
      <c r="I75">
        <f t="shared" si="15"/>
        <v>2</v>
      </c>
      <c r="J75">
        <f t="shared" si="20"/>
        <v>0</v>
      </c>
      <c r="K75">
        <f t="shared" si="16"/>
        <v>60</v>
      </c>
      <c r="L75">
        <f t="shared" si="17"/>
        <v>60</v>
      </c>
      <c r="M75">
        <f t="shared" si="21"/>
        <v>-6470</v>
      </c>
      <c r="N75" s="10">
        <f t="shared" si="18"/>
        <v>0</v>
      </c>
    </row>
    <row r="76" spans="1:14" x14ac:dyDescent="0.25">
      <c r="A76" s="1">
        <v>45001</v>
      </c>
      <c r="B76" t="str">
        <f t="shared" si="12"/>
        <v>czw</v>
      </c>
      <c r="C76">
        <f t="shared" si="13"/>
        <v>2023</v>
      </c>
      <c r="D76" t="str">
        <f t="shared" si="14"/>
        <v>marzec</v>
      </c>
      <c r="E76" s="1">
        <f t="shared" si="11"/>
        <v>45732</v>
      </c>
      <c r="F76" s="3" t="str">
        <f>IF(AND(E76&gt;=$T$4,E76&lt;=$U$4),"wiosna", IF(AND(E76&gt;=$T$5,E76&lt;=$U$5),"lato", IF(AND(E76&gt;=$T$6,E76&lt;=$U$6), "jesien","zima")))</f>
        <v>zima</v>
      </c>
      <c r="G76">
        <f t="shared" si="19"/>
        <v>10</v>
      </c>
      <c r="H76">
        <f>INDEX($V$3:$V$6, MATCH(F76,$S$3:$S$6,0))</f>
        <v>0.2</v>
      </c>
      <c r="I76">
        <f t="shared" si="15"/>
        <v>2</v>
      </c>
      <c r="J76">
        <f t="shared" si="20"/>
        <v>0</v>
      </c>
      <c r="K76">
        <f t="shared" si="16"/>
        <v>60</v>
      </c>
      <c r="L76">
        <f t="shared" si="17"/>
        <v>60</v>
      </c>
      <c r="M76">
        <f t="shared" si="21"/>
        <v>-6410</v>
      </c>
      <c r="N76" s="10">
        <f t="shared" si="18"/>
        <v>0</v>
      </c>
    </row>
    <row r="77" spans="1:14" x14ac:dyDescent="0.25">
      <c r="A77" s="1">
        <v>45002</v>
      </c>
      <c r="B77" t="str">
        <f t="shared" si="12"/>
        <v>pt</v>
      </c>
      <c r="C77">
        <f t="shared" si="13"/>
        <v>2023</v>
      </c>
      <c r="D77" t="str">
        <f t="shared" si="14"/>
        <v>marzec</v>
      </c>
      <c r="E77" s="1">
        <f t="shared" si="11"/>
        <v>45733</v>
      </c>
      <c r="F77" s="3" t="str">
        <f>IF(AND(E77&gt;=$T$4,E77&lt;=$U$4),"wiosna", IF(AND(E77&gt;=$T$5,E77&lt;=$U$5),"lato", IF(AND(E77&gt;=$T$6,E77&lt;=$U$6), "jesien","zima")))</f>
        <v>zima</v>
      </c>
      <c r="G77">
        <f t="shared" si="19"/>
        <v>10</v>
      </c>
      <c r="H77">
        <f>INDEX($V$3:$V$6, MATCH(F77,$S$3:$S$6,0))</f>
        <v>0.2</v>
      </c>
      <c r="I77">
        <f t="shared" si="15"/>
        <v>2</v>
      </c>
      <c r="J77">
        <f t="shared" si="20"/>
        <v>0</v>
      </c>
      <c r="K77">
        <f t="shared" si="16"/>
        <v>60</v>
      </c>
      <c r="L77">
        <f t="shared" si="17"/>
        <v>60</v>
      </c>
      <c r="M77">
        <f t="shared" si="21"/>
        <v>-6350</v>
      </c>
      <c r="N77" s="10">
        <f t="shared" si="18"/>
        <v>0</v>
      </c>
    </row>
    <row r="78" spans="1:14" x14ac:dyDescent="0.25">
      <c r="A78" s="1">
        <v>45003</v>
      </c>
      <c r="B78" t="str">
        <f t="shared" si="12"/>
        <v>sob</v>
      </c>
      <c r="C78">
        <f t="shared" si="13"/>
        <v>2023</v>
      </c>
      <c r="D78" t="str">
        <f t="shared" si="14"/>
        <v>marzec</v>
      </c>
      <c r="E78" s="1">
        <f t="shared" si="11"/>
        <v>45734</v>
      </c>
      <c r="F78" s="3" t="str">
        <f>IF(AND(E78&gt;=$T$4,E78&lt;=$U$4),"wiosna", IF(AND(E78&gt;=$T$5,E78&lt;=$U$5),"lato", IF(AND(E78&gt;=$T$6,E78&lt;=$U$6), "jesien","zima")))</f>
        <v>zima</v>
      </c>
      <c r="G78">
        <f t="shared" si="19"/>
        <v>10</v>
      </c>
      <c r="H78">
        <f>INDEX($V$3:$V$6, MATCH(F78,$S$3:$S$6,0))</f>
        <v>0.2</v>
      </c>
      <c r="I78">
        <f t="shared" si="15"/>
        <v>2</v>
      </c>
      <c r="J78">
        <f t="shared" si="20"/>
        <v>0</v>
      </c>
      <c r="K78">
        <f t="shared" si="16"/>
        <v>0</v>
      </c>
      <c r="L78">
        <f t="shared" si="17"/>
        <v>0</v>
      </c>
      <c r="M78">
        <f t="shared" si="21"/>
        <v>-6350</v>
      </c>
      <c r="N78" s="10">
        <f t="shared" si="18"/>
        <v>0</v>
      </c>
    </row>
    <row r="79" spans="1:14" x14ac:dyDescent="0.25">
      <c r="A79" s="1">
        <v>45004</v>
      </c>
      <c r="B79" t="str">
        <f t="shared" si="12"/>
        <v>niedz</v>
      </c>
      <c r="C79">
        <f t="shared" si="13"/>
        <v>2023</v>
      </c>
      <c r="D79" t="str">
        <f t="shared" si="14"/>
        <v>marzec</v>
      </c>
      <c r="E79" s="1">
        <f t="shared" si="11"/>
        <v>45735</v>
      </c>
      <c r="F79" s="3" t="str">
        <f>IF(AND(E79&gt;=$T$4,E79&lt;=$U$4),"wiosna", IF(AND(E79&gt;=$T$5,E79&lt;=$U$5),"lato", IF(AND(E79&gt;=$T$6,E79&lt;=$U$6), "jesien","zima")))</f>
        <v>zima</v>
      </c>
      <c r="G79">
        <f t="shared" si="19"/>
        <v>10</v>
      </c>
      <c r="H79">
        <f>INDEX($V$3:$V$6, MATCH(F79,$S$3:$S$6,0))</f>
        <v>0.2</v>
      </c>
      <c r="I79">
        <f t="shared" si="15"/>
        <v>2</v>
      </c>
      <c r="J79">
        <f t="shared" si="20"/>
        <v>150</v>
      </c>
      <c r="K79">
        <f t="shared" si="16"/>
        <v>0</v>
      </c>
      <c r="L79">
        <f t="shared" si="17"/>
        <v>-150</v>
      </c>
      <c r="M79">
        <f t="shared" si="21"/>
        <v>-6500</v>
      </c>
      <c r="N79" s="10">
        <f t="shared" si="18"/>
        <v>0</v>
      </c>
    </row>
    <row r="80" spans="1:14" x14ac:dyDescent="0.25">
      <c r="A80" s="1">
        <v>45005</v>
      </c>
      <c r="B80" t="str">
        <f t="shared" si="12"/>
        <v>pon</v>
      </c>
      <c r="C80">
        <f t="shared" si="13"/>
        <v>2023</v>
      </c>
      <c r="D80" t="str">
        <f t="shared" si="14"/>
        <v>marzec</v>
      </c>
      <c r="E80" s="1">
        <f t="shared" si="11"/>
        <v>45736</v>
      </c>
      <c r="F80" s="3" t="str">
        <f>IF(AND(E80&gt;=$T$4,E80&lt;=$U$4),"wiosna", IF(AND(E80&gt;=$T$5,E80&lt;=$U$5),"lato", IF(AND(E80&gt;=$T$6,E80&lt;=$U$6), "jesien","zima")))</f>
        <v>zima</v>
      </c>
      <c r="G80">
        <f t="shared" si="19"/>
        <v>10</v>
      </c>
      <c r="H80">
        <f>INDEX($V$3:$V$6, MATCH(F80,$S$3:$S$6,0))</f>
        <v>0.2</v>
      </c>
      <c r="I80">
        <f t="shared" si="15"/>
        <v>2</v>
      </c>
      <c r="J80">
        <f t="shared" si="20"/>
        <v>0</v>
      </c>
      <c r="K80">
        <f t="shared" si="16"/>
        <v>60</v>
      </c>
      <c r="L80">
        <f t="shared" si="17"/>
        <v>60</v>
      </c>
      <c r="M80">
        <f t="shared" si="21"/>
        <v>-6440</v>
      </c>
      <c r="N80" s="10">
        <f t="shared" si="18"/>
        <v>0</v>
      </c>
    </row>
    <row r="81" spans="1:14" x14ac:dyDescent="0.25">
      <c r="A81" s="1">
        <v>45006</v>
      </c>
      <c r="B81" t="str">
        <f t="shared" si="12"/>
        <v>wt</v>
      </c>
      <c r="C81">
        <f t="shared" si="13"/>
        <v>2023</v>
      </c>
      <c r="D81" t="str">
        <f t="shared" si="14"/>
        <v>marzec</v>
      </c>
      <c r="E81" s="1">
        <f t="shared" si="11"/>
        <v>45737</v>
      </c>
      <c r="F81" s="3" t="str">
        <f>IF(AND(E81&gt;=$T$4,E81&lt;=$U$4),"wiosna", IF(AND(E81&gt;=$T$5,E81&lt;=$U$5),"lato", IF(AND(E81&gt;=$T$6,E81&lt;=$U$6), "jesien","zima")))</f>
        <v>wiosna</v>
      </c>
      <c r="G81">
        <f t="shared" si="19"/>
        <v>10</v>
      </c>
      <c r="H81">
        <f>INDEX($V$3:$V$6, MATCH(F81,$S$3:$S$6,0))</f>
        <v>0.5</v>
      </c>
      <c r="I81">
        <f t="shared" si="15"/>
        <v>5</v>
      </c>
      <c r="J81">
        <f t="shared" si="20"/>
        <v>0</v>
      </c>
      <c r="K81">
        <f t="shared" si="16"/>
        <v>150</v>
      </c>
      <c r="L81">
        <f t="shared" si="17"/>
        <v>150</v>
      </c>
      <c r="M81">
        <f t="shared" si="21"/>
        <v>-6290</v>
      </c>
      <c r="N81" s="10">
        <f t="shared" si="18"/>
        <v>0</v>
      </c>
    </row>
    <row r="82" spans="1:14" x14ac:dyDescent="0.25">
      <c r="A82" s="1">
        <v>45007</v>
      </c>
      <c r="B82" t="str">
        <f t="shared" si="12"/>
        <v>śr</v>
      </c>
      <c r="C82">
        <f t="shared" si="13"/>
        <v>2023</v>
      </c>
      <c r="D82" t="str">
        <f t="shared" si="14"/>
        <v>marzec</v>
      </c>
      <c r="E82" s="1">
        <f t="shared" si="11"/>
        <v>45738</v>
      </c>
      <c r="F82" s="3" t="str">
        <f>IF(AND(E82&gt;=$T$4,E82&lt;=$U$4),"wiosna", IF(AND(E82&gt;=$T$5,E82&lt;=$U$5),"lato", IF(AND(E82&gt;=$T$6,E82&lt;=$U$6), "jesien","zima")))</f>
        <v>wiosna</v>
      </c>
      <c r="G82">
        <f t="shared" si="19"/>
        <v>10</v>
      </c>
      <c r="H82">
        <f>INDEX($V$3:$V$6, MATCH(F82,$S$3:$S$6,0))</f>
        <v>0.5</v>
      </c>
      <c r="I82">
        <f t="shared" si="15"/>
        <v>5</v>
      </c>
      <c r="J82">
        <f t="shared" si="20"/>
        <v>0</v>
      </c>
      <c r="K82">
        <f t="shared" si="16"/>
        <v>150</v>
      </c>
      <c r="L82">
        <f t="shared" si="17"/>
        <v>150</v>
      </c>
      <c r="M82">
        <f t="shared" si="21"/>
        <v>-6140</v>
      </c>
      <c r="N82" s="10">
        <f t="shared" si="18"/>
        <v>0</v>
      </c>
    </row>
    <row r="83" spans="1:14" x14ac:dyDescent="0.25">
      <c r="A83" s="1">
        <v>45008</v>
      </c>
      <c r="B83" t="str">
        <f t="shared" si="12"/>
        <v>czw</v>
      </c>
      <c r="C83">
        <f t="shared" si="13"/>
        <v>2023</v>
      </c>
      <c r="D83" t="str">
        <f t="shared" si="14"/>
        <v>marzec</v>
      </c>
      <c r="E83" s="1">
        <f t="shared" si="11"/>
        <v>45739</v>
      </c>
      <c r="F83" s="3" t="str">
        <f>IF(AND(E83&gt;=$T$4,E83&lt;=$U$4),"wiosna", IF(AND(E83&gt;=$T$5,E83&lt;=$U$5),"lato", IF(AND(E83&gt;=$T$6,E83&lt;=$U$6), "jesien","zima")))</f>
        <v>wiosna</v>
      </c>
      <c r="G83">
        <f t="shared" si="19"/>
        <v>10</v>
      </c>
      <c r="H83">
        <f>INDEX($V$3:$V$6, MATCH(F83,$S$3:$S$6,0))</f>
        <v>0.5</v>
      </c>
      <c r="I83">
        <f t="shared" si="15"/>
        <v>5</v>
      </c>
      <c r="J83">
        <f t="shared" si="20"/>
        <v>0</v>
      </c>
      <c r="K83">
        <f t="shared" si="16"/>
        <v>150</v>
      </c>
      <c r="L83">
        <f t="shared" si="17"/>
        <v>150</v>
      </c>
      <c r="M83">
        <f t="shared" si="21"/>
        <v>-5990</v>
      </c>
      <c r="N83" s="10">
        <f t="shared" si="18"/>
        <v>0</v>
      </c>
    </row>
    <row r="84" spans="1:14" x14ac:dyDescent="0.25">
      <c r="A84" s="1">
        <v>45009</v>
      </c>
      <c r="B84" t="str">
        <f t="shared" si="12"/>
        <v>pt</v>
      </c>
      <c r="C84">
        <f t="shared" si="13"/>
        <v>2023</v>
      </c>
      <c r="D84" t="str">
        <f t="shared" si="14"/>
        <v>marzec</v>
      </c>
      <c r="E84" s="1">
        <f t="shared" si="11"/>
        <v>45740</v>
      </c>
      <c r="F84" s="3" t="str">
        <f>IF(AND(E84&gt;=$T$4,E84&lt;=$U$4),"wiosna", IF(AND(E84&gt;=$T$5,E84&lt;=$U$5),"lato", IF(AND(E84&gt;=$T$6,E84&lt;=$U$6), "jesien","zima")))</f>
        <v>wiosna</v>
      </c>
      <c r="G84">
        <f t="shared" si="19"/>
        <v>10</v>
      </c>
      <c r="H84">
        <f>INDEX($V$3:$V$6, MATCH(F84,$S$3:$S$6,0))</f>
        <v>0.5</v>
      </c>
      <c r="I84">
        <f t="shared" si="15"/>
        <v>5</v>
      </c>
      <c r="J84">
        <f t="shared" si="20"/>
        <v>0</v>
      </c>
      <c r="K84">
        <f t="shared" si="16"/>
        <v>150</v>
      </c>
      <c r="L84">
        <f t="shared" si="17"/>
        <v>150</v>
      </c>
      <c r="M84">
        <f t="shared" si="21"/>
        <v>-5840</v>
      </c>
      <c r="N84" s="10">
        <f t="shared" si="18"/>
        <v>0</v>
      </c>
    </row>
    <row r="85" spans="1:14" x14ac:dyDescent="0.25">
      <c r="A85" s="1">
        <v>45010</v>
      </c>
      <c r="B85" t="str">
        <f t="shared" si="12"/>
        <v>sob</v>
      </c>
      <c r="C85">
        <f t="shared" si="13"/>
        <v>2023</v>
      </c>
      <c r="D85" t="str">
        <f t="shared" si="14"/>
        <v>marzec</v>
      </c>
      <c r="E85" s="1">
        <f t="shared" si="11"/>
        <v>45741</v>
      </c>
      <c r="F85" s="3" t="str">
        <f>IF(AND(E85&gt;=$T$4,E85&lt;=$U$4),"wiosna", IF(AND(E85&gt;=$T$5,E85&lt;=$U$5),"lato", IF(AND(E85&gt;=$T$6,E85&lt;=$U$6), "jesien","zima")))</f>
        <v>wiosna</v>
      </c>
      <c r="G85">
        <f t="shared" si="19"/>
        <v>10</v>
      </c>
      <c r="H85">
        <f>INDEX($V$3:$V$6, MATCH(F85,$S$3:$S$6,0))</f>
        <v>0.5</v>
      </c>
      <c r="I85">
        <f t="shared" si="15"/>
        <v>5</v>
      </c>
      <c r="J85">
        <f t="shared" si="20"/>
        <v>0</v>
      </c>
      <c r="K85">
        <f t="shared" si="16"/>
        <v>0</v>
      </c>
      <c r="L85">
        <f t="shared" si="17"/>
        <v>0</v>
      </c>
      <c r="M85">
        <f t="shared" si="21"/>
        <v>-5840</v>
      </c>
      <c r="N85" s="10">
        <f t="shared" si="18"/>
        <v>0</v>
      </c>
    </row>
    <row r="86" spans="1:14" x14ac:dyDescent="0.25">
      <c r="A86" s="1">
        <v>45011</v>
      </c>
      <c r="B86" t="str">
        <f t="shared" si="12"/>
        <v>niedz</v>
      </c>
      <c r="C86">
        <f t="shared" si="13"/>
        <v>2023</v>
      </c>
      <c r="D86" t="str">
        <f t="shared" si="14"/>
        <v>marzec</v>
      </c>
      <c r="E86" s="1">
        <f t="shared" si="11"/>
        <v>45742</v>
      </c>
      <c r="F86" s="3" t="str">
        <f>IF(AND(E86&gt;=$T$4,E86&lt;=$U$4),"wiosna", IF(AND(E86&gt;=$T$5,E86&lt;=$U$5),"lato", IF(AND(E86&gt;=$T$6,E86&lt;=$U$6), "jesien","zima")))</f>
        <v>wiosna</v>
      </c>
      <c r="G86">
        <f t="shared" si="19"/>
        <v>10</v>
      </c>
      <c r="H86">
        <f>INDEX($V$3:$V$6, MATCH(F86,$S$3:$S$6,0))</f>
        <v>0.5</v>
      </c>
      <c r="I86">
        <f t="shared" si="15"/>
        <v>5</v>
      </c>
      <c r="J86">
        <f t="shared" si="20"/>
        <v>150</v>
      </c>
      <c r="K86">
        <f t="shared" si="16"/>
        <v>0</v>
      </c>
      <c r="L86">
        <f t="shared" si="17"/>
        <v>-150</v>
      </c>
      <c r="M86">
        <f t="shared" si="21"/>
        <v>-5990</v>
      </c>
      <c r="N86" s="10">
        <f t="shared" si="18"/>
        <v>0</v>
      </c>
    </row>
    <row r="87" spans="1:14" x14ac:dyDescent="0.25">
      <c r="A87" s="1">
        <v>45012</v>
      </c>
      <c r="B87" t="str">
        <f t="shared" si="12"/>
        <v>pon</v>
      </c>
      <c r="C87">
        <f t="shared" si="13"/>
        <v>2023</v>
      </c>
      <c r="D87" t="str">
        <f t="shared" si="14"/>
        <v>marzec</v>
      </c>
      <c r="E87" s="1">
        <f t="shared" si="11"/>
        <v>45743</v>
      </c>
      <c r="F87" s="3" t="str">
        <f>IF(AND(E87&gt;=$T$4,E87&lt;=$U$4),"wiosna", IF(AND(E87&gt;=$T$5,E87&lt;=$U$5),"lato", IF(AND(E87&gt;=$T$6,E87&lt;=$U$6), "jesien","zima")))</f>
        <v>wiosna</v>
      </c>
      <c r="G87">
        <f t="shared" si="19"/>
        <v>10</v>
      </c>
      <c r="H87">
        <f>INDEX($V$3:$V$6, MATCH(F87,$S$3:$S$6,0))</f>
        <v>0.5</v>
      </c>
      <c r="I87">
        <f t="shared" si="15"/>
        <v>5</v>
      </c>
      <c r="J87">
        <f t="shared" si="20"/>
        <v>0</v>
      </c>
      <c r="K87">
        <f t="shared" si="16"/>
        <v>150</v>
      </c>
      <c r="L87">
        <f t="shared" si="17"/>
        <v>150</v>
      </c>
      <c r="M87">
        <f t="shared" si="21"/>
        <v>-5840</v>
      </c>
      <c r="N87" s="10">
        <f t="shared" si="18"/>
        <v>0</v>
      </c>
    </row>
    <row r="88" spans="1:14" x14ac:dyDescent="0.25">
      <c r="A88" s="1">
        <v>45013</v>
      </c>
      <c r="B88" t="str">
        <f t="shared" si="12"/>
        <v>wt</v>
      </c>
      <c r="C88">
        <f t="shared" si="13"/>
        <v>2023</v>
      </c>
      <c r="D88" t="str">
        <f t="shared" si="14"/>
        <v>marzec</v>
      </c>
      <c r="E88" s="1">
        <f t="shared" si="11"/>
        <v>45744</v>
      </c>
      <c r="F88" s="3" t="str">
        <f>IF(AND(E88&gt;=$T$4,E88&lt;=$U$4),"wiosna", IF(AND(E88&gt;=$T$5,E88&lt;=$U$5),"lato", IF(AND(E88&gt;=$T$6,E88&lt;=$U$6), "jesien","zima")))</f>
        <v>wiosna</v>
      </c>
      <c r="G88">
        <f t="shared" si="19"/>
        <v>10</v>
      </c>
      <c r="H88">
        <f>INDEX($V$3:$V$6, MATCH(F88,$S$3:$S$6,0))</f>
        <v>0.5</v>
      </c>
      <c r="I88">
        <f t="shared" si="15"/>
        <v>5</v>
      </c>
      <c r="J88">
        <f t="shared" si="20"/>
        <v>0</v>
      </c>
      <c r="K88">
        <f t="shared" si="16"/>
        <v>150</v>
      </c>
      <c r="L88">
        <f t="shared" si="17"/>
        <v>150</v>
      </c>
      <c r="M88">
        <f t="shared" si="21"/>
        <v>-5690</v>
      </c>
      <c r="N88" s="10">
        <f t="shared" si="18"/>
        <v>0</v>
      </c>
    </row>
    <row r="89" spans="1:14" x14ac:dyDescent="0.25">
      <c r="A89" s="1">
        <v>45014</v>
      </c>
      <c r="B89" t="str">
        <f t="shared" si="12"/>
        <v>śr</v>
      </c>
      <c r="C89">
        <f t="shared" si="13"/>
        <v>2023</v>
      </c>
      <c r="D89" t="str">
        <f t="shared" si="14"/>
        <v>marzec</v>
      </c>
      <c r="E89" s="1">
        <f t="shared" si="11"/>
        <v>45745</v>
      </c>
      <c r="F89" s="3" t="str">
        <f>IF(AND(E89&gt;=$T$4,E89&lt;=$U$4),"wiosna", IF(AND(E89&gt;=$T$5,E89&lt;=$U$5),"lato", IF(AND(E89&gt;=$T$6,E89&lt;=$U$6), "jesien","zima")))</f>
        <v>wiosna</v>
      </c>
      <c r="G89">
        <f t="shared" si="19"/>
        <v>10</v>
      </c>
      <c r="H89">
        <f>INDEX($V$3:$V$6, MATCH(F89,$S$3:$S$6,0))</f>
        <v>0.5</v>
      </c>
      <c r="I89">
        <f t="shared" si="15"/>
        <v>5</v>
      </c>
      <c r="J89">
        <f t="shared" si="20"/>
        <v>0</v>
      </c>
      <c r="K89">
        <f t="shared" si="16"/>
        <v>150</v>
      </c>
      <c r="L89">
        <f t="shared" si="17"/>
        <v>150</v>
      </c>
      <c r="M89">
        <f t="shared" si="21"/>
        <v>-5540</v>
      </c>
      <c r="N89" s="10">
        <f t="shared" si="18"/>
        <v>0</v>
      </c>
    </row>
    <row r="90" spans="1:14" x14ac:dyDescent="0.25">
      <c r="A90" s="1">
        <v>45015</v>
      </c>
      <c r="B90" t="str">
        <f t="shared" si="12"/>
        <v>czw</v>
      </c>
      <c r="C90">
        <f t="shared" si="13"/>
        <v>2023</v>
      </c>
      <c r="D90" t="str">
        <f t="shared" si="14"/>
        <v>marzec</v>
      </c>
      <c r="E90" s="1">
        <f t="shared" si="11"/>
        <v>45746</v>
      </c>
      <c r="F90" s="3" t="str">
        <f>IF(AND(E90&gt;=$T$4,E90&lt;=$U$4),"wiosna", IF(AND(E90&gt;=$T$5,E90&lt;=$U$5),"lato", IF(AND(E90&gt;=$T$6,E90&lt;=$U$6), "jesien","zima")))</f>
        <v>wiosna</v>
      </c>
      <c r="G90">
        <f t="shared" si="19"/>
        <v>10</v>
      </c>
      <c r="H90">
        <f>INDEX($V$3:$V$6, MATCH(F90,$S$3:$S$6,0))</f>
        <v>0.5</v>
      </c>
      <c r="I90">
        <f t="shared" si="15"/>
        <v>5</v>
      </c>
      <c r="J90">
        <f t="shared" si="20"/>
        <v>0</v>
      </c>
      <c r="K90">
        <f t="shared" si="16"/>
        <v>150</v>
      </c>
      <c r="L90">
        <f t="shared" si="17"/>
        <v>150</v>
      </c>
      <c r="M90">
        <f t="shared" si="21"/>
        <v>-5390</v>
      </c>
      <c r="N90" s="10">
        <f t="shared" si="18"/>
        <v>0</v>
      </c>
    </row>
    <row r="91" spans="1:14" x14ac:dyDescent="0.25">
      <c r="A91" s="1">
        <v>45016</v>
      </c>
      <c r="B91" t="str">
        <f t="shared" si="12"/>
        <v>pt</v>
      </c>
      <c r="C91">
        <f t="shared" si="13"/>
        <v>2023</v>
      </c>
      <c r="D91" t="str">
        <f t="shared" si="14"/>
        <v>marzec</v>
      </c>
      <c r="E91" s="1">
        <f t="shared" si="11"/>
        <v>45747</v>
      </c>
      <c r="F91" s="3" t="str">
        <f>IF(AND(E91&gt;=$T$4,E91&lt;=$U$4),"wiosna", IF(AND(E91&gt;=$T$5,E91&lt;=$U$5),"lato", IF(AND(E91&gt;=$T$6,E91&lt;=$U$6), "jesien","zima")))</f>
        <v>wiosna</v>
      </c>
      <c r="G91">
        <f t="shared" si="19"/>
        <v>10</v>
      </c>
      <c r="H91">
        <f>INDEX($V$3:$V$6, MATCH(F91,$S$3:$S$6,0))</f>
        <v>0.5</v>
      </c>
      <c r="I91">
        <f t="shared" si="15"/>
        <v>5</v>
      </c>
      <c r="J91">
        <f t="shared" si="20"/>
        <v>0</v>
      </c>
      <c r="K91">
        <f t="shared" si="16"/>
        <v>150</v>
      </c>
      <c r="L91">
        <f t="shared" si="17"/>
        <v>150</v>
      </c>
      <c r="M91">
        <f t="shared" si="21"/>
        <v>-5240</v>
      </c>
      <c r="N91" s="10">
        <f t="shared" si="18"/>
        <v>0</v>
      </c>
    </row>
    <row r="92" spans="1:14" x14ac:dyDescent="0.25">
      <c r="A92" s="1">
        <v>45017</v>
      </c>
      <c r="B92" t="str">
        <f t="shared" si="12"/>
        <v>sob</v>
      </c>
      <c r="C92">
        <f t="shared" si="13"/>
        <v>2023</v>
      </c>
      <c r="D92" t="str">
        <f t="shared" si="14"/>
        <v>kwiecień</v>
      </c>
      <c r="E92" s="1">
        <f t="shared" si="11"/>
        <v>45748</v>
      </c>
      <c r="F92" s="3" t="str">
        <f>IF(AND(E92&gt;=$T$4,E92&lt;=$U$4),"wiosna", IF(AND(E92&gt;=$T$5,E92&lt;=$U$5),"lato", IF(AND(E92&gt;=$T$6,E92&lt;=$U$6), "jesien","zima")))</f>
        <v>wiosna</v>
      </c>
      <c r="G92">
        <f t="shared" si="19"/>
        <v>10</v>
      </c>
      <c r="H92">
        <f>INDEX($V$3:$V$6, MATCH(F92,$S$3:$S$6,0))</f>
        <v>0.5</v>
      </c>
      <c r="I92">
        <f t="shared" si="15"/>
        <v>5</v>
      </c>
      <c r="J92">
        <f t="shared" si="20"/>
        <v>0</v>
      </c>
      <c r="K92">
        <f t="shared" si="16"/>
        <v>0</v>
      </c>
      <c r="L92">
        <f t="shared" si="17"/>
        <v>0</v>
      </c>
      <c r="M92">
        <f t="shared" si="21"/>
        <v>-5240</v>
      </c>
      <c r="N92" s="10">
        <f t="shared" si="18"/>
        <v>0</v>
      </c>
    </row>
    <row r="93" spans="1:14" x14ac:dyDescent="0.25">
      <c r="A93" s="1">
        <v>45018</v>
      </c>
      <c r="B93" t="str">
        <f t="shared" si="12"/>
        <v>niedz</v>
      </c>
      <c r="C93">
        <f t="shared" si="13"/>
        <v>2023</v>
      </c>
      <c r="D93" t="str">
        <f t="shared" si="14"/>
        <v>kwiecień</v>
      </c>
      <c r="E93" s="1">
        <f t="shared" si="11"/>
        <v>45749</v>
      </c>
      <c r="F93" s="3" t="str">
        <f>IF(AND(E93&gt;=$T$4,E93&lt;=$U$4),"wiosna", IF(AND(E93&gt;=$T$5,E93&lt;=$U$5),"lato", IF(AND(E93&gt;=$T$6,E93&lt;=$U$6), "jesien","zima")))</f>
        <v>wiosna</v>
      </c>
      <c r="G93">
        <f t="shared" si="19"/>
        <v>10</v>
      </c>
      <c r="H93">
        <f>INDEX($V$3:$V$6, MATCH(F93,$S$3:$S$6,0))</f>
        <v>0.5</v>
      </c>
      <c r="I93">
        <f t="shared" si="15"/>
        <v>5</v>
      </c>
      <c r="J93">
        <f t="shared" si="20"/>
        <v>150</v>
      </c>
      <c r="K93">
        <f t="shared" si="16"/>
        <v>0</v>
      </c>
      <c r="L93">
        <f t="shared" si="17"/>
        <v>-150</v>
      </c>
      <c r="M93">
        <f t="shared" si="21"/>
        <v>-5390</v>
      </c>
      <c r="N93" s="10">
        <f t="shared" si="18"/>
        <v>0</v>
      </c>
    </row>
    <row r="94" spans="1:14" x14ac:dyDescent="0.25">
      <c r="A94" s="1">
        <v>45019</v>
      </c>
      <c r="B94" t="str">
        <f t="shared" si="12"/>
        <v>pon</v>
      </c>
      <c r="C94">
        <f t="shared" si="13"/>
        <v>2023</v>
      </c>
      <c r="D94" t="str">
        <f t="shared" si="14"/>
        <v>kwiecień</v>
      </c>
      <c r="E94" s="1">
        <f t="shared" si="11"/>
        <v>45750</v>
      </c>
      <c r="F94" s="3" t="str">
        <f>IF(AND(E94&gt;=$T$4,E94&lt;=$U$4),"wiosna", IF(AND(E94&gt;=$T$5,E94&lt;=$U$5),"lato", IF(AND(E94&gt;=$T$6,E94&lt;=$U$6), "jesien","zima")))</f>
        <v>wiosna</v>
      </c>
      <c r="G94">
        <f t="shared" si="19"/>
        <v>10</v>
      </c>
      <c r="H94">
        <f>INDEX($V$3:$V$6, MATCH(F94,$S$3:$S$6,0))</f>
        <v>0.5</v>
      </c>
      <c r="I94">
        <f t="shared" si="15"/>
        <v>5</v>
      </c>
      <c r="J94">
        <f t="shared" si="20"/>
        <v>0</v>
      </c>
      <c r="K94">
        <f t="shared" si="16"/>
        <v>150</v>
      </c>
      <c r="L94">
        <f t="shared" si="17"/>
        <v>150</v>
      </c>
      <c r="M94">
        <f t="shared" si="21"/>
        <v>-5240</v>
      </c>
      <c r="N94" s="10">
        <f t="shared" si="18"/>
        <v>0</v>
      </c>
    </row>
    <row r="95" spans="1:14" x14ac:dyDescent="0.25">
      <c r="A95" s="1">
        <v>45020</v>
      </c>
      <c r="B95" t="str">
        <f t="shared" si="12"/>
        <v>wt</v>
      </c>
      <c r="C95">
        <f t="shared" si="13"/>
        <v>2023</v>
      </c>
      <c r="D95" t="str">
        <f t="shared" si="14"/>
        <v>kwiecień</v>
      </c>
      <c r="E95" s="1">
        <f t="shared" si="11"/>
        <v>45751</v>
      </c>
      <c r="F95" s="3" t="str">
        <f>IF(AND(E95&gt;=$T$4,E95&lt;=$U$4),"wiosna", IF(AND(E95&gt;=$T$5,E95&lt;=$U$5),"lato", IF(AND(E95&gt;=$T$6,E95&lt;=$U$6), "jesien","zima")))</f>
        <v>wiosna</v>
      </c>
      <c r="G95">
        <f t="shared" si="19"/>
        <v>10</v>
      </c>
      <c r="H95">
        <f>INDEX($V$3:$V$6, MATCH(F95,$S$3:$S$6,0))</f>
        <v>0.5</v>
      </c>
      <c r="I95">
        <f t="shared" si="15"/>
        <v>5</v>
      </c>
      <c r="J95">
        <f t="shared" si="20"/>
        <v>0</v>
      </c>
      <c r="K95">
        <f t="shared" si="16"/>
        <v>150</v>
      </c>
      <c r="L95">
        <f t="shared" si="17"/>
        <v>150</v>
      </c>
      <c r="M95">
        <f t="shared" si="21"/>
        <v>-5090</v>
      </c>
      <c r="N95" s="10">
        <f t="shared" si="18"/>
        <v>0</v>
      </c>
    </row>
    <row r="96" spans="1:14" x14ac:dyDescent="0.25">
      <c r="A96" s="1">
        <v>45021</v>
      </c>
      <c r="B96" t="str">
        <f t="shared" si="12"/>
        <v>śr</v>
      </c>
      <c r="C96">
        <f t="shared" si="13"/>
        <v>2023</v>
      </c>
      <c r="D96" t="str">
        <f t="shared" si="14"/>
        <v>kwiecień</v>
      </c>
      <c r="E96" s="1">
        <f t="shared" si="11"/>
        <v>45752</v>
      </c>
      <c r="F96" s="3" t="str">
        <f>IF(AND(E96&gt;=$T$4,E96&lt;=$U$4),"wiosna", IF(AND(E96&gt;=$T$5,E96&lt;=$U$5),"lato", IF(AND(E96&gt;=$T$6,E96&lt;=$U$6), "jesien","zima")))</f>
        <v>wiosna</v>
      </c>
      <c r="G96">
        <f t="shared" si="19"/>
        <v>10</v>
      </c>
      <c r="H96">
        <f>INDEX($V$3:$V$6, MATCH(F96,$S$3:$S$6,0))</f>
        <v>0.5</v>
      </c>
      <c r="I96">
        <f t="shared" si="15"/>
        <v>5</v>
      </c>
      <c r="J96">
        <f t="shared" si="20"/>
        <v>0</v>
      </c>
      <c r="K96">
        <f t="shared" si="16"/>
        <v>150</v>
      </c>
      <c r="L96">
        <f t="shared" si="17"/>
        <v>150</v>
      </c>
      <c r="M96">
        <f t="shared" si="21"/>
        <v>-4940</v>
      </c>
      <c r="N96" s="10">
        <f t="shared" si="18"/>
        <v>0</v>
      </c>
    </row>
    <row r="97" spans="1:14" x14ac:dyDescent="0.25">
      <c r="A97" s="1">
        <v>45022</v>
      </c>
      <c r="B97" t="str">
        <f t="shared" si="12"/>
        <v>czw</v>
      </c>
      <c r="C97">
        <f t="shared" si="13"/>
        <v>2023</v>
      </c>
      <c r="D97" t="str">
        <f t="shared" si="14"/>
        <v>kwiecień</v>
      </c>
      <c r="E97" s="1">
        <f t="shared" si="11"/>
        <v>45753</v>
      </c>
      <c r="F97" s="3" t="str">
        <f>IF(AND(E97&gt;=$T$4,E97&lt;=$U$4),"wiosna", IF(AND(E97&gt;=$T$5,E97&lt;=$U$5),"lato", IF(AND(E97&gt;=$T$6,E97&lt;=$U$6), "jesien","zima")))</f>
        <v>wiosna</v>
      </c>
      <c r="G97">
        <f t="shared" si="19"/>
        <v>10</v>
      </c>
      <c r="H97">
        <f>INDEX($V$3:$V$6, MATCH(F97,$S$3:$S$6,0))</f>
        <v>0.5</v>
      </c>
      <c r="I97">
        <f t="shared" si="15"/>
        <v>5</v>
      </c>
      <c r="J97">
        <f t="shared" si="20"/>
        <v>0</v>
      </c>
      <c r="K97">
        <f t="shared" si="16"/>
        <v>150</v>
      </c>
      <c r="L97">
        <f t="shared" si="17"/>
        <v>150</v>
      </c>
      <c r="M97">
        <f t="shared" si="21"/>
        <v>-4790</v>
      </c>
      <c r="N97" s="10">
        <f t="shared" si="18"/>
        <v>0</v>
      </c>
    </row>
    <row r="98" spans="1:14" x14ac:dyDescent="0.25">
      <c r="A98" s="1">
        <v>45023</v>
      </c>
      <c r="B98" t="str">
        <f t="shared" si="12"/>
        <v>pt</v>
      </c>
      <c r="C98">
        <f t="shared" si="13"/>
        <v>2023</v>
      </c>
      <c r="D98" t="str">
        <f t="shared" si="14"/>
        <v>kwiecień</v>
      </c>
      <c r="E98" s="1">
        <f t="shared" si="11"/>
        <v>45754</v>
      </c>
      <c r="F98" s="3" t="str">
        <f>IF(AND(E98&gt;=$T$4,E98&lt;=$U$4),"wiosna", IF(AND(E98&gt;=$T$5,E98&lt;=$U$5),"lato", IF(AND(E98&gt;=$T$6,E98&lt;=$U$6), "jesien","zima")))</f>
        <v>wiosna</v>
      </c>
      <c r="G98">
        <f t="shared" si="19"/>
        <v>10</v>
      </c>
      <c r="H98">
        <f>INDEX($V$3:$V$6, MATCH(F98,$S$3:$S$6,0))</f>
        <v>0.5</v>
      </c>
      <c r="I98">
        <f t="shared" si="15"/>
        <v>5</v>
      </c>
      <c r="J98">
        <f t="shared" si="20"/>
        <v>0</v>
      </c>
      <c r="K98">
        <f t="shared" si="16"/>
        <v>150</v>
      </c>
      <c r="L98">
        <f t="shared" si="17"/>
        <v>150</v>
      </c>
      <c r="M98">
        <f t="shared" si="21"/>
        <v>-4640</v>
      </c>
      <c r="N98" s="10">
        <f t="shared" si="18"/>
        <v>0</v>
      </c>
    </row>
    <row r="99" spans="1:14" x14ac:dyDescent="0.25">
      <c r="A99" s="1">
        <v>45024</v>
      </c>
      <c r="B99" t="str">
        <f t="shared" si="12"/>
        <v>sob</v>
      </c>
      <c r="C99">
        <f t="shared" si="13"/>
        <v>2023</v>
      </c>
      <c r="D99" t="str">
        <f t="shared" si="14"/>
        <v>kwiecień</v>
      </c>
      <c r="E99" s="1">
        <f t="shared" si="11"/>
        <v>45755</v>
      </c>
      <c r="F99" s="3" t="str">
        <f>IF(AND(E99&gt;=$T$4,E99&lt;=$U$4),"wiosna", IF(AND(E99&gt;=$T$5,E99&lt;=$U$5),"lato", IF(AND(E99&gt;=$T$6,E99&lt;=$U$6), "jesien","zima")))</f>
        <v>wiosna</v>
      </c>
      <c r="G99">
        <f t="shared" si="19"/>
        <v>10</v>
      </c>
      <c r="H99">
        <f>INDEX($V$3:$V$6, MATCH(F99,$S$3:$S$6,0))</f>
        <v>0.5</v>
      </c>
      <c r="I99">
        <f t="shared" si="15"/>
        <v>5</v>
      </c>
      <c r="J99">
        <f t="shared" si="20"/>
        <v>0</v>
      </c>
      <c r="K99">
        <f t="shared" si="16"/>
        <v>0</v>
      </c>
      <c r="L99">
        <f t="shared" si="17"/>
        <v>0</v>
      </c>
      <c r="M99">
        <f t="shared" si="21"/>
        <v>-4640</v>
      </c>
      <c r="N99" s="10">
        <f t="shared" si="18"/>
        <v>0</v>
      </c>
    </row>
    <row r="100" spans="1:14" x14ac:dyDescent="0.25">
      <c r="A100" s="1">
        <v>45025</v>
      </c>
      <c r="B100" t="str">
        <f t="shared" si="12"/>
        <v>niedz</v>
      </c>
      <c r="C100">
        <f t="shared" si="13"/>
        <v>2023</v>
      </c>
      <c r="D100" t="str">
        <f t="shared" si="14"/>
        <v>kwiecień</v>
      </c>
      <c r="E100" s="1">
        <f t="shared" si="11"/>
        <v>45756</v>
      </c>
      <c r="F100" s="3" t="str">
        <f>IF(AND(E100&gt;=$T$4,E100&lt;=$U$4),"wiosna", IF(AND(E100&gt;=$T$5,E100&lt;=$U$5),"lato", IF(AND(E100&gt;=$T$6,E100&lt;=$U$6), "jesien","zima")))</f>
        <v>wiosna</v>
      </c>
      <c r="G100">
        <f t="shared" si="19"/>
        <v>10</v>
      </c>
      <c r="H100">
        <f>INDEX($V$3:$V$6, MATCH(F100,$S$3:$S$6,0))</f>
        <v>0.5</v>
      </c>
      <c r="I100">
        <f t="shared" si="15"/>
        <v>5</v>
      </c>
      <c r="J100">
        <f t="shared" si="20"/>
        <v>150</v>
      </c>
      <c r="K100">
        <f t="shared" si="16"/>
        <v>0</v>
      </c>
      <c r="L100">
        <f t="shared" si="17"/>
        <v>-150</v>
      </c>
      <c r="M100">
        <f t="shared" si="21"/>
        <v>-4790</v>
      </c>
      <c r="N100" s="10">
        <f t="shared" si="18"/>
        <v>0</v>
      </c>
    </row>
    <row r="101" spans="1:14" x14ac:dyDescent="0.25">
      <c r="A101" s="1">
        <v>45026</v>
      </c>
      <c r="B101" t="str">
        <f t="shared" si="12"/>
        <v>pon</v>
      </c>
      <c r="C101">
        <f t="shared" si="13"/>
        <v>2023</v>
      </c>
      <c r="D101" t="str">
        <f t="shared" si="14"/>
        <v>kwiecień</v>
      </c>
      <c r="E101" s="1">
        <f t="shared" si="11"/>
        <v>45757</v>
      </c>
      <c r="F101" s="3" t="str">
        <f>IF(AND(E101&gt;=$T$4,E101&lt;=$U$4),"wiosna", IF(AND(E101&gt;=$T$5,E101&lt;=$U$5),"lato", IF(AND(E101&gt;=$T$6,E101&lt;=$U$6), "jesien","zima")))</f>
        <v>wiosna</v>
      </c>
      <c r="G101">
        <f t="shared" si="19"/>
        <v>10</v>
      </c>
      <c r="H101">
        <f>INDEX($V$3:$V$6, MATCH(F101,$S$3:$S$6,0))</f>
        <v>0.5</v>
      </c>
      <c r="I101">
        <f t="shared" si="15"/>
        <v>5</v>
      </c>
      <c r="J101">
        <f t="shared" si="20"/>
        <v>0</v>
      </c>
      <c r="K101">
        <f t="shared" si="16"/>
        <v>150</v>
      </c>
      <c r="L101">
        <f t="shared" si="17"/>
        <v>150</v>
      </c>
      <c r="M101">
        <f t="shared" si="21"/>
        <v>-4640</v>
      </c>
      <c r="N101" s="10">
        <f t="shared" si="18"/>
        <v>0</v>
      </c>
    </row>
    <row r="102" spans="1:14" x14ac:dyDescent="0.25">
      <c r="A102" s="1">
        <v>45027</v>
      </c>
      <c r="B102" t="str">
        <f t="shared" si="12"/>
        <v>wt</v>
      </c>
      <c r="C102">
        <f t="shared" si="13"/>
        <v>2023</v>
      </c>
      <c r="D102" t="str">
        <f t="shared" si="14"/>
        <v>kwiecień</v>
      </c>
      <c r="E102" s="1">
        <f t="shared" si="11"/>
        <v>45758</v>
      </c>
      <c r="F102" s="3" t="str">
        <f>IF(AND(E102&gt;=$T$4,E102&lt;=$U$4),"wiosna", IF(AND(E102&gt;=$T$5,E102&lt;=$U$5),"lato", IF(AND(E102&gt;=$T$6,E102&lt;=$U$6), "jesien","zima")))</f>
        <v>wiosna</v>
      </c>
      <c r="G102">
        <f t="shared" si="19"/>
        <v>10</v>
      </c>
      <c r="H102">
        <f>INDEX($V$3:$V$6, MATCH(F102,$S$3:$S$6,0))</f>
        <v>0.5</v>
      </c>
      <c r="I102">
        <f t="shared" si="15"/>
        <v>5</v>
      </c>
      <c r="J102">
        <f t="shared" si="20"/>
        <v>0</v>
      </c>
      <c r="K102">
        <f t="shared" si="16"/>
        <v>150</v>
      </c>
      <c r="L102">
        <f t="shared" si="17"/>
        <v>150</v>
      </c>
      <c r="M102">
        <f t="shared" si="21"/>
        <v>-4490</v>
      </c>
      <c r="N102" s="10">
        <f t="shared" si="18"/>
        <v>0</v>
      </c>
    </row>
    <row r="103" spans="1:14" x14ac:dyDescent="0.25">
      <c r="A103" s="1">
        <v>45028</v>
      </c>
      <c r="B103" t="str">
        <f t="shared" si="12"/>
        <v>śr</v>
      </c>
      <c r="C103">
        <f t="shared" si="13"/>
        <v>2023</v>
      </c>
      <c r="D103" t="str">
        <f t="shared" si="14"/>
        <v>kwiecień</v>
      </c>
      <c r="E103" s="1">
        <f t="shared" si="11"/>
        <v>45759</v>
      </c>
      <c r="F103" s="3" t="str">
        <f>IF(AND(E103&gt;=$T$4,E103&lt;=$U$4),"wiosna", IF(AND(E103&gt;=$T$5,E103&lt;=$U$5),"lato", IF(AND(E103&gt;=$T$6,E103&lt;=$U$6), "jesien","zima")))</f>
        <v>wiosna</v>
      </c>
      <c r="G103">
        <f t="shared" si="19"/>
        <v>10</v>
      </c>
      <c r="H103">
        <f>INDEX($V$3:$V$6, MATCH(F103,$S$3:$S$6,0))</f>
        <v>0.5</v>
      </c>
      <c r="I103">
        <f t="shared" si="15"/>
        <v>5</v>
      </c>
      <c r="J103">
        <f t="shared" si="20"/>
        <v>0</v>
      </c>
      <c r="K103">
        <f t="shared" si="16"/>
        <v>150</v>
      </c>
      <c r="L103">
        <f t="shared" si="17"/>
        <v>150</v>
      </c>
      <c r="M103">
        <f t="shared" si="21"/>
        <v>-4340</v>
      </c>
      <c r="N103" s="10">
        <f t="shared" si="18"/>
        <v>0</v>
      </c>
    </row>
    <row r="104" spans="1:14" x14ac:dyDescent="0.25">
      <c r="A104" s="1">
        <v>45029</v>
      </c>
      <c r="B104" t="str">
        <f t="shared" si="12"/>
        <v>czw</v>
      </c>
      <c r="C104">
        <f t="shared" si="13"/>
        <v>2023</v>
      </c>
      <c r="D104" t="str">
        <f t="shared" si="14"/>
        <v>kwiecień</v>
      </c>
      <c r="E104" s="1">
        <f t="shared" si="11"/>
        <v>45760</v>
      </c>
      <c r="F104" s="3" t="str">
        <f>IF(AND(E104&gt;=$T$4,E104&lt;=$U$4),"wiosna", IF(AND(E104&gt;=$T$5,E104&lt;=$U$5),"lato", IF(AND(E104&gt;=$T$6,E104&lt;=$U$6), "jesien","zima")))</f>
        <v>wiosna</v>
      </c>
      <c r="G104">
        <f t="shared" si="19"/>
        <v>10</v>
      </c>
      <c r="H104">
        <f>INDEX($V$3:$V$6, MATCH(F104,$S$3:$S$6,0))</f>
        <v>0.5</v>
      </c>
      <c r="I104">
        <f t="shared" si="15"/>
        <v>5</v>
      </c>
      <c r="J104">
        <f t="shared" si="20"/>
        <v>0</v>
      </c>
      <c r="K104">
        <f t="shared" si="16"/>
        <v>150</v>
      </c>
      <c r="L104">
        <f t="shared" si="17"/>
        <v>150</v>
      </c>
      <c r="M104">
        <f t="shared" si="21"/>
        <v>-4190</v>
      </c>
      <c r="N104" s="10">
        <f t="shared" si="18"/>
        <v>0</v>
      </c>
    </row>
    <row r="105" spans="1:14" x14ac:dyDescent="0.25">
      <c r="A105" s="1">
        <v>45030</v>
      </c>
      <c r="B105" t="str">
        <f t="shared" si="12"/>
        <v>pt</v>
      </c>
      <c r="C105">
        <f t="shared" si="13"/>
        <v>2023</v>
      </c>
      <c r="D105" t="str">
        <f t="shared" si="14"/>
        <v>kwiecień</v>
      </c>
      <c r="E105" s="1">
        <f t="shared" si="11"/>
        <v>45761</v>
      </c>
      <c r="F105" s="3" t="str">
        <f>IF(AND(E105&gt;=$T$4,E105&lt;=$U$4),"wiosna", IF(AND(E105&gt;=$T$5,E105&lt;=$U$5),"lato", IF(AND(E105&gt;=$T$6,E105&lt;=$U$6), "jesien","zima")))</f>
        <v>wiosna</v>
      </c>
      <c r="G105">
        <f t="shared" si="19"/>
        <v>10</v>
      </c>
      <c r="H105">
        <f>INDEX($V$3:$V$6, MATCH(F105,$S$3:$S$6,0))</f>
        <v>0.5</v>
      </c>
      <c r="I105">
        <f t="shared" si="15"/>
        <v>5</v>
      </c>
      <c r="J105">
        <f t="shared" si="20"/>
        <v>0</v>
      </c>
      <c r="K105">
        <f t="shared" si="16"/>
        <v>150</v>
      </c>
      <c r="L105">
        <f t="shared" si="17"/>
        <v>150</v>
      </c>
      <c r="M105">
        <f t="shared" si="21"/>
        <v>-4040</v>
      </c>
      <c r="N105" s="10">
        <f t="shared" si="18"/>
        <v>0</v>
      </c>
    </row>
    <row r="106" spans="1:14" x14ac:dyDescent="0.25">
      <c r="A106" s="1">
        <v>45031</v>
      </c>
      <c r="B106" t="str">
        <f t="shared" si="12"/>
        <v>sob</v>
      </c>
      <c r="C106">
        <f t="shared" si="13"/>
        <v>2023</v>
      </c>
      <c r="D106" t="str">
        <f t="shared" si="14"/>
        <v>kwiecień</v>
      </c>
      <c r="E106" s="1">
        <f t="shared" si="11"/>
        <v>45762</v>
      </c>
      <c r="F106" s="3" t="str">
        <f>IF(AND(E106&gt;=$T$4,E106&lt;=$U$4),"wiosna", IF(AND(E106&gt;=$T$5,E106&lt;=$U$5),"lato", IF(AND(E106&gt;=$T$6,E106&lt;=$U$6), "jesien","zima")))</f>
        <v>wiosna</v>
      </c>
      <c r="G106">
        <f t="shared" si="19"/>
        <v>10</v>
      </c>
      <c r="H106">
        <f>INDEX($V$3:$V$6, MATCH(F106,$S$3:$S$6,0))</f>
        <v>0.5</v>
      </c>
      <c r="I106">
        <f t="shared" si="15"/>
        <v>5</v>
      </c>
      <c r="J106">
        <f t="shared" si="20"/>
        <v>0</v>
      </c>
      <c r="K106">
        <f t="shared" si="16"/>
        <v>0</v>
      </c>
      <c r="L106">
        <f t="shared" si="17"/>
        <v>0</v>
      </c>
      <c r="M106">
        <f t="shared" si="21"/>
        <v>-4040</v>
      </c>
      <c r="N106" s="10">
        <f t="shared" si="18"/>
        <v>0</v>
      </c>
    </row>
    <row r="107" spans="1:14" x14ac:dyDescent="0.25">
      <c r="A107" s="1">
        <v>45032</v>
      </c>
      <c r="B107" t="str">
        <f t="shared" si="12"/>
        <v>niedz</v>
      </c>
      <c r="C107">
        <f t="shared" si="13"/>
        <v>2023</v>
      </c>
      <c r="D107" t="str">
        <f t="shared" si="14"/>
        <v>kwiecień</v>
      </c>
      <c r="E107" s="1">
        <f t="shared" si="11"/>
        <v>45763</v>
      </c>
      <c r="F107" s="3" t="str">
        <f>IF(AND(E107&gt;=$T$4,E107&lt;=$U$4),"wiosna", IF(AND(E107&gt;=$T$5,E107&lt;=$U$5),"lato", IF(AND(E107&gt;=$T$6,E107&lt;=$U$6), "jesien","zima")))</f>
        <v>wiosna</v>
      </c>
      <c r="G107">
        <f t="shared" si="19"/>
        <v>10</v>
      </c>
      <c r="H107">
        <f>INDEX($V$3:$V$6, MATCH(F107,$S$3:$S$6,0))</f>
        <v>0.5</v>
      </c>
      <c r="I107">
        <f t="shared" si="15"/>
        <v>5</v>
      </c>
      <c r="J107">
        <f t="shared" si="20"/>
        <v>150</v>
      </c>
      <c r="K107">
        <f t="shared" si="16"/>
        <v>0</v>
      </c>
      <c r="L107">
        <f t="shared" si="17"/>
        <v>-150</v>
      </c>
      <c r="M107">
        <f t="shared" si="21"/>
        <v>-4190</v>
      </c>
      <c r="N107" s="10">
        <f t="shared" si="18"/>
        <v>0</v>
      </c>
    </row>
    <row r="108" spans="1:14" x14ac:dyDescent="0.25">
      <c r="A108" s="1">
        <v>45033</v>
      </c>
      <c r="B108" t="str">
        <f t="shared" si="12"/>
        <v>pon</v>
      </c>
      <c r="C108">
        <f t="shared" si="13"/>
        <v>2023</v>
      </c>
      <c r="D108" t="str">
        <f t="shared" si="14"/>
        <v>kwiecień</v>
      </c>
      <c r="E108" s="1">
        <f t="shared" si="11"/>
        <v>45764</v>
      </c>
      <c r="F108" s="3" t="str">
        <f>IF(AND(E108&gt;=$T$4,E108&lt;=$U$4),"wiosna", IF(AND(E108&gt;=$T$5,E108&lt;=$U$5),"lato", IF(AND(E108&gt;=$T$6,E108&lt;=$U$6), "jesien","zima")))</f>
        <v>wiosna</v>
      </c>
      <c r="G108">
        <f t="shared" si="19"/>
        <v>10</v>
      </c>
      <c r="H108">
        <f>INDEX($V$3:$V$6, MATCH(F108,$S$3:$S$6,0))</f>
        <v>0.5</v>
      </c>
      <c r="I108">
        <f t="shared" si="15"/>
        <v>5</v>
      </c>
      <c r="J108">
        <f t="shared" si="20"/>
        <v>0</v>
      </c>
      <c r="K108">
        <f t="shared" si="16"/>
        <v>150</v>
      </c>
      <c r="L108">
        <f t="shared" si="17"/>
        <v>150</v>
      </c>
      <c r="M108">
        <f t="shared" si="21"/>
        <v>-4040</v>
      </c>
      <c r="N108" s="10">
        <f t="shared" si="18"/>
        <v>0</v>
      </c>
    </row>
    <row r="109" spans="1:14" x14ac:dyDescent="0.25">
      <c r="A109" s="1">
        <v>45034</v>
      </c>
      <c r="B109" t="str">
        <f t="shared" si="12"/>
        <v>wt</v>
      </c>
      <c r="C109">
        <f t="shared" si="13"/>
        <v>2023</v>
      </c>
      <c r="D109" t="str">
        <f t="shared" si="14"/>
        <v>kwiecień</v>
      </c>
      <c r="E109" s="1">
        <f t="shared" si="11"/>
        <v>45765</v>
      </c>
      <c r="F109" s="3" t="str">
        <f>IF(AND(E109&gt;=$T$4,E109&lt;=$U$4),"wiosna", IF(AND(E109&gt;=$T$5,E109&lt;=$U$5),"lato", IF(AND(E109&gt;=$T$6,E109&lt;=$U$6), "jesien","zima")))</f>
        <v>wiosna</v>
      </c>
      <c r="G109">
        <f t="shared" si="19"/>
        <v>10</v>
      </c>
      <c r="H109">
        <f>INDEX($V$3:$V$6, MATCH(F109,$S$3:$S$6,0))</f>
        <v>0.5</v>
      </c>
      <c r="I109">
        <f t="shared" si="15"/>
        <v>5</v>
      </c>
      <c r="J109">
        <f t="shared" si="20"/>
        <v>0</v>
      </c>
      <c r="K109">
        <f t="shared" si="16"/>
        <v>150</v>
      </c>
      <c r="L109">
        <f t="shared" si="17"/>
        <v>150</v>
      </c>
      <c r="M109">
        <f t="shared" si="21"/>
        <v>-3890</v>
      </c>
      <c r="N109" s="10">
        <f t="shared" si="18"/>
        <v>0</v>
      </c>
    </row>
    <row r="110" spans="1:14" x14ac:dyDescent="0.25">
      <c r="A110" s="1">
        <v>45035</v>
      </c>
      <c r="B110" t="str">
        <f t="shared" si="12"/>
        <v>śr</v>
      </c>
      <c r="C110">
        <f t="shared" si="13"/>
        <v>2023</v>
      </c>
      <c r="D110" t="str">
        <f t="shared" si="14"/>
        <v>kwiecień</v>
      </c>
      <c r="E110" s="1">
        <f t="shared" si="11"/>
        <v>45766</v>
      </c>
      <c r="F110" s="3" t="str">
        <f>IF(AND(E110&gt;=$T$4,E110&lt;=$U$4),"wiosna", IF(AND(E110&gt;=$T$5,E110&lt;=$U$5),"lato", IF(AND(E110&gt;=$T$6,E110&lt;=$U$6), "jesien","zima")))</f>
        <v>wiosna</v>
      </c>
      <c r="G110">
        <f t="shared" si="19"/>
        <v>10</v>
      </c>
      <c r="H110">
        <f>INDEX($V$3:$V$6, MATCH(F110,$S$3:$S$6,0))</f>
        <v>0.5</v>
      </c>
      <c r="I110">
        <f t="shared" si="15"/>
        <v>5</v>
      </c>
      <c r="J110">
        <f t="shared" si="20"/>
        <v>0</v>
      </c>
      <c r="K110">
        <f t="shared" si="16"/>
        <v>150</v>
      </c>
      <c r="L110">
        <f t="shared" si="17"/>
        <v>150</v>
      </c>
      <c r="M110">
        <f t="shared" si="21"/>
        <v>-3740</v>
      </c>
      <c r="N110" s="10">
        <f t="shared" si="18"/>
        <v>0</v>
      </c>
    </row>
    <row r="111" spans="1:14" x14ac:dyDescent="0.25">
      <c r="A111" s="1">
        <v>45036</v>
      </c>
      <c r="B111" t="str">
        <f t="shared" si="12"/>
        <v>czw</v>
      </c>
      <c r="C111">
        <f t="shared" si="13"/>
        <v>2023</v>
      </c>
      <c r="D111" t="str">
        <f t="shared" si="14"/>
        <v>kwiecień</v>
      </c>
      <c r="E111" s="1">
        <f t="shared" si="11"/>
        <v>45767</v>
      </c>
      <c r="F111" s="3" t="str">
        <f>IF(AND(E111&gt;=$T$4,E111&lt;=$U$4),"wiosna", IF(AND(E111&gt;=$T$5,E111&lt;=$U$5),"lato", IF(AND(E111&gt;=$T$6,E111&lt;=$U$6), "jesien","zima")))</f>
        <v>wiosna</v>
      </c>
      <c r="G111">
        <f t="shared" si="19"/>
        <v>10</v>
      </c>
      <c r="H111">
        <f>INDEX($V$3:$V$6, MATCH(F111,$S$3:$S$6,0))</f>
        <v>0.5</v>
      </c>
      <c r="I111">
        <f t="shared" si="15"/>
        <v>5</v>
      </c>
      <c r="J111">
        <f t="shared" si="20"/>
        <v>0</v>
      </c>
      <c r="K111">
        <f t="shared" si="16"/>
        <v>150</v>
      </c>
      <c r="L111">
        <f t="shared" si="17"/>
        <v>150</v>
      </c>
      <c r="M111">
        <f t="shared" si="21"/>
        <v>-3590</v>
      </c>
      <c r="N111" s="10">
        <f t="shared" si="18"/>
        <v>0</v>
      </c>
    </row>
    <row r="112" spans="1:14" x14ac:dyDescent="0.25">
      <c r="A112" s="1">
        <v>45037</v>
      </c>
      <c r="B112" t="str">
        <f t="shared" si="12"/>
        <v>pt</v>
      </c>
      <c r="C112">
        <f t="shared" si="13"/>
        <v>2023</v>
      </c>
      <c r="D112" t="str">
        <f t="shared" si="14"/>
        <v>kwiecień</v>
      </c>
      <c r="E112" s="1">
        <f t="shared" si="11"/>
        <v>45768</v>
      </c>
      <c r="F112" s="3" t="str">
        <f>IF(AND(E112&gt;=$T$4,E112&lt;=$U$4),"wiosna", IF(AND(E112&gt;=$T$5,E112&lt;=$U$5),"lato", IF(AND(E112&gt;=$T$6,E112&lt;=$U$6), "jesien","zima")))</f>
        <v>wiosna</v>
      </c>
      <c r="G112">
        <f t="shared" si="19"/>
        <v>10</v>
      </c>
      <c r="H112">
        <f>INDEX($V$3:$V$6, MATCH(F112,$S$3:$S$6,0))</f>
        <v>0.5</v>
      </c>
      <c r="I112">
        <f t="shared" si="15"/>
        <v>5</v>
      </c>
      <c r="J112">
        <f t="shared" si="20"/>
        <v>0</v>
      </c>
      <c r="K112">
        <f t="shared" si="16"/>
        <v>150</v>
      </c>
      <c r="L112">
        <f t="shared" si="17"/>
        <v>150</v>
      </c>
      <c r="M112">
        <f t="shared" si="21"/>
        <v>-3440</v>
      </c>
      <c r="N112" s="10">
        <f t="shared" si="18"/>
        <v>0</v>
      </c>
    </row>
    <row r="113" spans="1:14" x14ac:dyDescent="0.25">
      <c r="A113" s="1">
        <v>45038</v>
      </c>
      <c r="B113" t="str">
        <f t="shared" si="12"/>
        <v>sob</v>
      </c>
      <c r="C113">
        <f t="shared" si="13"/>
        <v>2023</v>
      </c>
      <c r="D113" t="str">
        <f t="shared" si="14"/>
        <v>kwiecień</v>
      </c>
      <c r="E113" s="1">
        <f t="shared" si="11"/>
        <v>45769</v>
      </c>
      <c r="F113" s="3" t="str">
        <f>IF(AND(E113&gt;=$T$4,E113&lt;=$U$4),"wiosna", IF(AND(E113&gt;=$T$5,E113&lt;=$U$5),"lato", IF(AND(E113&gt;=$T$6,E113&lt;=$U$6), "jesien","zima")))</f>
        <v>wiosna</v>
      </c>
      <c r="G113">
        <f t="shared" si="19"/>
        <v>10</v>
      </c>
      <c r="H113">
        <f>INDEX($V$3:$V$6, MATCH(F113,$S$3:$S$6,0))</f>
        <v>0.5</v>
      </c>
      <c r="I113">
        <f t="shared" si="15"/>
        <v>5</v>
      </c>
      <c r="J113">
        <f t="shared" si="20"/>
        <v>0</v>
      </c>
      <c r="K113">
        <f t="shared" si="16"/>
        <v>0</v>
      </c>
      <c r="L113">
        <f t="shared" si="17"/>
        <v>0</v>
      </c>
      <c r="M113">
        <f t="shared" si="21"/>
        <v>-3440</v>
      </c>
      <c r="N113" s="10">
        <f t="shared" si="18"/>
        <v>0</v>
      </c>
    </row>
    <row r="114" spans="1:14" x14ac:dyDescent="0.25">
      <c r="A114" s="1">
        <v>45039</v>
      </c>
      <c r="B114" t="str">
        <f t="shared" si="12"/>
        <v>niedz</v>
      </c>
      <c r="C114">
        <f t="shared" si="13"/>
        <v>2023</v>
      </c>
      <c r="D114" t="str">
        <f t="shared" si="14"/>
        <v>kwiecień</v>
      </c>
      <c r="E114" s="1">
        <f t="shared" si="11"/>
        <v>45770</v>
      </c>
      <c r="F114" s="3" t="str">
        <f>IF(AND(E114&gt;=$T$4,E114&lt;=$U$4),"wiosna", IF(AND(E114&gt;=$T$5,E114&lt;=$U$5),"lato", IF(AND(E114&gt;=$T$6,E114&lt;=$U$6), "jesien","zima")))</f>
        <v>wiosna</v>
      </c>
      <c r="G114">
        <f t="shared" si="19"/>
        <v>10</v>
      </c>
      <c r="H114">
        <f>INDEX($V$3:$V$6, MATCH(F114,$S$3:$S$6,0))</f>
        <v>0.5</v>
      </c>
      <c r="I114">
        <f t="shared" si="15"/>
        <v>5</v>
      </c>
      <c r="J114">
        <f t="shared" si="20"/>
        <v>150</v>
      </c>
      <c r="K114">
        <f t="shared" si="16"/>
        <v>0</v>
      </c>
      <c r="L114">
        <f t="shared" si="17"/>
        <v>-150</v>
      </c>
      <c r="M114">
        <f t="shared" si="21"/>
        <v>-3590</v>
      </c>
      <c r="N114" s="10">
        <f t="shared" si="18"/>
        <v>0</v>
      </c>
    </row>
    <row r="115" spans="1:14" x14ac:dyDescent="0.25">
      <c r="A115" s="1">
        <v>45040</v>
      </c>
      <c r="B115" t="str">
        <f t="shared" si="12"/>
        <v>pon</v>
      </c>
      <c r="C115">
        <f t="shared" si="13"/>
        <v>2023</v>
      </c>
      <c r="D115" t="str">
        <f t="shared" si="14"/>
        <v>kwiecień</v>
      </c>
      <c r="E115" s="1">
        <f t="shared" si="11"/>
        <v>45771</v>
      </c>
      <c r="F115" s="3" t="str">
        <f>IF(AND(E115&gt;=$T$4,E115&lt;=$U$4),"wiosna", IF(AND(E115&gt;=$T$5,E115&lt;=$U$5),"lato", IF(AND(E115&gt;=$T$6,E115&lt;=$U$6), "jesien","zima")))</f>
        <v>wiosna</v>
      </c>
      <c r="G115">
        <f t="shared" si="19"/>
        <v>10</v>
      </c>
      <c r="H115">
        <f>INDEX($V$3:$V$6, MATCH(F115,$S$3:$S$6,0))</f>
        <v>0.5</v>
      </c>
      <c r="I115">
        <f t="shared" si="15"/>
        <v>5</v>
      </c>
      <c r="J115">
        <f t="shared" si="20"/>
        <v>0</v>
      </c>
      <c r="K115">
        <f t="shared" si="16"/>
        <v>150</v>
      </c>
      <c r="L115">
        <f t="shared" si="17"/>
        <v>150</v>
      </c>
      <c r="M115">
        <f t="shared" si="21"/>
        <v>-3440</v>
      </c>
      <c r="N115" s="10">
        <f t="shared" si="18"/>
        <v>0</v>
      </c>
    </row>
    <row r="116" spans="1:14" x14ac:dyDescent="0.25">
      <c r="A116" s="1">
        <v>45041</v>
      </c>
      <c r="B116" t="str">
        <f t="shared" si="12"/>
        <v>wt</v>
      </c>
      <c r="C116">
        <f t="shared" si="13"/>
        <v>2023</v>
      </c>
      <c r="D116" t="str">
        <f t="shared" si="14"/>
        <v>kwiecień</v>
      </c>
      <c r="E116" s="1">
        <f t="shared" si="11"/>
        <v>45772</v>
      </c>
      <c r="F116" s="3" t="str">
        <f>IF(AND(E116&gt;=$T$4,E116&lt;=$U$4),"wiosna", IF(AND(E116&gt;=$T$5,E116&lt;=$U$5),"lato", IF(AND(E116&gt;=$T$6,E116&lt;=$U$6), "jesien","zima")))</f>
        <v>wiosna</v>
      </c>
      <c r="G116">
        <f t="shared" si="19"/>
        <v>10</v>
      </c>
      <c r="H116">
        <f>INDEX($V$3:$V$6, MATCH(F116,$S$3:$S$6,0))</f>
        <v>0.5</v>
      </c>
      <c r="I116">
        <f t="shared" si="15"/>
        <v>5</v>
      </c>
      <c r="J116">
        <f t="shared" si="20"/>
        <v>0</v>
      </c>
      <c r="K116">
        <f t="shared" si="16"/>
        <v>150</v>
      </c>
      <c r="L116">
        <f t="shared" si="17"/>
        <v>150</v>
      </c>
      <c r="M116">
        <f t="shared" si="21"/>
        <v>-3290</v>
      </c>
      <c r="N116" s="10">
        <f t="shared" si="18"/>
        <v>0</v>
      </c>
    </row>
    <row r="117" spans="1:14" x14ac:dyDescent="0.25">
      <c r="A117" s="1">
        <v>45042</v>
      </c>
      <c r="B117" t="str">
        <f t="shared" si="12"/>
        <v>śr</v>
      </c>
      <c r="C117">
        <f t="shared" si="13"/>
        <v>2023</v>
      </c>
      <c r="D117" t="str">
        <f t="shared" si="14"/>
        <v>kwiecień</v>
      </c>
      <c r="E117" s="1">
        <f t="shared" si="11"/>
        <v>45773</v>
      </c>
      <c r="F117" s="3" t="str">
        <f>IF(AND(E117&gt;=$T$4,E117&lt;=$U$4),"wiosna", IF(AND(E117&gt;=$T$5,E117&lt;=$U$5),"lato", IF(AND(E117&gt;=$T$6,E117&lt;=$U$6), "jesien","zima")))</f>
        <v>wiosna</v>
      </c>
      <c r="G117">
        <f t="shared" si="19"/>
        <v>10</v>
      </c>
      <c r="H117">
        <f>INDEX($V$3:$V$6, MATCH(F117,$S$3:$S$6,0))</f>
        <v>0.5</v>
      </c>
      <c r="I117">
        <f t="shared" si="15"/>
        <v>5</v>
      </c>
      <c r="J117">
        <f t="shared" si="20"/>
        <v>0</v>
      </c>
      <c r="K117">
        <f t="shared" si="16"/>
        <v>150</v>
      </c>
      <c r="L117">
        <f t="shared" si="17"/>
        <v>150</v>
      </c>
      <c r="M117">
        <f t="shared" si="21"/>
        <v>-3140</v>
      </c>
      <c r="N117" s="10">
        <f t="shared" si="18"/>
        <v>0</v>
      </c>
    </row>
    <row r="118" spans="1:14" x14ac:dyDescent="0.25">
      <c r="A118" s="1">
        <v>45043</v>
      </c>
      <c r="B118" t="str">
        <f t="shared" si="12"/>
        <v>czw</v>
      </c>
      <c r="C118">
        <f t="shared" si="13"/>
        <v>2023</v>
      </c>
      <c r="D118" t="str">
        <f t="shared" si="14"/>
        <v>kwiecień</v>
      </c>
      <c r="E118" s="1">
        <f t="shared" si="11"/>
        <v>45774</v>
      </c>
      <c r="F118" s="3" t="str">
        <f>IF(AND(E118&gt;=$T$4,E118&lt;=$U$4),"wiosna", IF(AND(E118&gt;=$T$5,E118&lt;=$U$5),"lato", IF(AND(E118&gt;=$T$6,E118&lt;=$U$6), "jesien","zima")))</f>
        <v>wiosna</v>
      </c>
      <c r="G118">
        <f t="shared" si="19"/>
        <v>10</v>
      </c>
      <c r="H118">
        <f>INDEX($V$3:$V$6, MATCH(F118,$S$3:$S$6,0))</f>
        <v>0.5</v>
      </c>
      <c r="I118">
        <f t="shared" si="15"/>
        <v>5</v>
      </c>
      <c r="J118">
        <f t="shared" si="20"/>
        <v>0</v>
      </c>
      <c r="K118">
        <f t="shared" si="16"/>
        <v>150</v>
      </c>
      <c r="L118">
        <f t="shared" si="17"/>
        <v>150</v>
      </c>
      <c r="M118">
        <f t="shared" si="21"/>
        <v>-2990</v>
      </c>
      <c r="N118" s="10">
        <f t="shared" si="18"/>
        <v>0</v>
      </c>
    </row>
    <row r="119" spans="1:14" x14ac:dyDescent="0.25">
      <c r="A119" s="1">
        <v>45044</v>
      </c>
      <c r="B119" t="str">
        <f t="shared" si="12"/>
        <v>pt</v>
      </c>
      <c r="C119">
        <f t="shared" si="13"/>
        <v>2023</v>
      </c>
      <c r="D119" t="str">
        <f t="shared" si="14"/>
        <v>kwiecień</v>
      </c>
      <c r="E119" s="1">
        <f t="shared" si="11"/>
        <v>45775</v>
      </c>
      <c r="F119" s="3" t="str">
        <f>IF(AND(E119&gt;=$T$4,E119&lt;=$U$4),"wiosna", IF(AND(E119&gt;=$T$5,E119&lt;=$U$5),"lato", IF(AND(E119&gt;=$T$6,E119&lt;=$U$6), "jesien","zima")))</f>
        <v>wiosna</v>
      </c>
      <c r="G119">
        <f t="shared" si="19"/>
        <v>10</v>
      </c>
      <c r="H119">
        <f>INDEX($V$3:$V$6, MATCH(F119,$S$3:$S$6,0))</f>
        <v>0.5</v>
      </c>
      <c r="I119">
        <f t="shared" si="15"/>
        <v>5</v>
      </c>
      <c r="J119">
        <f t="shared" si="20"/>
        <v>0</v>
      </c>
      <c r="K119">
        <f t="shared" si="16"/>
        <v>150</v>
      </c>
      <c r="L119">
        <f t="shared" si="17"/>
        <v>150</v>
      </c>
      <c r="M119">
        <f t="shared" si="21"/>
        <v>-2840</v>
      </c>
      <c r="N119" s="10">
        <f t="shared" si="18"/>
        <v>0</v>
      </c>
    </row>
    <row r="120" spans="1:14" x14ac:dyDescent="0.25">
      <c r="A120" s="1">
        <v>45045</v>
      </c>
      <c r="B120" t="str">
        <f t="shared" si="12"/>
        <v>sob</v>
      </c>
      <c r="C120">
        <f t="shared" si="13"/>
        <v>2023</v>
      </c>
      <c r="D120" t="str">
        <f t="shared" si="14"/>
        <v>kwiecień</v>
      </c>
      <c r="E120" s="1">
        <f t="shared" si="11"/>
        <v>45776</v>
      </c>
      <c r="F120" s="3" t="str">
        <f>IF(AND(E120&gt;=$T$4,E120&lt;=$U$4),"wiosna", IF(AND(E120&gt;=$T$5,E120&lt;=$U$5),"lato", IF(AND(E120&gt;=$T$6,E120&lt;=$U$6), "jesien","zima")))</f>
        <v>wiosna</v>
      </c>
      <c r="G120">
        <f t="shared" si="19"/>
        <v>10</v>
      </c>
      <c r="H120">
        <f>INDEX($V$3:$V$6, MATCH(F120,$S$3:$S$6,0))</f>
        <v>0.5</v>
      </c>
      <c r="I120">
        <f t="shared" si="15"/>
        <v>5</v>
      </c>
      <c r="J120">
        <f t="shared" si="20"/>
        <v>0</v>
      </c>
      <c r="K120">
        <f t="shared" si="16"/>
        <v>0</v>
      </c>
      <c r="L120">
        <f t="shared" si="17"/>
        <v>0</v>
      </c>
      <c r="M120">
        <f t="shared" si="21"/>
        <v>-2840</v>
      </c>
      <c r="N120" s="10">
        <f t="shared" si="18"/>
        <v>0</v>
      </c>
    </row>
    <row r="121" spans="1:14" x14ac:dyDescent="0.25">
      <c r="A121" s="1">
        <v>45046</v>
      </c>
      <c r="B121" t="str">
        <f t="shared" si="12"/>
        <v>niedz</v>
      </c>
      <c r="C121">
        <f t="shared" si="13"/>
        <v>2023</v>
      </c>
      <c r="D121" t="str">
        <f t="shared" si="14"/>
        <v>kwiecień</v>
      </c>
      <c r="E121" s="1">
        <f t="shared" si="11"/>
        <v>45777</v>
      </c>
      <c r="F121" s="3" t="str">
        <f>IF(AND(E121&gt;=$T$4,E121&lt;=$U$4),"wiosna", IF(AND(E121&gt;=$T$5,E121&lt;=$U$5),"lato", IF(AND(E121&gt;=$T$6,E121&lt;=$U$6), "jesien","zima")))</f>
        <v>wiosna</v>
      </c>
      <c r="G121">
        <f t="shared" si="19"/>
        <v>10</v>
      </c>
      <c r="H121">
        <f>INDEX($V$3:$V$6, MATCH(F121,$S$3:$S$6,0))</f>
        <v>0.5</v>
      </c>
      <c r="I121">
        <f t="shared" si="15"/>
        <v>5</v>
      </c>
      <c r="J121">
        <f t="shared" si="20"/>
        <v>150</v>
      </c>
      <c r="K121">
        <f t="shared" si="16"/>
        <v>0</v>
      </c>
      <c r="L121">
        <f t="shared" si="17"/>
        <v>-150</v>
      </c>
      <c r="M121">
        <f t="shared" si="21"/>
        <v>-2990</v>
      </c>
      <c r="N121" s="10">
        <f t="shared" si="18"/>
        <v>0</v>
      </c>
    </row>
    <row r="122" spans="1:14" x14ac:dyDescent="0.25">
      <c r="A122" s="1">
        <v>45047</v>
      </c>
      <c r="B122" t="str">
        <f t="shared" si="12"/>
        <v>pon</v>
      </c>
      <c r="C122">
        <f t="shared" si="13"/>
        <v>2023</v>
      </c>
      <c r="D122" t="str">
        <f t="shared" si="14"/>
        <v>maj</v>
      </c>
      <c r="E122" s="1">
        <f t="shared" si="11"/>
        <v>45778</v>
      </c>
      <c r="F122" s="3" t="str">
        <f>IF(AND(E122&gt;=$T$4,E122&lt;=$U$4),"wiosna", IF(AND(E122&gt;=$T$5,E122&lt;=$U$5),"lato", IF(AND(E122&gt;=$T$6,E122&lt;=$U$6), "jesien","zima")))</f>
        <v>wiosna</v>
      </c>
      <c r="G122">
        <f t="shared" si="19"/>
        <v>10</v>
      </c>
      <c r="H122">
        <f>INDEX($V$3:$V$6, MATCH(F122,$S$3:$S$6,0))</f>
        <v>0.5</v>
      </c>
      <c r="I122">
        <f t="shared" si="15"/>
        <v>5</v>
      </c>
      <c r="J122">
        <f t="shared" si="20"/>
        <v>0</v>
      </c>
      <c r="K122">
        <f t="shared" si="16"/>
        <v>150</v>
      </c>
      <c r="L122">
        <f t="shared" si="17"/>
        <v>150</v>
      </c>
      <c r="M122">
        <f t="shared" si="21"/>
        <v>-2840</v>
      </c>
      <c r="N122" s="10">
        <f t="shared" si="18"/>
        <v>0</v>
      </c>
    </row>
    <row r="123" spans="1:14" x14ac:dyDescent="0.25">
      <c r="A123" s="1">
        <v>45048</v>
      </c>
      <c r="B123" t="str">
        <f t="shared" si="12"/>
        <v>wt</v>
      </c>
      <c r="C123">
        <f t="shared" si="13"/>
        <v>2023</v>
      </c>
      <c r="D123" t="str">
        <f t="shared" si="14"/>
        <v>maj</v>
      </c>
      <c r="E123" s="1">
        <f t="shared" si="11"/>
        <v>45779</v>
      </c>
      <c r="F123" s="3" t="str">
        <f>IF(AND(E123&gt;=$T$4,E123&lt;=$U$4),"wiosna", IF(AND(E123&gt;=$T$5,E123&lt;=$U$5),"lato", IF(AND(E123&gt;=$T$6,E123&lt;=$U$6), "jesien","zima")))</f>
        <v>wiosna</v>
      </c>
      <c r="G123">
        <f t="shared" si="19"/>
        <v>10</v>
      </c>
      <c r="H123">
        <f>INDEX($V$3:$V$6, MATCH(F123,$S$3:$S$6,0))</f>
        <v>0.5</v>
      </c>
      <c r="I123">
        <f t="shared" si="15"/>
        <v>5</v>
      </c>
      <c r="J123">
        <f t="shared" si="20"/>
        <v>0</v>
      </c>
      <c r="K123">
        <f t="shared" si="16"/>
        <v>150</v>
      </c>
      <c r="L123">
        <f t="shared" si="17"/>
        <v>150</v>
      </c>
      <c r="M123">
        <f t="shared" si="21"/>
        <v>-2690</v>
      </c>
      <c r="N123" s="10">
        <f t="shared" si="18"/>
        <v>0</v>
      </c>
    </row>
    <row r="124" spans="1:14" x14ac:dyDescent="0.25">
      <c r="A124" s="1">
        <v>45049</v>
      </c>
      <c r="B124" t="str">
        <f t="shared" si="12"/>
        <v>śr</v>
      </c>
      <c r="C124">
        <f t="shared" si="13"/>
        <v>2023</v>
      </c>
      <c r="D124" t="str">
        <f t="shared" si="14"/>
        <v>maj</v>
      </c>
      <c r="E124" s="1">
        <f t="shared" si="11"/>
        <v>45780</v>
      </c>
      <c r="F124" s="3" t="str">
        <f>IF(AND(E124&gt;=$T$4,E124&lt;=$U$4),"wiosna", IF(AND(E124&gt;=$T$5,E124&lt;=$U$5),"lato", IF(AND(E124&gt;=$T$6,E124&lt;=$U$6), "jesien","zima")))</f>
        <v>wiosna</v>
      </c>
      <c r="G124">
        <f t="shared" si="19"/>
        <v>10</v>
      </c>
      <c r="H124">
        <f>INDEX($V$3:$V$6, MATCH(F124,$S$3:$S$6,0))</f>
        <v>0.5</v>
      </c>
      <c r="I124">
        <f t="shared" si="15"/>
        <v>5</v>
      </c>
      <c r="J124">
        <f t="shared" si="20"/>
        <v>0</v>
      </c>
      <c r="K124">
        <f t="shared" si="16"/>
        <v>150</v>
      </c>
      <c r="L124">
        <f t="shared" si="17"/>
        <v>150</v>
      </c>
      <c r="M124">
        <f t="shared" si="21"/>
        <v>-2540</v>
      </c>
      <c r="N124" s="10">
        <f t="shared" si="18"/>
        <v>0</v>
      </c>
    </row>
    <row r="125" spans="1:14" x14ac:dyDescent="0.25">
      <c r="A125" s="1">
        <v>45050</v>
      </c>
      <c r="B125" t="str">
        <f t="shared" si="12"/>
        <v>czw</v>
      </c>
      <c r="C125">
        <f t="shared" si="13"/>
        <v>2023</v>
      </c>
      <c r="D125" t="str">
        <f t="shared" si="14"/>
        <v>maj</v>
      </c>
      <c r="E125" s="1">
        <f t="shared" si="11"/>
        <v>45781</v>
      </c>
      <c r="F125" s="3" t="str">
        <f>IF(AND(E125&gt;=$T$4,E125&lt;=$U$4),"wiosna", IF(AND(E125&gt;=$T$5,E125&lt;=$U$5),"lato", IF(AND(E125&gt;=$T$6,E125&lt;=$U$6), "jesien","zima")))</f>
        <v>wiosna</v>
      </c>
      <c r="G125">
        <f t="shared" si="19"/>
        <v>10</v>
      </c>
      <c r="H125">
        <f>INDEX($V$3:$V$6, MATCH(F125,$S$3:$S$6,0))</f>
        <v>0.5</v>
      </c>
      <c r="I125">
        <f t="shared" si="15"/>
        <v>5</v>
      </c>
      <c r="J125">
        <f t="shared" si="20"/>
        <v>0</v>
      </c>
      <c r="K125">
        <f t="shared" si="16"/>
        <v>150</v>
      </c>
      <c r="L125">
        <f t="shared" si="17"/>
        <v>150</v>
      </c>
      <c r="M125">
        <f t="shared" si="21"/>
        <v>-2390</v>
      </c>
      <c r="N125" s="10">
        <f t="shared" si="18"/>
        <v>0</v>
      </c>
    </row>
    <row r="126" spans="1:14" x14ac:dyDescent="0.25">
      <c r="A126" s="1">
        <v>45051</v>
      </c>
      <c r="B126" t="str">
        <f t="shared" si="12"/>
        <v>pt</v>
      </c>
      <c r="C126">
        <f t="shared" si="13"/>
        <v>2023</v>
      </c>
      <c r="D126" t="str">
        <f t="shared" si="14"/>
        <v>maj</v>
      </c>
      <c r="E126" s="1">
        <f t="shared" si="11"/>
        <v>45782</v>
      </c>
      <c r="F126" s="3" t="str">
        <f>IF(AND(E126&gt;=$T$4,E126&lt;=$U$4),"wiosna", IF(AND(E126&gt;=$T$5,E126&lt;=$U$5),"lato", IF(AND(E126&gt;=$T$6,E126&lt;=$U$6), "jesien","zima")))</f>
        <v>wiosna</v>
      </c>
      <c r="G126">
        <f t="shared" si="19"/>
        <v>10</v>
      </c>
      <c r="H126">
        <f>INDEX($V$3:$V$6, MATCH(F126,$S$3:$S$6,0))</f>
        <v>0.5</v>
      </c>
      <c r="I126">
        <f t="shared" si="15"/>
        <v>5</v>
      </c>
      <c r="J126">
        <f t="shared" si="20"/>
        <v>0</v>
      </c>
      <c r="K126">
        <f t="shared" si="16"/>
        <v>150</v>
      </c>
      <c r="L126">
        <f t="shared" si="17"/>
        <v>150</v>
      </c>
      <c r="M126">
        <f t="shared" si="21"/>
        <v>-2240</v>
      </c>
      <c r="N126" s="10">
        <f t="shared" si="18"/>
        <v>0</v>
      </c>
    </row>
    <row r="127" spans="1:14" x14ac:dyDescent="0.25">
      <c r="A127" s="1">
        <v>45052</v>
      </c>
      <c r="B127" t="str">
        <f t="shared" si="12"/>
        <v>sob</v>
      </c>
      <c r="C127">
        <f t="shared" si="13"/>
        <v>2023</v>
      </c>
      <c r="D127" t="str">
        <f t="shared" si="14"/>
        <v>maj</v>
      </c>
      <c r="E127" s="1">
        <f t="shared" si="11"/>
        <v>45783</v>
      </c>
      <c r="F127" s="3" t="str">
        <f>IF(AND(E127&gt;=$T$4,E127&lt;=$U$4),"wiosna", IF(AND(E127&gt;=$T$5,E127&lt;=$U$5),"lato", IF(AND(E127&gt;=$T$6,E127&lt;=$U$6), "jesien","zima")))</f>
        <v>wiosna</v>
      </c>
      <c r="G127">
        <f t="shared" si="19"/>
        <v>10</v>
      </c>
      <c r="H127">
        <f>INDEX($V$3:$V$6, MATCH(F127,$S$3:$S$6,0))</f>
        <v>0.5</v>
      </c>
      <c r="I127">
        <f t="shared" si="15"/>
        <v>5</v>
      </c>
      <c r="J127">
        <f t="shared" si="20"/>
        <v>0</v>
      </c>
      <c r="K127">
        <f t="shared" si="16"/>
        <v>0</v>
      </c>
      <c r="L127">
        <f t="shared" si="17"/>
        <v>0</v>
      </c>
      <c r="M127">
        <f t="shared" si="21"/>
        <v>-2240</v>
      </c>
      <c r="N127" s="10">
        <f t="shared" si="18"/>
        <v>0</v>
      </c>
    </row>
    <row r="128" spans="1:14" x14ac:dyDescent="0.25">
      <c r="A128" s="1">
        <v>45053</v>
      </c>
      <c r="B128" t="str">
        <f t="shared" si="12"/>
        <v>niedz</v>
      </c>
      <c r="C128">
        <f t="shared" si="13"/>
        <v>2023</v>
      </c>
      <c r="D128" t="str">
        <f t="shared" si="14"/>
        <v>maj</v>
      </c>
      <c r="E128" s="1">
        <f t="shared" si="11"/>
        <v>45784</v>
      </c>
      <c r="F128" s="3" t="str">
        <f>IF(AND(E128&gt;=$T$4,E128&lt;=$U$4),"wiosna", IF(AND(E128&gt;=$T$5,E128&lt;=$U$5),"lato", IF(AND(E128&gt;=$T$6,E128&lt;=$U$6), "jesien","zima")))</f>
        <v>wiosna</v>
      </c>
      <c r="G128">
        <f t="shared" si="19"/>
        <v>10</v>
      </c>
      <c r="H128">
        <f>INDEX($V$3:$V$6, MATCH(F128,$S$3:$S$6,0))</f>
        <v>0.5</v>
      </c>
      <c r="I128">
        <f t="shared" si="15"/>
        <v>5</v>
      </c>
      <c r="J128">
        <f t="shared" si="20"/>
        <v>150</v>
      </c>
      <c r="K128">
        <f t="shared" si="16"/>
        <v>0</v>
      </c>
      <c r="L128">
        <f t="shared" si="17"/>
        <v>-150</v>
      </c>
      <c r="M128">
        <f t="shared" si="21"/>
        <v>-2390</v>
      </c>
      <c r="N128" s="10">
        <f t="shared" si="18"/>
        <v>0</v>
      </c>
    </row>
    <row r="129" spans="1:14" x14ac:dyDescent="0.25">
      <c r="A129" s="1">
        <v>45054</v>
      </c>
      <c r="B129" t="str">
        <f t="shared" si="12"/>
        <v>pon</v>
      </c>
      <c r="C129">
        <f t="shared" si="13"/>
        <v>2023</v>
      </c>
      <c r="D129" t="str">
        <f t="shared" si="14"/>
        <v>maj</v>
      </c>
      <c r="E129" s="1">
        <f t="shared" si="11"/>
        <v>45785</v>
      </c>
      <c r="F129" s="3" t="str">
        <f>IF(AND(E129&gt;=$T$4,E129&lt;=$U$4),"wiosna", IF(AND(E129&gt;=$T$5,E129&lt;=$U$5),"lato", IF(AND(E129&gt;=$T$6,E129&lt;=$U$6), "jesien","zima")))</f>
        <v>wiosna</v>
      </c>
      <c r="G129">
        <f t="shared" si="19"/>
        <v>10</v>
      </c>
      <c r="H129">
        <f>INDEX($V$3:$V$6, MATCH(F129,$S$3:$S$6,0))</f>
        <v>0.5</v>
      </c>
      <c r="I129">
        <f t="shared" si="15"/>
        <v>5</v>
      </c>
      <c r="J129">
        <f t="shared" si="20"/>
        <v>0</v>
      </c>
      <c r="K129">
        <f t="shared" si="16"/>
        <v>150</v>
      </c>
      <c r="L129">
        <f t="shared" si="17"/>
        <v>150</v>
      </c>
      <c r="M129">
        <f t="shared" si="21"/>
        <v>-2240</v>
      </c>
      <c r="N129" s="10">
        <f t="shared" si="18"/>
        <v>0</v>
      </c>
    </row>
    <row r="130" spans="1:14" x14ac:dyDescent="0.25">
      <c r="A130" s="1">
        <v>45055</v>
      </c>
      <c r="B130" t="str">
        <f t="shared" si="12"/>
        <v>wt</v>
      </c>
      <c r="C130">
        <f t="shared" si="13"/>
        <v>2023</v>
      </c>
      <c r="D130" t="str">
        <f t="shared" si="14"/>
        <v>maj</v>
      </c>
      <c r="E130" s="1">
        <f t="shared" ref="E130:E193" si="22">DATE(2025,MONTH(A130),DAY(A130))</f>
        <v>45786</v>
      </c>
      <c r="F130" s="3" t="str">
        <f>IF(AND(E130&gt;=$T$4,E130&lt;=$U$4),"wiosna", IF(AND(E130&gt;=$T$5,E130&lt;=$U$5),"lato", IF(AND(E130&gt;=$T$6,E130&lt;=$U$6), "jesien","zima")))</f>
        <v>wiosna</v>
      </c>
      <c r="G130">
        <f t="shared" si="19"/>
        <v>10</v>
      </c>
      <c r="H130">
        <f>INDEX($V$3:$V$6, MATCH(F130,$S$3:$S$6,0))</f>
        <v>0.5</v>
      </c>
      <c r="I130">
        <f t="shared" si="15"/>
        <v>5</v>
      </c>
      <c r="J130">
        <f t="shared" si="20"/>
        <v>0</v>
      </c>
      <c r="K130">
        <f t="shared" si="16"/>
        <v>150</v>
      </c>
      <c r="L130">
        <f t="shared" si="17"/>
        <v>150</v>
      </c>
      <c r="M130">
        <f t="shared" si="21"/>
        <v>-2090</v>
      </c>
      <c r="N130" s="10">
        <f t="shared" si="18"/>
        <v>0</v>
      </c>
    </row>
    <row r="131" spans="1:14" x14ac:dyDescent="0.25">
      <c r="A131" s="1">
        <v>45056</v>
      </c>
      <c r="B131" t="str">
        <f t="shared" ref="B131:B194" si="23">TEXT(A131,"ddd")</f>
        <v>śr</v>
      </c>
      <c r="C131">
        <f t="shared" ref="C131:C194" si="24">YEAR(A131)</f>
        <v>2023</v>
      </c>
      <c r="D131" t="str">
        <f t="shared" ref="D131:D194" si="25">TEXT(A131,"mmmm")</f>
        <v>maj</v>
      </c>
      <c r="E131" s="1">
        <f t="shared" si="22"/>
        <v>45787</v>
      </c>
      <c r="F131" s="3" t="str">
        <f>IF(AND(E131&gt;=$T$4,E131&lt;=$U$4),"wiosna", IF(AND(E131&gt;=$T$5,E131&lt;=$U$5),"lato", IF(AND(E131&gt;=$T$6,E131&lt;=$U$6), "jesien","zima")))</f>
        <v>wiosna</v>
      </c>
      <c r="G131">
        <f t="shared" si="19"/>
        <v>10</v>
      </c>
      <c r="H131">
        <f>INDEX($V$3:$V$6, MATCH(F131,$S$3:$S$6,0))</f>
        <v>0.5</v>
      </c>
      <c r="I131">
        <f t="shared" ref="I131:I194" si="26">FLOOR(G131*H131,1)</f>
        <v>5</v>
      </c>
      <c r="J131">
        <f t="shared" si="20"/>
        <v>0</v>
      </c>
      <c r="K131">
        <f t="shared" ref="K131:K194" si="27">IF(WEEKDAY(A131,2)&lt;6,I131*$Q$3,0)</f>
        <v>150</v>
      </c>
      <c r="L131">
        <f t="shared" ref="L131:L194" si="28">K131-J131</f>
        <v>150</v>
      </c>
      <c r="M131">
        <f t="shared" si="21"/>
        <v>-1940</v>
      </c>
      <c r="N131" s="10">
        <f t="shared" ref="N131:N194" si="29">IF(EOMONTH(A131,0)=A131, IF(M131&gt;=$Q$1,3,0),0)</f>
        <v>0</v>
      </c>
    </row>
    <row r="132" spans="1:14" x14ac:dyDescent="0.25">
      <c r="A132" s="1">
        <v>45057</v>
      </c>
      <c r="B132" t="str">
        <f t="shared" si="23"/>
        <v>czw</v>
      </c>
      <c r="C132">
        <f t="shared" si="24"/>
        <v>2023</v>
      </c>
      <c r="D132" t="str">
        <f t="shared" si="25"/>
        <v>maj</v>
      </c>
      <c r="E132" s="1">
        <f t="shared" si="22"/>
        <v>45788</v>
      </c>
      <c r="F132" s="3" t="str">
        <f>IF(AND(E132&gt;=$T$4,E132&lt;=$U$4),"wiosna", IF(AND(E132&gt;=$T$5,E132&lt;=$U$5),"lato", IF(AND(E132&gt;=$T$6,E132&lt;=$U$6), "jesien","zima")))</f>
        <v>wiosna</v>
      </c>
      <c r="G132">
        <f t="shared" ref="G132:G195" si="30">G131+N131</f>
        <v>10</v>
      </c>
      <c r="H132">
        <f>INDEX($V$3:$V$6, MATCH(F132,$S$3:$S$6,0))</f>
        <v>0.5</v>
      </c>
      <c r="I132">
        <f t="shared" si="26"/>
        <v>5</v>
      </c>
      <c r="J132">
        <f t="shared" ref="J132:J195" si="31">IF(B132="niedz",15*G132,0)+N131*$Q$1</f>
        <v>0</v>
      </c>
      <c r="K132">
        <f t="shared" si="27"/>
        <v>150</v>
      </c>
      <c r="L132">
        <f t="shared" si="28"/>
        <v>150</v>
      </c>
      <c r="M132">
        <f t="shared" ref="M132:M195" si="32">L132+M131</f>
        <v>-1790</v>
      </c>
      <c r="N132" s="10">
        <f t="shared" si="29"/>
        <v>0</v>
      </c>
    </row>
    <row r="133" spans="1:14" x14ac:dyDescent="0.25">
      <c r="A133" s="1">
        <v>45058</v>
      </c>
      <c r="B133" t="str">
        <f t="shared" si="23"/>
        <v>pt</v>
      </c>
      <c r="C133">
        <f t="shared" si="24"/>
        <v>2023</v>
      </c>
      <c r="D133" t="str">
        <f t="shared" si="25"/>
        <v>maj</v>
      </c>
      <c r="E133" s="1">
        <f t="shared" si="22"/>
        <v>45789</v>
      </c>
      <c r="F133" s="3" t="str">
        <f>IF(AND(E133&gt;=$T$4,E133&lt;=$U$4),"wiosna", IF(AND(E133&gt;=$T$5,E133&lt;=$U$5),"lato", IF(AND(E133&gt;=$T$6,E133&lt;=$U$6), "jesien","zima")))</f>
        <v>wiosna</v>
      </c>
      <c r="G133">
        <f t="shared" si="30"/>
        <v>10</v>
      </c>
      <c r="H133">
        <f>INDEX($V$3:$V$6, MATCH(F133,$S$3:$S$6,0))</f>
        <v>0.5</v>
      </c>
      <c r="I133">
        <f t="shared" si="26"/>
        <v>5</v>
      </c>
      <c r="J133">
        <f t="shared" si="31"/>
        <v>0</v>
      </c>
      <c r="K133">
        <f t="shared" si="27"/>
        <v>150</v>
      </c>
      <c r="L133">
        <f t="shared" si="28"/>
        <v>150</v>
      </c>
      <c r="M133">
        <f t="shared" si="32"/>
        <v>-1640</v>
      </c>
      <c r="N133" s="10">
        <f t="shared" si="29"/>
        <v>0</v>
      </c>
    </row>
    <row r="134" spans="1:14" x14ac:dyDescent="0.25">
      <c r="A134" s="1">
        <v>45059</v>
      </c>
      <c r="B134" t="str">
        <f t="shared" si="23"/>
        <v>sob</v>
      </c>
      <c r="C134">
        <f t="shared" si="24"/>
        <v>2023</v>
      </c>
      <c r="D134" t="str">
        <f t="shared" si="25"/>
        <v>maj</v>
      </c>
      <c r="E134" s="1">
        <f t="shared" si="22"/>
        <v>45790</v>
      </c>
      <c r="F134" s="3" t="str">
        <f>IF(AND(E134&gt;=$T$4,E134&lt;=$U$4),"wiosna", IF(AND(E134&gt;=$T$5,E134&lt;=$U$5),"lato", IF(AND(E134&gt;=$T$6,E134&lt;=$U$6), "jesien","zima")))</f>
        <v>wiosna</v>
      </c>
      <c r="G134">
        <f t="shared" si="30"/>
        <v>10</v>
      </c>
      <c r="H134">
        <f>INDEX($V$3:$V$6, MATCH(F134,$S$3:$S$6,0))</f>
        <v>0.5</v>
      </c>
      <c r="I134">
        <f t="shared" si="26"/>
        <v>5</v>
      </c>
      <c r="J134">
        <f t="shared" si="31"/>
        <v>0</v>
      </c>
      <c r="K134">
        <f t="shared" si="27"/>
        <v>0</v>
      </c>
      <c r="L134">
        <f t="shared" si="28"/>
        <v>0</v>
      </c>
      <c r="M134">
        <f t="shared" si="32"/>
        <v>-1640</v>
      </c>
      <c r="N134" s="10">
        <f t="shared" si="29"/>
        <v>0</v>
      </c>
    </row>
    <row r="135" spans="1:14" x14ac:dyDescent="0.25">
      <c r="A135" s="1">
        <v>45060</v>
      </c>
      <c r="B135" t="str">
        <f t="shared" si="23"/>
        <v>niedz</v>
      </c>
      <c r="C135">
        <f t="shared" si="24"/>
        <v>2023</v>
      </c>
      <c r="D135" t="str">
        <f t="shared" si="25"/>
        <v>maj</v>
      </c>
      <c r="E135" s="1">
        <f t="shared" si="22"/>
        <v>45791</v>
      </c>
      <c r="F135" s="3" t="str">
        <f>IF(AND(E135&gt;=$T$4,E135&lt;=$U$4),"wiosna", IF(AND(E135&gt;=$T$5,E135&lt;=$U$5),"lato", IF(AND(E135&gt;=$T$6,E135&lt;=$U$6), "jesien","zima")))</f>
        <v>wiosna</v>
      </c>
      <c r="G135">
        <f t="shared" si="30"/>
        <v>10</v>
      </c>
      <c r="H135">
        <f>INDEX($V$3:$V$6, MATCH(F135,$S$3:$S$6,0))</f>
        <v>0.5</v>
      </c>
      <c r="I135">
        <f t="shared" si="26"/>
        <v>5</v>
      </c>
      <c r="J135">
        <f t="shared" si="31"/>
        <v>150</v>
      </c>
      <c r="K135">
        <f t="shared" si="27"/>
        <v>0</v>
      </c>
      <c r="L135">
        <f t="shared" si="28"/>
        <v>-150</v>
      </c>
      <c r="M135">
        <f t="shared" si="32"/>
        <v>-1790</v>
      </c>
      <c r="N135" s="10">
        <f t="shared" si="29"/>
        <v>0</v>
      </c>
    </row>
    <row r="136" spans="1:14" x14ac:dyDescent="0.25">
      <c r="A136" s="1">
        <v>45061</v>
      </c>
      <c r="B136" t="str">
        <f t="shared" si="23"/>
        <v>pon</v>
      </c>
      <c r="C136">
        <f t="shared" si="24"/>
        <v>2023</v>
      </c>
      <c r="D136" t="str">
        <f t="shared" si="25"/>
        <v>maj</v>
      </c>
      <c r="E136" s="1">
        <f t="shared" si="22"/>
        <v>45792</v>
      </c>
      <c r="F136" s="3" t="str">
        <f>IF(AND(E136&gt;=$T$4,E136&lt;=$U$4),"wiosna", IF(AND(E136&gt;=$T$5,E136&lt;=$U$5),"lato", IF(AND(E136&gt;=$T$6,E136&lt;=$U$6), "jesien","zima")))</f>
        <v>wiosna</v>
      </c>
      <c r="G136">
        <f t="shared" si="30"/>
        <v>10</v>
      </c>
      <c r="H136">
        <f>INDEX($V$3:$V$6, MATCH(F136,$S$3:$S$6,0))</f>
        <v>0.5</v>
      </c>
      <c r="I136">
        <f t="shared" si="26"/>
        <v>5</v>
      </c>
      <c r="J136">
        <f t="shared" si="31"/>
        <v>0</v>
      </c>
      <c r="K136">
        <f t="shared" si="27"/>
        <v>150</v>
      </c>
      <c r="L136">
        <f t="shared" si="28"/>
        <v>150</v>
      </c>
      <c r="M136">
        <f t="shared" si="32"/>
        <v>-1640</v>
      </c>
      <c r="N136" s="10">
        <f t="shared" si="29"/>
        <v>0</v>
      </c>
    </row>
    <row r="137" spans="1:14" x14ac:dyDescent="0.25">
      <c r="A137" s="1">
        <v>45062</v>
      </c>
      <c r="B137" t="str">
        <f t="shared" si="23"/>
        <v>wt</v>
      </c>
      <c r="C137">
        <f t="shared" si="24"/>
        <v>2023</v>
      </c>
      <c r="D137" t="str">
        <f t="shared" si="25"/>
        <v>maj</v>
      </c>
      <c r="E137" s="1">
        <f t="shared" si="22"/>
        <v>45793</v>
      </c>
      <c r="F137" s="3" t="str">
        <f>IF(AND(E137&gt;=$T$4,E137&lt;=$U$4),"wiosna", IF(AND(E137&gt;=$T$5,E137&lt;=$U$5),"lato", IF(AND(E137&gt;=$T$6,E137&lt;=$U$6), "jesien","zima")))</f>
        <v>wiosna</v>
      </c>
      <c r="G137">
        <f t="shared" si="30"/>
        <v>10</v>
      </c>
      <c r="H137">
        <f>INDEX($V$3:$V$6, MATCH(F137,$S$3:$S$6,0))</f>
        <v>0.5</v>
      </c>
      <c r="I137">
        <f t="shared" si="26"/>
        <v>5</v>
      </c>
      <c r="J137">
        <f t="shared" si="31"/>
        <v>0</v>
      </c>
      <c r="K137">
        <f t="shared" si="27"/>
        <v>150</v>
      </c>
      <c r="L137">
        <f t="shared" si="28"/>
        <v>150</v>
      </c>
      <c r="M137">
        <f t="shared" si="32"/>
        <v>-1490</v>
      </c>
      <c r="N137" s="10">
        <f t="shared" si="29"/>
        <v>0</v>
      </c>
    </row>
    <row r="138" spans="1:14" x14ac:dyDescent="0.25">
      <c r="A138" s="1">
        <v>45063</v>
      </c>
      <c r="B138" t="str">
        <f t="shared" si="23"/>
        <v>śr</v>
      </c>
      <c r="C138">
        <f t="shared" si="24"/>
        <v>2023</v>
      </c>
      <c r="D138" t="str">
        <f t="shared" si="25"/>
        <v>maj</v>
      </c>
      <c r="E138" s="1">
        <f t="shared" si="22"/>
        <v>45794</v>
      </c>
      <c r="F138" s="3" t="str">
        <f>IF(AND(E138&gt;=$T$4,E138&lt;=$U$4),"wiosna", IF(AND(E138&gt;=$T$5,E138&lt;=$U$5),"lato", IF(AND(E138&gt;=$T$6,E138&lt;=$U$6), "jesien","zima")))</f>
        <v>wiosna</v>
      </c>
      <c r="G138">
        <f t="shared" si="30"/>
        <v>10</v>
      </c>
      <c r="H138">
        <f>INDEX($V$3:$V$6, MATCH(F138,$S$3:$S$6,0))</f>
        <v>0.5</v>
      </c>
      <c r="I138">
        <f t="shared" si="26"/>
        <v>5</v>
      </c>
      <c r="J138">
        <f t="shared" si="31"/>
        <v>0</v>
      </c>
      <c r="K138">
        <f t="shared" si="27"/>
        <v>150</v>
      </c>
      <c r="L138">
        <f t="shared" si="28"/>
        <v>150</v>
      </c>
      <c r="M138">
        <f t="shared" si="32"/>
        <v>-1340</v>
      </c>
      <c r="N138" s="10">
        <f t="shared" si="29"/>
        <v>0</v>
      </c>
    </row>
    <row r="139" spans="1:14" x14ac:dyDescent="0.25">
      <c r="A139" s="1">
        <v>45064</v>
      </c>
      <c r="B139" t="str">
        <f t="shared" si="23"/>
        <v>czw</v>
      </c>
      <c r="C139">
        <f t="shared" si="24"/>
        <v>2023</v>
      </c>
      <c r="D139" t="str">
        <f t="shared" si="25"/>
        <v>maj</v>
      </c>
      <c r="E139" s="1">
        <f t="shared" si="22"/>
        <v>45795</v>
      </c>
      <c r="F139" s="3" t="str">
        <f>IF(AND(E139&gt;=$T$4,E139&lt;=$U$4),"wiosna", IF(AND(E139&gt;=$T$5,E139&lt;=$U$5),"lato", IF(AND(E139&gt;=$T$6,E139&lt;=$U$6), "jesien","zima")))</f>
        <v>wiosna</v>
      </c>
      <c r="G139">
        <f t="shared" si="30"/>
        <v>10</v>
      </c>
      <c r="H139">
        <f>INDEX($V$3:$V$6, MATCH(F139,$S$3:$S$6,0))</f>
        <v>0.5</v>
      </c>
      <c r="I139">
        <f t="shared" si="26"/>
        <v>5</v>
      </c>
      <c r="J139">
        <f t="shared" si="31"/>
        <v>0</v>
      </c>
      <c r="K139">
        <f t="shared" si="27"/>
        <v>150</v>
      </c>
      <c r="L139">
        <f t="shared" si="28"/>
        <v>150</v>
      </c>
      <c r="M139">
        <f t="shared" si="32"/>
        <v>-1190</v>
      </c>
      <c r="N139" s="10">
        <f t="shared" si="29"/>
        <v>0</v>
      </c>
    </row>
    <row r="140" spans="1:14" x14ac:dyDescent="0.25">
      <c r="A140" s="1">
        <v>45065</v>
      </c>
      <c r="B140" t="str">
        <f t="shared" si="23"/>
        <v>pt</v>
      </c>
      <c r="C140">
        <f t="shared" si="24"/>
        <v>2023</v>
      </c>
      <c r="D140" t="str">
        <f t="shared" si="25"/>
        <v>maj</v>
      </c>
      <c r="E140" s="1">
        <f t="shared" si="22"/>
        <v>45796</v>
      </c>
      <c r="F140" s="3" t="str">
        <f>IF(AND(E140&gt;=$T$4,E140&lt;=$U$4),"wiosna", IF(AND(E140&gt;=$T$5,E140&lt;=$U$5),"lato", IF(AND(E140&gt;=$T$6,E140&lt;=$U$6), "jesien","zima")))</f>
        <v>wiosna</v>
      </c>
      <c r="G140">
        <f t="shared" si="30"/>
        <v>10</v>
      </c>
      <c r="H140">
        <f>INDEX($V$3:$V$6, MATCH(F140,$S$3:$S$6,0))</f>
        <v>0.5</v>
      </c>
      <c r="I140">
        <f t="shared" si="26"/>
        <v>5</v>
      </c>
      <c r="J140">
        <f t="shared" si="31"/>
        <v>0</v>
      </c>
      <c r="K140">
        <f t="shared" si="27"/>
        <v>150</v>
      </c>
      <c r="L140">
        <f t="shared" si="28"/>
        <v>150</v>
      </c>
      <c r="M140">
        <f t="shared" si="32"/>
        <v>-1040</v>
      </c>
      <c r="N140" s="10">
        <f t="shared" si="29"/>
        <v>0</v>
      </c>
    </row>
    <row r="141" spans="1:14" x14ac:dyDescent="0.25">
      <c r="A141" s="1">
        <v>45066</v>
      </c>
      <c r="B141" t="str">
        <f t="shared" si="23"/>
        <v>sob</v>
      </c>
      <c r="C141">
        <f t="shared" si="24"/>
        <v>2023</v>
      </c>
      <c r="D141" t="str">
        <f t="shared" si="25"/>
        <v>maj</v>
      </c>
      <c r="E141" s="1">
        <f t="shared" si="22"/>
        <v>45797</v>
      </c>
      <c r="F141" s="3" t="str">
        <f>IF(AND(E141&gt;=$T$4,E141&lt;=$U$4),"wiosna", IF(AND(E141&gt;=$T$5,E141&lt;=$U$5),"lato", IF(AND(E141&gt;=$T$6,E141&lt;=$U$6), "jesien","zima")))</f>
        <v>wiosna</v>
      </c>
      <c r="G141">
        <f t="shared" si="30"/>
        <v>10</v>
      </c>
      <c r="H141">
        <f>INDEX($V$3:$V$6, MATCH(F141,$S$3:$S$6,0))</f>
        <v>0.5</v>
      </c>
      <c r="I141">
        <f t="shared" si="26"/>
        <v>5</v>
      </c>
      <c r="J141">
        <f t="shared" si="31"/>
        <v>0</v>
      </c>
      <c r="K141">
        <f t="shared" si="27"/>
        <v>0</v>
      </c>
      <c r="L141">
        <f t="shared" si="28"/>
        <v>0</v>
      </c>
      <c r="M141">
        <f t="shared" si="32"/>
        <v>-1040</v>
      </c>
      <c r="N141" s="10">
        <f t="shared" si="29"/>
        <v>0</v>
      </c>
    </row>
    <row r="142" spans="1:14" x14ac:dyDescent="0.25">
      <c r="A142" s="1">
        <v>45067</v>
      </c>
      <c r="B142" t="str">
        <f t="shared" si="23"/>
        <v>niedz</v>
      </c>
      <c r="C142">
        <f t="shared" si="24"/>
        <v>2023</v>
      </c>
      <c r="D142" t="str">
        <f t="shared" si="25"/>
        <v>maj</v>
      </c>
      <c r="E142" s="1">
        <f t="shared" si="22"/>
        <v>45798</v>
      </c>
      <c r="F142" s="3" t="str">
        <f>IF(AND(E142&gt;=$T$4,E142&lt;=$U$4),"wiosna", IF(AND(E142&gt;=$T$5,E142&lt;=$U$5),"lato", IF(AND(E142&gt;=$T$6,E142&lt;=$U$6), "jesien","zima")))</f>
        <v>wiosna</v>
      </c>
      <c r="G142">
        <f t="shared" si="30"/>
        <v>10</v>
      </c>
      <c r="H142">
        <f>INDEX($V$3:$V$6, MATCH(F142,$S$3:$S$6,0))</f>
        <v>0.5</v>
      </c>
      <c r="I142">
        <f t="shared" si="26"/>
        <v>5</v>
      </c>
      <c r="J142">
        <f t="shared" si="31"/>
        <v>150</v>
      </c>
      <c r="K142">
        <f t="shared" si="27"/>
        <v>0</v>
      </c>
      <c r="L142">
        <f t="shared" si="28"/>
        <v>-150</v>
      </c>
      <c r="M142">
        <f t="shared" si="32"/>
        <v>-1190</v>
      </c>
      <c r="N142" s="10">
        <f t="shared" si="29"/>
        <v>0</v>
      </c>
    </row>
    <row r="143" spans="1:14" x14ac:dyDescent="0.25">
      <c r="A143" s="1">
        <v>45068</v>
      </c>
      <c r="B143" t="str">
        <f t="shared" si="23"/>
        <v>pon</v>
      </c>
      <c r="C143">
        <f t="shared" si="24"/>
        <v>2023</v>
      </c>
      <c r="D143" t="str">
        <f t="shared" si="25"/>
        <v>maj</v>
      </c>
      <c r="E143" s="1">
        <f t="shared" si="22"/>
        <v>45799</v>
      </c>
      <c r="F143" s="3" t="str">
        <f>IF(AND(E143&gt;=$T$4,E143&lt;=$U$4),"wiosna", IF(AND(E143&gt;=$T$5,E143&lt;=$U$5),"lato", IF(AND(E143&gt;=$T$6,E143&lt;=$U$6), "jesien","zima")))</f>
        <v>wiosna</v>
      </c>
      <c r="G143">
        <f t="shared" si="30"/>
        <v>10</v>
      </c>
      <c r="H143">
        <f>INDEX($V$3:$V$6, MATCH(F143,$S$3:$S$6,0))</f>
        <v>0.5</v>
      </c>
      <c r="I143">
        <f t="shared" si="26"/>
        <v>5</v>
      </c>
      <c r="J143">
        <f t="shared" si="31"/>
        <v>0</v>
      </c>
      <c r="K143">
        <f t="shared" si="27"/>
        <v>150</v>
      </c>
      <c r="L143">
        <f t="shared" si="28"/>
        <v>150</v>
      </c>
      <c r="M143">
        <f t="shared" si="32"/>
        <v>-1040</v>
      </c>
      <c r="N143" s="10">
        <f t="shared" si="29"/>
        <v>0</v>
      </c>
    </row>
    <row r="144" spans="1:14" x14ac:dyDescent="0.25">
      <c r="A144" s="1">
        <v>45069</v>
      </c>
      <c r="B144" t="str">
        <f t="shared" si="23"/>
        <v>wt</v>
      </c>
      <c r="C144">
        <f t="shared" si="24"/>
        <v>2023</v>
      </c>
      <c r="D144" t="str">
        <f t="shared" si="25"/>
        <v>maj</v>
      </c>
      <c r="E144" s="1">
        <f t="shared" si="22"/>
        <v>45800</v>
      </c>
      <c r="F144" s="3" t="str">
        <f>IF(AND(E144&gt;=$T$4,E144&lt;=$U$4),"wiosna", IF(AND(E144&gt;=$T$5,E144&lt;=$U$5),"lato", IF(AND(E144&gt;=$T$6,E144&lt;=$U$6), "jesien","zima")))</f>
        <v>wiosna</v>
      </c>
      <c r="G144">
        <f t="shared" si="30"/>
        <v>10</v>
      </c>
      <c r="H144">
        <f>INDEX($V$3:$V$6, MATCH(F144,$S$3:$S$6,0))</f>
        <v>0.5</v>
      </c>
      <c r="I144">
        <f t="shared" si="26"/>
        <v>5</v>
      </c>
      <c r="J144">
        <f t="shared" si="31"/>
        <v>0</v>
      </c>
      <c r="K144">
        <f t="shared" si="27"/>
        <v>150</v>
      </c>
      <c r="L144">
        <f t="shared" si="28"/>
        <v>150</v>
      </c>
      <c r="M144">
        <f t="shared" si="32"/>
        <v>-890</v>
      </c>
      <c r="N144" s="10">
        <f t="shared" si="29"/>
        <v>0</v>
      </c>
    </row>
    <row r="145" spans="1:14" x14ac:dyDescent="0.25">
      <c r="A145" s="1">
        <v>45070</v>
      </c>
      <c r="B145" t="str">
        <f t="shared" si="23"/>
        <v>śr</v>
      </c>
      <c r="C145">
        <f t="shared" si="24"/>
        <v>2023</v>
      </c>
      <c r="D145" t="str">
        <f t="shared" si="25"/>
        <v>maj</v>
      </c>
      <c r="E145" s="1">
        <f t="shared" si="22"/>
        <v>45801</v>
      </c>
      <c r="F145" s="3" t="str">
        <f>IF(AND(E145&gt;=$T$4,E145&lt;=$U$4),"wiosna", IF(AND(E145&gt;=$T$5,E145&lt;=$U$5),"lato", IF(AND(E145&gt;=$T$6,E145&lt;=$U$6), "jesien","zima")))</f>
        <v>wiosna</v>
      </c>
      <c r="G145">
        <f t="shared" si="30"/>
        <v>10</v>
      </c>
      <c r="H145">
        <f>INDEX($V$3:$V$6, MATCH(F145,$S$3:$S$6,0))</f>
        <v>0.5</v>
      </c>
      <c r="I145">
        <f t="shared" si="26"/>
        <v>5</v>
      </c>
      <c r="J145">
        <f t="shared" si="31"/>
        <v>0</v>
      </c>
      <c r="K145">
        <f t="shared" si="27"/>
        <v>150</v>
      </c>
      <c r="L145">
        <f t="shared" si="28"/>
        <v>150</v>
      </c>
      <c r="M145">
        <f t="shared" si="32"/>
        <v>-740</v>
      </c>
      <c r="N145" s="10">
        <f t="shared" si="29"/>
        <v>0</v>
      </c>
    </row>
    <row r="146" spans="1:14" x14ac:dyDescent="0.25">
      <c r="A146" s="1">
        <v>45071</v>
      </c>
      <c r="B146" t="str">
        <f t="shared" si="23"/>
        <v>czw</v>
      </c>
      <c r="C146">
        <f t="shared" si="24"/>
        <v>2023</v>
      </c>
      <c r="D146" t="str">
        <f t="shared" si="25"/>
        <v>maj</v>
      </c>
      <c r="E146" s="1">
        <f t="shared" si="22"/>
        <v>45802</v>
      </c>
      <c r="F146" s="3" t="str">
        <f>IF(AND(E146&gt;=$T$4,E146&lt;=$U$4),"wiosna", IF(AND(E146&gt;=$T$5,E146&lt;=$U$5),"lato", IF(AND(E146&gt;=$T$6,E146&lt;=$U$6), "jesien","zima")))</f>
        <v>wiosna</v>
      </c>
      <c r="G146">
        <f t="shared" si="30"/>
        <v>10</v>
      </c>
      <c r="H146">
        <f>INDEX($V$3:$V$6, MATCH(F146,$S$3:$S$6,0))</f>
        <v>0.5</v>
      </c>
      <c r="I146">
        <f t="shared" si="26"/>
        <v>5</v>
      </c>
      <c r="J146">
        <f t="shared" si="31"/>
        <v>0</v>
      </c>
      <c r="K146">
        <f t="shared" si="27"/>
        <v>150</v>
      </c>
      <c r="L146">
        <f t="shared" si="28"/>
        <v>150</v>
      </c>
      <c r="M146">
        <f t="shared" si="32"/>
        <v>-590</v>
      </c>
      <c r="N146" s="10">
        <f t="shared" si="29"/>
        <v>0</v>
      </c>
    </row>
    <row r="147" spans="1:14" x14ac:dyDescent="0.25">
      <c r="A147" s="1">
        <v>45072</v>
      </c>
      <c r="B147" t="str">
        <f t="shared" si="23"/>
        <v>pt</v>
      </c>
      <c r="C147">
        <f t="shared" si="24"/>
        <v>2023</v>
      </c>
      <c r="D147" t="str">
        <f t="shared" si="25"/>
        <v>maj</v>
      </c>
      <c r="E147" s="1">
        <f t="shared" si="22"/>
        <v>45803</v>
      </c>
      <c r="F147" s="3" t="str">
        <f>IF(AND(E147&gt;=$T$4,E147&lt;=$U$4),"wiosna", IF(AND(E147&gt;=$T$5,E147&lt;=$U$5),"lato", IF(AND(E147&gt;=$T$6,E147&lt;=$U$6), "jesien","zima")))</f>
        <v>wiosna</v>
      </c>
      <c r="G147">
        <f t="shared" si="30"/>
        <v>10</v>
      </c>
      <c r="H147">
        <f>INDEX($V$3:$V$6, MATCH(F147,$S$3:$S$6,0))</f>
        <v>0.5</v>
      </c>
      <c r="I147">
        <f t="shared" si="26"/>
        <v>5</v>
      </c>
      <c r="J147">
        <f t="shared" si="31"/>
        <v>0</v>
      </c>
      <c r="K147">
        <f t="shared" si="27"/>
        <v>150</v>
      </c>
      <c r="L147">
        <f t="shared" si="28"/>
        <v>150</v>
      </c>
      <c r="M147">
        <f t="shared" si="32"/>
        <v>-440</v>
      </c>
      <c r="N147" s="10">
        <f t="shared" si="29"/>
        <v>0</v>
      </c>
    </row>
    <row r="148" spans="1:14" x14ac:dyDescent="0.25">
      <c r="A148" s="1">
        <v>45073</v>
      </c>
      <c r="B148" t="str">
        <f t="shared" si="23"/>
        <v>sob</v>
      </c>
      <c r="C148">
        <f t="shared" si="24"/>
        <v>2023</v>
      </c>
      <c r="D148" t="str">
        <f t="shared" si="25"/>
        <v>maj</v>
      </c>
      <c r="E148" s="1">
        <f t="shared" si="22"/>
        <v>45804</v>
      </c>
      <c r="F148" s="3" t="str">
        <f>IF(AND(E148&gt;=$T$4,E148&lt;=$U$4),"wiosna", IF(AND(E148&gt;=$T$5,E148&lt;=$U$5),"lato", IF(AND(E148&gt;=$T$6,E148&lt;=$U$6), "jesien","zima")))</f>
        <v>wiosna</v>
      </c>
      <c r="G148">
        <f t="shared" si="30"/>
        <v>10</v>
      </c>
      <c r="H148">
        <f>INDEX($V$3:$V$6, MATCH(F148,$S$3:$S$6,0))</f>
        <v>0.5</v>
      </c>
      <c r="I148">
        <f t="shared" si="26"/>
        <v>5</v>
      </c>
      <c r="J148">
        <f t="shared" si="31"/>
        <v>0</v>
      </c>
      <c r="K148">
        <f t="shared" si="27"/>
        <v>0</v>
      </c>
      <c r="L148">
        <f t="shared" si="28"/>
        <v>0</v>
      </c>
      <c r="M148">
        <f t="shared" si="32"/>
        <v>-440</v>
      </c>
      <c r="N148" s="10">
        <f t="shared" si="29"/>
        <v>0</v>
      </c>
    </row>
    <row r="149" spans="1:14" x14ac:dyDescent="0.25">
      <c r="A149" s="1">
        <v>45074</v>
      </c>
      <c r="B149" t="str">
        <f t="shared" si="23"/>
        <v>niedz</v>
      </c>
      <c r="C149">
        <f t="shared" si="24"/>
        <v>2023</v>
      </c>
      <c r="D149" t="str">
        <f t="shared" si="25"/>
        <v>maj</v>
      </c>
      <c r="E149" s="1">
        <f t="shared" si="22"/>
        <v>45805</v>
      </c>
      <c r="F149" s="3" t="str">
        <f>IF(AND(E149&gt;=$T$4,E149&lt;=$U$4),"wiosna", IF(AND(E149&gt;=$T$5,E149&lt;=$U$5),"lato", IF(AND(E149&gt;=$T$6,E149&lt;=$U$6), "jesien","zima")))</f>
        <v>wiosna</v>
      </c>
      <c r="G149">
        <f t="shared" si="30"/>
        <v>10</v>
      </c>
      <c r="H149">
        <f>INDEX($V$3:$V$6, MATCH(F149,$S$3:$S$6,0))</f>
        <v>0.5</v>
      </c>
      <c r="I149">
        <f t="shared" si="26"/>
        <v>5</v>
      </c>
      <c r="J149">
        <f t="shared" si="31"/>
        <v>150</v>
      </c>
      <c r="K149">
        <f t="shared" si="27"/>
        <v>0</v>
      </c>
      <c r="L149">
        <f t="shared" si="28"/>
        <v>-150</v>
      </c>
      <c r="M149">
        <f t="shared" si="32"/>
        <v>-590</v>
      </c>
      <c r="N149" s="10">
        <f t="shared" si="29"/>
        <v>0</v>
      </c>
    </row>
    <row r="150" spans="1:14" x14ac:dyDescent="0.25">
      <c r="A150" s="1">
        <v>45075</v>
      </c>
      <c r="B150" t="str">
        <f t="shared" si="23"/>
        <v>pon</v>
      </c>
      <c r="C150">
        <f t="shared" si="24"/>
        <v>2023</v>
      </c>
      <c r="D150" t="str">
        <f t="shared" si="25"/>
        <v>maj</v>
      </c>
      <c r="E150" s="1">
        <f t="shared" si="22"/>
        <v>45806</v>
      </c>
      <c r="F150" s="3" t="str">
        <f>IF(AND(E150&gt;=$T$4,E150&lt;=$U$4),"wiosna", IF(AND(E150&gt;=$T$5,E150&lt;=$U$5),"lato", IF(AND(E150&gt;=$T$6,E150&lt;=$U$6), "jesien","zima")))</f>
        <v>wiosna</v>
      </c>
      <c r="G150">
        <f t="shared" si="30"/>
        <v>10</v>
      </c>
      <c r="H150">
        <f>INDEX($V$3:$V$6, MATCH(F150,$S$3:$S$6,0))</f>
        <v>0.5</v>
      </c>
      <c r="I150">
        <f t="shared" si="26"/>
        <v>5</v>
      </c>
      <c r="J150">
        <f t="shared" si="31"/>
        <v>0</v>
      </c>
      <c r="K150">
        <f t="shared" si="27"/>
        <v>150</v>
      </c>
      <c r="L150">
        <f t="shared" si="28"/>
        <v>150</v>
      </c>
      <c r="M150">
        <f t="shared" si="32"/>
        <v>-440</v>
      </c>
      <c r="N150" s="10">
        <f t="shared" si="29"/>
        <v>0</v>
      </c>
    </row>
    <row r="151" spans="1:14" x14ac:dyDescent="0.25">
      <c r="A151" s="1">
        <v>45076</v>
      </c>
      <c r="B151" t="str">
        <f t="shared" si="23"/>
        <v>wt</v>
      </c>
      <c r="C151">
        <f t="shared" si="24"/>
        <v>2023</v>
      </c>
      <c r="D151" t="str">
        <f t="shared" si="25"/>
        <v>maj</v>
      </c>
      <c r="E151" s="1">
        <f t="shared" si="22"/>
        <v>45807</v>
      </c>
      <c r="F151" s="3" t="str">
        <f>IF(AND(E151&gt;=$T$4,E151&lt;=$U$4),"wiosna", IF(AND(E151&gt;=$T$5,E151&lt;=$U$5),"lato", IF(AND(E151&gt;=$T$6,E151&lt;=$U$6), "jesien","zima")))</f>
        <v>wiosna</v>
      </c>
      <c r="G151">
        <f t="shared" si="30"/>
        <v>10</v>
      </c>
      <c r="H151">
        <f>INDEX($V$3:$V$6, MATCH(F151,$S$3:$S$6,0))</f>
        <v>0.5</v>
      </c>
      <c r="I151">
        <f t="shared" si="26"/>
        <v>5</v>
      </c>
      <c r="J151">
        <f t="shared" si="31"/>
        <v>0</v>
      </c>
      <c r="K151">
        <f t="shared" si="27"/>
        <v>150</v>
      </c>
      <c r="L151">
        <f t="shared" si="28"/>
        <v>150</v>
      </c>
      <c r="M151">
        <f t="shared" si="32"/>
        <v>-290</v>
      </c>
      <c r="N151" s="10">
        <f t="shared" si="29"/>
        <v>0</v>
      </c>
    </row>
    <row r="152" spans="1:14" x14ac:dyDescent="0.25">
      <c r="A152" s="1">
        <v>45077</v>
      </c>
      <c r="B152" t="str">
        <f t="shared" si="23"/>
        <v>śr</v>
      </c>
      <c r="C152">
        <f t="shared" si="24"/>
        <v>2023</v>
      </c>
      <c r="D152" t="str">
        <f t="shared" si="25"/>
        <v>maj</v>
      </c>
      <c r="E152" s="1">
        <f t="shared" si="22"/>
        <v>45808</v>
      </c>
      <c r="F152" s="3" t="str">
        <f>IF(AND(E152&gt;=$T$4,E152&lt;=$U$4),"wiosna", IF(AND(E152&gt;=$T$5,E152&lt;=$U$5),"lato", IF(AND(E152&gt;=$T$6,E152&lt;=$U$6), "jesien","zima")))</f>
        <v>wiosna</v>
      </c>
      <c r="G152">
        <f t="shared" si="30"/>
        <v>10</v>
      </c>
      <c r="H152">
        <f>INDEX($V$3:$V$6, MATCH(F152,$S$3:$S$6,0))</f>
        <v>0.5</v>
      </c>
      <c r="I152">
        <f t="shared" si="26"/>
        <v>5</v>
      </c>
      <c r="J152">
        <f t="shared" si="31"/>
        <v>0</v>
      </c>
      <c r="K152">
        <f t="shared" si="27"/>
        <v>150</v>
      </c>
      <c r="L152">
        <f t="shared" si="28"/>
        <v>150</v>
      </c>
      <c r="M152">
        <f t="shared" si="32"/>
        <v>-140</v>
      </c>
      <c r="N152" s="10">
        <f t="shared" si="29"/>
        <v>0</v>
      </c>
    </row>
    <row r="153" spans="1:14" x14ac:dyDescent="0.25">
      <c r="A153" s="5">
        <v>45078</v>
      </c>
      <c r="B153" s="6" t="str">
        <f t="shared" si="23"/>
        <v>czw</v>
      </c>
      <c r="C153">
        <f t="shared" si="24"/>
        <v>2023</v>
      </c>
      <c r="D153" t="str">
        <f t="shared" si="25"/>
        <v>czerwiec</v>
      </c>
      <c r="E153" s="5">
        <f t="shared" si="22"/>
        <v>45809</v>
      </c>
      <c r="F153" s="7" t="str">
        <f>IF(AND(E153&gt;=$T$4,E153&lt;=$U$4),"wiosna", IF(AND(E153&gt;=$T$5,E153&lt;=$U$5),"lato", IF(AND(E153&gt;=$T$6,E153&lt;=$U$6), "jesien","zima")))</f>
        <v>wiosna</v>
      </c>
      <c r="G153">
        <f t="shared" si="30"/>
        <v>10</v>
      </c>
      <c r="H153" s="6">
        <f>INDEX($V$3:$V$6, MATCH(F153,$S$3:$S$6,0))</f>
        <v>0.5</v>
      </c>
      <c r="I153" s="6">
        <f t="shared" si="26"/>
        <v>5</v>
      </c>
      <c r="J153">
        <f t="shared" si="31"/>
        <v>0</v>
      </c>
      <c r="K153" s="6">
        <f t="shared" si="27"/>
        <v>150</v>
      </c>
      <c r="L153">
        <f t="shared" si="28"/>
        <v>150</v>
      </c>
      <c r="M153">
        <f t="shared" si="32"/>
        <v>10</v>
      </c>
      <c r="N153" s="10">
        <f t="shared" si="29"/>
        <v>0</v>
      </c>
    </row>
    <row r="154" spans="1:14" x14ac:dyDescent="0.25">
      <c r="A154" s="1">
        <v>45079</v>
      </c>
      <c r="B154" t="str">
        <f t="shared" si="23"/>
        <v>pt</v>
      </c>
      <c r="C154">
        <f t="shared" si="24"/>
        <v>2023</v>
      </c>
      <c r="D154" t="str">
        <f t="shared" si="25"/>
        <v>czerwiec</v>
      </c>
      <c r="E154" s="1">
        <f t="shared" si="22"/>
        <v>45810</v>
      </c>
      <c r="F154" s="3" t="str">
        <f>IF(AND(E154&gt;=$T$4,E154&lt;=$U$4),"wiosna", IF(AND(E154&gt;=$T$5,E154&lt;=$U$5),"lato", IF(AND(E154&gt;=$T$6,E154&lt;=$U$6), "jesien","zima")))</f>
        <v>wiosna</v>
      </c>
      <c r="G154">
        <f t="shared" si="30"/>
        <v>10</v>
      </c>
      <c r="H154">
        <f>INDEX($V$3:$V$6, MATCH(F154,$S$3:$S$6,0))</f>
        <v>0.5</v>
      </c>
      <c r="I154">
        <f t="shared" si="26"/>
        <v>5</v>
      </c>
      <c r="J154">
        <f t="shared" si="31"/>
        <v>0</v>
      </c>
      <c r="K154">
        <f t="shared" si="27"/>
        <v>150</v>
      </c>
      <c r="L154">
        <f t="shared" si="28"/>
        <v>150</v>
      </c>
      <c r="M154">
        <f t="shared" si="32"/>
        <v>160</v>
      </c>
      <c r="N154" s="10">
        <f t="shared" si="29"/>
        <v>0</v>
      </c>
    </row>
    <row r="155" spans="1:14" x14ac:dyDescent="0.25">
      <c r="A155" s="1">
        <v>45080</v>
      </c>
      <c r="B155" t="str">
        <f t="shared" si="23"/>
        <v>sob</v>
      </c>
      <c r="C155">
        <f t="shared" si="24"/>
        <v>2023</v>
      </c>
      <c r="D155" t="str">
        <f t="shared" si="25"/>
        <v>czerwiec</v>
      </c>
      <c r="E155" s="1">
        <f t="shared" si="22"/>
        <v>45811</v>
      </c>
      <c r="F155" s="3" t="str">
        <f>IF(AND(E155&gt;=$T$4,E155&lt;=$U$4),"wiosna", IF(AND(E155&gt;=$T$5,E155&lt;=$U$5),"lato", IF(AND(E155&gt;=$T$6,E155&lt;=$U$6), "jesien","zima")))</f>
        <v>wiosna</v>
      </c>
      <c r="G155">
        <f t="shared" si="30"/>
        <v>10</v>
      </c>
      <c r="H155">
        <f>INDEX($V$3:$V$6, MATCH(F155,$S$3:$S$6,0))</f>
        <v>0.5</v>
      </c>
      <c r="I155">
        <f t="shared" si="26"/>
        <v>5</v>
      </c>
      <c r="J155">
        <f t="shared" si="31"/>
        <v>0</v>
      </c>
      <c r="K155">
        <f t="shared" si="27"/>
        <v>0</v>
      </c>
      <c r="L155">
        <f t="shared" si="28"/>
        <v>0</v>
      </c>
      <c r="M155">
        <f t="shared" si="32"/>
        <v>160</v>
      </c>
      <c r="N155" s="10">
        <f t="shared" si="29"/>
        <v>0</v>
      </c>
    </row>
    <row r="156" spans="1:14" x14ac:dyDescent="0.25">
      <c r="A156" s="1">
        <v>45081</v>
      </c>
      <c r="B156" t="str">
        <f t="shared" si="23"/>
        <v>niedz</v>
      </c>
      <c r="C156">
        <f t="shared" si="24"/>
        <v>2023</v>
      </c>
      <c r="D156" t="str">
        <f t="shared" si="25"/>
        <v>czerwiec</v>
      </c>
      <c r="E156" s="1">
        <f t="shared" si="22"/>
        <v>45812</v>
      </c>
      <c r="F156" s="3" t="str">
        <f>IF(AND(E156&gt;=$T$4,E156&lt;=$U$4),"wiosna", IF(AND(E156&gt;=$T$5,E156&lt;=$U$5),"lato", IF(AND(E156&gt;=$T$6,E156&lt;=$U$6), "jesien","zima")))</f>
        <v>wiosna</v>
      </c>
      <c r="G156">
        <f t="shared" si="30"/>
        <v>10</v>
      </c>
      <c r="H156">
        <f>INDEX($V$3:$V$6, MATCH(F156,$S$3:$S$6,0))</f>
        <v>0.5</v>
      </c>
      <c r="I156">
        <f t="shared" si="26"/>
        <v>5</v>
      </c>
      <c r="J156">
        <f t="shared" si="31"/>
        <v>150</v>
      </c>
      <c r="K156">
        <f t="shared" si="27"/>
        <v>0</v>
      </c>
      <c r="L156">
        <f t="shared" si="28"/>
        <v>-150</v>
      </c>
      <c r="M156">
        <f t="shared" si="32"/>
        <v>10</v>
      </c>
      <c r="N156" s="10">
        <f t="shared" si="29"/>
        <v>0</v>
      </c>
    </row>
    <row r="157" spans="1:14" x14ac:dyDescent="0.25">
      <c r="A157" s="1">
        <v>45082</v>
      </c>
      <c r="B157" t="str">
        <f t="shared" si="23"/>
        <v>pon</v>
      </c>
      <c r="C157">
        <f t="shared" si="24"/>
        <v>2023</v>
      </c>
      <c r="D157" t="str">
        <f t="shared" si="25"/>
        <v>czerwiec</v>
      </c>
      <c r="E157" s="1">
        <f t="shared" si="22"/>
        <v>45813</v>
      </c>
      <c r="F157" s="3" t="str">
        <f>IF(AND(E157&gt;=$T$4,E157&lt;=$U$4),"wiosna", IF(AND(E157&gt;=$T$5,E157&lt;=$U$5),"lato", IF(AND(E157&gt;=$T$6,E157&lt;=$U$6), "jesien","zima")))</f>
        <v>wiosna</v>
      </c>
      <c r="G157">
        <f t="shared" si="30"/>
        <v>10</v>
      </c>
      <c r="H157">
        <f>INDEX($V$3:$V$6, MATCH(F157,$S$3:$S$6,0))</f>
        <v>0.5</v>
      </c>
      <c r="I157">
        <f t="shared" si="26"/>
        <v>5</v>
      </c>
      <c r="J157">
        <f t="shared" si="31"/>
        <v>0</v>
      </c>
      <c r="K157">
        <f t="shared" si="27"/>
        <v>150</v>
      </c>
      <c r="L157">
        <f t="shared" si="28"/>
        <v>150</v>
      </c>
      <c r="M157">
        <f t="shared" si="32"/>
        <v>160</v>
      </c>
      <c r="N157" s="10">
        <f t="shared" si="29"/>
        <v>0</v>
      </c>
    </row>
    <row r="158" spans="1:14" x14ac:dyDescent="0.25">
      <c r="A158" s="1">
        <v>45083</v>
      </c>
      <c r="B158" t="str">
        <f t="shared" si="23"/>
        <v>wt</v>
      </c>
      <c r="C158">
        <f t="shared" si="24"/>
        <v>2023</v>
      </c>
      <c r="D158" t="str">
        <f t="shared" si="25"/>
        <v>czerwiec</v>
      </c>
      <c r="E158" s="1">
        <f t="shared" si="22"/>
        <v>45814</v>
      </c>
      <c r="F158" s="3" t="str">
        <f>IF(AND(E158&gt;=$T$4,E158&lt;=$U$4),"wiosna", IF(AND(E158&gt;=$T$5,E158&lt;=$U$5),"lato", IF(AND(E158&gt;=$T$6,E158&lt;=$U$6), "jesien","zima")))</f>
        <v>wiosna</v>
      </c>
      <c r="G158">
        <f t="shared" si="30"/>
        <v>10</v>
      </c>
      <c r="H158">
        <f>INDEX($V$3:$V$6, MATCH(F158,$S$3:$S$6,0))</f>
        <v>0.5</v>
      </c>
      <c r="I158">
        <f t="shared" si="26"/>
        <v>5</v>
      </c>
      <c r="J158">
        <f t="shared" si="31"/>
        <v>0</v>
      </c>
      <c r="K158">
        <f t="shared" si="27"/>
        <v>150</v>
      </c>
      <c r="L158">
        <f t="shared" si="28"/>
        <v>150</v>
      </c>
      <c r="M158">
        <f t="shared" si="32"/>
        <v>310</v>
      </c>
      <c r="N158" s="10">
        <f t="shared" si="29"/>
        <v>0</v>
      </c>
    </row>
    <row r="159" spans="1:14" x14ac:dyDescent="0.25">
      <c r="A159" s="1">
        <v>45084</v>
      </c>
      <c r="B159" t="str">
        <f t="shared" si="23"/>
        <v>śr</v>
      </c>
      <c r="C159">
        <f t="shared" si="24"/>
        <v>2023</v>
      </c>
      <c r="D159" t="str">
        <f t="shared" si="25"/>
        <v>czerwiec</v>
      </c>
      <c r="E159" s="1">
        <f t="shared" si="22"/>
        <v>45815</v>
      </c>
      <c r="F159" s="3" t="str">
        <f>IF(AND(E159&gt;=$T$4,E159&lt;=$U$4),"wiosna", IF(AND(E159&gt;=$T$5,E159&lt;=$U$5),"lato", IF(AND(E159&gt;=$T$6,E159&lt;=$U$6), "jesien","zima")))</f>
        <v>wiosna</v>
      </c>
      <c r="G159">
        <f t="shared" si="30"/>
        <v>10</v>
      </c>
      <c r="H159">
        <f>INDEX($V$3:$V$6, MATCH(F159,$S$3:$S$6,0))</f>
        <v>0.5</v>
      </c>
      <c r="I159">
        <f t="shared" si="26"/>
        <v>5</v>
      </c>
      <c r="J159">
        <f t="shared" si="31"/>
        <v>0</v>
      </c>
      <c r="K159">
        <f t="shared" si="27"/>
        <v>150</v>
      </c>
      <c r="L159">
        <f t="shared" si="28"/>
        <v>150</v>
      </c>
      <c r="M159">
        <f t="shared" si="32"/>
        <v>460</v>
      </c>
      <c r="N159" s="10">
        <f t="shared" si="29"/>
        <v>0</v>
      </c>
    </row>
    <row r="160" spans="1:14" x14ac:dyDescent="0.25">
      <c r="A160" s="1">
        <v>45085</v>
      </c>
      <c r="B160" t="str">
        <f t="shared" si="23"/>
        <v>czw</v>
      </c>
      <c r="C160">
        <f t="shared" si="24"/>
        <v>2023</v>
      </c>
      <c r="D160" t="str">
        <f t="shared" si="25"/>
        <v>czerwiec</v>
      </c>
      <c r="E160" s="1">
        <f t="shared" si="22"/>
        <v>45816</v>
      </c>
      <c r="F160" s="3" t="str">
        <f>IF(AND(E160&gt;=$T$4,E160&lt;=$U$4),"wiosna", IF(AND(E160&gt;=$T$5,E160&lt;=$U$5),"lato", IF(AND(E160&gt;=$T$6,E160&lt;=$U$6), "jesien","zima")))</f>
        <v>wiosna</v>
      </c>
      <c r="G160">
        <f t="shared" si="30"/>
        <v>10</v>
      </c>
      <c r="H160">
        <f>INDEX($V$3:$V$6, MATCH(F160,$S$3:$S$6,0))</f>
        <v>0.5</v>
      </c>
      <c r="I160">
        <f t="shared" si="26"/>
        <v>5</v>
      </c>
      <c r="J160">
        <f t="shared" si="31"/>
        <v>0</v>
      </c>
      <c r="K160">
        <f t="shared" si="27"/>
        <v>150</v>
      </c>
      <c r="L160">
        <f t="shared" si="28"/>
        <v>150</v>
      </c>
      <c r="M160">
        <f t="shared" si="32"/>
        <v>610</v>
      </c>
      <c r="N160" s="10">
        <f t="shared" si="29"/>
        <v>0</v>
      </c>
    </row>
    <row r="161" spans="1:14" x14ac:dyDescent="0.25">
      <c r="A161" s="1">
        <v>45086</v>
      </c>
      <c r="B161" t="str">
        <f t="shared" si="23"/>
        <v>pt</v>
      </c>
      <c r="C161">
        <f t="shared" si="24"/>
        <v>2023</v>
      </c>
      <c r="D161" t="str">
        <f t="shared" si="25"/>
        <v>czerwiec</v>
      </c>
      <c r="E161" s="1">
        <f t="shared" si="22"/>
        <v>45817</v>
      </c>
      <c r="F161" s="3" t="str">
        <f>IF(AND(E161&gt;=$T$4,E161&lt;=$U$4),"wiosna", IF(AND(E161&gt;=$T$5,E161&lt;=$U$5),"lato", IF(AND(E161&gt;=$T$6,E161&lt;=$U$6), "jesien","zima")))</f>
        <v>wiosna</v>
      </c>
      <c r="G161">
        <f t="shared" si="30"/>
        <v>10</v>
      </c>
      <c r="H161">
        <f>INDEX($V$3:$V$6, MATCH(F161,$S$3:$S$6,0))</f>
        <v>0.5</v>
      </c>
      <c r="I161">
        <f t="shared" si="26"/>
        <v>5</v>
      </c>
      <c r="J161">
        <f t="shared" si="31"/>
        <v>0</v>
      </c>
      <c r="K161">
        <f t="shared" si="27"/>
        <v>150</v>
      </c>
      <c r="L161">
        <f t="shared" si="28"/>
        <v>150</v>
      </c>
      <c r="M161">
        <f t="shared" si="32"/>
        <v>760</v>
      </c>
      <c r="N161" s="10">
        <f t="shared" si="29"/>
        <v>0</v>
      </c>
    </row>
    <row r="162" spans="1:14" x14ac:dyDescent="0.25">
      <c r="A162" s="1">
        <v>45087</v>
      </c>
      <c r="B162" t="str">
        <f t="shared" si="23"/>
        <v>sob</v>
      </c>
      <c r="C162">
        <f t="shared" si="24"/>
        <v>2023</v>
      </c>
      <c r="D162" t="str">
        <f t="shared" si="25"/>
        <v>czerwiec</v>
      </c>
      <c r="E162" s="1">
        <f t="shared" si="22"/>
        <v>45818</v>
      </c>
      <c r="F162" s="3" t="str">
        <f>IF(AND(E162&gt;=$T$4,E162&lt;=$U$4),"wiosna", IF(AND(E162&gt;=$T$5,E162&lt;=$U$5),"lato", IF(AND(E162&gt;=$T$6,E162&lt;=$U$6), "jesien","zima")))</f>
        <v>wiosna</v>
      </c>
      <c r="G162">
        <f t="shared" si="30"/>
        <v>10</v>
      </c>
      <c r="H162">
        <f>INDEX($V$3:$V$6, MATCH(F162,$S$3:$S$6,0))</f>
        <v>0.5</v>
      </c>
      <c r="I162">
        <f t="shared" si="26"/>
        <v>5</v>
      </c>
      <c r="J162">
        <f t="shared" si="31"/>
        <v>0</v>
      </c>
      <c r="K162">
        <f t="shared" si="27"/>
        <v>0</v>
      </c>
      <c r="L162">
        <f t="shared" si="28"/>
        <v>0</v>
      </c>
      <c r="M162">
        <f t="shared" si="32"/>
        <v>760</v>
      </c>
      <c r="N162" s="10">
        <f t="shared" si="29"/>
        <v>0</v>
      </c>
    </row>
    <row r="163" spans="1:14" x14ac:dyDescent="0.25">
      <c r="A163" s="1">
        <v>45088</v>
      </c>
      <c r="B163" t="str">
        <f t="shared" si="23"/>
        <v>niedz</v>
      </c>
      <c r="C163">
        <f t="shared" si="24"/>
        <v>2023</v>
      </c>
      <c r="D163" t="str">
        <f t="shared" si="25"/>
        <v>czerwiec</v>
      </c>
      <c r="E163" s="1">
        <f t="shared" si="22"/>
        <v>45819</v>
      </c>
      <c r="F163" s="3" t="str">
        <f>IF(AND(E163&gt;=$T$4,E163&lt;=$U$4),"wiosna", IF(AND(E163&gt;=$T$5,E163&lt;=$U$5),"lato", IF(AND(E163&gt;=$T$6,E163&lt;=$U$6), "jesien","zima")))</f>
        <v>wiosna</v>
      </c>
      <c r="G163">
        <f t="shared" si="30"/>
        <v>10</v>
      </c>
      <c r="H163">
        <f>INDEX($V$3:$V$6, MATCH(F163,$S$3:$S$6,0))</f>
        <v>0.5</v>
      </c>
      <c r="I163">
        <f t="shared" si="26"/>
        <v>5</v>
      </c>
      <c r="J163">
        <f t="shared" si="31"/>
        <v>150</v>
      </c>
      <c r="K163">
        <f t="shared" si="27"/>
        <v>0</v>
      </c>
      <c r="L163">
        <f t="shared" si="28"/>
        <v>-150</v>
      </c>
      <c r="M163">
        <f t="shared" si="32"/>
        <v>610</v>
      </c>
      <c r="N163" s="10">
        <f t="shared" si="29"/>
        <v>0</v>
      </c>
    </row>
    <row r="164" spans="1:14" x14ac:dyDescent="0.25">
      <c r="A164" s="1">
        <v>45089</v>
      </c>
      <c r="B164" t="str">
        <f t="shared" si="23"/>
        <v>pon</v>
      </c>
      <c r="C164">
        <f t="shared" si="24"/>
        <v>2023</v>
      </c>
      <c r="D164" t="str">
        <f t="shared" si="25"/>
        <v>czerwiec</v>
      </c>
      <c r="E164" s="1">
        <f t="shared" si="22"/>
        <v>45820</v>
      </c>
      <c r="F164" s="3" t="str">
        <f>IF(AND(E164&gt;=$T$4,E164&lt;=$U$4),"wiosna", IF(AND(E164&gt;=$T$5,E164&lt;=$U$5),"lato", IF(AND(E164&gt;=$T$6,E164&lt;=$U$6), "jesien","zima")))</f>
        <v>wiosna</v>
      </c>
      <c r="G164">
        <f t="shared" si="30"/>
        <v>10</v>
      </c>
      <c r="H164">
        <f>INDEX($V$3:$V$6, MATCH(F164,$S$3:$S$6,0))</f>
        <v>0.5</v>
      </c>
      <c r="I164">
        <f t="shared" si="26"/>
        <v>5</v>
      </c>
      <c r="J164">
        <f t="shared" si="31"/>
        <v>0</v>
      </c>
      <c r="K164">
        <f t="shared" si="27"/>
        <v>150</v>
      </c>
      <c r="L164">
        <f t="shared" si="28"/>
        <v>150</v>
      </c>
      <c r="M164">
        <f t="shared" si="32"/>
        <v>760</v>
      </c>
      <c r="N164" s="10">
        <f t="shared" si="29"/>
        <v>0</v>
      </c>
    </row>
    <row r="165" spans="1:14" x14ac:dyDescent="0.25">
      <c r="A165" s="1">
        <v>45090</v>
      </c>
      <c r="B165" t="str">
        <f t="shared" si="23"/>
        <v>wt</v>
      </c>
      <c r="C165">
        <f t="shared" si="24"/>
        <v>2023</v>
      </c>
      <c r="D165" t="str">
        <f t="shared" si="25"/>
        <v>czerwiec</v>
      </c>
      <c r="E165" s="1">
        <f t="shared" si="22"/>
        <v>45821</v>
      </c>
      <c r="F165" s="3" t="str">
        <f>IF(AND(E165&gt;=$T$4,E165&lt;=$U$4),"wiosna", IF(AND(E165&gt;=$T$5,E165&lt;=$U$5),"lato", IF(AND(E165&gt;=$T$6,E165&lt;=$U$6), "jesien","zima")))</f>
        <v>wiosna</v>
      </c>
      <c r="G165">
        <f t="shared" si="30"/>
        <v>10</v>
      </c>
      <c r="H165">
        <f>INDEX($V$3:$V$6, MATCH(F165,$S$3:$S$6,0))</f>
        <v>0.5</v>
      </c>
      <c r="I165">
        <f t="shared" si="26"/>
        <v>5</v>
      </c>
      <c r="J165">
        <f t="shared" si="31"/>
        <v>0</v>
      </c>
      <c r="K165">
        <f t="shared" si="27"/>
        <v>150</v>
      </c>
      <c r="L165">
        <f t="shared" si="28"/>
        <v>150</v>
      </c>
      <c r="M165">
        <f t="shared" si="32"/>
        <v>910</v>
      </c>
      <c r="N165" s="10">
        <f t="shared" si="29"/>
        <v>0</v>
      </c>
    </row>
    <row r="166" spans="1:14" x14ac:dyDescent="0.25">
      <c r="A166" s="1">
        <v>45091</v>
      </c>
      <c r="B166" t="str">
        <f t="shared" si="23"/>
        <v>śr</v>
      </c>
      <c r="C166">
        <f t="shared" si="24"/>
        <v>2023</v>
      </c>
      <c r="D166" t="str">
        <f t="shared" si="25"/>
        <v>czerwiec</v>
      </c>
      <c r="E166" s="1">
        <f t="shared" si="22"/>
        <v>45822</v>
      </c>
      <c r="F166" s="3" t="str">
        <f>IF(AND(E166&gt;=$T$4,E166&lt;=$U$4),"wiosna", IF(AND(E166&gt;=$T$5,E166&lt;=$U$5),"lato", IF(AND(E166&gt;=$T$6,E166&lt;=$U$6), "jesien","zima")))</f>
        <v>wiosna</v>
      </c>
      <c r="G166">
        <f t="shared" si="30"/>
        <v>10</v>
      </c>
      <c r="H166">
        <f>INDEX($V$3:$V$6, MATCH(F166,$S$3:$S$6,0))</f>
        <v>0.5</v>
      </c>
      <c r="I166">
        <f t="shared" si="26"/>
        <v>5</v>
      </c>
      <c r="J166">
        <f t="shared" si="31"/>
        <v>0</v>
      </c>
      <c r="K166">
        <f t="shared" si="27"/>
        <v>150</v>
      </c>
      <c r="L166">
        <f t="shared" si="28"/>
        <v>150</v>
      </c>
      <c r="M166">
        <f t="shared" si="32"/>
        <v>1060</v>
      </c>
      <c r="N166" s="10">
        <f t="shared" si="29"/>
        <v>0</v>
      </c>
    </row>
    <row r="167" spans="1:14" x14ac:dyDescent="0.25">
      <c r="A167" s="1">
        <v>45092</v>
      </c>
      <c r="B167" t="str">
        <f t="shared" si="23"/>
        <v>czw</v>
      </c>
      <c r="C167">
        <f t="shared" si="24"/>
        <v>2023</v>
      </c>
      <c r="D167" t="str">
        <f t="shared" si="25"/>
        <v>czerwiec</v>
      </c>
      <c r="E167" s="1">
        <f t="shared" si="22"/>
        <v>45823</v>
      </c>
      <c r="F167" s="3" t="str">
        <f>IF(AND(E167&gt;=$T$4,E167&lt;=$U$4),"wiosna", IF(AND(E167&gt;=$T$5,E167&lt;=$U$5),"lato", IF(AND(E167&gt;=$T$6,E167&lt;=$U$6), "jesien","zima")))</f>
        <v>wiosna</v>
      </c>
      <c r="G167">
        <f t="shared" si="30"/>
        <v>10</v>
      </c>
      <c r="H167">
        <f>INDEX($V$3:$V$6, MATCH(F167,$S$3:$S$6,0))</f>
        <v>0.5</v>
      </c>
      <c r="I167">
        <f t="shared" si="26"/>
        <v>5</v>
      </c>
      <c r="J167">
        <f t="shared" si="31"/>
        <v>0</v>
      </c>
      <c r="K167">
        <f t="shared" si="27"/>
        <v>150</v>
      </c>
      <c r="L167">
        <f t="shared" si="28"/>
        <v>150</v>
      </c>
      <c r="M167">
        <f t="shared" si="32"/>
        <v>1210</v>
      </c>
      <c r="N167" s="10">
        <f t="shared" si="29"/>
        <v>0</v>
      </c>
    </row>
    <row r="168" spans="1:14" x14ac:dyDescent="0.25">
      <c r="A168" s="1">
        <v>45093</v>
      </c>
      <c r="B168" t="str">
        <f t="shared" si="23"/>
        <v>pt</v>
      </c>
      <c r="C168">
        <f t="shared" si="24"/>
        <v>2023</v>
      </c>
      <c r="D168" t="str">
        <f t="shared" si="25"/>
        <v>czerwiec</v>
      </c>
      <c r="E168" s="1">
        <f t="shared" si="22"/>
        <v>45824</v>
      </c>
      <c r="F168" s="3" t="str">
        <f>IF(AND(E168&gt;=$T$4,E168&lt;=$U$4),"wiosna", IF(AND(E168&gt;=$T$5,E168&lt;=$U$5),"lato", IF(AND(E168&gt;=$T$6,E168&lt;=$U$6), "jesien","zima")))</f>
        <v>wiosna</v>
      </c>
      <c r="G168">
        <f t="shared" si="30"/>
        <v>10</v>
      </c>
      <c r="H168">
        <f>INDEX($V$3:$V$6, MATCH(F168,$S$3:$S$6,0))</f>
        <v>0.5</v>
      </c>
      <c r="I168">
        <f t="shared" si="26"/>
        <v>5</v>
      </c>
      <c r="J168">
        <f t="shared" si="31"/>
        <v>0</v>
      </c>
      <c r="K168">
        <f t="shared" si="27"/>
        <v>150</v>
      </c>
      <c r="L168">
        <f t="shared" si="28"/>
        <v>150</v>
      </c>
      <c r="M168">
        <f t="shared" si="32"/>
        <v>1360</v>
      </c>
      <c r="N168" s="10">
        <f t="shared" si="29"/>
        <v>0</v>
      </c>
    </row>
    <row r="169" spans="1:14" x14ac:dyDescent="0.25">
      <c r="A169" s="1">
        <v>45094</v>
      </c>
      <c r="B169" t="str">
        <f t="shared" si="23"/>
        <v>sob</v>
      </c>
      <c r="C169">
        <f t="shared" si="24"/>
        <v>2023</v>
      </c>
      <c r="D169" t="str">
        <f t="shared" si="25"/>
        <v>czerwiec</v>
      </c>
      <c r="E169" s="1">
        <f t="shared" si="22"/>
        <v>45825</v>
      </c>
      <c r="F169" s="3" t="str">
        <f>IF(AND(E169&gt;=$T$4,E169&lt;=$U$4),"wiosna", IF(AND(E169&gt;=$T$5,E169&lt;=$U$5),"lato", IF(AND(E169&gt;=$T$6,E169&lt;=$U$6), "jesien","zima")))</f>
        <v>wiosna</v>
      </c>
      <c r="G169">
        <f t="shared" si="30"/>
        <v>10</v>
      </c>
      <c r="H169">
        <f>INDEX($V$3:$V$6, MATCH(F169,$S$3:$S$6,0))</f>
        <v>0.5</v>
      </c>
      <c r="I169">
        <f t="shared" si="26"/>
        <v>5</v>
      </c>
      <c r="J169">
        <f t="shared" si="31"/>
        <v>0</v>
      </c>
      <c r="K169">
        <f t="shared" si="27"/>
        <v>0</v>
      </c>
      <c r="L169">
        <f t="shared" si="28"/>
        <v>0</v>
      </c>
      <c r="M169">
        <f t="shared" si="32"/>
        <v>1360</v>
      </c>
      <c r="N169" s="10">
        <f t="shared" si="29"/>
        <v>0</v>
      </c>
    </row>
    <row r="170" spans="1:14" x14ac:dyDescent="0.25">
      <c r="A170" s="1">
        <v>45095</v>
      </c>
      <c r="B170" t="str">
        <f t="shared" si="23"/>
        <v>niedz</v>
      </c>
      <c r="C170">
        <f t="shared" si="24"/>
        <v>2023</v>
      </c>
      <c r="D170" t="str">
        <f t="shared" si="25"/>
        <v>czerwiec</v>
      </c>
      <c r="E170" s="1">
        <f t="shared" si="22"/>
        <v>45826</v>
      </c>
      <c r="F170" s="3" t="str">
        <f>IF(AND(E170&gt;=$T$4,E170&lt;=$U$4),"wiosna", IF(AND(E170&gt;=$T$5,E170&lt;=$U$5),"lato", IF(AND(E170&gt;=$T$6,E170&lt;=$U$6), "jesien","zima")))</f>
        <v>wiosna</v>
      </c>
      <c r="G170">
        <f t="shared" si="30"/>
        <v>10</v>
      </c>
      <c r="H170">
        <f>INDEX($V$3:$V$6, MATCH(F170,$S$3:$S$6,0))</f>
        <v>0.5</v>
      </c>
      <c r="I170">
        <f t="shared" si="26"/>
        <v>5</v>
      </c>
      <c r="J170">
        <f t="shared" si="31"/>
        <v>150</v>
      </c>
      <c r="K170">
        <f t="shared" si="27"/>
        <v>0</v>
      </c>
      <c r="L170">
        <f t="shared" si="28"/>
        <v>-150</v>
      </c>
      <c r="M170">
        <f t="shared" si="32"/>
        <v>1210</v>
      </c>
      <c r="N170" s="10">
        <f t="shared" si="29"/>
        <v>0</v>
      </c>
    </row>
    <row r="171" spans="1:14" x14ac:dyDescent="0.25">
      <c r="A171" s="1">
        <v>45096</v>
      </c>
      <c r="B171" t="str">
        <f t="shared" si="23"/>
        <v>pon</v>
      </c>
      <c r="C171">
        <f t="shared" si="24"/>
        <v>2023</v>
      </c>
      <c r="D171" t="str">
        <f t="shared" si="25"/>
        <v>czerwiec</v>
      </c>
      <c r="E171" s="1">
        <f t="shared" si="22"/>
        <v>45827</v>
      </c>
      <c r="F171" s="3" t="str">
        <f>IF(AND(E171&gt;=$T$4,E171&lt;=$U$4),"wiosna", IF(AND(E171&gt;=$T$5,E171&lt;=$U$5),"lato", IF(AND(E171&gt;=$T$6,E171&lt;=$U$6), "jesien","zima")))</f>
        <v>wiosna</v>
      </c>
      <c r="G171">
        <f t="shared" si="30"/>
        <v>10</v>
      </c>
      <c r="H171">
        <f>INDEX($V$3:$V$6, MATCH(F171,$S$3:$S$6,0))</f>
        <v>0.5</v>
      </c>
      <c r="I171">
        <f t="shared" si="26"/>
        <v>5</v>
      </c>
      <c r="J171">
        <f t="shared" si="31"/>
        <v>0</v>
      </c>
      <c r="K171">
        <f t="shared" si="27"/>
        <v>150</v>
      </c>
      <c r="L171">
        <f t="shared" si="28"/>
        <v>150</v>
      </c>
      <c r="M171">
        <f t="shared" si="32"/>
        <v>1360</v>
      </c>
      <c r="N171" s="10">
        <f t="shared" si="29"/>
        <v>0</v>
      </c>
    </row>
    <row r="172" spans="1:14" x14ac:dyDescent="0.25">
      <c r="A172" s="1">
        <v>45097</v>
      </c>
      <c r="B172" t="str">
        <f t="shared" si="23"/>
        <v>wt</v>
      </c>
      <c r="C172">
        <f t="shared" si="24"/>
        <v>2023</v>
      </c>
      <c r="D172" t="str">
        <f t="shared" si="25"/>
        <v>czerwiec</v>
      </c>
      <c r="E172" s="1">
        <f t="shared" si="22"/>
        <v>45828</v>
      </c>
      <c r="F172" s="3" t="str">
        <f>IF(AND(E172&gt;=$T$4,E172&lt;=$U$4),"wiosna", IF(AND(E172&gt;=$T$5,E172&lt;=$U$5),"lato", IF(AND(E172&gt;=$T$6,E172&lt;=$U$6), "jesien","zima")))</f>
        <v>wiosna</v>
      </c>
      <c r="G172">
        <f t="shared" si="30"/>
        <v>10</v>
      </c>
      <c r="H172">
        <f>INDEX($V$3:$V$6, MATCH(F172,$S$3:$S$6,0))</f>
        <v>0.5</v>
      </c>
      <c r="I172">
        <f t="shared" si="26"/>
        <v>5</v>
      </c>
      <c r="J172">
        <f t="shared" si="31"/>
        <v>0</v>
      </c>
      <c r="K172">
        <f t="shared" si="27"/>
        <v>150</v>
      </c>
      <c r="L172">
        <f t="shared" si="28"/>
        <v>150</v>
      </c>
      <c r="M172">
        <f t="shared" si="32"/>
        <v>1510</v>
      </c>
      <c r="N172" s="10">
        <f t="shared" si="29"/>
        <v>0</v>
      </c>
    </row>
    <row r="173" spans="1:14" x14ac:dyDescent="0.25">
      <c r="A173" s="1">
        <v>45098</v>
      </c>
      <c r="B173" t="str">
        <f t="shared" si="23"/>
        <v>śr</v>
      </c>
      <c r="C173">
        <f t="shared" si="24"/>
        <v>2023</v>
      </c>
      <c r="D173" t="str">
        <f t="shared" si="25"/>
        <v>czerwiec</v>
      </c>
      <c r="E173" s="1">
        <f t="shared" si="22"/>
        <v>45829</v>
      </c>
      <c r="F173" s="3" t="str">
        <f>IF(AND(E173&gt;=$T$4,E173&lt;=$U$4),"wiosna", IF(AND(E173&gt;=$T$5,E173&lt;=$U$5),"lato", IF(AND(E173&gt;=$T$6,E173&lt;=$U$6), "jesien","zima")))</f>
        <v>lato</v>
      </c>
      <c r="G173">
        <f t="shared" si="30"/>
        <v>10</v>
      </c>
      <c r="H173">
        <f>INDEX($V$3:$V$6, MATCH(F173,$S$3:$S$6,0))</f>
        <v>0.9</v>
      </c>
      <c r="I173">
        <f t="shared" si="26"/>
        <v>9</v>
      </c>
      <c r="J173">
        <f t="shared" si="31"/>
        <v>0</v>
      </c>
      <c r="K173">
        <f t="shared" si="27"/>
        <v>270</v>
      </c>
      <c r="L173">
        <f t="shared" si="28"/>
        <v>270</v>
      </c>
      <c r="M173">
        <f t="shared" si="32"/>
        <v>1780</v>
      </c>
      <c r="N173" s="10">
        <f t="shared" si="29"/>
        <v>0</v>
      </c>
    </row>
    <row r="174" spans="1:14" x14ac:dyDescent="0.25">
      <c r="A174" s="1">
        <v>45099</v>
      </c>
      <c r="B174" t="str">
        <f t="shared" si="23"/>
        <v>czw</v>
      </c>
      <c r="C174">
        <f t="shared" si="24"/>
        <v>2023</v>
      </c>
      <c r="D174" t="str">
        <f t="shared" si="25"/>
        <v>czerwiec</v>
      </c>
      <c r="E174" s="1">
        <f t="shared" si="22"/>
        <v>45830</v>
      </c>
      <c r="F174" s="3" t="str">
        <f>IF(AND(E174&gt;=$T$4,E174&lt;=$U$4),"wiosna", IF(AND(E174&gt;=$T$5,E174&lt;=$U$5),"lato", IF(AND(E174&gt;=$T$6,E174&lt;=$U$6), "jesien","zima")))</f>
        <v>lato</v>
      </c>
      <c r="G174">
        <f t="shared" si="30"/>
        <v>10</v>
      </c>
      <c r="H174">
        <f>INDEX($V$3:$V$6, MATCH(F174,$S$3:$S$6,0))</f>
        <v>0.9</v>
      </c>
      <c r="I174">
        <f t="shared" si="26"/>
        <v>9</v>
      </c>
      <c r="J174">
        <f t="shared" si="31"/>
        <v>0</v>
      </c>
      <c r="K174">
        <f t="shared" si="27"/>
        <v>270</v>
      </c>
      <c r="L174">
        <f t="shared" si="28"/>
        <v>270</v>
      </c>
      <c r="M174">
        <f t="shared" si="32"/>
        <v>2050</v>
      </c>
      <c r="N174" s="10">
        <f t="shared" si="29"/>
        <v>0</v>
      </c>
    </row>
    <row r="175" spans="1:14" x14ac:dyDescent="0.25">
      <c r="A175" s="1">
        <v>45100</v>
      </c>
      <c r="B175" t="str">
        <f t="shared" si="23"/>
        <v>pt</v>
      </c>
      <c r="C175">
        <f t="shared" si="24"/>
        <v>2023</v>
      </c>
      <c r="D175" t="str">
        <f t="shared" si="25"/>
        <v>czerwiec</v>
      </c>
      <c r="E175" s="1">
        <f t="shared" si="22"/>
        <v>45831</v>
      </c>
      <c r="F175" s="3" t="str">
        <f>IF(AND(E175&gt;=$T$4,E175&lt;=$U$4),"wiosna", IF(AND(E175&gt;=$T$5,E175&lt;=$U$5),"lato", IF(AND(E175&gt;=$T$6,E175&lt;=$U$6), "jesien","zima")))</f>
        <v>lato</v>
      </c>
      <c r="G175">
        <f t="shared" si="30"/>
        <v>10</v>
      </c>
      <c r="H175">
        <f>INDEX($V$3:$V$6, MATCH(F175,$S$3:$S$6,0))</f>
        <v>0.9</v>
      </c>
      <c r="I175">
        <f t="shared" si="26"/>
        <v>9</v>
      </c>
      <c r="J175">
        <f t="shared" si="31"/>
        <v>0</v>
      </c>
      <c r="K175">
        <f t="shared" si="27"/>
        <v>270</v>
      </c>
      <c r="L175">
        <f t="shared" si="28"/>
        <v>270</v>
      </c>
      <c r="M175">
        <f t="shared" si="32"/>
        <v>2320</v>
      </c>
      <c r="N175" s="10">
        <f t="shared" si="29"/>
        <v>0</v>
      </c>
    </row>
    <row r="176" spans="1:14" x14ac:dyDescent="0.25">
      <c r="A176" s="1">
        <v>45101</v>
      </c>
      <c r="B176" t="str">
        <f t="shared" si="23"/>
        <v>sob</v>
      </c>
      <c r="C176">
        <f t="shared" si="24"/>
        <v>2023</v>
      </c>
      <c r="D176" t="str">
        <f t="shared" si="25"/>
        <v>czerwiec</v>
      </c>
      <c r="E176" s="1">
        <f t="shared" si="22"/>
        <v>45832</v>
      </c>
      <c r="F176" s="3" t="str">
        <f>IF(AND(E176&gt;=$T$4,E176&lt;=$U$4),"wiosna", IF(AND(E176&gt;=$T$5,E176&lt;=$U$5),"lato", IF(AND(E176&gt;=$T$6,E176&lt;=$U$6), "jesien","zima")))</f>
        <v>lato</v>
      </c>
      <c r="G176">
        <f t="shared" si="30"/>
        <v>10</v>
      </c>
      <c r="H176">
        <f>INDEX($V$3:$V$6, MATCH(F176,$S$3:$S$6,0))</f>
        <v>0.9</v>
      </c>
      <c r="I176">
        <f t="shared" si="26"/>
        <v>9</v>
      </c>
      <c r="J176">
        <f t="shared" si="31"/>
        <v>0</v>
      </c>
      <c r="K176">
        <f t="shared" si="27"/>
        <v>0</v>
      </c>
      <c r="L176">
        <f t="shared" si="28"/>
        <v>0</v>
      </c>
      <c r="M176">
        <f t="shared" si="32"/>
        <v>2320</v>
      </c>
      <c r="N176" s="10">
        <f t="shared" si="29"/>
        <v>0</v>
      </c>
    </row>
    <row r="177" spans="1:14" x14ac:dyDescent="0.25">
      <c r="A177" s="1">
        <v>45102</v>
      </c>
      <c r="B177" t="str">
        <f t="shared" si="23"/>
        <v>niedz</v>
      </c>
      <c r="C177">
        <f t="shared" si="24"/>
        <v>2023</v>
      </c>
      <c r="D177" t="str">
        <f t="shared" si="25"/>
        <v>czerwiec</v>
      </c>
      <c r="E177" s="1">
        <f t="shared" si="22"/>
        <v>45833</v>
      </c>
      <c r="F177" s="3" t="str">
        <f>IF(AND(E177&gt;=$T$4,E177&lt;=$U$4),"wiosna", IF(AND(E177&gt;=$T$5,E177&lt;=$U$5),"lato", IF(AND(E177&gt;=$T$6,E177&lt;=$U$6), "jesien","zima")))</f>
        <v>lato</v>
      </c>
      <c r="G177">
        <f t="shared" si="30"/>
        <v>10</v>
      </c>
      <c r="H177">
        <f>INDEX($V$3:$V$6, MATCH(F177,$S$3:$S$6,0))</f>
        <v>0.9</v>
      </c>
      <c r="I177">
        <f t="shared" si="26"/>
        <v>9</v>
      </c>
      <c r="J177">
        <f t="shared" si="31"/>
        <v>150</v>
      </c>
      <c r="K177">
        <f t="shared" si="27"/>
        <v>0</v>
      </c>
      <c r="L177">
        <f t="shared" si="28"/>
        <v>-150</v>
      </c>
      <c r="M177">
        <f t="shared" si="32"/>
        <v>2170</v>
      </c>
      <c r="N177" s="10">
        <f t="shared" si="29"/>
        <v>0</v>
      </c>
    </row>
    <row r="178" spans="1:14" x14ac:dyDescent="0.25">
      <c r="A178" s="1">
        <v>45103</v>
      </c>
      <c r="B178" t="str">
        <f t="shared" si="23"/>
        <v>pon</v>
      </c>
      <c r="C178">
        <f t="shared" si="24"/>
        <v>2023</v>
      </c>
      <c r="D178" t="str">
        <f t="shared" si="25"/>
        <v>czerwiec</v>
      </c>
      <c r="E178" s="1">
        <f t="shared" si="22"/>
        <v>45834</v>
      </c>
      <c r="F178" s="3" t="str">
        <f>IF(AND(E178&gt;=$T$4,E178&lt;=$U$4),"wiosna", IF(AND(E178&gt;=$T$5,E178&lt;=$U$5),"lato", IF(AND(E178&gt;=$T$6,E178&lt;=$U$6), "jesien","zima")))</f>
        <v>lato</v>
      </c>
      <c r="G178">
        <f t="shared" si="30"/>
        <v>10</v>
      </c>
      <c r="H178">
        <f>INDEX($V$3:$V$6, MATCH(F178,$S$3:$S$6,0))</f>
        <v>0.9</v>
      </c>
      <c r="I178">
        <f t="shared" si="26"/>
        <v>9</v>
      </c>
      <c r="J178">
        <f t="shared" si="31"/>
        <v>0</v>
      </c>
      <c r="K178">
        <f t="shared" si="27"/>
        <v>270</v>
      </c>
      <c r="L178">
        <f t="shared" si="28"/>
        <v>270</v>
      </c>
      <c r="M178">
        <f t="shared" si="32"/>
        <v>2440</v>
      </c>
      <c r="N178" s="10">
        <f t="shared" si="29"/>
        <v>0</v>
      </c>
    </row>
    <row r="179" spans="1:14" x14ac:dyDescent="0.25">
      <c r="A179" s="1">
        <v>45104</v>
      </c>
      <c r="B179" t="str">
        <f t="shared" si="23"/>
        <v>wt</v>
      </c>
      <c r="C179">
        <f t="shared" si="24"/>
        <v>2023</v>
      </c>
      <c r="D179" t="str">
        <f t="shared" si="25"/>
        <v>czerwiec</v>
      </c>
      <c r="E179" s="1">
        <f t="shared" si="22"/>
        <v>45835</v>
      </c>
      <c r="F179" s="3" t="str">
        <f>IF(AND(E179&gt;=$T$4,E179&lt;=$U$4),"wiosna", IF(AND(E179&gt;=$T$5,E179&lt;=$U$5),"lato", IF(AND(E179&gt;=$T$6,E179&lt;=$U$6), "jesien","zima")))</f>
        <v>lato</v>
      </c>
      <c r="G179">
        <f t="shared" si="30"/>
        <v>10</v>
      </c>
      <c r="H179">
        <f>INDEX($V$3:$V$6, MATCH(F179,$S$3:$S$6,0))</f>
        <v>0.9</v>
      </c>
      <c r="I179">
        <f t="shared" si="26"/>
        <v>9</v>
      </c>
      <c r="J179">
        <f t="shared" si="31"/>
        <v>0</v>
      </c>
      <c r="K179">
        <f t="shared" si="27"/>
        <v>270</v>
      </c>
      <c r="L179">
        <f t="shared" si="28"/>
        <v>270</v>
      </c>
      <c r="M179">
        <f t="shared" si="32"/>
        <v>2710</v>
      </c>
      <c r="N179" s="10">
        <f t="shared" si="29"/>
        <v>0</v>
      </c>
    </row>
    <row r="180" spans="1:14" x14ac:dyDescent="0.25">
      <c r="A180" s="1">
        <v>45105</v>
      </c>
      <c r="B180" t="str">
        <f t="shared" si="23"/>
        <v>śr</v>
      </c>
      <c r="C180">
        <f t="shared" si="24"/>
        <v>2023</v>
      </c>
      <c r="D180" t="str">
        <f t="shared" si="25"/>
        <v>czerwiec</v>
      </c>
      <c r="E180" s="1">
        <f t="shared" si="22"/>
        <v>45836</v>
      </c>
      <c r="F180" s="3" t="str">
        <f>IF(AND(E180&gt;=$T$4,E180&lt;=$U$4),"wiosna", IF(AND(E180&gt;=$T$5,E180&lt;=$U$5),"lato", IF(AND(E180&gt;=$T$6,E180&lt;=$U$6), "jesien","zima")))</f>
        <v>lato</v>
      </c>
      <c r="G180">
        <f t="shared" si="30"/>
        <v>10</v>
      </c>
      <c r="H180">
        <f>INDEX($V$3:$V$6, MATCH(F180,$S$3:$S$6,0))</f>
        <v>0.9</v>
      </c>
      <c r="I180">
        <f t="shared" si="26"/>
        <v>9</v>
      </c>
      <c r="J180">
        <f t="shared" si="31"/>
        <v>0</v>
      </c>
      <c r="K180">
        <f t="shared" si="27"/>
        <v>270</v>
      </c>
      <c r="L180">
        <f t="shared" si="28"/>
        <v>270</v>
      </c>
      <c r="M180">
        <f t="shared" si="32"/>
        <v>2980</v>
      </c>
      <c r="N180" s="10">
        <f t="shared" si="29"/>
        <v>0</v>
      </c>
    </row>
    <row r="181" spans="1:14" x14ac:dyDescent="0.25">
      <c r="A181" s="1">
        <v>45106</v>
      </c>
      <c r="B181" t="str">
        <f t="shared" si="23"/>
        <v>czw</v>
      </c>
      <c r="C181">
        <f t="shared" si="24"/>
        <v>2023</v>
      </c>
      <c r="D181" t="str">
        <f t="shared" si="25"/>
        <v>czerwiec</v>
      </c>
      <c r="E181" s="1">
        <f t="shared" si="22"/>
        <v>45837</v>
      </c>
      <c r="F181" s="3" t="str">
        <f>IF(AND(E181&gt;=$T$4,E181&lt;=$U$4),"wiosna", IF(AND(E181&gt;=$T$5,E181&lt;=$U$5),"lato", IF(AND(E181&gt;=$T$6,E181&lt;=$U$6), "jesien","zima")))</f>
        <v>lato</v>
      </c>
      <c r="G181">
        <f t="shared" si="30"/>
        <v>10</v>
      </c>
      <c r="H181">
        <f>INDEX($V$3:$V$6, MATCH(F181,$S$3:$S$6,0))</f>
        <v>0.9</v>
      </c>
      <c r="I181">
        <f t="shared" si="26"/>
        <v>9</v>
      </c>
      <c r="J181">
        <f t="shared" si="31"/>
        <v>0</v>
      </c>
      <c r="K181">
        <f t="shared" si="27"/>
        <v>270</v>
      </c>
      <c r="L181">
        <f t="shared" si="28"/>
        <v>270</v>
      </c>
      <c r="M181">
        <f t="shared" si="32"/>
        <v>3250</v>
      </c>
      <c r="N181" s="10">
        <f t="shared" si="29"/>
        <v>0</v>
      </c>
    </row>
    <row r="182" spans="1:14" x14ac:dyDescent="0.25">
      <c r="A182" s="1">
        <v>45107</v>
      </c>
      <c r="B182" t="str">
        <f t="shared" si="23"/>
        <v>pt</v>
      </c>
      <c r="C182">
        <f t="shared" si="24"/>
        <v>2023</v>
      </c>
      <c r="D182" t="str">
        <f t="shared" si="25"/>
        <v>czerwiec</v>
      </c>
      <c r="E182" s="1">
        <f t="shared" si="22"/>
        <v>45838</v>
      </c>
      <c r="F182" s="3" t="str">
        <f>IF(AND(E182&gt;=$T$4,E182&lt;=$U$4),"wiosna", IF(AND(E182&gt;=$T$5,E182&lt;=$U$5),"lato", IF(AND(E182&gt;=$T$6,E182&lt;=$U$6), "jesien","zima")))</f>
        <v>lato</v>
      </c>
      <c r="G182">
        <f t="shared" si="30"/>
        <v>10</v>
      </c>
      <c r="H182">
        <f>INDEX($V$3:$V$6, MATCH(F182,$S$3:$S$6,0))</f>
        <v>0.9</v>
      </c>
      <c r="I182">
        <f t="shared" si="26"/>
        <v>9</v>
      </c>
      <c r="J182">
        <f t="shared" si="31"/>
        <v>0</v>
      </c>
      <c r="K182">
        <f t="shared" si="27"/>
        <v>270</v>
      </c>
      <c r="L182">
        <f t="shared" si="28"/>
        <v>270</v>
      </c>
      <c r="M182">
        <f t="shared" si="32"/>
        <v>3520</v>
      </c>
      <c r="N182" s="10">
        <f t="shared" si="29"/>
        <v>3</v>
      </c>
    </row>
    <row r="183" spans="1:14" x14ac:dyDescent="0.25">
      <c r="A183" s="1">
        <v>45108</v>
      </c>
      <c r="B183" t="str">
        <f t="shared" si="23"/>
        <v>sob</v>
      </c>
      <c r="C183">
        <f t="shared" si="24"/>
        <v>2023</v>
      </c>
      <c r="D183" t="str">
        <f t="shared" si="25"/>
        <v>lipiec</v>
      </c>
      <c r="E183" s="1">
        <f t="shared" si="22"/>
        <v>45839</v>
      </c>
      <c r="F183" s="3" t="str">
        <f>IF(AND(E183&gt;=$T$4,E183&lt;=$U$4),"wiosna", IF(AND(E183&gt;=$T$5,E183&lt;=$U$5),"lato", IF(AND(E183&gt;=$T$6,E183&lt;=$U$6), "jesien","zima")))</f>
        <v>lato</v>
      </c>
      <c r="G183">
        <f t="shared" si="30"/>
        <v>13</v>
      </c>
      <c r="H183">
        <f>INDEX($V$3:$V$6, MATCH(F183,$S$3:$S$6,0))</f>
        <v>0.9</v>
      </c>
      <c r="I183">
        <f t="shared" si="26"/>
        <v>11</v>
      </c>
      <c r="J183">
        <f t="shared" si="31"/>
        <v>2400</v>
      </c>
      <c r="K183">
        <f t="shared" si="27"/>
        <v>0</v>
      </c>
      <c r="L183">
        <f t="shared" si="28"/>
        <v>-2400</v>
      </c>
      <c r="M183">
        <f t="shared" si="32"/>
        <v>1120</v>
      </c>
      <c r="N183" s="10">
        <f t="shared" si="29"/>
        <v>0</v>
      </c>
    </row>
    <row r="184" spans="1:14" x14ac:dyDescent="0.25">
      <c r="A184" s="1">
        <v>45109</v>
      </c>
      <c r="B184" t="str">
        <f t="shared" si="23"/>
        <v>niedz</v>
      </c>
      <c r="C184">
        <f t="shared" si="24"/>
        <v>2023</v>
      </c>
      <c r="D184" t="str">
        <f t="shared" si="25"/>
        <v>lipiec</v>
      </c>
      <c r="E184" s="1">
        <f t="shared" si="22"/>
        <v>45840</v>
      </c>
      <c r="F184" s="3" t="str">
        <f>IF(AND(E184&gt;=$T$4,E184&lt;=$U$4),"wiosna", IF(AND(E184&gt;=$T$5,E184&lt;=$U$5),"lato", IF(AND(E184&gt;=$T$6,E184&lt;=$U$6), "jesien","zima")))</f>
        <v>lato</v>
      </c>
      <c r="G184">
        <f t="shared" si="30"/>
        <v>13</v>
      </c>
      <c r="H184">
        <f>INDEX($V$3:$V$6, MATCH(F184,$S$3:$S$6,0))</f>
        <v>0.9</v>
      </c>
      <c r="I184">
        <f t="shared" si="26"/>
        <v>11</v>
      </c>
      <c r="J184">
        <f t="shared" si="31"/>
        <v>195</v>
      </c>
      <c r="K184">
        <f t="shared" si="27"/>
        <v>0</v>
      </c>
      <c r="L184">
        <f t="shared" si="28"/>
        <v>-195</v>
      </c>
      <c r="M184">
        <f t="shared" si="32"/>
        <v>925</v>
      </c>
      <c r="N184" s="10">
        <f t="shared" si="29"/>
        <v>0</v>
      </c>
    </row>
    <row r="185" spans="1:14" x14ac:dyDescent="0.25">
      <c r="A185" s="1">
        <v>45110</v>
      </c>
      <c r="B185" t="str">
        <f t="shared" si="23"/>
        <v>pon</v>
      </c>
      <c r="C185">
        <f t="shared" si="24"/>
        <v>2023</v>
      </c>
      <c r="D185" t="str">
        <f t="shared" si="25"/>
        <v>lipiec</v>
      </c>
      <c r="E185" s="1">
        <f t="shared" si="22"/>
        <v>45841</v>
      </c>
      <c r="F185" s="3" t="str">
        <f>IF(AND(E185&gt;=$T$4,E185&lt;=$U$4),"wiosna", IF(AND(E185&gt;=$T$5,E185&lt;=$U$5),"lato", IF(AND(E185&gt;=$T$6,E185&lt;=$U$6), "jesien","zima")))</f>
        <v>lato</v>
      </c>
      <c r="G185">
        <f t="shared" si="30"/>
        <v>13</v>
      </c>
      <c r="H185">
        <f>INDEX($V$3:$V$6, MATCH(F185,$S$3:$S$6,0))</f>
        <v>0.9</v>
      </c>
      <c r="I185">
        <f t="shared" si="26"/>
        <v>11</v>
      </c>
      <c r="J185">
        <f t="shared" si="31"/>
        <v>0</v>
      </c>
      <c r="K185">
        <f t="shared" si="27"/>
        <v>330</v>
      </c>
      <c r="L185">
        <f t="shared" si="28"/>
        <v>330</v>
      </c>
      <c r="M185">
        <f t="shared" si="32"/>
        <v>1255</v>
      </c>
      <c r="N185" s="10">
        <f t="shared" si="29"/>
        <v>0</v>
      </c>
    </row>
    <row r="186" spans="1:14" x14ac:dyDescent="0.25">
      <c r="A186" s="1">
        <v>45111</v>
      </c>
      <c r="B186" t="str">
        <f t="shared" si="23"/>
        <v>wt</v>
      </c>
      <c r="C186">
        <f t="shared" si="24"/>
        <v>2023</v>
      </c>
      <c r="D186" t="str">
        <f t="shared" si="25"/>
        <v>lipiec</v>
      </c>
      <c r="E186" s="1">
        <f t="shared" si="22"/>
        <v>45842</v>
      </c>
      <c r="F186" s="3" t="str">
        <f>IF(AND(E186&gt;=$T$4,E186&lt;=$U$4),"wiosna", IF(AND(E186&gt;=$T$5,E186&lt;=$U$5),"lato", IF(AND(E186&gt;=$T$6,E186&lt;=$U$6), "jesien","zima")))</f>
        <v>lato</v>
      </c>
      <c r="G186">
        <f t="shared" si="30"/>
        <v>13</v>
      </c>
      <c r="H186">
        <f>INDEX($V$3:$V$6, MATCH(F186,$S$3:$S$6,0))</f>
        <v>0.9</v>
      </c>
      <c r="I186">
        <f t="shared" si="26"/>
        <v>11</v>
      </c>
      <c r="J186">
        <f t="shared" si="31"/>
        <v>0</v>
      </c>
      <c r="K186">
        <f t="shared" si="27"/>
        <v>330</v>
      </c>
      <c r="L186">
        <f t="shared" si="28"/>
        <v>330</v>
      </c>
      <c r="M186">
        <f t="shared" si="32"/>
        <v>1585</v>
      </c>
      <c r="N186" s="10">
        <f t="shared" si="29"/>
        <v>0</v>
      </c>
    </row>
    <row r="187" spans="1:14" x14ac:dyDescent="0.25">
      <c r="A187" s="1">
        <v>45112</v>
      </c>
      <c r="B187" t="str">
        <f t="shared" si="23"/>
        <v>śr</v>
      </c>
      <c r="C187">
        <f t="shared" si="24"/>
        <v>2023</v>
      </c>
      <c r="D187" t="str">
        <f t="shared" si="25"/>
        <v>lipiec</v>
      </c>
      <c r="E187" s="1">
        <f t="shared" si="22"/>
        <v>45843</v>
      </c>
      <c r="F187" s="3" t="str">
        <f>IF(AND(E187&gt;=$T$4,E187&lt;=$U$4),"wiosna", IF(AND(E187&gt;=$T$5,E187&lt;=$U$5),"lato", IF(AND(E187&gt;=$T$6,E187&lt;=$U$6), "jesien","zima")))</f>
        <v>lato</v>
      </c>
      <c r="G187">
        <f t="shared" si="30"/>
        <v>13</v>
      </c>
      <c r="H187">
        <f>INDEX($V$3:$V$6, MATCH(F187,$S$3:$S$6,0))</f>
        <v>0.9</v>
      </c>
      <c r="I187">
        <f t="shared" si="26"/>
        <v>11</v>
      </c>
      <c r="J187">
        <f t="shared" si="31"/>
        <v>0</v>
      </c>
      <c r="K187">
        <f t="shared" si="27"/>
        <v>330</v>
      </c>
      <c r="L187">
        <f t="shared" si="28"/>
        <v>330</v>
      </c>
      <c r="M187">
        <f t="shared" si="32"/>
        <v>1915</v>
      </c>
      <c r="N187" s="10">
        <f t="shared" si="29"/>
        <v>0</v>
      </c>
    </row>
    <row r="188" spans="1:14" x14ac:dyDescent="0.25">
      <c r="A188" s="1">
        <v>45113</v>
      </c>
      <c r="B188" t="str">
        <f t="shared" si="23"/>
        <v>czw</v>
      </c>
      <c r="C188">
        <f t="shared" si="24"/>
        <v>2023</v>
      </c>
      <c r="D188" t="str">
        <f t="shared" si="25"/>
        <v>lipiec</v>
      </c>
      <c r="E188" s="1">
        <f t="shared" si="22"/>
        <v>45844</v>
      </c>
      <c r="F188" s="3" t="str">
        <f>IF(AND(E188&gt;=$T$4,E188&lt;=$U$4),"wiosna", IF(AND(E188&gt;=$T$5,E188&lt;=$U$5),"lato", IF(AND(E188&gt;=$T$6,E188&lt;=$U$6), "jesien","zima")))</f>
        <v>lato</v>
      </c>
      <c r="G188">
        <f t="shared" si="30"/>
        <v>13</v>
      </c>
      <c r="H188">
        <f>INDEX($V$3:$V$6, MATCH(F188,$S$3:$S$6,0))</f>
        <v>0.9</v>
      </c>
      <c r="I188">
        <f t="shared" si="26"/>
        <v>11</v>
      </c>
      <c r="J188">
        <f t="shared" si="31"/>
        <v>0</v>
      </c>
      <c r="K188">
        <f t="shared" si="27"/>
        <v>330</v>
      </c>
      <c r="L188">
        <f t="shared" si="28"/>
        <v>330</v>
      </c>
      <c r="M188">
        <f t="shared" si="32"/>
        <v>2245</v>
      </c>
      <c r="N188" s="10">
        <f t="shared" si="29"/>
        <v>0</v>
      </c>
    </row>
    <row r="189" spans="1:14" x14ac:dyDescent="0.25">
      <c r="A189" s="1">
        <v>45114</v>
      </c>
      <c r="B189" t="str">
        <f t="shared" si="23"/>
        <v>pt</v>
      </c>
      <c r="C189">
        <f t="shared" si="24"/>
        <v>2023</v>
      </c>
      <c r="D189" t="str">
        <f t="shared" si="25"/>
        <v>lipiec</v>
      </c>
      <c r="E189" s="1">
        <f t="shared" si="22"/>
        <v>45845</v>
      </c>
      <c r="F189" s="3" t="str">
        <f>IF(AND(E189&gt;=$T$4,E189&lt;=$U$4),"wiosna", IF(AND(E189&gt;=$T$5,E189&lt;=$U$5),"lato", IF(AND(E189&gt;=$T$6,E189&lt;=$U$6), "jesien","zima")))</f>
        <v>lato</v>
      </c>
      <c r="G189">
        <f t="shared" si="30"/>
        <v>13</v>
      </c>
      <c r="H189">
        <f>INDEX($V$3:$V$6, MATCH(F189,$S$3:$S$6,0))</f>
        <v>0.9</v>
      </c>
      <c r="I189">
        <f t="shared" si="26"/>
        <v>11</v>
      </c>
      <c r="J189">
        <f t="shared" si="31"/>
        <v>0</v>
      </c>
      <c r="K189">
        <f t="shared" si="27"/>
        <v>330</v>
      </c>
      <c r="L189">
        <f t="shared" si="28"/>
        <v>330</v>
      </c>
      <c r="M189">
        <f t="shared" si="32"/>
        <v>2575</v>
      </c>
      <c r="N189" s="10">
        <f t="shared" si="29"/>
        <v>0</v>
      </c>
    </row>
    <row r="190" spans="1:14" x14ac:dyDescent="0.25">
      <c r="A190" s="1">
        <v>45115</v>
      </c>
      <c r="B190" t="str">
        <f t="shared" si="23"/>
        <v>sob</v>
      </c>
      <c r="C190">
        <f t="shared" si="24"/>
        <v>2023</v>
      </c>
      <c r="D190" t="str">
        <f t="shared" si="25"/>
        <v>lipiec</v>
      </c>
      <c r="E190" s="1">
        <f t="shared" si="22"/>
        <v>45846</v>
      </c>
      <c r="F190" s="3" t="str">
        <f>IF(AND(E190&gt;=$T$4,E190&lt;=$U$4),"wiosna", IF(AND(E190&gt;=$T$5,E190&lt;=$U$5),"lato", IF(AND(E190&gt;=$T$6,E190&lt;=$U$6), "jesien","zima")))</f>
        <v>lato</v>
      </c>
      <c r="G190">
        <f t="shared" si="30"/>
        <v>13</v>
      </c>
      <c r="H190">
        <f>INDEX($V$3:$V$6, MATCH(F190,$S$3:$S$6,0))</f>
        <v>0.9</v>
      </c>
      <c r="I190">
        <f t="shared" si="26"/>
        <v>11</v>
      </c>
      <c r="J190">
        <f t="shared" si="31"/>
        <v>0</v>
      </c>
      <c r="K190">
        <f t="shared" si="27"/>
        <v>0</v>
      </c>
      <c r="L190">
        <f t="shared" si="28"/>
        <v>0</v>
      </c>
      <c r="M190">
        <f t="shared" si="32"/>
        <v>2575</v>
      </c>
      <c r="N190" s="10">
        <f t="shared" si="29"/>
        <v>0</v>
      </c>
    </row>
    <row r="191" spans="1:14" x14ac:dyDescent="0.25">
      <c r="A191" s="1">
        <v>45116</v>
      </c>
      <c r="B191" t="str">
        <f t="shared" si="23"/>
        <v>niedz</v>
      </c>
      <c r="C191">
        <f t="shared" si="24"/>
        <v>2023</v>
      </c>
      <c r="D191" t="str">
        <f t="shared" si="25"/>
        <v>lipiec</v>
      </c>
      <c r="E191" s="1">
        <f t="shared" si="22"/>
        <v>45847</v>
      </c>
      <c r="F191" s="3" t="str">
        <f>IF(AND(E191&gt;=$T$4,E191&lt;=$U$4),"wiosna", IF(AND(E191&gt;=$T$5,E191&lt;=$U$5),"lato", IF(AND(E191&gt;=$T$6,E191&lt;=$U$6), "jesien","zima")))</f>
        <v>lato</v>
      </c>
      <c r="G191">
        <f t="shared" si="30"/>
        <v>13</v>
      </c>
      <c r="H191">
        <f>INDEX($V$3:$V$6, MATCH(F191,$S$3:$S$6,0))</f>
        <v>0.9</v>
      </c>
      <c r="I191">
        <f t="shared" si="26"/>
        <v>11</v>
      </c>
      <c r="J191">
        <f t="shared" si="31"/>
        <v>195</v>
      </c>
      <c r="K191">
        <f t="shared" si="27"/>
        <v>0</v>
      </c>
      <c r="L191">
        <f t="shared" si="28"/>
        <v>-195</v>
      </c>
      <c r="M191">
        <f t="shared" si="32"/>
        <v>2380</v>
      </c>
      <c r="N191" s="10">
        <f t="shared" si="29"/>
        <v>0</v>
      </c>
    </row>
    <row r="192" spans="1:14" x14ac:dyDescent="0.25">
      <c r="A192" s="1">
        <v>45117</v>
      </c>
      <c r="B192" t="str">
        <f t="shared" si="23"/>
        <v>pon</v>
      </c>
      <c r="C192">
        <f t="shared" si="24"/>
        <v>2023</v>
      </c>
      <c r="D192" t="str">
        <f t="shared" si="25"/>
        <v>lipiec</v>
      </c>
      <c r="E192" s="1">
        <f t="shared" si="22"/>
        <v>45848</v>
      </c>
      <c r="F192" s="3" t="str">
        <f>IF(AND(E192&gt;=$T$4,E192&lt;=$U$4),"wiosna", IF(AND(E192&gt;=$T$5,E192&lt;=$U$5),"lato", IF(AND(E192&gt;=$T$6,E192&lt;=$U$6), "jesien","zima")))</f>
        <v>lato</v>
      </c>
      <c r="G192">
        <f t="shared" si="30"/>
        <v>13</v>
      </c>
      <c r="H192">
        <f>INDEX($V$3:$V$6, MATCH(F192,$S$3:$S$6,0))</f>
        <v>0.9</v>
      </c>
      <c r="I192">
        <f t="shared" si="26"/>
        <v>11</v>
      </c>
      <c r="J192">
        <f t="shared" si="31"/>
        <v>0</v>
      </c>
      <c r="K192">
        <f t="shared" si="27"/>
        <v>330</v>
      </c>
      <c r="L192">
        <f t="shared" si="28"/>
        <v>330</v>
      </c>
      <c r="M192">
        <f t="shared" si="32"/>
        <v>2710</v>
      </c>
      <c r="N192" s="10">
        <f t="shared" si="29"/>
        <v>0</v>
      </c>
    </row>
    <row r="193" spans="1:14" x14ac:dyDescent="0.25">
      <c r="A193" s="1">
        <v>45118</v>
      </c>
      <c r="B193" t="str">
        <f t="shared" si="23"/>
        <v>wt</v>
      </c>
      <c r="C193">
        <f t="shared" si="24"/>
        <v>2023</v>
      </c>
      <c r="D193" t="str">
        <f t="shared" si="25"/>
        <v>lipiec</v>
      </c>
      <c r="E193" s="1">
        <f t="shared" si="22"/>
        <v>45849</v>
      </c>
      <c r="F193" s="3" t="str">
        <f>IF(AND(E193&gt;=$T$4,E193&lt;=$U$4),"wiosna", IF(AND(E193&gt;=$T$5,E193&lt;=$U$5),"lato", IF(AND(E193&gt;=$T$6,E193&lt;=$U$6), "jesien","zima")))</f>
        <v>lato</v>
      </c>
      <c r="G193">
        <f t="shared" si="30"/>
        <v>13</v>
      </c>
      <c r="H193">
        <f>INDEX($V$3:$V$6, MATCH(F193,$S$3:$S$6,0))</f>
        <v>0.9</v>
      </c>
      <c r="I193">
        <f t="shared" si="26"/>
        <v>11</v>
      </c>
      <c r="J193">
        <f t="shared" si="31"/>
        <v>0</v>
      </c>
      <c r="K193">
        <f t="shared" si="27"/>
        <v>330</v>
      </c>
      <c r="L193">
        <f t="shared" si="28"/>
        <v>330</v>
      </c>
      <c r="M193">
        <f t="shared" si="32"/>
        <v>3040</v>
      </c>
      <c r="N193" s="10">
        <f t="shared" si="29"/>
        <v>0</v>
      </c>
    </row>
    <row r="194" spans="1:14" x14ac:dyDescent="0.25">
      <c r="A194" s="1">
        <v>45119</v>
      </c>
      <c r="B194" t="str">
        <f t="shared" si="23"/>
        <v>śr</v>
      </c>
      <c r="C194">
        <f t="shared" si="24"/>
        <v>2023</v>
      </c>
      <c r="D194" t="str">
        <f t="shared" si="25"/>
        <v>lipiec</v>
      </c>
      <c r="E194" s="1">
        <f t="shared" ref="E194:E257" si="33">DATE(2025,MONTH(A194),DAY(A194))</f>
        <v>45850</v>
      </c>
      <c r="F194" s="3" t="str">
        <f>IF(AND(E194&gt;=$T$4,E194&lt;=$U$4),"wiosna", IF(AND(E194&gt;=$T$5,E194&lt;=$U$5),"lato", IF(AND(E194&gt;=$T$6,E194&lt;=$U$6), "jesien","zima")))</f>
        <v>lato</v>
      </c>
      <c r="G194">
        <f t="shared" si="30"/>
        <v>13</v>
      </c>
      <c r="H194">
        <f>INDEX($V$3:$V$6, MATCH(F194,$S$3:$S$6,0))</f>
        <v>0.9</v>
      </c>
      <c r="I194">
        <f t="shared" si="26"/>
        <v>11</v>
      </c>
      <c r="J194">
        <f t="shared" si="31"/>
        <v>0</v>
      </c>
      <c r="K194">
        <f t="shared" si="27"/>
        <v>330</v>
      </c>
      <c r="L194">
        <f t="shared" si="28"/>
        <v>330</v>
      </c>
      <c r="M194">
        <f t="shared" si="32"/>
        <v>3370</v>
      </c>
      <c r="N194" s="10">
        <f t="shared" si="29"/>
        <v>0</v>
      </c>
    </row>
    <row r="195" spans="1:14" x14ac:dyDescent="0.25">
      <c r="A195" s="1">
        <v>45120</v>
      </c>
      <c r="B195" t="str">
        <f t="shared" ref="B195:B258" si="34">TEXT(A195,"ddd")</f>
        <v>czw</v>
      </c>
      <c r="C195">
        <f t="shared" ref="C195:C258" si="35">YEAR(A195)</f>
        <v>2023</v>
      </c>
      <c r="D195" t="str">
        <f t="shared" ref="D195:D258" si="36">TEXT(A195,"mmmm")</f>
        <v>lipiec</v>
      </c>
      <c r="E195" s="1">
        <f t="shared" si="33"/>
        <v>45851</v>
      </c>
      <c r="F195" s="3" t="str">
        <f>IF(AND(E195&gt;=$T$4,E195&lt;=$U$4),"wiosna", IF(AND(E195&gt;=$T$5,E195&lt;=$U$5),"lato", IF(AND(E195&gt;=$T$6,E195&lt;=$U$6), "jesien","zima")))</f>
        <v>lato</v>
      </c>
      <c r="G195">
        <f t="shared" si="30"/>
        <v>13</v>
      </c>
      <c r="H195">
        <f>INDEX($V$3:$V$6, MATCH(F195,$S$3:$S$6,0))</f>
        <v>0.9</v>
      </c>
      <c r="I195">
        <f t="shared" ref="I195:I258" si="37">FLOOR(G195*H195,1)</f>
        <v>11</v>
      </c>
      <c r="J195">
        <f t="shared" si="31"/>
        <v>0</v>
      </c>
      <c r="K195">
        <f t="shared" ref="K195:K258" si="38">IF(WEEKDAY(A195,2)&lt;6,I195*$Q$3,0)</f>
        <v>330</v>
      </c>
      <c r="L195">
        <f t="shared" ref="L195:L258" si="39">K195-J195</f>
        <v>330</v>
      </c>
      <c r="M195">
        <f t="shared" si="32"/>
        <v>3700</v>
      </c>
      <c r="N195" s="10">
        <f t="shared" ref="N195:N258" si="40">IF(EOMONTH(A195,0)=A195, IF(M195&gt;=$Q$1,3,0),0)</f>
        <v>0</v>
      </c>
    </row>
    <row r="196" spans="1:14" x14ac:dyDescent="0.25">
      <c r="A196" s="1">
        <v>45121</v>
      </c>
      <c r="B196" t="str">
        <f t="shared" si="34"/>
        <v>pt</v>
      </c>
      <c r="C196">
        <f t="shared" si="35"/>
        <v>2023</v>
      </c>
      <c r="D196" t="str">
        <f t="shared" si="36"/>
        <v>lipiec</v>
      </c>
      <c r="E196" s="1">
        <f t="shared" si="33"/>
        <v>45852</v>
      </c>
      <c r="F196" s="3" t="str">
        <f>IF(AND(E196&gt;=$T$4,E196&lt;=$U$4),"wiosna", IF(AND(E196&gt;=$T$5,E196&lt;=$U$5),"lato", IF(AND(E196&gt;=$T$6,E196&lt;=$U$6), "jesien","zima")))</f>
        <v>lato</v>
      </c>
      <c r="G196">
        <f t="shared" ref="G196:G259" si="41">G195+N195</f>
        <v>13</v>
      </c>
      <c r="H196">
        <f>INDEX($V$3:$V$6, MATCH(F196,$S$3:$S$6,0))</f>
        <v>0.9</v>
      </c>
      <c r="I196">
        <f t="shared" si="37"/>
        <v>11</v>
      </c>
      <c r="J196">
        <f t="shared" ref="J196:J259" si="42">IF(B196="niedz",15*G196,0)+N195*$Q$1</f>
        <v>0</v>
      </c>
      <c r="K196">
        <f t="shared" si="38"/>
        <v>330</v>
      </c>
      <c r="L196">
        <f t="shared" si="39"/>
        <v>330</v>
      </c>
      <c r="M196">
        <f t="shared" ref="M196:M259" si="43">L196+M195</f>
        <v>4030</v>
      </c>
      <c r="N196" s="10">
        <f t="shared" si="40"/>
        <v>0</v>
      </c>
    </row>
    <row r="197" spans="1:14" x14ac:dyDescent="0.25">
      <c r="A197" s="1">
        <v>45122</v>
      </c>
      <c r="B197" t="str">
        <f t="shared" si="34"/>
        <v>sob</v>
      </c>
      <c r="C197">
        <f t="shared" si="35"/>
        <v>2023</v>
      </c>
      <c r="D197" t="str">
        <f t="shared" si="36"/>
        <v>lipiec</v>
      </c>
      <c r="E197" s="1">
        <f t="shared" si="33"/>
        <v>45853</v>
      </c>
      <c r="F197" s="3" t="str">
        <f>IF(AND(E197&gt;=$T$4,E197&lt;=$U$4),"wiosna", IF(AND(E197&gt;=$T$5,E197&lt;=$U$5),"lato", IF(AND(E197&gt;=$T$6,E197&lt;=$U$6), "jesien","zima")))</f>
        <v>lato</v>
      </c>
      <c r="G197">
        <f t="shared" si="41"/>
        <v>13</v>
      </c>
      <c r="H197">
        <f>INDEX($V$3:$V$6, MATCH(F197,$S$3:$S$6,0))</f>
        <v>0.9</v>
      </c>
      <c r="I197">
        <f t="shared" si="37"/>
        <v>11</v>
      </c>
      <c r="J197">
        <f t="shared" si="42"/>
        <v>0</v>
      </c>
      <c r="K197">
        <f t="shared" si="38"/>
        <v>0</v>
      </c>
      <c r="L197">
        <f t="shared" si="39"/>
        <v>0</v>
      </c>
      <c r="M197">
        <f t="shared" si="43"/>
        <v>4030</v>
      </c>
      <c r="N197" s="10">
        <f t="shared" si="40"/>
        <v>0</v>
      </c>
    </row>
    <row r="198" spans="1:14" x14ac:dyDescent="0.25">
      <c r="A198" s="1">
        <v>45123</v>
      </c>
      <c r="B198" t="str">
        <f t="shared" si="34"/>
        <v>niedz</v>
      </c>
      <c r="C198">
        <f t="shared" si="35"/>
        <v>2023</v>
      </c>
      <c r="D198" t="str">
        <f t="shared" si="36"/>
        <v>lipiec</v>
      </c>
      <c r="E198" s="1">
        <f t="shared" si="33"/>
        <v>45854</v>
      </c>
      <c r="F198" s="3" t="str">
        <f>IF(AND(E198&gt;=$T$4,E198&lt;=$U$4),"wiosna", IF(AND(E198&gt;=$T$5,E198&lt;=$U$5),"lato", IF(AND(E198&gt;=$T$6,E198&lt;=$U$6), "jesien","zima")))</f>
        <v>lato</v>
      </c>
      <c r="G198">
        <f t="shared" si="41"/>
        <v>13</v>
      </c>
      <c r="H198">
        <f>INDEX($V$3:$V$6, MATCH(F198,$S$3:$S$6,0))</f>
        <v>0.9</v>
      </c>
      <c r="I198">
        <f t="shared" si="37"/>
        <v>11</v>
      </c>
      <c r="J198">
        <f t="shared" si="42"/>
        <v>195</v>
      </c>
      <c r="K198">
        <f t="shared" si="38"/>
        <v>0</v>
      </c>
      <c r="L198">
        <f t="shared" si="39"/>
        <v>-195</v>
      </c>
      <c r="M198">
        <f t="shared" si="43"/>
        <v>3835</v>
      </c>
      <c r="N198" s="10">
        <f t="shared" si="40"/>
        <v>0</v>
      </c>
    </row>
    <row r="199" spans="1:14" x14ac:dyDescent="0.25">
      <c r="A199" s="1">
        <v>45124</v>
      </c>
      <c r="B199" t="str">
        <f t="shared" si="34"/>
        <v>pon</v>
      </c>
      <c r="C199">
        <f t="shared" si="35"/>
        <v>2023</v>
      </c>
      <c r="D199" t="str">
        <f t="shared" si="36"/>
        <v>lipiec</v>
      </c>
      <c r="E199" s="1">
        <f t="shared" si="33"/>
        <v>45855</v>
      </c>
      <c r="F199" s="3" t="str">
        <f>IF(AND(E199&gt;=$T$4,E199&lt;=$U$4),"wiosna", IF(AND(E199&gt;=$T$5,E199&lt;=$U$5),"lato", IF(AND(E199&gt;=$T$6,E199&lt;=$U$6), "jesien","zima")))</f>
        <v>lato</v>
      </c>
      <c r="G199">
        <f t="shared" si="41"/>
        <v>13</v>
      </c>
      <c r="H199">
        <f>INDEX($V$3:$V$6, MATCH(F199,$S$3:$S$6,0))</f>
        <v>0.9</v>
      </c>
      <c r="I199">
        <f t="shared" si="37"/>
        <v>11</v>
      </c>
      <c r="J199">
        <f t="shared" si="42"/>
        <v>0</v>
      </c>
      <c r="K199">
        <f t="shared" si="38"/>
        <v>330</v>
      </c>
      <c r="L199">
        <f t="shared" si="39"/>
        <v>330</v>
      </c>
      <c r="M199">
        <f t="shared" si="43"/>
        <v>4165</v>
      </c>
      <c r="N199" s="10">
        <f t="shared" si="40"/>
        <v>0</v>
      </c>
    </row>
    <row r="200" spans="1:14" x14ac:dyDescent="0.25">
      <c r="A200" s="1">
        <v>45125</v>
      </c>
      <c r="B200" t="str">
        <f t="shared" si="34"/>
        <v>wt</v>
      </c>
      <c r="C200">
        <f t="shared" si="35"/>
        <v>2023</v>
      </c>
      <c r="D200" t="str">
        <f t="shared" si="36"/>
        <v>lipiec</v>
      </c>
      <c r="E200" s="1">
        <f t="shared" si="33"/>
        <v>45856</v>
      </c>
      <c r="F200" s="3" t="str">
        <f>IF(AND(E200&gt;=$T$4,E200&lt;=$U$4),"wiosna", IF(AND(E200&gt;=$T$5,E200&lt;=$U$5),"lato", IF(AND(E200&gt;=$T$6,E200&lt;=$U$6), "jesien","zima")))</f>
        <v>lato</v>
      </c>
      <c r="G200">
        <f t="shared" si="41"/>
        <v>13</v>
      </c>
      <c r="H200">
        <f>INDEX($V$3:$V$6, MATCH(F200,$S$3:$S$6,0))</f>
        <v>0.9</v>
      </c>
      <c r="I200">
        <f t="shared" si="37"/>
        <v>11</v>
      </c>
      <c r="J200">
        <f t="shared" si="42"/>
        <v>0</v>
      </c>
      <c r="K200">
        <f t="shared" si="38"/>
        <v>330</v>
      </c>
      <c r="L200">
        <f t="shared" si="39"/>
        <v>330</v>
      </c>
      <c r="M200">
        <f t="shared" si="43"/>
        <v>4495</v>
      </c>
      <c r="N200" s="10">
        <f t="shared" si="40"/>
        <v>0</v>
      </c>
    </row>
    <row r="201" spans="1:14" x14ac:dyDescent="0.25">
      <c r="A201" s="1">
        <v>45126</v>
      </c>
      <c r="B201" t="str">
        <f t="shared" si="34"/>
        <v>śr</v>
      </c>
      <c r="C201">
        <f t="shared" si="35"/>
        <v>2023</v>
      </c>
      <c r="D201" t="str">
        <f t="shared" si="36"/>
        <v>lipiec</v>
      </c>
      <c r="E201" s="1">
        <f t="shared" si="33"/>
        <v>45857</v>
      </c>
      <c r="F201" s="3" t="str">
        <f>IF(AND(E201&gt;=$T$4,E201&lt;=$U$4),"wiosna", IF(AND(E201&gt;=$T$5,E201&lt;=$U$5),"lato", IF(AND(E201&gt;=$T$6,E201&lt;=$U$6), "jesien","zima")))</f>
        <v>lato</v>
      </c>
      <c r="G201">
        <f t="shared" si="41"/>
        <v>13</v>
      </c>
      <c r="H201">
        <f>INDEX($V$3:$V$6, MATCH(F201,$S$3:$S$6,0))</f>
        <v>0.9</v>
      </c>
      <c r="I201">
        <f t="shared" si="37"/>
        <v>11</v>
      </c>
      <c r="J201">
        <f t="shared" si="42"/>
        <v>0</v>
      </c>
      <c r="K201">
        <f t="shared" si="38"/>
        <v>330</v>
      </c>
      <c r="L201">
        <f t="shared" si="39"/>
        <v>330</v>
      </c>
      <c r="M201">
        <f t="shared" si="43"/>
        <v>4825</v>
      </c>
      <c r="N201" s="10">
        <f t="shared" si="40"/>
        <v>0</v>
      </c>
    </row>
    <row r="202" spans="1:14" x14ac:dyDescent="0.25">
      <c r="A202" s="1">
        <v>45127</v>
      </c>
      <c r="B202" t="str">
        <f t="shared" si="34"/>
        <v>czw</v>
      </c>
      <c r="C202">
        <f t="shared" si="35"/>
        <v>2023</v>
      </c>
      <c r="D202" t="str">
        <f t="shared" si="36"/>
        <v>lipiec</v>
      </c>
      <c r="E202" s="1">
        <f t="shared" si="33"/>
        <v>45858</v>
      </c>
      <c r="F202" s="3" t="str">
        <f>IF(AND(E202&gt;=$T$4,E202&lt;=$U$4),"wiosna", IF(AND(E202&gt;=$T$5,E202&lt;=$U$5),"lato", IF(AND(E202&gt;=$T$6,E202&lt;=$U$6), "jesien","zima")))</f>
        <v>lato</v>
      </c>
      <c r="G202">
        <f t="shared" si="41"/>
        <v>13</v>
      </c>
      <c r="H202">
        <f>INDEX($V$3:$V$6, MATCH(F202,$S$3:$S$6,0))</f>
        <v>0.9</v>
      </c>
      <c r="I202">
        <f t="shared" si="37"/>
        <v>11</v>
      </c>
      <c r="J202">
        <f t="shared" si="42"/>
        <v>0</v>
      </c>
      <c r="K202">
        <f t="shared" si="38"/>
        <v>330</v>
      </c>
      <c r="L202">
        <f t="shared" si="39"/>
        <v>330</v>
      </c>
      <c r="M202">
        <f t="shared" si="43"/>
        <v>5155</v>
      </c>
      <c r="N202" s="10">
        <f t="shared" si="40"/>
        <v>0</v>
      </c>
    </row>
    <row r="203" spans="1:14" x14ac:dyDescent="0.25">
      <c r="A203" s="1">
        <v>45128</v>
      </c>
      <c r="B203" t="str">
        <f t="shared" si="34"/>
        <v>pt</v>
      </c>
      <c r="C203">
        <f t="shared" si="35"/>
        <v>2023</v>
      </c>
      <c r="D203" t="str">
        <f t="shared" si="36"/>
        <v>lipiec</v>
      </c>
      <c r="E203" s="1">
        <f t="shared" si="33"/>
        <v>45859</v>
      </c>
      <c r="F203" s="3" t="str">
        <f>IF(AND(E203&gt;=$T$4,E203&lt;=$U$4),"wiosna", IF(AND(E203&gt;=$T$5,E203&lt;=$U$5),"lato", IF(AND(E203&gt;=$T$6,E203&lt;=$U$6), "jesien","zima")))</f>
        <v>lato</v>
      </c>
      <c r="G203">
        <f t="shared" si="41"/>
        <v>13</v>
      </c>
      <c r="H203">
        <f>INDEX($V$3:$V$6, MATCH(F203,$S$3:$S$6,0))</f>
        <v>0.9</v>
      </c>
      <c r="I203">
        <f t="shared" si="37"/>
        <v>11</v>
      </c>
      <c r="J203">
        <f t="shared" si="42"/>
        <v>0</v>
      </c>
      <c r="K203">
        <f t="shared" si="38"/>
        <v>330</v>
      </c>
      <c r="L203">
        <f t="shared" si="39"/>
        <v>330</v>
      </c>
      <c r="M203">
        <f t="shared" si="43"/>
        <v>5485</v>
      </c>
      <c r="N203" s="10">
        <f t="shared" si="40"/>
        <v>0</v>
      </c>
    </row>
    <row r="204" spans="1:14" x14ac:dyDescent="0.25">
      <c r="A204" s="1">
        <v>45129</v>
      </c>
      <c r="B204" t="str">
        <f t="shared" si="34"/>
        <v>sob</v>
      </c>
      <c r="C204">
        <f t="shared" si="35"/>
        <v>2023</v>
      </c>
      <c r="D204" t="str">
        <f t="shared" si="36"/>
        <v>lipiec</v>
      </c>
      <c r="E204" s="1">
        <f t="shared" si="33"/>
        <v>45860</v>
      </c>
      <c r="F204" s="3" t="str">
        <f>IF(AND(E204&gt;=$T$4,E204&lt;=$U$4),"wiosna", IF(AND(E204&gt;=$T$5,E204&lt;=$U$5),"lato", IF(AND(E204&gt;=$T$6,E204&lt;=$U$6), "jesien","zima")))</f>
        <v>lato</v>
      </c>
      <c r="G204">
        <f t="shared" si="41"/>
        <v>13</v>
      </c>
      <c r="H204">
        <f>INDEX($V$3:$V$6, MATCH(F204,$S$3:$S$6,0))</f>
        <v>0.9</v>
      </c>
      <c r="I204">
        <f t="shared" si="37"/>
        <v>11</v>
      </c>
      <c r="J204">
        <f t="shared" si="42"/>
        <v>0</v>
      </c>
      <c r="K204">
        <f t="shared" si="38"/>
        <v>0</v>
      </c>
      <c r="L204">
        <f t="shared" si="39"/>
        <v>0</v>
      </c>
      <c r="M204">
        <f t="shared" si="43"/>
        <v>5485</v>
      </c>
      <c r="N204" s="10">
        <f t="shared" si="40"/>
        <v>0</v>
      </c>
    </row>
    <row r="205" spans="1:14" x14ac:dyDescent="0.25">
      <c r="A205" s="1">
        <v>45130</v>
      </c>
      <c r="B205" t="str">
        <f t="shared" si="34"/>
        <v>niedz</v>
      </c>
      <c r="C205">
        <f t="shared" si="35"/>
        <v>2023</v>
      </c>
      <c r="D205" t="str">
        <f t="shared" si="36"/>
        <v>lipiec</v>
      </c>
      <c r="E205" s="1">
        <f t="shared" si="33"/>
        <v>45861</v>
      </c>
      <c r="F205" s="3" t="str">
        <f>IF(AND(E205&gt;=$T$4,E205&lt;=$U$4),"wiosna", IF(AND(E205&gt;=$T$5,E205&lt;=$U$5),"lato", IF(AND(E205&gt;=$T$6,E205&lt;=$U$6), "jesien","zima")))</f>
        <v>lato</v>
      </c>
      <c r="G205">
        <f t="shared" si="41"/>
        <v>13</v>
      </c>
      <c r="H205">
        <f>INDEX($V$3:$V$6, MATCH(F205,$S$3:$S$6,0))</f>
        <v>0.9</v>
      </c>
      <c r="I205">
        <f t="shared" si="37"/>
        <v>11</v>
      </c>
      <c r="J205">
        <f t="shared" si="42"/>
        <v>195</v>
      </c>
      <c r="K205">
        <f t="shared" si="38"/>
        <v>0</v>
      </c>
      <c r="L205">
        <f t="shared" si="39"/>
        <v>-195</v>
      </c>
      <c r="M205">
        <f t="shared" si="43"/>
        <v>5290</v>
      </c>
      <c r="N205" s="10">
        <f t="shared" si="40"/>
        <v>0</v>
      </c>
    </row>
    <row r="206" spans="1:14" x14ac:dyDescent="0.25">
      <c r="A206" s="1">
        <v>45131</v>
      </c>
      <c r="B206" t="str">
        <f t="shared" si="34"/>
        <v>pon</v>
      </c>
      <c r="C206">
        <f t="shared" si="35"/>
        <v>2023</v>
      </c>
      <c r="D206" t="str">
        <f t="shared" si="36"/>
        <v>lipiec</v>
      </c>
      <c r="E206" s="1">
        <f t="shared" si="33"/>
        <v>45862</v>
      </c>
      <c r="F206" s="3" t="str">
        <f>IF(AND(E206&gt;=$T$4,E206&lt;=$U$4),"wiosna", IF(AND(E206&gt;=$T$5,E206&lt;=$U$5),"lato", IF(AND(E206&gt;=$T$6,E206&lt;=$U$6), "jesien","zima")))</f>
        <v>lato</v>
      </c>
      <c r="G206">
        <f t="shared" si="41"/>
        <v>13</v>
      </c>
      <c r="H206">
        <f>INDEX($V$3:$V$6, MATCH(F206,$S$3:$S$6,0))</f>
        <v>0.9</v>
      </c>
      <c r="I206">
        <f t="shared" si="37"/>
        <v>11</v>
      </c>
      <c r="J206">
        <f t="shared" si="42"/>
        <v>0</v>
      </c>
      <c r="K206">
        <f t="shared" si="38"/>
        <v>330</v>
      </c>
      <c r="L206">
        <f t="shared" si="39"/>
        <v>330</v>
      </c>
      <c r="M206">
        <f t="shared" si="43"/>
        <v>5620</v>
      </c>
      <c r="N206" s="10">
        <f t="shared" si="40"/>
        <v>0</v>
      </c>
    </row>
    <row r="207" spans="1:14" x14ac:dyDescent="0.25">
      <c r="A207" s="1">
        <v>45132</v>
      </c>
      <c r="B207" t="str">
        <f t="shared" si="34"/>
        <v>wt</v>
      </c>
      <c r="C207">
        <f t="shared" si="35"/>
        <v>2023</v>
      </c>
      <c r="D207" t="str">
        <f t="shared" si="36"/>
        <v>lipiec</v>
      </c>
      <c r="E207" s="1">
        <f t="shared" si="33"/>
        <v>45863</v>
      </c>
      <c r="F207" s="3" t="str">
        <f>IF(AND(E207&gt;=$T$4,E207&lt;=$U$4),"wiosna", IF(AND(E207&gt;=$T$5,E207&lt;=$U$5),"lato", IF(AND(E207&gt;=$T$6,E207&lt;=$U$6), "jesien","zima")))</f>
        <v>lato</v>
      </c>
      <c r="G207">
        <f t="shared" si="41"/>
        <v>13</v>
      </c>
      <c r="H207">
        <f>INDEX($V$3:$V$6, MATCH(F207,$S$3:$S$6,0))</f>
        <v>0.9</v>
      </c>
      <c r="I207">
        <f t="shared" si="37"/>
        <v>11</v>
      </c>
      <c r="J207">
        <f t="shared" si="42"/>
        <v>0</v>
      </c>
      <c r="K207">
        <f t="shared" si="38"/>
        <v>330</v>
      </c>
      <c r="L207">
        <f t="shared" si="39"/>
        <v>330</v>
      </c>
      <c r="M207">
        <f t="shared" si="43"/>
        <v>5950</v>
      </c>
      <c r="N207" s="10">
        <f t="shared" si="40"/>
        <v>0</v>
      </c>
    </row>
    <row r="208" spans="1:14" x14ac:dyDescent="0.25">
      <c r="A208" s="1">
        <v>45133</v>
      </c>
      <c r="B208" t="str">
        <f t="shared" si="34"/>
        <v>śr</v>
      </c>
      <c r="C208">
        <f t="shared" si="35"/>
        <v>2023</v>
      </c>
      <c r="D208" t="str">
        <f t="shared" si="36"/>
        <v>lipiec</v>
      </c>
      <c r="E208" s="1">
        <f t="shared" si="33"/>
        <v>45864</v>
      </c>
      <c r="F208" s="3" t="str">
        <f>IF(AND(E208&gt;=$T$4,E208&lt;=$U$4),"wiosna", IF(AND(E208&gt;=$T$5,E208&lt;=$U$5),"lato", IF(AND(E208&gt;=$T$6,E208&lt;=$U$6), "jesien","zima")))</f>
        <v>lato</v>
      </c>
      <c r="G208">
        <f t="shared" si="41"/>
        <v>13</v>
      </c>
      <c r="H208">
        <f>INDEX($V$3:$V$6, MATCH(F208,$S$3:$S$6,0))</f>
        <v>0.9</v>
      </c>
      <c r="I208">
        <f t="shared" si="37"/>
        <v>11</v>
      </c>
      <c r="J208">
        <f t="shared" si="42"/>
        <v>0</v>
      </c>
      <c r="K208">
        <f t="shared" si="38"/>
        <v>330</v>
      </c>
      <c r="L208">
        <f t="shared" si="39"/>
        <v>330</v>
      </c>
      <c r="M208">
        <f t="shared" si="43"/>
        <v>6280</v>
      </c>
      <c r="N208" s="10">
        <f t="shared" si="40"/>
        <v>0</v>
      </c>
    </row>
    <row r="209" spans="1:14" x14ac:dyDescent="0.25">
      <c r="A209" s="1">
        <v>45134</v>
      </c>
      <c r="B209" t="str">
        <f t="shared" si="34"/>
        <v>czw</v>
      </c>
      <c r="C209">
        <f t="shared" si="35"/>
        <v>2023</v>
      </c>
      <c r="D209" t="str">
        <f t="shared" si="36"/>
        <v>lipiec</v>
      </c>
      <c r="E209" s="1">
        <f t="shared" si="33"/>
        <v>45865</v>
      </c>
      <c r="F209" s="3" t="str">
        <f>IF(AND(E209&gt;=$T$4,E209&lt;=$U$4),"wiosna", IF(AND(E209&gt;=$T$5,E209&lt;=$U$5),"lato", IF(AND(E209&gt;=$T$6,E209&lt;=$U$6), "jesien","zima")))</f>
        <v>lato</v>
      </c>
      <c r="G209">
        <f t="shared" si="41"/>
        <v>13</v>
      </c>
      <c r="H209">
        <f>INDEX($V$3:$V$6, MATCH(F209,$S$3:$S$6,0))</f>
        <v>0.9</v>
      </c>
      <c r="I209">
        <f t="shared" si="37"/>
        <v>11</v>
      </c>
      <c r="J209">
        <f t="shared" si="42"/>
        <v>0</v>
      </c>
      <c r="K209">
        <f t="shared" si="38"/>
        <v>330</v>
      </c>
      <c r="L209">
        <f t="shared" si="39"/>
        <v>330</v>
      </c>
      <c r="M209">
        <f t="shared" si="43"/>
        <v>6610</v>
      </c>
      <c r="N209" s="10">
        <f t="shared" si="40"/>
        <v>0</v>
      </c>
    </row>
    <row r="210" spans="1:14" x14ac:dyDescent="0.25">
      <c r="A210" s="1">
        <v>45135</v>
      </c>
      <c r="B210" t="str">
        <f t="shared" si="34"/>
        <v>pt</v>
      </c>
      <c r="C210">
        <f t="shared" si="35"/>
        <v>2023</v>
      </c>
      <c r="D210" t="str">
        <f t="shared" si="36"/>
        <v>lipiec</v>
      </c>
      <c r="E210" s="1">
        <f t="shared" si="33"/>
        <v>45866</v>
      </c>
      <c r="F210" s="3" t="str">
        <f>IF(AND(E210&gt;=$T$4,E210&lt;=$U$4),"wiosna", IF(AND(E210&gt;=$T$5,E210&lt;=$U$5),"lato", IF(AND(E210&gt;=$T$6,E210&lt;=$U$6), "jesien","zima")))</f>
        <v>lato</v>
      </c>
      <c r="G210">
        <f t="shared" si="41"/>
        <v>13</v>
      </c>
      <c r="H210">
        <f>INDEX($V$3:$V$6, MATCH(F210,$S$3:$S$6,0))</f>
        <v>0.9</v>
      </c>
      <c r="I210">
        <f t="shared" si="37"/>
        <v>11</v>
      </c>
      <c r="J210">
        <f t="shared" si="42"/>
        <v>0</v>
      </c>
      <c r="K210">
        <f t="shared" si="38"/>
        <v>330</v>
      </c>
      <c r="L210">
        <f t="shared" si="39"/>
        <v>330</v>
      </c>
      <c r="M210">
        <f t="shared" si="43"/>
        <v>6940</v>
      </c>
      <c r="N210" s="10">
        <f t="shared" si="40"/>
        <v>0</v>
      </c>
    </row>
    <row r="211" spans="1:14" x14ac:dyDescent="0.25">
      <c r="A211" s="1">
        <v>45136</v>
      </c>
      <c r="B211" t="str">
        <f t="shared" si="34"/>
        <v>sob</v>
      </c>
      <c r="C211">
        <f t="shared" si="35"/>
        <v>2023</v>
      </c>
      <c r="D211" t="str">
        <f t="shared" si="36"/>
        <v>lipiec</v>
      </c>
      <c r="E211" s="1">
        <f t="shared" si="33"/>
        <v>45867</v>
      </c>
      <c r="F211" s="3" t="str">
        <f>IF(AND(E211&gt;=$T$4,E211&lt;=$U$4),"wiosna", IF(AND(E211&gt;=$T$5,E211&lt;=$U$5),"lato", IF(AND(E211&gt;=$T$6,E211&lt;=$U$6), "jesien","zima")))</f>
        <v>lato</v>
      </c>
      <c r="G211">
        <f t="shared" si="41"/>
        <v>13</v>
      </c>
      <c r="H211">
        <f>INDEX($V$3:$V$6, MATCH(F211,$S$3:$S$6,0))</f>
        <v>0.9</v>
      </c>
      <c r="I211">
        <f t="shared" si="37"/>
        <v>11</v>
      </c>
      <c r="J211">
        <f t="shared" si="42"/>
        <v>0</v>
      </c>
      <c r="K211">
        <f t="shared" si="38"/>
        <v>0</v>
      </c>
      <c r="L211">
        <f t="shared" si="39"/>
        <v>0</v>
      </c>
      <c r="M211">
        <f t="shared" si="43"/>
        <v>6940</v>
      </c>
      <c r="N211" s="10">
        <f t="shared" si="40"/>
        <v>0</v>
      </c>
    </row>
    <row r="212" spans="1:14" x14ac:dyDescent="0.25">
      <c r="A212" s="1">
        <v>45137</v>
      </c>
      <c r="B212" t="str">
        <f t="shared" si="34"/>
        <v>niedz</v>
      </c>
      <c r="C212">
        <f t="shared" si="35"/>
        <v>2023</v>
      </c>
      <c r="D212" t="str">
        <f t="shared" si="36"/>
        <v>lipiec</v>
      </c>
      <c r="E212" s="1">
        <f t="shared" si="33"/>
        <v>45868</v>
      </c>
      <c r="F212" s="3" t="str">
        <f>IF(AND(E212&gt;=$T$4,E212&lt;=$U$4),"wiosna", IF(AND(E212&gt;=$T$5,E212&lt;=$U$5),"lato", IF(AND(E212&gt;=$T$6,E212&lt;=$U$6), "jesien","zima")))</f>
        <v>lato</v>
      </c>
      <c r="G212">
        <f t="shared" si="41"/>
        <v>13</v>
      </c>
      <c r="H212">
        <f>INDEX($V$3:$V$6, MATCH(F212,$S$3:$S$6,0))</f>
        <v>0.9</v>
      </c>
      <c r="I212">
        <f t="shared" si="37"/>
        <v>11</v>
      </c>
      <c r="J212">
        <f t="shared" si="42"/>
        <v>195</v>
      </c>
      <c r="K212">
        <f t="shared" si="38"/>
        <v>0</v>
      </c>
      <c r="L212">
        <f t="shared" si="39"/>
        <v>-195</v>
      </c>
      <c r="M212">
        <f t="shared" si="43"/>
        <v>6745</v>
      </c>
      <c r="N212" s="10">
        <f t="shared" si="40"/>
        <v>0</v>
      </c>
    </row>
    <row r="213" spans="1:14" x14ac:dyDescent="0.25">
      <c r="A213" s="1">
        <v>45138</v>
      </c>
      <c r="B213" t="str">
        <f t="shared" si="34"/>
        <v>pon</v>
      </c>
      <c r="C213">
        <f t="shared" si="35"/>
        <v>2023</v>
      </c>
      <c r="D213" t="str">
        <f t="shared" si="36"/>
        <v>lipiec</v>
      </c>
      <c r="E213" s="1">
        <f t="shared" si="33"/>
        <v>45869</v>
      </c>
      <c r="F213" s="3" t="str">
        <f>IF(AND(E213&gt;=$T$4,E213&lt;=$U$4),"wiosna", IF(AND(E213&gt;=$T$5,E213&lt;=$U$5),"lato", IF(AND(E213&gt;=$T$6,E213&lt;=$U$6), "jesien","zima")))</f>
        <v>lato</v>
      </c>
      <c r="G213">
        <f t="shared" si="41"/>
        <v>13</v>
      </c>
      <c r="H213">
        <f>INDEX($V$3:$V$6, MATCH(F213,$S$3:$S$6,0))</f>
        <v>0.9</v>
      </c>
      <c r="I213">
        <f t="shared" si="37"/>
        <v>11</v>
      </c>
      <c r="J213">
        <f t="shared" si="42"/>
        <v>0</v>
      </c>
      <c r="K213">
        <f t="shared" si="38"/>
        <v>330</v>
      </c>
      <c r="L213">
        <f t="shared" si="39"/>
        <v>330</v>
      </c>
      <c r="M213">
        <f t="shared" si="43"/>
        <v>7075</v>
      </c>
      <c r="N213" s="10">
        <f t="shared" si="40"/>
        <v>3</v>
      </c>
    </row>
    <row r="214" spans="1:14" x14ac:dyDescent="0.25">
      <c r="A214" s="1">
        <v>45139</v>
      </c>
      <c r="B214" t="str">
        <f t="shared" si="34"/>
        <v>wt</v>
      </c>
      <c r="C214">
        <f t="shared" si="35"/>
        <v>2023</v>
      </c>
      <c r="D214" t="str">
        <f t="shared" si="36"/>
        <v>sierpień</v>
      </c>
      <c r="E214" s="1">
        <f t="shared" si="33"/>
        <v>45870</v>
      </c>
      <c r="F214" s="3" t="str">
        <f>IF(AND(E214&gt;=$T$4,E214&lt;=$U$4),"wiosna", IF(AND(E214&gt;=$T$5,E214&lt;=$U$5),"lato", IF(AND(E214&gt;=$T$6,E214&lt;=$U$6), "jesien","zima")))</f>
        <v>lato</v>
      </c>
      <c r="G214">
        <f t="shared" si="41"/>
        <v>16</v>
      </c>
      <c r="H214">
        <f>INDEX($V$3:$V$6, MATCH(F214,$S$3:$S$6,0))</f>
        <v>0.9</v>
      </c>
      <c r="I214">
        <f t="shared" si="37"/>
        <v>14</v>
      </c>
      <c r="J214">
        <f t="shared" si="42"/>
        <v>2400</v>
      </c>
      <c r="K214">
        <f t="shared" si="38"/>
        <v>420</v>
      </c>
      <c r="L214">
        <f t="shared" si="39"/>
        <v>-1980</v>
      </c>
      <c r="M214">
        <f t="shared" si="43"/>
        <v>5095</v>
      </c>
      <c r="N214" s="10">
        <f t="shared" si="40"/>
        <v>0</v>
      </c>
    </row>
    <row r="215" spans="1:14" x14ac:dyDescent="0.25">
      <c r="A215" s="1">
        <v>45140</v>
      </c>
      <c r="B215" t="str">
        <f t="shared" si="34"/>
        <v>śr</v>
      </c>
      <c r="C215">
        <f t="shared" si="35"/>
        <v>2023</v>
      </c>
      <c r="D215" t="str">
        <f t="shared" si="36"/>
        <v>sierpień</v>
      </c>
      <c r="E215" s="1">
        <f t="shared" si="33"/>
        <v>45871</v>
      </c>
      <c r="F215" s="3" t="str">
        <f>IF(AND(E215&gt;=$T$4,E215&lt;=$U$4),"wiosna", IF(AND(E215&gt;=$T$5,E215&lt;=$U$5),"lato", IF(AND(E215&gt;=$T$6,E215&lt;=$U$6), "jesien","zima")))</f>
        <v>lato</v>
      </c>
      <c r="G215">
        <f t="shared" si="41"/>
        <v>16</v>
      </c>
      <c r="H215">
        <f>INDEX($V$3:$V$6, MATCH(F215,$S$3:$S$6,0))</f>
        <v>0.9</v>
      </c>
      <c r="I215">
        <f t="shared" si="37"/>
        <v>14</v>
      </c>
      <c r="J215">
        <f t="shared" si="42"/>
        <v>0</v>
      </c>
      <c r="K215">
        <f t="shared" si="38"/>
        <v>420</v>
      </c>
      <c r="L215">
        <f t="shared" si="39"/>
        <v>420</v>
      </c>
      <c r="M215">
        <f t="shared" si="43"/>
        <v>5515</v>
      </c>
      <c r="N215" s="10">
        <f t="shared" si="40"/>
        <v>0</v>
      </c>
    </row>
    <row r="216" spans="1:14" x14ac:dyDescent="0.25">
      <c r="A216" s="1">
        <v>45141</v>
      </c>
      <c r="B216" t="str">
        <f t="shared" si="34"/>
        <v>czw</v>
      </c>
      <c r="C216">
        <f t="shared" si="35"/>
        <v>2023</v>
      </c>
      <c r="D216" t="str">
        <f t="shared" si="36"/>
        <v>sierpień</v>
      </c>
      <c r="E216" s="1">
        <f t="shared" si="33"/>
        <v>45872</v>
      </c>
      <c r="F216" s="3" t="str">
        <f>IF(AND(E216&gt;=$T$4,E216&lt;=$U$4),"wiosna", IF(AND(E216&gt;=$T$5,E216&lt;=$U$5),"lato", IF(AND(E216&gt;=$T$6,E216&lt;=$U$6), "jesien","zima")))</f>
        <v>lato</v>
      </c>
      <c r="G216">
        <f t="shared" si="41"/>
        <v>16</v>
      </c>
      <c r="H216">
        <f>INDEX($V$3:$V$6, MATCH(F216,$S$3:$S$6,0))</f>
        <v>0.9</v>
      </c>
      <c r="I216">
        <f t="shared" si="37"/>
        <v>14</v>
      </c>
      <c r="J216">
        <f t="shared" si="42"/>
        <v>0</v>
      </c>
      <c r="K216">
        <f t="shared" si="38"/>
        <v>420</v>
      </c>
      <c r="L216">
        <f t="shared" si="39"/>
        <v>420</v>
      </c>
      <c r="M216">
        <f t="shared" si="43"/>
        <v>5935</v>
      </c>
      <c r="N216" s="10">
        <f t="shared" si="40"/>
        <v>0</v>
      </c>
    </row>
    <row r="217" spans="1:14" x14ac:dyDescent="0.25">
      <c r="A217" s="1">
        <v>45142</v>
      </c>
      <c r="B217" t="str">
        <f t="shared" si="34"/>
        <v>pt</v>
      </c>
      <c r="C217">
        <f t="shared" si="35"/>
        <v>2023</v>
      </c>
      <c r="D217" t="str">
        <f t="shared" si="36"/>
        <v>sierpień</v>
      </c>
      <c r="E217" s="1">
        <f t="shared" si="33"/>
        <v>45873</v>
      </c>
      <c r="F217" s="3" t="str">
        <f>IF(AND(E217&gt;=$T$4,E217&lt;=$U$4),"wiosna", IF(AND(E217&gt;=$T$5,E217&lt;=$U$5),"lato", IF(AND(E217&gt;=$T$6,E217&lt;=$U$6), "jesien","zima")))</f>
        <v>lato</v>
      </c>
      <c r="G217">
        <f t="shared" si="41"/>
        <v>16</v>
      </c>
      <c r="H217">
        <f>INDEX($V$3:$V$6, MATCH(F217,$S$3:$S$6,0))</f>
        <v>0.9</v>
      </c>
      <c r="I217">
        <f t="shared" si="37"/>
        <v>14</v>
      </c>
      <c r="J217">
        <f t="shared" si="42"/>
        <v>0</v>
      </c>
      <c r="K217">
        <f t="shared" si="38"/>
        <v>420</v>
      </c>
      <c r="L217">
        <f t="shared" si="39"/>
        <v>420</v>
      </c>
      <c r="M217">
        <f t="shared" si="43"/>
        <v>6355</v>
      </c>
      <c r="N217" s="10">
        <f t="shared" si="40"/>
        <v>0</v>
      </c>
    </row>
    <row r="218" spans="1:14" x14ac:dyDescent="0.25">
      <c r="A218" s="1">
        <v>45143</v>
      </c>
      <c r="B218" t="str">
        <f t="shared" si="34"/>
        <v>sob</v>
      </c>
      <c r="C218">
        <f t="shared" si="35"/>
        <v>2023</v>
      </c>
      <c r="D218" t="str">
        <f t="shared" si="36"/>
        <v>sierpień</v>
      </c>
      <c r="E218" s="1">
        <f t="shared" si="33"/>
        <v>45874</v>
      </c>
      <c r="F218" s="3" t="str">
        <f>IF(AND(E218&gt;=$T$4,E218&lt;=$U$4),"wiosna", IF(AND(E218&gt;=$T$5,E218&lt;=$U$5),"lato", IF(AND(E218&gt;=$T$6,E218&lt;=$U$6), "jesien","zima")))</f>
        <v>lato</v>
      </c>
      <c r="G218">
        <f t="shared" si="41"/>
        <v>16</v>
      </c>
      <c r="H218">
        <f>INDEX($V$3:$V$6, MATCH(F218,$S$3:$S$6,0))</f>
        <v>0.9</v>
      </c>
      <c r="I218">
        <f t="shared" si="37"/>
        <v>14</v>
      </c>
      <c r="J218">
        <f t="shared" si="42"/>
        <v>0</v>
      </c>
      <c r="K218">
        <f t="shared" si="38"/>
        <v>0</v>
      </c>
      <c r="L218">
        <f t="shared" si="39"/>
        <v>0</v>
      </c>
      <c r="M218">
        <f t="shared" si="43"/>
        <v>6355</v>
      </c>
      <c r="N218" s="10">
        <f t="shared" si="40"/>
        <v>0</v>
      </c>
    </row>
    <row r="219" spans="1:14" x14ac:dyDescent="0.25">
      <c r="A219" s="1">
        <v>45144</v>
      </c>
      <c r="B219" t="str">
        <f t="shared" si="34"/>
        <v>niedz</v>
      </c>
      <c r="C219">
        <f t="shared" si="35"/>
        <v>2023</v>
      </c>
      <c r="D219" t="str">
        <f t="shared" si="36"/>
        <v>sierpień</v>
      </c>
      <c r="E219" s="1">
        <f t="shared" si="33"/>
        <v>45875</v>
      </c>
      <c r="F219" s="3" t="str">
        <f>IF(AND(E219&gt;=$T$4,E219&lt;=$U$4),"wiosna", IF(AND(E219&gt;=$T$5,E219&lt;=$U$5),"lato", IF(AND(E219&gt;=$T$6,E219&lt;=$U$6), "jesien","zima")))</f>
        <v>lato</v>
      </c>
      <c r="G219">
        <f t="shared" si="41"/>
        <v>16</v>
      </c>
      <c r="H219">
        <f>INDEX($V$3:$V$6, MATCH(F219,$S$3:$S$6,0))</f>
        <v>0.9</v>
      </c>
      <c r="I219">
        <f t="shared" si="37"/>
        <v>14</v>
      </c>
      <c r="J219">
        <f t="shared" si="42"/>
        <v>240</v>
      </c>
      <c r="K219">
        <f t="shared" si="38"/>
        <v>0</v>
      </c>
      <c r="L219">
        <f t="shared" si="39"/>
        <v>-240</v>
      </c>
      <c r="M219">
        <f t="shared" si="43"/>
        <v>6115</v>
      </c>
      <c r="N219" s="10">
        <f t="shared" si="40"/>
        <v>0</v>
      </c>
    </row>
    <row r="220" spans="1:14" x14ac:dyDescent="0.25">
      <c r="A220" s="1">
        <v>45145</v>
      </c>
      <c r="B220" t="str">
        <f t="shared" si="34"/>
        <v>pon</v>
      </c>
      <c r="C220">
        <f t="shared" si="35"/>
        <v>2023</v>
      </c>
      <c r="D220" t="str">
        <f t="shared" si="36"/>
        <v>sierpień</v>
      </c>
      <c r="E220" s="1">
        <f t="shared" si="33"/>
        <v>45876</v>
      </c>
      <c r="F220" s="3" t="str">
        <f>IF(AND(E220&gt;=$T$4,E220&lt;=$U$4),"wiosna", IF(AND(E220&gt;=$T$5,E220&lt;=$U$5),"lato", IF(AND(E220&gt;=$T$6,E220&lt;=$U$6), "jesien","zima")))</f>
        <v>lato</v>
      </c>
      <c r="G220">
        <f t="shared" si="41"/>
        <v>16</v>
      </c>
      <c r="H220">
        <f>INDEX($V$3:$V$6, MATCH(F220,$S$3:$S$6,0))</f>
        <v>0.9</v>
      </c>
      <c r="I220">
        <f t="shared" si="37"/>
        <v>14</v>
      </c>
      <c r="J220">
        <f t="shared" si="42"/>
        <v>0</v>
      </c>
      <c r="K220">
        <f t="shared" si="38"/>
        <v>420</v>
      </c>
      <c r="L220">
        <f t="shared" si="39"/>
        <v>420</v>
      </c>
      <c r="M220">
        <f t="shared" si="43"/>
        <v>6535</v>
      </c>
      <c r="N220" s="10">
        <f t="shared" si="40"/>
        <v>0</v>
      </c>
    </row>
    <row r="221" spans="1:14" x14ac:dyDescent="0.25">
      <c r="A221" s="1">
        <v>45146</v>
      </c>
      <c r="B221" t="str">
        <f t="shared" si="34"/>
        <v>wt</v>
      </c>
      <c r="C221">
        <f t="shared" si="35"/>
        <v>2023</v>
      </c>
      <c r="D221" t="str">
        <f t="shared" si="36"/>
        <v>sierpień</v>
      </c>
      <c r="E221" s="1">
        <f t="shared" si="33"/>
        <v>45877</v>
      </c>
      <c r="F221" s="3" t="str">
        <f>IF(AND(E221&gt;=$T$4,E221&lt;=$U$4),"wiosna", IF(AND(E221&gt;=$T$5,E221&lt;=$U$5),"lato", IF(AND(E221&gt;=$T$6,E221&lt;=$U$6), "jesien","zima")))</f>
        <v>lato</v>
      </c>
      <c r="G221">
        <f t="shared" si="41"/>
        <v>16</v>
      </c>
      <c r="H221">
        <f>INDEX($V$3:$V$6, MATCH(F221,$S$3:$S$6,0))</f>
        <v>0.9</v>
      </c>
      <c r="I221">
        <f t="shared" si="37"/>
        <v>14</v>
      </c>
      <c r="J221">
        <f t="shared" si="42"/>
        <v>0</v>
      </c>
      <c r="K221">
        <f t="shared" si="38"/>
        <v>420</v>
      </c>
      <c r="L221">
        <f t="shared" si="39"/>
        <v>420</v>
      </c>
      <c r="M221">
        <f t="shared" si="43"/>
        <v>6955</v>
      </c>
      <c r="N221" s="10">
        <f t="shared" si="40"/>
        <v>0</v>
      </c>
    </row>
    <row r="222" spans="1:14" x14ac:dyDescent="0.25">
      <c r="A222" s="1">
        <v>45147</v>
      </c>
      <c r="B222" t="str">
        <f t="shared" si="34"/>
        <v>śr</v>
      </c>
      <c r="C222">
        <f t="shared" si="35"/>
        <v>2023</v>
      </c>
      <c r="D222" t="str">
        <f t="shared" si="36"/>
        <v>sierpień</v>
      </c>
      <c r="E222" s="1">
        <f t="shared" si="33"/>
        <v>45878</v>
      </c>
      <c r="F222" s="3" t="str">
        <f>IF(AND(E222&gt;=$T$4,E222&lt;=$U$4),"wiosna", IF(AND(E222&gt;=$T$5,E222&lt;=$U$5),"lato", IF(AND(E222&gt;=$T$6,E222&lt;=$U$6), "jesien","zima")))</f>
        <v>lato</v>
      </c>
      <c r="G222">
        <f t="shared" si="41"/>
        <v>16</v>
      </c>
      <c r="H222">
        <f>INDEX($V$3:$V$6, MATCH(F222,$S$3:$S$6,0))</f>
        <v>0.9</v>
      </c>
      <c r="I222">
        <f t="shared" si="37"/>
        <v>14</v>
      </c>
      <c r="J222">
        <f t="shared" si="42"/>
        <v>0</v>
      </c>
      <c r="K222">
        <f t="shared" si="38"/>
        <v>420</v>
      </c>
      <c r="L222">
        <f t="shared" si="39"/>
        <v>420</v>
      </c>
      <c r="M222">
        <f t="shared" si="43"/>
        <v>7375</v>
      </c>
      <c r="N222" s="10">
        <f t="shared" si="40"/>
        <v>0</v>
      </c>
    </row>
    <row r="223" spans="1:14" x14ac:dyDescent="0.25">
      <c r="A223" s="1">
        <v>45148</v>
      </c>
      <c r="B223" t="str">
        <f t="shared" si="34"/>
        <v>czw</v>
      </c>
      <c r="C223">
        <f t="shared" si="35"/>
        <v>2023</v>
      </c>
      <c r="D223" t="str">
        <f t="shared" si="36"/>
        <v>sierpień</v>
      </c>
      <c r="E223" s="1">
        <f t="shared" si="33"/>
        <v>45879</v>
      </c>
      <c r="F223" s="3" t="str">
        <f>IF(AND(E223&gt;=$T$4,E223&lt;=$U$4),"wiosna", IF(AND(E223&gt;=$T$5,E223&lt;=$U$5),"lato", IF(AND(E223&gt;=$T$6,E223&lt;=$U$6), "jesien","zima")))</f>
        <v>lato</v>
      </c>
      <c r="G223">
        <f t="shared" si="41"/>
        <v>16</v>
      </c>
      <c r="H223">
        <f>INDEX($V$3:$V$6, MATCH(F223,$S$3:$S$6,0))</f>
        <v>0.9</v>
      </c>
      <c r="I223">
        <f t="shared" si="37"/>
        <v>14</v>
      </c>
      <c r="J223">
        <f t="shared" si="42"/>
        <v>0</v>
      </c>
      <c r="K223">
        <f t="shared" si="38"/>
        <v>420</v>
      </c>
      <c r="L223">
        <f t="shared" si="39"/>
        <v>420</v>
      </c>
      <c r="M223">
        <f t="shared" si="43"/>
        <v>7795</v>
      </c>
      <c r="N223" s="10">
        <f t="shared" si="40"/>
        <v>0</v>
      </c>
    </row>
    <row r="224" spans="1:14" x14ac:dyDescent="0.25">
      <c r="A224" s="1">
        <v>45149</v>
      </c>
      <c r="B224" t="str">
        <f t="shared" si="34"/>
        <v>pt</v>
      </c>
      <c r="C224">
        <f t="shared" si="35"/>
        <v>2023</v>
      </c>
      <c r="D224" t="str">
        <f t="shared" si="36"/>
        <v>sierpień</v>
      </c>
      <c r="E224" s="1">
        <f t="shared" si="33"/>
        <v>45880</v>
      </c>
      <c r="F224" s="3" t="str">
        <f>IF(AND(E224&gt;=$T$4,E224&lt;=$U$4),"wiosna", IF(AND(E224&gt;=$T$5,E224&lt;=$U$5),"lato", IF(AND(E224&gt;=$T$6,E224&lt;=$U$6), "jesien","zima")))</f>
        <v>lato</v>
      </c>
      <c r="G224">
        <f t="shared" si="41"/>
        <v>16</v>
      </c>
      <c r="H224">
        <f>INDEX($V$3:$V$6, MATCH(F224,$S$3:$S$6,0))</f>
        <v>0.9</v>
      </c>
      <c r="I224">
        <f t="shared" si="37"/>
        <v>14</v>
      </c>
      <c r="J224">
        <f t="shared" si="42"/>
        <v>0</v>
      </c>
      <c r="K224">
        <f t="shared" si="38"/>
        <v>420</v>
      </c>
      <c r="L224">
        <f t="shared" si="39"/>
        <v>420</v>
      </c>
      <c r="M224">
        <f t="shared" si="43"/>
        <v>8215</v>
      </c>
      <c r="N224" s="10">
        <f t="shared" si="40"/>
        <v>0</v>
      </c>
    </row>
    <row r="225" spans="1:14" x14ac:dyDescent="0.25">
      <c r="A225" s="1">
        <v>45150</v>
      </c>
      <c r="B225" t="str">
        <f t="shared" si="34"/>
        <v>sob</v>
      </c>
      <c r="C225">
        <f t="shared" si="35"/>
        <v>2023</v>
      </c>
      <c r="D225" t="str">
        <f t="shared" si="36"/>
        <v>sierpień</v>
      </c>
      <c r="E225" s="1">
        <f t="shared" si="33"/>
        <v>45881</v>
      </c>
      <c r="F225" s="3" t="str">
        <f>IF(AND(E225&gt;=$T$4,E225&lt;=$U$4),"wiosna", IF(AND(E225&gt;=$T$5,E225&lt;=$U$5),"lato", IF(AND(E225&gt;=$T$6,E225&lt;=$U$6), "jesien","zima")))</f>
        <v>lato</v>
      </c>
      <c r="G225">
        <f t="shared" si="41"/>
        <v>16</v>
      </c>
      <c r="H225">
        <f>INDEX($V$3:$V$6, MATCH(F225,$S$3:$S$6,0))</f>
        <v>0.9</v>
      </c>
      <c r="I225">
        <f t="shared" si="37"/>
        <v>14</v>
      </c>
      <c r="J225">
        <f t="shared" si="42"/>
        <v>0</v>
      </c>
      <c r="K225">
        <f t="shared" si="38"/>
        <v>0</v>
      </c>
      <c r="L225">
        <f t="shared" si="39"/>
        <v>0</v>
      </c>
      <c r="M225">
        <f t="shared" si="43"/>
        <v>8215</v>
      </c>
      <c r="N225" s="10">
        <f t="shared" si="40"/>
        <v>0</v>
      </c>
    </row>
    <row r="226" spans="1:14" x14ac:dyDescent="0.25">
      <c r="A226" s="1">
        <v>45151</v>
      </c>
      <c r="B226" t="str">
        <f t="shared" si="34"/>
        <v>niedz</v>
      </c>
      <c r="C226">
        <f t="shared" si="35"/>
        <v>2023</v>
      </c>
      <c r="D226" t="str">
        <f t="shared" si="36"/>
        <v>sierpień</v>
      </c>
      <c r="E226" s="1">
        <f t="shared" si="33"/>
        <v>45882</v>
      </c>
      <c r="F226" s="3" t="str">
        <f>IF(AND(E226&gt;=$T$4,E226&lt;=$U$4),"wiosna", IF(AND(E226&gt;=$T$5,E226&lt;=$U$5),"lato", IF(AND(E226&gt;=$T$6,E226&lt;=$U$6), "jesien","zima")))</f>
        <v>lato</v>
      </c>
      <c r="G226">
        <f t="shared" si="41"/>
        <v>16</v>
      </c>
      <c r="H226">
        <f>INDEX($V$3:$V$6, MATCH(F226,$S$3:$S$6,0))</f>
        <v>0.9</v>
      </c>
      <c r="I226">
        <f t="shared" si="37"/>
        <v>14</v>
      </c>
      <c r="J226">
        <f t="shared" si="42"/>
        <v>240</v>
      </c>
      <c r="K226">
        <f t="shared" si="38"/>
        <v>0</v>
      </c>
      <c r="L226">
        <f t="shared" si="39"/>
        <v>-240</v>
      </c>
      <c r="M226">
        <f t="shared" si="43"/>
        <v>7975</v>
      </c>
      <c r="N226" s="10">
        <f t="shared" si="40"/>
        <v>0</v>
      </c>
    </row>
    <row r="227" spans="1:14" x14ac:dyDescent="0.25">
      <c r="A227" s="1">
        <v>45152</v>
      </c>
      <c r="B227" t="str">
        <f t="shared" si="34"/>
        <v>pon</v>
      </c>
      <c r="C227">
        <f t="shared" si="35"/>
        <v>2023</v>
      </c>
      <c r="D227" t="str">
        <f t="shared" si="36"/>
        <v>sierpień</v>
      </c>
      <c r="E227" s="1">
        <f t="shared" si="33"/>
        <v>45883</v>
      </c>
      <c r="F227" s="3" t="str">
        <f>IF(AND(E227&gt;=$T$4,E227&lt;=$U$4),"wiosna", IF(AND(E227&gt;=$T$5,E227&lt;=$U$5),"lato", IF(AND(E227&gt;=$T$6,E227&lt;=$U$6), "jesien","zima")))</f>
        <v>lato</v>
      </c>
      <c r="G227">
        <f t="shared" si="41"/>
        <v>16</v>
      </c>
      <c r="H227">
        <f>INDEX($V$3:$V$6, MATCH(F227,$S$3:$S$6,0))</f>
        <v>0.9</v>
      </c>
      <c r="I227">
        <f t="shared" si="37"/>
        <v>14</v>
      </c>
      <c r="J227">
        <f t="shared" si="42"/>
        <v>0</v>
      </c>
      <c r="K227">
        <f t="shared" si="38"/>
        <v>420</v>
      </c>
      <c r="L227">
        <f t="shared" si="39"/>
        <v>420</v>
      </c>
      <c r="M227">
        <f t="shared" si="43"/>
        <v>8395</v>
      </c>
      <c r="N227" s="10">
        <f t="shared" si="40"/>
        <v>0</v>
      </c>
    </row>
    <row r="228" spans="1:14" x14ac:dyDescent="0.25">
      <c r="A228" s="1">
        <v>45153</v>
      </c>
      <c r="B228" t="str">
        <f t="shared" si="34"/>
        <v>wt</v>
      </c>
      <c r="C228">
        <f t="shared" si="35"/>
        <v>2023</v>
      </c>
      <c r="D228" t="str">
        <f t="shared" si="36"/>
        <v>sierpień</v>
      </c>
      <c r="E228" s="1">
        <f t="shared" si="33"/>
        <v>45884</v>
      </c>
      <c r="F228" s="3" t="str">
        <f>IF(AND(E228&gt;=$T$4,E228&lt;=$U$4),"wiosna", IF(AND(E228&gt;=$T$5,E228&lt;=$U$5),"lato", IF(AND(E228&gt;=$T$6,E228&lt;=$U$6), "jesien","zima")))</f>
        <v>lato</v>
      </c>
      <c r="G228">
        <f t="shared" si="41"/>
        <v>16</v>
      </c>
      <c r="H228">
        <f>INDEX($V$3:$V$6, MATCH(F228,$S$3:$S$6,0))</f>
        <v>0.9</v>
      </c>
      <c r="I228">
        <f t="shared" si="37"/>
        <v>14</v>
      </c>
      <c r="J228">
        <f t="shared" si="42"/>
        <v>0</v>
      </c>
      <c r="K228">
        <f t="shared" si="38"/>
        <v>420</v>
      </c>
      <c r="L228">
        <f t="shared" si="39"/>
        <v>420</v>
      </c>
      <c r="M228">
        <f t="shared" si="43"/>
        <v>8815</v>
      </c>
      <c r="N228" s="10">
        <f t="shared" si="40"/>
        <v>0</v>
      </c>
    </row>
    <row r="229" spans="1:14" x14ac:dyDescent="0.25">
      <c r="A229" s="1">
        <v>45154</v>
      </c>
      <c r="B229" t="str">
        <f t="shared" si="34"/>
        <v>śr</v>
      </c>
      <c r="C229">
        <f t="shared" si="35"/>
        <v>2023</v>
      </c>
      <c r="D229" t="str">
        <f t="shared" si="36"/>
        <v>sierpień</v>
      </c>
      <c r="E229" s="1">
        <f t="shared" si="33"/>
        <v>45885</v>
      </c>
      <c r="F229" s="3" t="str">
        <f>IF(AND(E229&gt;=$T$4,E229&lt;=$U$4),"wiosna", IF(AND(E229&gt;=$T$5,E229&lt;=$U$5),"lato", IF(AND(E229&gt;=$T$6,E229&lt;=$U$6), "jesien","zima")))</f>
        <v>lato</v>
      </c>
      <c r="G229">
        <f t="shared" si="41"/>
        <v>16</v>
      </c>
      <c r="H229">
        <f>INDEX($V$3:$V$6, MATCH(F229,$S$3:$S$6,0))</f>
        <v>0.9</v>
      </c>
      <c r="I229">
        <f t="shared" si="37"/>
        <v>14</v>
      </c>
      <c r="J229">
        <f t="shared" si="42"/>
        <v>0</v>
      </c>
      <c r="K229">
        <f t="shared" si="38"/>
        <v>420</v>
      </c>
      <c r="L229">
        <f t="shared" si="39"/>
        <v>420</v>
      </c>
      <c r="M229">
        <f t="shared" si="43"/>
        <v>9235</v>
      </c>
      <c r="N229" s="10">
        <f t="shared" si="40"/>
        <v>0</v>
      </c>
    </row>
    <row r="230" spans="1:14" x14ac:dyDescent="0.25">
      <c r="A230" s="1">
        <v>45155</v>
      </c>
      <c r="B230" t="str">
        <f t="shared" si="34"/>
        <v>czw</v>
      </c>
      <c r="C230">
        <f t="shared" si="35"/>
        <v>2023</v>
      </c>
      <c r="D230" t="str">
        <f t="shared" si="36"/>
        <v>sierpień</v>
      </c>
      <c r="E230" s="1">
        <f t="shared" si="33"/>
        <v>45886</v>
      </c>
      <c r="F230" s="3" t="str">
        <f>IF(AND(E230&gt;=$T$4,E230&lt;=$U$4),"wiosna", IF(AND(E230&gt;=$T$5,E230&lt;=$U$5),"lato", IF(AND(E230&gt;=$T$6,E230&lt;=$U$6), "jesien","zima")))</f>
        <v>lato</v>
      </c>
      <c r="G230">
        <f t="shared" si="41"/>
        <v>16</v>
      </c>
      <c r="H230">
        <f>INDEX($V$3:$V$6, MATCH(F230,$S$3:$S$6,0))</f>
        <v>0.9</v>
      </c>
      <c r="I230">
        <f t="shared" si="37"/>
        <v>14</v>
      </c>
      <c r="J230">
        <f t="shared" si="42"/>
        <v>0</v>
      </c>
      <c r="K230">
        <f t="shared" si="38"/>
        <v>420</v>
      </c>
      <c r="L230">
        <f t="shared" si="39"/>
        <v>420</v>
      </c>
      <c r="M230">
        <f t="shared" si="43"/>
        <v>9655</v>
      </c>
      <c r="N230" s="10">
        <f t="shared" si="40"/>
        <v>0</v>
      </c>
    </row>
    <row r="231" spans="1:14" x14ac:dyDescent="0.25">
      <c r="A231" s="1">
        <v>45156</v>
      </c>
      <c r="B231" t="str">
        <f t="shared" si="34"/>
        <v>pt</v>
      </c>
      <c r="C231">
        <f t="shared" si="35"/>
        <v>2023</v>
      </c>
      <c r="D231" t="str">
        <f t="shared" si="36"/>
        <v>sierpień</v>
      </c>
      <c r="E231" s="1">
        <f t="shared" si="33"/>
        <v>45887</v>
      </c>
      <c r="F231" s="3" t="str">
        <f>IF(AND(E231&gt;=$T$4,E231&lt;=$U$4),"wiosna", IF(AND(E231&gt;=$T$5,E231&lt;=$U$5),"lato", IF(AND(E231&gt;=$T$6,E231&lt;=$U$6), "jesien","zima")))</f>
        <v>lato</v>
      </c>
      <c r="G231">
        <f t="shared" si="41"/>
        <v>16</v>
      </c>
      <c r="H231">
        <f>INDEX($V$3:$V$6, MATCH(F231,$S$3:$S$6,0))</f>
        <v>0.9</v>
      </c>
      <c r="I231">
        <f t="shared" si="37"/>
        <v>14</v>
      </c>
      <c r="J231">
        <f t="shared" si="42"/>
        <v>0</v>
      </c>
      <c r="K231">
        <f t="shared" si="38"/>
        <v>420</v>
      </c>
      <c r="L231">
        <f t="shared" si="39"/>
        <v>420</v>
      </c>
      <c r="M231">
        <f t="shared" si="43"/>
        <v>10075</v>
      </c>
      <c r="N231" s="10">
        <f t="shared" si="40"/>
        <v>0</v>
      </c>
    </row>
    <row r="232" spans="1:14" x14ac:dyDescent="0.25">
      <c r="A232" s="1">
        <v>45157</v>
      </c>
      <c r="B232" t="str">
        <f t="shared" si="34"/>
        <v>sob</v>
      </c>
      <c r="C232">
        <f t="shared" si="35"/>
        <v>2023</v>
      </c>
      <c r="D232" t="str">
        <f t="shared" si="36"/>
        <v>sierpień</v>
      </c>
      <c r="E232" s="1">
        <f t="shared" si="33"/>
        <v>45888</v>
      </c>
      <c r="F232" s="3" t="str">
        <f>IF(AND(E232&gt;=$T$4,E232&lt;=$U$4),"wiosna", IF(AND(E232&gt;=$T$5,E232&lt;=$U$5),"lato", IF(AND(E232&gt;=$T$6,E232&lt;=$U$6), "jesien","zima")))</f>
        <v>lato</v>
      </c>
      <c r="G232">
        <f t="shared" si="41"/>
        <v>16</v>
      </c>
      <c r="H232">
        <f>INDEX($V$3:$V$6, MATCH(F232,$S$3:$S$6,0))</f>
        <v>0.9</v>
      </c>
      <c r="I232">
        <f t="shared" si="37"/>
        <v>14</v>
      </c>
      <c r="J232">
        <f t="shared" si="42"/>
        <v>0</v>
      </c>
      <c r="K232">
        <f t="shared" si="38"/>
        <v>0</v>
      </c>
      <c r="L232">
        <f t="shared" si="39"/>
        <v>0</v>
      </c>
      <c r="M232">
        <f t="shared" si="43"/>
        <v>10075</v>
      </c>
      <c r="N232" s="10">
        <f t="shared" si="40"/>
        <v>0</v>
      </c>
    </row>
    <row r="233" spans="1:14" x14ac:dyDescent="0.25">
      <c r="A233" s="1">
        <v>45158</v>
      </c>
      <c r="B233" t="str">
        <f t="shared" si="34"/>
        <v>niedz</v>
      </c>
      <c r="C233">
        <f t="shared" si="35"/>
        <v>2023</v>
      </c>
      <c r="D233" t="str">
        <f t="shared" si="36"/>
        <v>sierpień</v>
      </c>
      <c r="E233" s="1">
        <f t="shared" si="33"/>
        <v>45889</v>
      </c>
      <c r="F233" s="3" t="str">
        <f>IF(AND(E233&gt;=$T$4,E233&lt;=$U$4),"wiosna", IF(AND(E233&gt;=$T$5,E233&lt;=$U$5),"lato", IF(AND(E233&gt;=$T$6,E233&lt;=$U$6), "jesien","zima")))</f>
        <v>lato</v>
      </c>
      <c r="G233">
        <f t="shared" si="41"/>
        <v>16</v>
      </c>
      <c r="H233">
        <f>INDEX($V$3:$V$6, MATCH(F233,$S$3:$S$6,0))</f>
        <v>0.9</v>
      </c>
      <c r="I233">
        <f t="shared" si="37"/>
        <v>14</v>
      </c>
      <c r="J233">
        <f t="shared" si="42"/>
        <v>240</v>
      </c>
      <c r="K233">
        <f t="shared" si="38"/>
        <v>0</v>
      </c>
      <c r="L233">
        <f t="shared" si="39"/>
        <v>-240</v>
      </c>
      <c r="M233">
        <f t="shared" si="43"/>
        <v>9835</v>
      </c>
      <c r="N233" s="10">
        <f t="shared" si="40"/>
        <v>0</v>
      </c>
    </row>
    <row r="234" spans="1:14" x14ac:dyDescent="0.25">
      <c r="A234" s="1">
        <v>45159</v>
      </c>
      <c r="B234" t="str">
        <f t="shared" si="34"/>
        <v>pon</v>
      </c>
      <c r="C234">
        <f t="shared" si="35"/>
        <v>2023</v>
      </c>
      <c r="D234" t="str">
        <f t="shared" si="36"/>
        <v>sierpień</v>
      </c>
      <c r="E234" s="1">
        <f t="shared" si="33"/>
        <v>45890</v>
      </c>
      <c r="F234" s="3" t="str">
        <f>IF(AND(E234&gt;=$T$4,E234&lt;=$U$4),"wiosna", IF(AND(E234&gt;=$T$5,E234&lt;=$U$5),"lato", IF(AND(E234&gt;=$T$6,E234&lt;=$U$6), "jesien","zima")))</f>
        <v>lato</v>
      </c>
      <c r="G234">
        <f t="shared" si="41"/>
        <v>16</v>
      </c>
      <c r="H234">
        <f>INDEX($V$3:$V$6, MATCH(F234,$S$3:$S$6,0))</f>
        <v>0.9</v>
      </c>
      <c r="I234">
        <f t="shared" si="37"/>
        <v>14</v>
      </c>
      <c r="J234">
        <f t="shared" si="42"/>
        <v>0</v>
      </c>
      <c r="K234">
        <f t="shared" si="38"/>
        <v>420</v>
      </c>
      <c r="L234">
        <f t="shared" si="39"/>
        <v>420</v>
      </c>
      <c r="M234">
        <f t="shared" si="43"/>
        <v>10255</v>
      </c>
      <c r="N234" s="10">
        <f t="shared" si="40"/>
        <v>0</v>
      </c>
    </row>
    <row r="235" spans="1:14" x14ac:dyDescent="0.25">
      <c r="A235" s="1">
        <v>45160</v>
      </c>
      <c r="B235" t="str">
        <f t="shared" si="34"/>
        <v>wt</v>
      </c>
      <c r="C235">
        <f t="shared" si="35"/>
        <v>2023</v>
      </c>
      <c r="D235" t="str">
        <f t="shared" si="36"/>
        <v>sierpień</v>
      </c>
      <c r="E235" s="1">
        <f t="shared" si="33"/>
        <v>45891</v>
      </c>
      <c r="F235" s="3" t="str">
        <f>IF(AND(E235&gt;=$T$4,E235&lt;=$U$4),"wiosna", IF(AND(E235&gt;=$T$5,E235&lt;=$U$5),"lato", IF(AND(E235&gt;=$T$6,E235&lt;=$U$6), "jesien","zima")))</f>
        <v>lato</v>
      </c>
      <c r="G235">
        <f t="shared" si="41"/>
        <v>16</v>
      </c>
      <c r="H235">
        <f>INDEX($V$3:$V$6, MATCH(F235,$S$3:$S$6,0))</f>
        <v>0.9</v>
      </c>
      <c r="I235">
        <f t="shared" si="37"/>
        <v>14</v>
      </c>
      <c r="J235">
        <f t="shared" si="42"/>
        <v>0</v>
      </c>
      <c r="K235">
        <f t="shared" si="38"/>
        <v>420</v>
      </c>
      <c r="L235">
        <f t="shared" si="39"/>
        <v>420</v>
      </c>
      <c r="M235">
        <f t="shared" si="43"/>
        <v>10675</v>
      </c>
      <c r="N235" s="10">
        <f t="shared" si="40"/>
        <v>0</v>
      </c>
    </row>
    <row r="236" spans="1:14" x14ac:dyDescent="0.25">
      <c r="A236" s="1">
        <v>45161</v>
      </c>
      <c r="B236" t="str">
        <f t="shared" si="34"/>
        <v>śr</v>
      </c>
      <c r="C236">
        <f t="shared" si="35"/>
        <v>2023</v>
      </c>
      <c r="D236" t="str">
        <f t="shared" si="36"/>
        <v>sierpień</v>
      </c>
      <c r="E236" s="1">
        <f t="shared" si="33"/>
        <v>45892</v>
      </c>
      <c r="F236" s="3" t="str">
        <f>IF(AND(E236&gt;=$T$4,E236&lt;=$U$4),"wiosna", IF(AND(E236&gt;=$T$5,E236&lt;=$U$5),"lato", IF(AND(E236&gt;=$T$6,E236&lt;=$U$6), "jesien","zima")))</f>
        <v>lato</v>
      </c>
      <c r="G236">
        <f t="shared" si="41"/>
        <v>16</v>
      </c>
      <c r="H236">
        <f>INDEX($V$3:$V$6, MATCH(F236,$S$3:$S$6,0))</f>
        <v>0.9</v>
      </c>
      <c r="I236">
        <f t="shared" si="37"/>
        <v>14</v>
      </c>
      <c r="J236">
        <f t="shared" si="42"/>
        <v>0</v>
      </c>
      <c r="K236">
        <f t="shared" si="38"/>
        <v>420</v>
      </c>
      <c r="L236">
        <f t="shared" si="39"/>
        <v>420</v>
      </c>
      <c r="M236">
        <f t="shared" si="43"/>
        <v>11095</v>
      </c>
      <c r="N236" s="10">
        <f t="shared" si="40"/>
        <v>0</v>
      </c>
    </row>
    <row r="237" spans="1:14" x14ac:dyDescent="0.25">
      <c r="A237" s="1">
        <v>45162</v>
      </c>
      <c r="B237" t="str">
        <f t="shared" si="34"/>
        <v>czw</v>
      </c>
      <c r="C237">
        <f t="shared" si="35"/>
        <v>2023</v>
      </c>
      <c r="D237" t="str">
        <f t="shared" si="36"/>
        <v>sierpień</v>
      </c>
      <c r="E237" s="1">
        <f t="shared" si="33"/>
        <v>45893</v>
      </c>
      <c r="F237" s="3" t="str">
        <f>IF(AND(E237&gt;=$T$4,E237&lt;=$U$4),"wiosna", IF(AND(E237&gt;=$T$5,E237&lt;=$U$5),"lato", IF(AND(E237&gt;=$T$6,E237&lt;=$U$6), "jesien","zima")))</f>
        <v>lato</v>
      </c>
      <c r="G237">
        <f t="shared" si="41"/>
        <v>16</v>
      </c>
      <c r="H237">
        <f>INDEX($V$3:$V$6, MATCH(F237,$S$3:$S$6,0))</f>
        <v>0.9</v>
      </c>
      <c r="I237">
        <f t="shared" si="37"/>
        <v>14</v>
      </c>
      <c r="J237">
        <f t="shared" si="42"/>
        <v>0</v>
      </c>
      <c r="K237">
        <f t="shared" si="38"/>
        <v>420</v>
      </c>
      <c r="L237">
        <f t="shared" si="39"/>
        <v>420</v>
      </c>
      <c r="M237">
        <f t="shared" si="43"/>
        <v>11515</v>
      </c>
      <c r="N237" s="10">
        <f t="shared" si="40"/>
        <v>0</v>
      </c>
    </row>
    <row r="238" spans="1:14" x14ac:dyDescent="0.25">
      <c r="A238" s="1">
        <v>45163</v>
      </c>
      <c r="B238" t="str">
        <f t="shared" si="34"/>
        <v>pt</v>
      </c>
      <c r="C238">
        <f t="shared" si="35"/>
        <v>2023</v>
      </c>
      <c r="D238" t="str">
        <f t="shared" si="36"/>
        <v>sierpień</v>
      </c>
      <c r="E238" s="1">
        <f t="shared" si="33"/>
        <v>45894</v>
      </c>
      <c r="F238" s="3" t="str">
        <f>IF(AND(E238&gt;=$T$4,E238&lt;=$U$4),"wiosna", IF(AND(E238&gt;=$T$5,E238&lt;=$U$5),"lato", IF(AND(E238&gt;=$T$6,E238&lt;=$U$6), "jesien","zima")))</f>
        <v>lato</v>
      </c>
      <c r="G238">
        <f t="shared" si="41"/>
        <v>16</v>
      </c>
      <c r="H238">
        <f>INDEX($V$3:$V$6, MATCH(F238,$S$3:$S$6,0))</f>
        <v>0.9</v>
      </c>
      <c r="I238">
        <f t="shared" si="37"/>
        <v>14</v>
      </c>
      <c r="J238">
        <f t="shared" si="42"/>
        <v>0</v>
      </c>
      <c r="K238">
        <f t="shared" si="38"/>
        <v>420</v>
      </c>
      <c r="L238">
        <f t="shared" si="39"/>
        <v>420</v>
      </c>
      <c r="M238">
        <f t="shared" si="43"/>
        <v>11935</v>
      </c>
      <c r="N238" s="10">
        <f t="shared" si="40"/>
        <v>0</v>
      </c>
    </row>
    <row r="239" spans="1:14" x14ac:dyDescent="0.25">
      <c r="A239" s="1">
        <v>45164</v>
      </c>
      <c r="B239" t="str">
        <f t="shared" si="34"/>
        <v>sob</v>
      </c>
      <c r="C239">
        <f t="shared" si="35"/>
        <v>2023</v>
      </c>
      <c r="D239" t="str">
        <f t="shared" si="36"/>
        <v>sierpień</v>
      </c>
      <c r="E239" s="1">
        <f t="shared" si="33"/>
        <v>45895</v>
      </c>
      <c r="F239" s="3" t="str">
        <f>IF(AND(E239&gt;=$T$4,E239&lt;=$U$4),"wiosna", IF(AND(E239&gt;=$T$5,E239&lt;=$U$5),"lato", IF(AND(E239&gt;=$T$6,E239&lt;=$U$6), "jesien","zima")))</f>
        <v>lato</v>
      </c>
      <c r="G239">
        <f t="shared" si="41"/>
        <v>16</v>
      </c>
      <c r="H239">
        <f>INDEX($V$3:$V$6, MATCH(F239,$S$3:$S$6,0))</f>
        <v>0.9</v>
      </c>
      <c r="I239">
        <f t="shared" si="37"/>
        <v>14</v>
      </c>
      <c r="J239">
        <f t="shared" si="42"/>
        <v>0</v>
      </c>
      <c r="K239">
        <f t="shared" si="38"/>
        <v>0</v>
      </c>
      <c r="L239">
        <f t="shared" si="39"/>
        <v>0</v>
      </c>
      <c r="M239">
        <f t="shared" si="43"/>
        <v>11935</v>
      </c>
      <c r="N239" s="10">
        <f t="shared" si="40"/>
        <v>0</v>
      </c>
    </row>
    <row r="240" spans="1:14" x14ac:dyDescent="0.25">
      <c r="A240" s="1">
        <v>45165</v>
      </c>
      <c r="B240" t="str">
        <f t="shared" si="34"/>
        <v>niedz</v>
      </c>
      <c r="C240">
        <f t="shared" si="35"/>
        <v>2023</v>
      </c>
      <c r="D240" t="str">
        <f t="shared" si="36"/>
        <v>sierpień</v>
      </c>
      <c r="E240" s="1">
        <f t="shared" si="33"/>
        <v>45896</v>
      </c>
      <c r="F240" s="3" t="str">
        <f>IF(AND(E240&gt;=$T$4,E240&lt;=$U$4),"wiosna", IF(AND(E240&gt;=$T$5,E240&lt;=$U$5),"lato", IF(AND(E240&gt;=$T$6,E240&lt;=$U$6), "jesien","zima")))</f>
        <v>lato</v>
      </c>
      <c r="G240">
        <f t="shared" si="41"/>
        <v>16</v>
      </c>
      <c r="H240">
        <f>INDEX($V$3:$V$6, MATCH(F240,$S$3:$S$6,0))</f>
        <v>0.9</v>
      </c>
      <c r="I240">
        <f t="shared" si="37"/>
        <v>14</v>
      </c>
      <c r="J240">
        <f t="shared" si="42"/>
        <v>240</v>
      </c>
      <c r="K240">
        <f t="shared" si="38"/>
        <v>0</v>
      </c>
      <c r="L240">
        <f t="shared" si="39"/>
        <v>-240</v>
      </c>
      <c r="M240">
        <f t="shared" si="43"/>
        <v>11695</v>
      </c>
      <c r="N240" s="10">
        <f t="shared" si="40"/>
        <v>0</v>
      </c>
    </row>
    <row r="241" spans="1:14" x14ac:dyDescent="0.25">
      <c r="A241" s="1">
        <v>45166</v>
      </c>
      <c r="B241" t="str">
        <f t="shared" si="34"/>
        <v>pon</v>
      </c>
      <c r="C241">
        <f t="shared" si="35"/>
        <v>2023</v>
      </c>
      <c r="D241" t="str">
        <f t="shared" si="36"/>
        <v>sierpień</v>
      </c>
      <c r="E241" s="1">
        <f t="shared" si="33"/>
        <v>45897</v>
      </c>
      <c r="F241" s="3" t="str">
        <f>IF(AND(E241&gt;=$T$4,E241&lt;=$U$4),"wiosna", IF(AND(E241&gt;=$T$5,E241&lt;=$U$5),"lato", IF(AND(E241&gt;=$T$6,E241&lt;=$U$6), "jesien","zima")))</f>
        <v>lato</v>
      </c>
      <c r="G241">
        <f t="shared" si="41"/>
        <v>16</v>
      </c>
      <c r="H241">
        <f>INDEX($V$3:$V$6, MATCH(F241,$S$3:$S$6,0))</f>
        <v>0.9</v>
      </c>
      <c r="I241">
        <f t="shared" si="37"/>
        <v>14</v>
      </c>
      <c r="J241">
        <f t="shared" si="42"/>
        <v>0</v>
      </c>
      <c r="K241">
        <f t="shared" si="38"/>
        <v>420</v>
      </c>
      <c r="L241">
        <f t="shared" si="39"/>
        <v>420</v>
      </c>
      <c r="M241">
        <f t="shared" si="43"/>
        <v>12115</v>
      </c>
      <c r="N241" s="10">
        <f t="shared" si="40"/>
        <v>0</v>
      </c>
    </row>
    <row r="242" spans="1:14" x14ac:dyDescent="0.25">
      <c r="A242" s="1">
        <v>45167</v>
      </c>
      <c r="B242" t="str">
        <f t="shared" si="34"/>
        <v>wt</v>
      </c>
      <c r="C242">
        <f t="shared" si="35"/>
        <v>2023</v>
      </c>
      <c r="D242" t="str">
        <f t="shared" si="36"/>
        <v>sierpień</v>
      </c>
      <c r="E242" s="1">
        <f t="shared" si="33"/>
        <v>45898</v>
      </c>
      <c r="F242" s="3" t="str">
        <f>IF(AND(E242&gt;=$T$4,E242&lt;=$U$4),"wiosna", IF(AND(E242&gt;=$T$5,E242&lt;=$U$5),"lato", IF(AND(E242&gt;=$T$6,E242&lt;=$U$6), "jesien","zima")))</f>
        <v>lato</v>
      </c>
      <c r="G242">
        <f t="shared" si="41"/>
        <v>16</v>
      </c>
      <c r="H242">
        <f>INDEX($V$3:$V$6, MATCH(F242,$S$3:$S$6,0))</f>
        <v>0.9</v>
      </c>
      <c r="I242">
        <f t="shared" si="37"/>
        <v>14</v>
      </c>
      <c r="J242">
        <f t="shared" si="42"/>
        <v>0</v>
      </c>
      <c r="K242">
        <f t="shared" si="38"/>
        <v>420</v>
      </c>
      <c r="L242">
        <f t="shared" si="39"/>
        <v>420</v>
      </c>
      <c r="M242">
        <f t="shared" si="43"/>
        <v>12535</v>
      </c>
      <c r="N242" s="10">
        <f t="shared" si="40"/>
        <v>0</v>
      </c>
    </row>
    <row r="243" spans="1:14" x14ac:dyDescent="0.25">
      <c r="A243" s="1">
        <v>45168</v>
      </c>
      <c r="B243" t="str">
        <f t="shared" si="34"/>
        <v>śr</v>
      </c>
      <c r="C243">
        <f t="shared" si="35"/>
        <v>2023</v>
      </c>
      <c r="D243" t="str">
        <f t="shared" si="36"/>
        <v>sierpień</v>
      </c>
      <c r="E243" s="1">
        <f t="shared" si="33"/>
        <v>45899</v>
      </c>
      <c r="F243" s="3" t="str">
        <f>IF(AND(E243&gt;=$T$4,E243&lt;=$U$4),"wiosna", IF(AND(E243&gt;=$T$5,E243&lt;=$U$5),"lato", IF(AND(E243&gt;=$T$6,E243&lt;=$U$6), "jesien","zima")))</f>
        <v>lato</v>
      </c>
      <c r="G243">
        <f t="shared" si="41"/>
        <v>16</v>
      </c>
      <c r="H243">
        <f>INDEX($V$3:$V$6, MATCH(F243,$S$3:$S$6,0))</f>
        <v>0.9</v>
      </c>
      <c r="I243">
        <f t="shared" si="37"/>
        <v>14</v>
      </c>
      <c r="J243">
        <f t="shared" si="42"/>
        <v>0</v>
      </c>
      <c r="K243">
        <f t="shared" si="38"/>
        <v>420</v>
      </c>
      <c r="L243">
        <f t="shared" si="39"/>
        <v>420</v>
      </c>
      <c r="M243">
        <f t="shared" si="43"/>
        <v>12955</v>
      </c>
      <c r="N243" s="10">
        <f t="shared" si="40"/>
        <v>0</v>
      </c>
    </row>
    <row r="244" spans="1:14" x14ac:dyDescent="0.25">
      <c r="A244" s="1">
        <v>45169</v>
      </c>
      <c r="B244" t="str">
        <f t="shared" si="34"/>
        <v>czw</v>
      </c>
      <c r="C244">
        <f t="shared" si="35"/>
        <v>2023</v>
      </c>
      <c r="D244" t="str">
        <f t="shared" si="36"/>
        <v>sierpień</v>
      </c>
      <c r="E244" s="1">
        <f t="shared" si="33"/>
        <v>45900</v>
      </c>
      <c r="F244" s="3" t="str">
        <f>IF(AND(E244&gt;=$T$4,E244&lt;=$U$4),"wiosna", IF(AND(E244&gt;=$T$5,E244&lt;=$U$5),"lato", IF(AND(E244&gt;=$T$6,E244&lt;=$U$6), "jesien","zima")))</f>
        <v>lato</v>
      </c>
      <c r="G244">
        <f t="shared" si="41"/>
        <v>16</v>
      </c>
      <c r="H244">
        <f>INDEX($V$3:$V$6, MATCH(F244,$S$3:$S$6,0))</f>
        <v>0.9</v>
      </c>
      <c r="I244">
        <f t="shared" si="37"/>
        <v>14</v>
      </c>
      <c r="J244">
        <f t="shared" si="42"/>
        <v>0</v>
      </c>
      <c r="K244">
        <f t="shared" si="38"/>
        <v>420</v>
      </c>
      <c r="L244">
        <f t="shared" si="39"/>
        <v>420</v>
      </c>
      <c r="M244">
        <f t="shared" si="43"/>
        <v>13375</v>
      </c>
      <c r="N244" s="10">
        <f t="shared" si="40"/>
        <v>3</v>
      </c>
    </row>
    <row r="245" spans="1:14" x14ac:dyDescent="0.25">
      <c r="A245" s="1">
        <v>45170</v>
      </c>
      <c r="B245" t="str">
        <f t="shared" si="34"/>
        <v>pt</v>
      </c>
      <c r="C245">
        <f t="shared" si="35"/>
        <v>2023</v>
      </c>
      <c r="D245" t="str">
        <f t="shared" si="36"/>
        <v>wrzesień</v>
      </c>
      <c r="E245" s="1">
        <f t="shared" si="33"/>
        <v>45901</v>
      </c>
      <c r="F245" s="3" t="str">
        <f>IF(AND(E245&gt;=$T$4,E245&lt;=$U$4),"wiosna", IF(AND(E245&gt;=$T$5,E245&lt;=$U$5),"lato", IF(AND(E245&gt;=$T$6,E245&lt;=$U$6), "jesien","zima")))</f>
        <v>lato</v>
      </c>
      <c r="G245">
        <f t="shared" si="41"/>
        <v>19</v>
      </c>
      <c r="H245">
        <f>INDEX($V$3:$V$6, MATCH(F245,$S$3:$S$6,0))</f>
        <v>0.9</v>
      </c>
      <c r="I245">
        <f t="shared" si="37"/>
        <v>17</v>
      </c>
      <c r="J245">
        <f t="shared" si="42"/>
        <v>2400</v>
      </c>
      <c r="K245">
        <f t="shared" si="38"/>
        <v>510</v>
      </c>
      <c r="L245">
        <f t="shared" si="39"/>
        <v>-1890</v>
      </c>
      <c r="M245">
        <f t="shared" si="43"/>
        <v>11485</v>
      </c>
      <c r="N245" s="10">
        <f t="shared" si="40"/>
        <v>0</v>
      </c>
    </row>
    <row r="246" spans="1:14" x14ac:dyDescent="0.25">
      <c r="A246" s="1">
        <v>45171</v>
      </c>
      <c r="B246" t="str">
        <f t="shared" si="34"/>
        <v>sob</v>
      </c>
      <c r="C246">
        <f t="shared" si="35"/>
        <v>2023</v>
      </c>
      <c r="D246" t="str">
        <f t="shared" si="36"/>
        <v>wrzesień</v>
      </c>
      <c r="E246" s="1">
        <f t="shared" si="33"/>
        <v>45902</v>
      </c>
      <c r="F246" s="3" t="str">
        <f>IF(AND(E246&gt;=$T$4,E246&lt;=$U$4),"wiosna", IF(AND(E246&gt;=$T$5,E246&lt;=$U$5),"lato", IF(AND(E246&gt;=$T$6,E246&lt;=$U$6), "jesien","zima")))</f>
        <v>lato</v>
      </c>
      <c r="G246">
        <f t="shared" si="41"/>
        <v>19</v>
      </c>
      <c r="H246">
        <f>INDEX($V$3:$V$6, MATCH(F246,$S$3:$S$6,0))</f>
        <v>0.9</v>
      </c>
      <c r="I246">
        <f t="shared" si="37"/>
        <v>17</v>
      </c>
      <c r="J246">
        <f t="shared" si="42"/>
        <v>0</v>
      </c>
      <c r="K246">
        <f t="shared" si="38"/>
        <v>0</v>
      </c>
      <c r="L246">
        <f t="shared" si="39"/>
        <v>0</v>
      </c>
      <c r="M246">
        <f t="shared" si="43"/>
        <v>11485</v>
      </c>
      <c r="N246" s="10">
        <f t="shared" si="40"/>
        <v>0</v>
      </c>
    </row>
    <row r="247" spans="1:14" x14ac:dyDescent="0.25">
      <c r="A247" s="1">
        <v>45172</v>
      </c>
      <c r="B247" t="str">
        <f t="shared" si="34"/>
        <v>niedz</v>
      </c>
      <c r="C247">
        <f t="shared" si="35"/>
        <v>2023</v>
      </c>
      <c r="D247" t="str">
        <f t="shared" si="36"/>
        <v>wrzesień</v>
      </c>
      <c r="E247" s="1">
        <f t="shared" si="33"/>
        <v>45903</v>
      </c>
      <c r="F247" s="3" t="str">
        <f>IF(AND(E247&gt;=$T$4,E247&lt;=$U$4),"wiosna", IF(AND(E247&gt;=$T$5,E247&lt;=$U$5),"lato", IF(AND(E247&gt;=$T$6,E247&lt;=$U$6), "jesien","zima")))</f>
        <v>lato</v>
      </c>
      <c r="G247">
        <f t="shared" si="41"/>
        <v>19</v>
      </c>
      <c r="H247">
        <f>INDEX($V$3:$V$6, MATCH(F247,$S$3:$S$6,0))</f>
        <v>0.9</v>
      </c>
      <c r="I247">
        <f t="shared" si="37"/>
        <v>17</v>
      </c>
      <c r="J247">
        <f t="shared" si="42"/>
        <v>285</v>
      </c>
      <c r="K247">
        <f t="shared" si="38"/>
        <v>0</v>
      </c>
      <c r="L247">
        <f t="shared" si="39"/>
        <v>-285</v>
      </c>
      <c r="M247">
        <f t="shared" si="43"/>
        <v>11200</v>
      </c>
      <c r="N247" s="10">
        <f t="shared" si="40"/>
        <v>0</v>
      </c>
    </row>
    <row r="248" spans="1:14" x14ac:dyDescent="0.25">
      <c r="A248" s="1">
        <v>45173</v>
      </c>
      <c r="B248" t="str">
        <f t="shared" si="34"/>
        <v>pon</v>
      </c>
      <c r="C248">
        <f t="shared" si="35"/>
        <v>2023</v>
      </c>
      <c r="D248" t="str">
        <f t="shared" si="36"/>
        <v>wrzesień</v>
      </c>
      <c r="E248" s="1">
        <f t="shared" si="33"/>
        <v>45904</v>
      </c>
      <c r="F248" s="3" t="str">
        <f>IF(AND(E248&gt;=$T$4,E248&lt;=$U$4),"wiosna", IF(AND(E248&gt;=$T$5,E248&lt;=$U$5),"lato", IF(AND(E248&gt;=$T$6,E248&lt;=$U$6), "jesien","zima")))</f>
        <v>lato</v>
      </c>
      <c r="G248">
        <f t="shared" si="41"/>
        <v>19</v>
      </c>
      <c r="H248">
        <f>INDEX($V$3:$V$6, MATCH(F248,$S$3:$S$6,0))</f>
        <v>0.9</v>
      </c>
      <c r="I248">
        <f t="shared" si="37"/>
        <v>17</v>
      </c>
      <c r="J248">
        <f t="shared" si="42"/>
        <v>0</v>
      </c>
      <c r="K248">
        <f t="shared" si="38"/>
        <v>510</v>
      </c>
      <c r="L248">
        <f t="shared" si="39"/>
        <v>510</v>
      </c>
      <c r="M248">
        <f t="shared" si="43"/>
        <v>11710</v>
      </c>
      <c r="N248" s="10">
        <f t="shared" si="40"/>
        <v>0</v>
      </c>
    </row>
    <row r="249" spans="1:14" x14ac:dyDescent="0.25">
      <c r="A249" s="1">
        <v>45174</v>
      </c>
      <c r="B249" t="str">
        <f t="shared" si="34"/>
        <v>wt</v>
      </c>
      <c r="C249">
        <f t="shared" si="35"/>
        <v>2023</v>
      </c>
      <c r="D249" t="str">
        <f t="shared" si="36"/>
        <v>wrzesień</v>
      </c>
      <c r="E249" s="1">
        <f t="shared" si="33"/>
        <v>45905</v>
      </c>
      <c r="F249" s="3" t="str">
        <f>IF(AND(E249&gt;=$T$4,E249&lt;=$U$4),"wiosna", IF(AND(E249&gt;=$T$5,E249&lt;=$U$5),"lato", IF(AND(E249&gt;=$T$6,E249&lt;=$U$6), "jesien","zima")))</f>
        <v>lato</v>
      </c>
      <c r="G249">
        <f t="shared" si="41"/>
        <v>19</v>
      </c>
      <c r="H249">
        <f>INDEX($V$3:$V$6, MATCH(F249,$S$3:$S$6,0))</f>
        <v>0.9</v>
      </c>
      <c r="I249">
        <f t="shared" si="37"/>
        <v>17</v>
      </c>
      <c r="J249">
        <f t="shared" si="42"/>
        <v>0</v>
      </c>
      <c r="K249">
        <f t="shared" si="38"/>
        <v>510</v>
      </c>
      <c r="L249">
        <f t="shared" si="39"/>
        <v>510</v>
      </c>
      <c r="M249">
        <f t="shared" si="43"/>
        <v>12220</v>
      </c>
      <c r="N249" s="10">
        <f t="shared" si="40"/>
        <v>0</v>
      </c>
    </row>
    <row r="250" spans="1:14" x14ac:dyDescent="0.25">
      <c r="A250" s="1">
        <v>45175</v>
      </c>
      <c r="B250" t="str">
        <f t="shared" si="34"/>
        <v>śr</v>
      </c>
      <c r="C250">
        <f t="shared" si="35"/>
        <v>2023</v>
      </c>
      <c r="D250" t="str">
        <f t="shared" si="36"/>
        <v>wrzesień</v>
      </c>
      <c r="E250" s="1">
        <f t="shared" si="33"/>
        <v>45906</v>
      </c>
      <c r="F250" s="3" t="str">
        <f>IF(AND(E250&gt;=$T$4,E250&lt;=$U$4),"wiosna", IF(AND(E250&gt;=$T$5,E250&lt;=$U$5),"lato", IF(AND(E250&gt;=$T$6,E250&lt;=$U$6), "jesien","zima")))</f>
        <v>lato</v>
      </c>
      <c r="G250">
        <f t="shared" si="41"/>
        <v>19</v>
      </c>
      <c r="H250">
        <f>INDEX($V$3:$V$6, MATCH(F250,$S$3:$S$6,0))</f>
        <v>0.9</v>
      </c>
      <c r="I250">
        <f t="shared" si="37"/>
        <v>17</v>
      </c>
      <c r="J250">
        <f t="shared" si="42"/>
        <v>0</v>
      </c>
      <c r="K250">
        <f t="shared" si="38"/>
        <v>510</v>
      </c>
      <c r="L250">
        <f t="shared" si="39"/>
        <v>510</v>
      </c>
      <c r="M250">
        <f t="shared" si="43"/>
        <v>12730</v>
      </c>
      <c r="N250" s="10">
        <f t="shared" si="40"/>
        <v>0</v>
      </c>
    </row>
    <row r="251" spans="1:14" x14ac:dyDescent="0.25">
      <c r="A251" s="1">
        <v>45176</v>
      </c>
      <c r="B251" t="str">
        <f t="shared" si="34"/>
        <v>czw</v>
      </c>
      <c r="C251">
        <f t="shared" si="35"/>
        <v>2023</v>
      </c>
      <c r="D251" t="str">
        <f t="shared" si="36"/>
        <v>wrzesień</v>
      </c>
      <c r="E251" s="1">
        <f t="shared" si="33"/>
        <v>45907</v>
      </c>
      <c r="F251" s="3" t="str">
        <f>IF(AND(E251&gt;=$T$4,E251&lt;=$U$4),"wiosna", IF(AND(E251&gt;=$T$5,E251&lt;=$U$5),"lato", IF(AND(E251&gt;=$T$6,E251&lt;=$U$6), "jesien","zima")))</f>
        <v>lato</v>
      </c>
      <c r="G251">
        <f t="shared" si="41"/>
        <v>19</v>
      </c>
      <c r="H251">
        <f>INDEX($V$3:$V$6, MATCH(F251,$S$3:$S$6,0))</f>
        <v>0.9</v>
      </c>
      <c r="I251">
        <f t="shared" si="37"/>
        <v>17</v>
      </c>
      <c r="J251">
        <f t="shared" si="42"/>
        <v>0</v>
      </c>
      <c r="K251">
        <f t="shared" si="38"/>
        <v>510</v>
      </c>
      <c r="L251">
        <f t="shared" si="39"/>
        <v>510</v>
      </c>
      <c r="M251">
        <f t="shared" si="43"/>
        <v>13240</v>
      </c>
      <c r="N251" s="10">
        <f t="shared" si="40"/>
        <v>0</v>
      </c>
    </row>
    <row r="252" spans="1:14" x14ac:dyDescent="0.25">
      <c r="A252" s="1">
        <v>45177</v>
      </c>
      <c r="B252" t="str">
        <f t="shared" si="34"/>
        <v>pt</v>
      </c>
      <c r="C252">
        <f t="shared" si="35"/>
        <v>2023</v>
      </c>
      <c r="D252" t="str">
        <f t="shared" si="36"/>
        <v>wrzesień</v>
      </c>
      <c r="E252" s="1">
        <f t="shared" si="33"/>
        <v>45908</v>
      </c>
      <c r="F252" s="3" t="str">
        <f>IF(AND(E252&gt;=$T$4,E252&lt;=$U$4),"wiosna", IF(AND(E252&gt;=$T$5,E252&lt;=$U$5),"lato", IF(AND(E252&gt;=$T$6,E252&lt;=$U$6), "jesien","zima")))</f>
        <v>lato</v>
      </c>
      <c r="G252">
        <f t="shared" si="41"/>
        <v>19</v>
      </c>
      <c r="H252">
        <f>INDEX($V$3:$V$6, MATCH(F252,$S$3:$S$6,0))</f>
        <v>0.9</v>
      </c>
      <c r="I252">
        <f t="shared" si="37"/>
        <v>17</v>
      </c>
      <c r="J252">
        <f t="shared" si="42"/>
        <v>0</v>
      </c>
      <c r="K252">
        <f t="shared" si="38"/>
        <v>510</v>
      </c>
      <c r="L252">
        <f t="shared" si="39"/>
        <v>510</v>
      </c>
      <c r="M252">
        <f t="shared" si="43"/>
        <v>13750</v>
      </c>
      <c r="N252" s="10">
        <f t="shared" si="40"/>
        <v>0</v>
      </c>
    </row>
    <row r="253" spans="1:14" x14ac:dyDescent="0.25">
      <c r="A253" s="1">
        <v>45178</v>
      </c>
      <c r="B253" t="str">
        <f t="shared" si="34"/>
        <v>sob</v>
      </c>
      <c r="C253">
        <f t="shared" si="35"/>
        <v>2023</v>
      </c>
      <c r="D253" t="str">
        <f t="shared" si="36"/>
        <v>wrzesień</v>
      </c>
      <c r="E253" s="1">
        <f t="shared" si="33"/>
        <v>45909</v>
      </c>
      <c r="F253" s="3" t="str">
        <f>IF(AND(E253&gt;=$T$4,E253&lt;=$U$4),"wiosna", IF(AND(E253&gt;=$T$5,E253&lt;=$U$5),"lato", IF(AND(E253&gt;=$T$6,E253&lt;=$U$6), "jesien","zima")))</f>
        <v>lato</v>
      </c>
      <c r="G253">
        <f t="shared" si="41"/>
        <v>19</v>
      </c>
      <c r="H253">
        <f>INDEX($V$3:$V$6, MATCH(F253,$S$3:$S$6,0))</f>
        <v>0.9</v>
      </c>
      <c r="I253">
        <f t="shared" si="37"/>
        <v>17</v>
      </c>
      <c r="J253">
        <f t="shared" si="42"/>
        <v>0</v>
      </c>
      <c r="K253">
        <f t="shared" si="38"/>
        <v>0</v>
      </c>
      <c r="L253">
        <f t="shared" si="39"/>
        <v>0</v>
      </c>
      <c r="M253">
        <f t="shared" si="43"/>
        <v>13750</v>
      </c>
      <c r="N253" s="10">
        <f t="shared" si="40"/>
        <v>0</v>
      </c>
    </row>
    <row r="254" spans="1:14" x14ac:dyDescent="0.25">
      <c r="A254" s="1">
        <v>45179</v>
      </c>
      <c r="B254" t="str">
        <f t="shared" si="34"/>
        <v>niedz</v>
      </c>
      <c r="C254">
        <f t="shared" si="35"/>
        <v>2023</v>
      </c>
      <c r="D254" t="str">
        <f t="shared" si="36"/>
        <v>wrzesień</v>
      </c>
      <c r="E254" s="1">
        <f t="shared" si="33"/>
        <v>45910</v>
      </c>
      <c r="F254" s="3" t="str">
        <f>IF(AND(E254&gt;=$T$4,E254&lt;=$U$4),"wiosna", IF(AND(E254&gt;=$T$5,E254&lt;=$U$5),"lato", IF(AND(E254&gt;=$T$6,E254&lt;=$U$6), "jesien","zima")))</f>
        <v>lato</v>
      </c>
      <c r="G254">
        <f t="shared" si="41"/>
        <v>19</v>
      </c>
      <c r="H254">
        <f>INDEX($V$3:$V$6, MATCH(F254,$S$3:$S$6,0))</f>
        <v>0.9</v>
      </c>
      <c r="I254">
        <f t="shared" si="37"/>
        <v>17</v>
      </c>
      <c r="J254">
        <f t="shared" si="42"/>
        <v>285</v>
      </c>
      <c r="K254">
        <f t="shared" si="38"/>
        <v>0</v>
      </c>
      <c r="L254">
        <f t="shared" si="39"/>
        <v>-285</v>
      </c>
      <c r="M254">
        <f t="shared" si="43"/>
        <v>13465</v>
      </c>
      <c r="N254" s="10">
        <f t="shared" si="40"/>
        <v>0</v>
      </c>
    </row>
    <row r="255" spans="1:14" x14ac:dyDescent="0.25">
      <c r="A255" s="1">
        <v>45180</v>
      </c>
      <c r="B255" t="str">
        <f t="shared" si="34"/>
        <v>pon</v>
      </c>
      <c r="C255">
        <f t="shared" si="35"/>
        <v>2023</v>
      </c>
      <c r="D255" t="str">
        <f t="shared" si="36"/>
        <v>wrzesień</v>
      </c>
      <c r="E255" s="1">
        <f t="shared" si="33"/>
        <v>45911</v>
      </c>
      <c r="F255" s="3" t="str">
        <f>IF(AND(E255&gt;=$T$4,E255&lt;=$U$4),"wiosna", IF(AND(E255&gt;=$T$5,E255&lt;=$U$5),"lato", IF(AND(E255&gt;=$T$6,E255&lt;=$U$6), "jesien","zima")))</f>
        <v>lato</v>
      </c>
      <c r="G255">
        <f t="shared" si="41"/>
        <v>19</v>
      </c>
      <c r="H255">
        <f>INDEX($V$3:$V$6, MATCH(F255,$S$3:$S$6,0))</f>
        <v>0.9</v>
      </c>
      <c r="I255">
        <f t="shared" si="37"/>
        <v>17</v>
      </c>
      <c r="J255">
        <f t="shared" si="42"/>
        <v>0</v>
      </c>
      <c r="K255">
        <f t="shared" si="38"/>
        <v>510</v>
      </c>
      <c r="L255">
        <f t="shared" si="39"/>
        <v>510</v>
      </c>
      <c r="M255">
        <f t="shared" si="43"/>
        <v>13975</v>
      </c>
      <c r="N255" s="10">
        <f t="shared" si="40"/>
        <v>0</v>
      </c>
    </row>
    <row r="256" spans="1:14" x14ac:dyDescent="0.25">
      <c r="A256" s="1">
        <v>45181</v>
      </c>
      <c r="B256" t="str">
        <f t="shared" si="34"/>
        <v>wt</v>
      </c>
      <c r="C256">
        <f t="shared" si="35"/>
        <v>2023</v>
      </c>
      <c r="D256" t="str">
        <f t="shared" si="36"/>
        <v>wrzesień</v>
      </c>
      <c r="E256" s="1">
        <f t="shared" si="33"/>
        <v>45912</v>
      </c>
      <c r="F256" s="3" t="str">
        <f>IF(AND(E256&gt;=$T$4,E256&lt;=$U$4),"wiosna", IF(AND(E256&gt;=$T$5,E256&lt;=$U$5),"lato", IF(AND(E256&gt;=$T$6,E256&lt;=$U$6), "jesien","zima")))</f>
        <v>lato</v>
      </c>
      <c r="G256">
        <f t="shared" si="41"/>
        <v>19</v>
      </c>
      <c r="H256">
        <f>INDEX($V$3:$V$6, MATCH(F256,$S$3:$S$6,0))</f>
        <v>0.9</v>
      </c>
      <c r="I256">
        <f t="shared" si="37"/>
        <v>17</v>
      </c>
      <c r="J256">
        <f t="shared" si="42"/>
        <v>0</v>
      </c>
      <c r="K256">
        <f t="shared" si="38"/>
        <v>510</v>
      </c>
      <c r="L256">
        <f t="shared" si="39"/>
        <v>510</v>
      </c>
      <c r="M256">
        <f t="shared" si="43"/>
        <v>14485</v>
      </c>
      <c r="N256" s="10">
        <f t="shared" si="40"/>
        <v>0</v>
      </c>
    </row>
    <row r="257" spans="1:14" x14ac:dyDescent="0.25">
      <c r="A257" s="1">
        <v>45182</v>
      </c>
      <c r="B257" t="str">
        <f t="shared" si="34"/>
        <v>śr</v>
      </c>
      <c r="C257">
        <f t="shared" si="35"/>
        <v>2023</v>
      </c>
      <c r="D257" t="str">
        <f t="shared" si="36"/>
        <v>wrzesień</v>
      </c>
      <c r="E257" s="1">
        <f t="shared" si="33"/>
        <v>45913</v>
      </c>
      <c r="F257" s="3" t="str">
        <f>IF(AND(E257&gt;=$T$4,E257&lt;=$U$4),"wiosna", IF(AND(E257&gt;=$T$5,E257&lt;=$U$5),"lato", IF(AND(E257&gt;=$T$6,E257&lt;=$U$6), "jesien","zima")))</f>
        <v>lato</v>
      </c>
      <c r="G257">
        <f t="shared" si="41"/>
        <v>19</v>
      </c>
      <c r="H257">
        <f>INDEX($V$3:$V$6, MATCH(F257,$S$3:$S$6,0))</f>
        <v>0.9</v>
      </c>
      <c r="I257">
        <f t="shared" si="37"/>
        <v>17</v>
      </c>
      <c r="J257">
        <f t="shared" si="42"/>
        <v>0</v>
      </c>
      <c r="K257">
        <f t="shared" si="38"/>
        <v>510</v>
      </c>
      <c r="L257">
        <f t="shared" si="39"/>
        <v>510</v>
      </c>
      <c r="M257">
        <f t="shared" si="43"/>
        <v>14995</v>
      </c>
      <c r="N257" s="10">
        <f t="shared" si="40"/>
        <v>0</v>
      </c>
    </row>
    <row r="258" spans="1:14" x14ac:dyDescent="0.25">
      <c r="A258" s="1">
        <v>45183</v>
      </c>
      <c r="B258" t="str">
        <f t="shared" si="34"/>
        <v>czw</v>
      </c>
      <c r="C258">
        <f t="shared" si="35"/>
        <v>2023</v>
      </c>
      <c r="D258" t="str">
        <f t="shared" si="36"/>
        <v>wrzesień</v>
      </c>
      <c r="E258" s="1">
        <f t="shared" ref="E258:E321" si="44">DATE(2025,MONTH(A258),DAY(A258))</f>
        <v>45914</v>
      </c>
      <c r="F258" s="3" t="str">
        <f>IF(AND(E258&gt;=$T$4,E258&lt;=$U$4),"wiosna", IF(AND(E258&gt;=$T$5,E258&lt;=$U$5),"lato", IF(AND(E258&gt;=$T$6,E258&lt;=$U$6), "jesien","zima")))</f>
        <v>lato</v>
      </c>
      <c r="G258">
        <f t="shared" si="41"/>
        <v>19</v>
      </c>
      <c r="H258">
        <f>INDEX($V$3:$V$6, MATCH(F258,$S$3:$S$6,0))</f>
        <v>0.9</v>
      </c>
      <c r="I258">
        <f t="shared" si="37"/>
        <v>17</v>
      </c>
      <c r="J258">
        <f t="shared" si="42"/>
        <v>0</v>
      </c>
      <c r="K258">
        <f t="shared" si="38"/>
        <v>510</v>
      </c>
      <c r="L258">
        <f t="shared" si="39"/>
        <v>510</v>
      </c>
      <c r="M258">
        <f t="shared" si="43"/>
        <v>15505</v>
      </c>
      <c r="N258" s="10">
        <f t="shared" si="40"/>
        <v>0</v>
      </c>
    </row>
    <row r="259" spans="1:14" x14ac:dyDescent="0.25">
      <c r="A259" s="1">
        <v>45184</v>
      </c>
      <c r="B259" t="str">
        <f t="shared" ref="B259:B322" si="45">TEXT(A259,"ddd")</f>
        <v>pt</v>
      </c>
      <c r="C259">
        <f t="shared" ref="C259:C322" si="46">YEAR(A259)</f>
        <v>2023</v>
      </c>
      <c r="D259" t="str">
        <f t="shared" ref="D259:D322" si="47">TEXT(A259,"mmmm")</f>
        <v>wrzesień</v>
      </c>
      <c r="E259" s="1">
        <f t="shared" si="44"/>
        <v>45915</v>
      </c>
      <c r="F259" s="3" t="str">
        <f>IF(AND(E259&gt;=$T$4,E259&lt;=$U$4),"wiosna", IF(AND(E259&gt;=$T$5,E259&lt;=$U$5),"lato", IF(AND(E259&gt;=$T$6,E259&lt;=$U$6), "jesien","zima")))</f>
        <v>lato</v>
      </c>
      <c r="G259">
        <f t="shared" si="41"/>
        <v>19</v>
      </c>
      <c r="H259">
        <f>INDEX($V$3:$V$6, MATCH(F259,$S$3:$S$6,0))</f>
        <v>0.9</v>
      </c>
      <c r="I259">
        <f t="shared" ref="I259:I322" si="48">FLOOR(G259*H259,1)</f>
        <v>17</v>
      </c>
      <c r="J259">
        <f t="shared" si="42"/>
        <v>0</v>
      </c>
      <c r="K259">
        <f t="shared" ref="K259:K322" si="49">IF(WEEKDAY(A259,2)&lt;6,I259*$Q$3,0)</f>
        <v>510</v>
      </c>
      <c r="L259">
        <f t="shared" ref="L259:L322" si="50">K259-J259</f>
        <v>510</v>
      </c>
      <c r="M259">
        <f t="shared" si="43"/>
        <v>16015</v>
      </c>
      <c r="N259" s="10">
        <f t="shared" ref="N259:N322" si="51">IF(EOMONTH(A259,0)=A259, IF(M259&gt;=$Q$1,3,0),0)</f>
        <v>0</v>
      </c>
    </row>
    <row r="260" spans="1:14" x14ac:dyDescent="0.25">
      <c r="A260" s="1">
        <v>45185</v>
      </c>
      <c r="B260" t="str">
        <f t="shared" si="45"/>
        <v>sob</v>
      </c>
      <c r="C260">
        <f t="shared" si="46"/>
        <v>2023</v>
      </c>
      <c r="D260" t="str">
        <f t="shared" si="47"/>
        <v>wrzesień</v>
      </c>
      <c r="E260" s="1">
        <f t="shared" si="44"/>
        <v>45916</v>
      </c>
      <c r="F260" s="3" t="str">
        <f>IF(AND(E260&gt;=$T$4,E260&lt;=$U$4),"wiosna", IF(AND(E260&gt;=$T$5,E260&lt;=$U$5),"lato", IF(AND(E260&gt;=$T$6,E260&lt;=$U$6), "jesien","zima")))</f>
        <v>lato</v>
      </c>
      <c r="G260">
        <f t="shared" ref="G260:G323" si="52">G259+N259</f>
        <v>19</v>
      </c>
      <c r="H260">
        <f>INDEX($V$3:$V$6, MATCH(F260,$S$3:$S$6,0))</f>
        <v>0.9</v>
      </c>
      <c r="I260">
        <f t="shared" si="48"/>
        <v>17</v>
      </c>
      <c r="J260">
        <f t="shared" ref="J260:J323" si="53">IF(B260="niedz",15*G260,0)+N259*$Q$1</f>
        <v>0</v>
      </c>
      <c r="K260">
        <f t="shared" si="49"/>
        <v>0</v>
      </c>
      <c r="L260">
        <f t="shared" si="50"/>
        <v>0</v>
      </c>
      <c r="M260">
        <f t="shared" ref="M260:M323" si="54">L260+M259</f>
        <v>16015</v>
      </c>
      <c r="N260" s="10">
        <f t="shared" si="51"/>
        <v>0</v>
      </c>
    </row>
    <row r="261" spans="1:14" x14ac:dyDescent="0.25">
      <c r="A261" s="1">
        <v>45186</v>
      </c>
      <c r="B261" t="str">
        <f t="shared" si="45"/>
        <v>niedz</v>
      </c>
      <c r="C261">
        <f t="shared" si="46"/>
        <v>2023</v>
      </c>
      <c r="D261" t="str">
        <f t="shared" si="47"/>
        <v>wrzesień</v>
      </c>
      <c r="E261" s="1">
        <f t="shared" si="44"/>
        <v>45917</v>
      </c>
      <c r="F261" s="3" t="str">
        <f>IF(AND(E261&gt;=$T$4,E261&lt;=$U$4),"wiosna", IF(AND(E261&gt;=$T$5,E261&lt;=$U$5),"lato", IF(AND(E261&gt;=$T$6,E261&lt;=$U$6), "jesien","zima")))</f>
        <v>lato</v>
      </c>
      <c r="G261">
        <f t="shared" si="52"/>
        <v>19</v>
      </c>
      <c r="H261">
        <f>INDEX($V$3:$V$6, MATCH(F261,$S$3:$S$6,0))</f>
        <v>0.9</v>
      </c>
      <c r="I261">
        <f t="shared" si="48"/>
        <v>17</v>
      </c>
      <c r="J261">
        <f t="shared" si="53"/>
        <v>285</v>
      </c>
      <c r="K261">
        <f t="shared" si="49"/>
        <v>0</v>
      </c>
      <c r="L261">
        <f t="shared" si="50"/>
        <v>-285</v>
      </c>
      <c r="M261">
        <f t="shared" si="54"/>
        <v>15730</v>
      </c>
      <c r="N261" s="10">
        <f t="shared" si="51"/>
        <v>0</v>
      </c>
    </row>
    <row r="262" spans="1:14" x14ac:dyDescent="0.25">
      <c r="A262" s="1">
        <v>45187</v>
      </c>
      <c r="B262" t="str">
        <f t="shared" si="45"/>
        <v>pon</v>
      </c>
      <c r="C262">
        <f t="shared" si="46"/>
        <v>2023</v>
      </c>
      <c r="D262" t="str">
        <f t="shared" si="47"/>
        <v>wrzesień</v>
      </c>
      <c r="E262" s="1">
        <f t="shared" si="44"/>
        <v>45918</v>
      </c>
      <c r="F262" s="3" t="str">
        <f>IF(AND(E262&gt;=$T$4,E262&lt;=$U$4),"wiosna", IF(AND(E262&gt;=$T$5,E262&lt;=$U$5),"lato", IF(AND(E262&gt;=$T$6,E262&lt;=$U$6), "jesien","zima")))</f>
        <v>lato</v>
      </c>
      <c r="G262">
        <f t="shared" si="52"/>
        <v>19</v>
      </c>
      <c r="H262">
        <f>INDEX($V$3:$V$6, MATCH(F262,$S$3:$S$6,0))</f>
        <v>0.9</v>
      </c>
      <c r="I262">
        <f t="shared" si="48"/>
        <v>17</v>
      </c>
      <c r="J262">
        <f t="shared" si="53"/>
        <v>0</v>
      </c>
      <c r="K262">
        <f t="shared" si="49"/>
        <v>510</v>
      </c>
      <c r="L262">
        <f t="shared" si="50"/>
        <v>510</v>
      </c>
      <c r="M262">
        <f t="shared" si="54"/>
        <v>16240</v>
      </c>
      <c r="N262" s="10">
        <f t="shared" si="51"/>
        <v>0</v>
      </c>
    </row>
    <row r="263" spans="1:14" x14ac:dyDescent="0.25">
      <c r="A263" s="1">
        <v>45188</v>
      </c>
      <c r="B263" t="str">
        <f t="shared" si="45"/>
        <v>wt</v>
      </c>
      <c r="C263">
        <f t="shared" si="46"/>
        <v>2023</v>
      </c>
      <c r="D263" t="str">
        <f t="shared" si="47"/>
        <v>wrzesień</v>
      </c>
      <c r="E263" s="1">
        <f t="shared" si="44"/>
        <v>45919</v>
      </c>
      <c r="F263" s="3" t="str">
        <f>IF(AND(E263&gt;=$T$4,E263&lt;=$U$4),"wiosna", IF(AND(E263&gt;=$T$5,E263&lt;=$U$5),"lato", IF(AND(E263&gt;=$T$6,E263&lt;=$U$6), "jesien","zima")))</f>
        <v>lato</v>
      </c>
      <c r="G263">
        <f t="shared" si="52"/>
        <v>19</v>
      </c>
      <c r="H263">
        <f>INDEX($V$3:$V$6, MATCH(F263,$S$3:$S$6,0))</f>
        <v>0.9</v>
      </c>
      <c r="I263">
        <f t="shared" si="48"/>
        <v>17</v>
      </c>
      <c r="J263">
        <f t="shared" si="53"/>
        <v>0</v>
      </c>
      <c r="K263">
        <f t="shared" si="49"/>
        <v>510</v>
      </c>
      <c r="L263">
        <f t="shared" si="50"/>
        <v>510</v>
      </c>
      <c r="M263">
        <f t="shared" si="54"/>
        <v>16750</v>
      </c>
      <c r="N263" s="10">
        <f t="shared" si="51"/>
        <v>0</v>
      </c>
    </row>
    <row r="264" spans="1:14" x14ac:dyDescent="0.25">
      <c r="A264" s="1">
        <v>45189</v>
      </c>
      <c r="B264" t="str">
        <f t="shared" si="45"/>
        <v>śr</v>
      </c>
      <c r="C264">
        <f t="shared" si="46"/>
        <v>2023</v>
      </c>
      <c r="D264" t="str">
        <f t="shared" si="47"/>
        <v>wrzesień</v>
      </c>
      <c r="E264" s="1">
        <f t="shared" si="44"/>
        <v>45920</v>
      </c>
      <c r="F264" s="3" t="str">
        <f>IF(AND(E264&gt;=$T$4,E264&lt;=$U$4),"wiosna", IF(AND(E264&gt;=$T$5,E264&lt;=$U$5),"lato", IF(AND(E264&gt;=$T$6,E264&lt;=$U$6), "jesien","zima")))</f>
        <v>lato</v>
      </c>
      <c r="G264">
        <f t="shared" si="52"/>
        <v>19</v>
      </c>
      <c r="H264">
        <f>INDEX($V$3:$V$6, MATCH(F264,$S$3:$S$6,0))</f>
        <v>0.9</v>
      </c>
      <c r="I264">
        <f t="shared" si="48"/>
        <v>17</v>
      </c>
      <c r="J264">
        <f t="shared" si="53"/>
        <v>0</v>
      </c>
      <c r="K264">
        <f t="shared" si="49"/>
        <v>510</v>
      </c>
      <c r="L264">
        <f t="shared" si="50"/>
        <v>510</v>
      </c>
      <c r="M264">
        <f t="shared" si="54"/>
        <v>17260</v>
      </c>
      <c r="N264" s="10">
        <f t="shared" si="51"/>
        <v>0</v>
      </c>
    </row>
    <row r="265" spans="1:14" x14ac:dyDescent="0.25">
      <c r="A265" s="1">
        <v>45190</v>
      </c>
      <c r="B265" t="str">
        <f t="shared" si="45"/>
        <v>czw</v>
      </c>
      <c r="C265">
        <f t="shared" si="46"/>
        <v>2023</v>
      </c>
      <c r="D265" t="str">
        <f t="shared" si="47"/>
        <v>wrzesień</v>
      </c>
      <c r="E265" s="1">
        <f t="shared" si="44"/>
        <v>45921</v>
      </c>
      <c r="F265" s="3" t="str">
        <f>IF(AND(E265&gt;=$T$4,E265&lt;=$U$4),"wiosna", IF(AND(E265&gt;=$T$5,E265&lt;=$U$5),"lato", IF(AND(E265&gt;=$T$6,E265&lt;=$U$6), "jesien","zima")))</f>
        <v>lato</v>
      </c>
      <c r="G265">
        <f t="shared" si="52"/>
        <v>19</v>
      </c>
      <c r="H265">
        <f>INDEX($V$3:$V$6, MATCH(F265,$S$3:$S$6,0))</f>
        <v>0.9</v>
      </c>
      <c r="I265">
        <f t="shared" si="48"/>
        <v>17</v>
      </c>
      <c r="J265">
        <f t="shared" si="53"/>
        <v>0</v>
      </c>
      <c r="K265">
        <f t="shared" si="49"/>
        <v>510</v>
      </c>
      <c r="L265">
        <f t="shared" si="50"/>
        <v>510</v>
      </c>
      <c r="M265">
        <f t="shared" si="54"/>
        <v>17770</v>
      </c>
      <c r="N265" s="10">
        <f t="shared" si="51"/>
        <v>0</v>
      </c>
    </row>
    <row r="266" spans="1:14" x14ac:dyDescent="0.25">
      <c r="A266" s="1">
        <v>45191</v>
      </c>
      <c r="B266" t="str">
        <f t="shared" si="45"/>
        <v>pt</v>
      </c>
      <c r="C266">
        <f t="shared" si="46"/>
        <v>2023</v>
      </c>
      <c r="D266" t="str">
        <f t="shared" si="47"/>
        <v>wrzesień</v>
      </c>
      <c r="E266" s="1">
        <f t="shared" si="44"/>
        <v>45922</v>
      </c>
      <c r="F266" s="3" t="str">
        <f>IF(AND(E266&gt;=$T$4,E266&lt;=$U$4),"wiosna", IF(AND(E266&gt;=$T$5,E266&lt;=$U$5),"lato", IF(AND(E266&gt;=$T$6,E266&lt;=$U$6), "jesien","zima")))</f>
        <v>lato</v>
      </c>
      <c r="G266">
        <f t="shared" si="52"/>
        <v>19</v>
      </c>
      <c r="H266">
        <f>INDEX($V$3:$V$6, MATCH(F266,$S$3:$S$6,0))</f>
        <v>0.9</v>
      </c>
      <c r="I266">
        <f t="shared" si="48"/>
        <v>17</v>
      </c>
      <c r="J266">
        <f t="shared" si="53"/>
        <v>0</v>
      </c>
      <c r="K266">
        <f t="shared" si="49"/>
        <v>510</v>
      </c>
      <c r="L266">
        <f t="shared" si="50"/>
        <v>510</v>
      </c>
      <c r="M266">
        <f t="shared" si="54"/>
        <v>18280</v>
      </c>
      <c r="N266" s="10">
        <f t="shared" si="51"/>
        <v>0</v>
      </c>
    </row>
    <row r="267" spans="1:14" x14ac:dyDescent="0.25">
      <c r="A267" s="1">
        <v>45192</v>
      </c>
      <c r="B267" t="str">
        <f t="shared" si="45"/>
        <v>sob</v>
      </c>
      <c r="C267">
        <f t="shared" si="46"/>
        <v>2023</v>
      </c>
      <c r="D267" t="str">
        <f t="shared" si="47"/>
        <v>wrzesień</v>
      </c>
      <c r="E267" s="1">
        <f t="shared" si="44"/>
        <v>45923</v>
      </c>
      <c r="F267" s="3" t="str">
        <f>IF(AND(E267&gt;=$T$4,E267&lt;=$U$4),"wiosna", IF(AND(E267&gt;=$T$5,E267&lt;=$U$5),"lato", IF(AND(E267&gt;=$T$6,E267&lt;=$U$6), "jesien","zima")))</f>
        <v>jesien</v>
      </c>
      <c r="G267">
        <f t="shared" si="52"/>
        <v>19</v>
      </c>
      <c r="H267">
        <f>INDEX($V$3:$V$6, MATCH(F267,$S$3:$S$6,0))</f>
        <v>0.4</v>
      </c>
      <c r="I267">
        <f t="shared" si="48"/>
        <v>7</v>
      </c>
      <c r="J267">
        <f t="shared" si="53"/>
        <v>0</v>
      </c>
      <c r="K267">
        <f t="shared" si="49"/>
        <v>0</v>
      </c>
      <c r="L267">
        <f t="shared" si="50"/>
        <v>0</v>
      </c>
      <c r="M267">
        <f t="shared" si="54"/>
        <v>18280</v>
      </c>
      <c r="N267" s="10">
        <f t="shared" si="51"/>
        <v>0</v>
      </c>
    </row>
    <row r="268" spans="1:14" x14ac:dyDescent="0.25">
      <c r="A268" s="1">
        <v>45193</v>
      </c>
      <c r="B268" t="str">
        <f t="shared" si="45"/>
        <v>niedz</v>
      </c>
      <c r="C268">
        <f t="shared" si="46"/>
        <v>2023</v>
      </c>
      <c r="D268" t="str">
        <f t="shared" si="47"/>
        <v>wrzesień</v>
      </c>
      <c r="E268" s="1">
        <f t="shared" si="44"/>
        <v>45924</v>
      </c>
      <c r="F268" s="3" t="str">
        <f>IF(AND(E268&gt;=$T$4,E268&lt;=$U$4),"wiosna", IF(AND(E268&gt;=$T$5,E268&lt;=$U$5),"lato", IF(AND(E268&gt;=$T$6,E268&lt;=$U$6), "jesien","zima")))</f>
        <v>jesien</v>
      </c>
      <c r="G268">
        <f t="shared" si="52"/>
        <v>19</v>
      </c>
      <c r="H268">
        <f>INDEX($V$3:$V$6, MATCH(F268,$S$3:$S$6,0))</f>
        <v>0.4</v>
      </c>
      <c r="I268">
        <f t="shared" si="48"/>
        <v>7</v>
      </c>
      <c r="J268">
        <f t="shared" si="53"/>
        <v>285</v>
      </c>
      <c r="K268">
        <f t="shared" si="49"/>
        <v>0</v>
      </c>
      <c r="L268">
        <f t="shared" si="50"/>
        <v>-285</v>
      </c>
      <c r="M268">
        <f t="shared" si="54"/>
        <v>17995</v>
      </c>
      <c r="N268" s="10">
        <f t="shared" si="51"/>
        <v>0</v>
      </c>
    </row>
    <row r="269" spans="1:14" x14ac:dyDescent="0.25">
      <c r="A269" s="1">
        <v>45194</v>
      </c>
      <c r="B269" t="str">
        <f t="shared" si="45"/>
        <v>pon</v>
      </c>
      <c r="C269">
        <f t="shared" si="46"/>
        <v>2023</v>
      </c>
      <c r="D269" t="str">
        <f t="shared" si="47"/>
        <v>wrzesień</v>
      </c>
      <c r="E269" s="1">
        <f t="shared" si="44"/>
        <v>45925</v>
      </c>
      <c r="F269" s="3" t="str">
        <f>IF(AND(E269&gt;=$T$4,E269&lt;=$U$4),"wiosna", IF(AND(E269&gt;=$T$5,E269&lt;=$U$5),"lato", IF(AND(E269&gt;=$T$6,E269&lt;=$U$6), "jesien","zima")))</f>
        <v>jesien</v>
      </c>
      <c r="G269">
        <f t="shared" si="52"/>
        <v>19</v>
      </c>
      <c r="H269">
        <f>INDEX($V$3:$V$6, MATCH(F269,$S$3:$S$6,0))</f>
        <v>0.4</v>
      </c>
      <c r="I269">
        <f t="shared" si="48"/>
        <v>7</v>
      </c>
      <c r="J269">
        <f t="shared" si="53"/>
        <v>0</v>
      </c>
      <c r="K269">
        <f t="shared" si="49"/>
        <v>210</v>
      </c>
      <c r="L269">
        <f t="shared" si="50"/>
        <v>210</v>
      </c>
      <c r="M269">
        <f t="shared" si="54"/>
        <v>18205</v>
      </c>
      <c r="N269" s="10">
        <f t="shared" si="51"/>
        <v>0</v>
      </c>
    </row>
    <row r="270" spans="1:14" x14ac:dyDescent="0.25">
      <c r="A270" s="1">
        <v>45195</v>
      </c>
      <c r="B270" t="str">
        <f t="shared" si="45"/>
        <v>wt</v>
      </c>
      <c r="C270">
        <f t="shared" si="46"/>
        <v>2023</v>
      </c>
      <c r="D270" t="str">
        <f t="shared" si="47"/>
        <v>wrzesień</v>
      </c>
      <c r="E270" s="1">
        <f t="shared" si="44"/>
        <v>45926</v>
      </c>
      <c r="F270" s="3" t="str">
        <f>IF(AND(E270&gt;=$T$4,E270&lt;=$U$4),"wiosna", IF(AND(E270&gt;=$T$5,E270&lt;=$U$5),"lato", IF(AND(E270&gt;=$T$6,E270&lt;=$U$6), "jesien","zima")))</f>
        <v>jesien</v>
      </c>
      <c r="G270">
        <f t="shared" si="52"/>
        <v>19</v>
      </c>
      <c r="H270">
        <f>INDEX($V$3:$V$6, MATCH(F270,$S$3:$S$6,0))</f>
        <v>0.4</v>
      </c>
      <c r="I270">
        <f t="shared" si="48"/>
        <v>7</v>
      </c>
      <c r="J270">
        <f t="shared" si="53"/>
        <v>0</v>
      </c>
      <c r="K270">
        <f t="shared" si="49"/>
        <v>210</v>
      </c>
      <c r="L270">
        <f t="shared" si="50"/>
        <v>210</v>
      </c>
      <c r="M270">
        <f t="shared" si="54"/>
        <v>18415</v>
      </c>
      <c r="N270" s="10">
        <f t="shared" si="51"/>
        <v>0</v>
      </c>
    </row>
    <row r="271" spans="1:14" x14ac:dyDescent="0.25">
      <c r="A271" s="1">
        <v>45196</v>
      </c>
      <c r="B271" t="str">
        <f t="shared" si="45"/>
        <v>śr</v>
      </c>
      <c r="C271">
        <f t="shared" si="46"/>
        <v>2023</v>
      </c>
      <c r="D271" t="str">
        <f t="shared" si="47"/>
        <v>wrzesień</v>
      </c>
      <c r="E271" s="1">
        <f t="shared" si="44"/>
        <v>45927</v>
      </c>
      <c r="F271" s="3" t="str">
        <f>IF(AND(E271&gt;=$T$4,E271&lt;=$U$4),"wiosna", IF(AND(E271&gt;=$T$5,E271&lt;=$U$5),"lato", IF(AND(E271&gt;=$T$6,E271&lt;=$U$6), "jesien","zima")))</f>
        <v>jesien</v>
      </c>
      <c r="G271">
        <f t="shared" si="52"/>
        <v>19</v>
      </c>
      <c r="H271">
        <f>INDEX($V$3:$V$6, MATCH(F271,$S$3:$S$6,0))</f>
        <v>0.4</v>
      </c>
      <c r="I271">
        <f t="shared" si="48"/>
        <v>7</v>
      </c>
      <c r="J271">
        <f t="shared" si="53"/>
        <v>0</v>
      </c>
      <c r="K271">
        <f t="shared" si="49"/>
        <v>210</v>
      </c>
      <c r="L271">
        <f t="shared" si="50"/>
        <v>210</v>
      </c>
      <c r="M271">
        <f t="shared" si="54"/>
        <v>18625</v>
      </c>
      <c r="N271" s="10">
        <f t="shared" si="51"/>
        <v>0</v>
      </c>
    </row>
    <row r="272" spans="1:14" x14ac:dyDescent="0.25">
      <c r="A272" s="1">
        <v>45197</v>
      </c>
      <c r="B272" t="str">
        <f t="shared" si="45"/>
        <v>czw</v>
      </c>
      <c r="C272">
        <f t="shared" si="46"/>
        <v>2023</v>
      </c>
      <c r="D272" t="str">
        <f t="shared" si="47"/>
        <v>wrzesień</v>
      </c>
      <c r="E272" s="1">
        <f t="shared" si="44"/>
        <v>45928</v>
      </c>
      <c r="F272" s="3" t="str">
        <f>IF(AND(E272&gt;=$T$4,E272&lt;=$U$4),"wiosna", IF(AND(E272&gt;=$T$5,E272&lt;=$U$5),"lato", IF(AND(E272&gt;=$T$6,E272&lt;=$U$6), "jesien","zima")))</f>
        <v>jesien</v>
      </c>
      <c r="G272">
        <f t="shared" si="52"/>
        <v>19</v>
      </c>
      <c r="H272">
        <f>INDEX($V$3:$V$6, MATCH(F272,$S$3:$S$6,0))</f>
        <v>0.4</v>
      </c>
      <c r="I272">
        <f t="shared" si="48"/>
        <v>7</v>
      </c>
      <c r="J272">
        <f t="shared" si="53"/>
        <v>0</v>
      </c>
      <c r="K272">
        <f t="shared" si="49"/>
        <v>210</v>
      </c>
      <c r="L272">
        <f t="shared" si="50"/>
        <v>210</v>
      </c>
      <c r="M272">
        <f t="shared" si="54"/>
        <v>18835</v>
      </c>
      <c r="N272" s="10">
        <f t="shared" si="51"/>
        <v>0</v>
      </c>
    </row>
    <row r="273" spans="1:14" x14ac:dyDescent="0.25">
      <c r="A273" s="1">
        <v>45198</v>
      </c>
      <c r="B273" t="str">
        <f t="shared" si="45"/>
        <v>pt</v>
      </c>
      <c r="C273">
        <f t="shared" si="46"/>
        <v>2023</v>
      </c>
      <c r="D273" t="str">
        <f t="shared" si="47"/>
        <v>wrzesień</v>
      </c>
      <c r="E273" s="1">
        <f t="shared" si="44"/>
        <v>45929</v>
      </c>
      <c r="F273" s="3" t="str">
        <f>IF(AND(E273&gt;=$T$4,E273&lt;=$U$4),"wiosna", IF(AND(E273&gt;=$T$5,E273&lt;=$U$5),"lato", IF(AND(E273&gt;=$T$6,E273&lt;=$U$6), "jesien","zima")))</f>
        <v>jesien</v>
      </c>
      <c r="G273">
        <f t="shared" si="52"/>
        <v>19</v>
      </c>
      <c r="H273">
        <f>INDEX($V$3:$V$6, MATCH(F273,$S$3:$S$6,0))</f>
        <v>0.4</v>
      </c>
      <c r="I273">
        <f t="shared" si="48"/>
        <v>7</v>
      </c>
      <c r="J273">
        <f t="shared" si="53"/>
        <v>0</v>
      </c>
      <c r="K273">
        <f t="shared" si="49"/>
        <v>210</v>
      </c>
      <c r="L273">
        <f t="shared" si="50"/>
        <v>210</v>
      </c>
      <c r="M273">
        <f t="shared" si="54"/>
        <v>19045</v>
      </c>
      <c r="N273" s="10">
        <f t="shared" si="51"/>
        <v>0</v>
      </c>
    </row>
    <row r="274" spans="1:14" x14ac:dyDescent="0.25">
      <c r="A274" s="1">
        <v>45199</v>
      </c>
      <c r="B274" t="str">
        <f t="shared" si="45"/>
        <v>sob</v>
      </c>
      <c r="C274">
        <f t="shared" si="46"/>
        <v>2023</v>
      </c>
      <c r="D274" t="str">
        <f t="shared" si="47"/>
        <v>wrzesień</v>
      </c>
      <c r="E274" s="1">
        <f t="shared" si="44"/>
        <v>45930</v>
      </c>
      <c r="F274" s="3" t="str">
        <f>IF(AND(E274&gt;=$T$4,E274&lt;=$U$4),"wiosna", IF(AND(E274&gt;=$T$5,E274&lt;=$U$5),"lato", IF(AND(E274&gt;=$T$6,E274&lt;=$U$6), "jesien","zima")))</f>
        <v>jesien</v>
      </c>
      <c r="G274">
        <f t="shared" si="52"/>
        <v>19</v>
      </c>
      <c r="H274">
        <f>INDEX($V$3:$V$6, MATCH(F274,$S$3:$S$6,0))</f>
        <v>0.4</v>
      </c>
      <c r="I274">
        <f t="shared" si="48"/>
        <v>7</v>
      </c>
      <c r="J274">
        <f t="shared" si="53"/>
        <v>0</v>
      </c>
      <c r="K274">
        <f t="shared" si="49"/>
        <v>0</v>
      </c>
      <c r="L274">
        <f t="shared" si="50"/>
        <v>0</v>
      </c>
      <c r="M274">
        <f t="shared" si="54"/>
        <v>19045</v>
      </c>
      <c r="N274" s="10">
        <f t="shared" si="51"/>
        <v>3</v>
      </c>
    </row>
    <row r="275" spans="1:14" x14ac:dyDescent="0.25">
      <c r="A275" s="1">
        <v>45200</v>
      </c>
      <c r="B275" t="str">
        <f t="shared" si="45"/>
        <v>niedz</v>
      </c>
      <c r="C275">
        <f t="shared" si="46"/>
        <v>2023</v>
      </c>
      <c r="D275" t="str">
        <f t="shared" si="47"/>
        <v>październik</v>
      </c>
      <c r="E275" s="1">
        <f t="shared" si="44"/>
        <v>45931</v>
      </c>
      <c r="F275" s="3" t="str">
        <f>IF(AND(E275&gt;=$T$4,E275&lt;=$U$4),"wiosna", IF(AND(E275&gt;=$T$5,E275&lt;=$U$5),"lato", IF(AND(E275&gt;=$T$6,E275&lt;=$U$6), "jesien","zima")))</f>
        <v>jesien</v>
      </c>
      <c r="G275">
        <f t="shared" si="52"/>
        <v>22</v>
      </c>
      <c r="H275">
        <f>INDEX($V$3:$V$6, MATCH(F275,$S$3:$S$6,0))</f>
        <v>0.4</v>
      </c>
      <c r="I275">
        <f t="shared" si="48"/>
        <v>8</v>
      </c>
      <c r="J275">
        <f t="shared" si="53"/>
        <v>2730</v>
      </c>
      <c r="K275">
        <f t="shared" si="49"/>
        <v>0</v>
      </c>
      <c r="L275">
        <f t="shared" si="50"/>
        <v>-2730</v>
      </c>
      <c r="M275">
        <f t="shared" si="54"/>
        <v>16315</v>
      </c>
      <c r="N275" s="10">
        <f t="shared" si="51"/>
        <v>0</v>
      </c>
    </row>
    <row r="276" spans="1:14" x14ac:dyDescent="0.25">
      <c r="A276" s="1">
        <v>45201</v>
      </c>
      <c r="B276" t="str">
        <f t="shared" si="45"/>
        <v>pon</v>
      </c>
      <c r="C276">
        <f t="shared" si="46"/>
        <v>2023</v>
      </c>
      <c r="D276" t="str">
        <f t="shared" si="47"/>
        <v>październik</v>
      </c>
      <c r="E276" s="1">
        <f t="shared" si="44"/>
        <v>45932</v>
      </c>
      <c r="F276" s="3" t="str">
        <f>IF(AND(E276&gt;=$T$4,E276&lt;=$U$4),"wiosna", IF(AND(E276&gt;=$T$5,E276&lt;=$U$5),"lato", IF(AND(E276&gt;=$T$6,E276&lt;=$U$6), "jesien","zima")))</f>
        <v>jesien</v>
      </c>
      <c r="G276">
        <f t="shared" si="52"/>
        <v>22</v>
      </c>
      <c r="H276">
        <f>INDEX($V$3:$V$6, MATCH(F276,$S$3:$S$6,0))</f>
        <v>0.4</v>
      </c>
      <c r="I276">
        <f t="shared" si="48"/>
        <v>8</v>
      </c>
      <c r="J276">
        <f t="shared" si="53"/>
        <v>0</v>
      </c>
      <c r="K276">
        <f t="shared" si="49"/>
        <v>240</v>
      </c>
      <c r="L276">
        <f t="shared" si="50"/>
        <v>240</v>
      </c>
      <c r="M276">
        <f t="shared" si="54"/>
        <v>16555</v>
      </c>
      <c r="N276" s="10">
        <f t="shared" si="51"/>
        <v>0</v>
      </c>
    </row>
    <row r="277" spans="1:14" x14ac:dyDescent="0.25">
      <c r="A277" s="1">
        <v>45202</v>
      </c>
      <c r="B277" t="str">
        <f t="shared" si="45"/>
        <v>wt</v>
      </c>
      <c r="C277">
        <f t="shared" si="46"/>
        <v>2023</v>
      </c>
      <c r="D277" t="str">
        <f t="shared" si="47"/>
        <v>październik</v>
      </c>
      <c r="E277" s="1">
        <f t="shared" si="44"/>
        <v>45933</v>
      </c>
      <c r="F277" s="3" t="str">
        <f>IF(AND(E277&gt;=$T$4,E277&lt;=$U$4),"wiosna", IF(AND(E277&gt;=$T$5,E277&lt;=$U$5),"lato", IF(AND(E277&gt;=$T$6,E277&lt;=$U$6), "jesien","zima")))</f>
        <v>jesien</v>
      </c>
      <c r="G277">
        <f t="shared" si="52"/>
        <v>22</v>
      </c>
      <c r="H277">
        <f>INDEX($V$3:$V$6, MATCH(F277,$S$3:$S$6,0))</f>
        <v>0.4</v>
      </c>
      <c r="I277">
        <f t="shared" si="48"/>
        <v>8</v>
      </c>
      <c r="J277">
        <f t="shared" si="53"/>
        <v>0</v>
      </c>
      <c r="K277">
        <f t="shared" si="49"/>
        <v>240</v>
      </c>
      <c r="L277">
        <f t="shared" si="50"/>
        <v>240</v>
      </c>
      <c r="M277">
        <f t="shared" si="54"/>
        <v>16795</v>
      </c>
      <c r="N277" s="10">
        <f t="shared" si="51"/>
        <v>0</v>
      </c>
    </row>
    <row r="278" spans="1:14" x14ac:dyDescent="0.25">
      <c r="A278" s="1">
        <v>45203</v>
      </c>
      <c r="B278" t="str">
        <f t="shared" si="45"/>
        <v>śr</v>
      </c>
      <c r="C278">
        <f t="shared" si="46"/>
        <v>2023</v>
      </c>
      <c r="D278" t="str">
        <f t="shared" si="47"/>
        <v>październik</v>
      </c>
      <c r="E278" s="1">
        <f t="shared" si="44"/>
        <v>45934</v>
      </c>
      <c r="F278" s="3" t="str">
        <f>IF(AND(E278&gt;=$T$4,E278&lt;=$U$4),"wiosna", IF(AND(E278&gt;=$T$5,E278&lt;=$U$5),"lato", IF(AND(E278&gt;=$T$6,E278&lt;=$U$6), "jesien","zima")))</f>
        <v>jesien</v>
      </c>
      <c r="G278">
        <f t="shared" si="52"/>
        <v>22</v>
      </c>
      <c r="H278">
        <f>INDEX($V$3:$V$6, MATCH(F278,$S$3:$S$6,0))</f>
        <v>0.4</v>
      </c>
      <c r="I278">
        <f t="shared" si="48"/>
        <v>8</v>
      </c>
      <c r="J278">
        <f t="shared" si="53"/>
        <v>0</v>
      </c>
      <c r="K278">
        <f t="shared" si="49"/>
        <v>240</v>
      </c>
      <c r="L278">
        <f t="shared" si="50"/>
        <v>240</v>
      </c>
      <c r="M278">
        <f t="shared" si="54"/>
        <v>17035</v>
      </c>
      <c r="N278" s="10">
        <f t="shared" si="51"/>
        <v>0</v>
      </c>
    </row>
    <row r="279" spans="1:14" x14ac:dyDescent="0.25">
      <c r="A279" s="1">
        <v>45204</v>
      </c>
      <c r="B279" t="str">
        <f t="shared" si="45"/>
        <v>czw</v>
      </c>
      <c r="C279">
        <f t="shared" si="46"/>
        <v>2023</v>
      </c>
      <c r="D279" t="str">
        <f t="shared" si="47"/>
        <v>październik</v>
      </c>
      <c r="E279" s="1">
        <f t="shared" si="44"/>
        <v>45935</v>
      </c>
      <c r="F279" s="3" t="str">
        <f>IF(AND(E279&gt;=$T$4,E279&lt;=$U$4),"wiosna", IF(AND(E279&gt;=$T$5,E279&lt;=$U$5),"lato", IF(AND(E279&gt;=$T$6,E279&lt;=$U$6), "jesien","zima")))</f>
        <v>jesien</v>
      </c>
      <c r="G279">
        <f t="shared" si="52"/>
        <v>22</v>
      </c>
      <c r="H279">
        <f>INDEX($V$3:$V$6, MATCH(F279,$S$3:$S$6,0))</f>
        <v>0.4</v>
      </c>
      <c r="I279">
        <f t="shared" si="48"/>
        <v>8</v>
      </c>
      <c r="J279">
        <f t="shared" si="53"/>
        <v>0</v>
      </c>
      <c r="K279">
        <f t="shared" si="49"/>
        <v>240</v>
      </c>
      <c r="L279">
        <f t="shared" si="50"/>
        <v>240</v>
      </c>
      <c r="M279">
        <f t="shared" si="54"/>
        <v>17275</v>
      </c>
      <c r="N279" s="10">
        <f t="shared" si="51"/>
        <v>0</v>
      </c>
    </row>
    <row r="280" spans="1:14" x14ac:dyDescent="0.25">
      <c r="A280" s="1">
        <v>45205</v>
      </c>
      <c r="B280" t="str">
        <f t="shared" si="45"/>
        <v>pt</v>
      </c>
      <c r="C280">
        <f t="shared" si="46"/>
        <v>2023</v>
      </c>
      <c r="D280" t="str">
        <f t="shared" si="47"/>
        <v>październik</v>
      </c>
      <c r="E280" s="1">
        <f t="shared" si="44"/>
        <v>45936</v>
      </c>
      <c r="F280" s="3" t="str">
        <f>IF(AND(E280&gt;=$T$4,E280&lt;=$U$4),"wiosna", IF(AND(E280&gt;=$T$5,E280&lt;=$U$5),"lato", IF(AND(E280&gt;=$T$6,E280&lt;=$U$6), "jesien","zima")))</f>
        <v>jesien</v>
      </c>
      <c r="G280">
        <f t="shared" si="52"/>
        <v>22</v>
      </c>
      <c r="H280">
        <f>INDEX($V$3:$V$6, MATCH(F280,$S$3:$S$6,0))</f>
        <v>0.4</v>
      </c>
      <c r="I280">
        <f t="shared" si="48"/>
        <v>8</v>
      </c>
      <c r="J280">
        <f t="shared" si="53"/>
        <v>0</v>
      </c>
      <c r="K280">
        <f t="shared" si="49"/>
        <v>240</v>
      </c>
      <c r="L280">
        <f t="shared" si="50"/>
        <v>240</v>
      </c>
      <c r="M280">
        <f t="shared" si="54"/>
        <v>17515</v>
      </c>
      <c r="N280" s="10">
        <f t="shared" si="51"/>
        <v>0</v>
      </c>
    </row>
    <row r="281" spans="1:14" x14ac:dyDescent="0.25">
      <c r="A281" s="1">
        <v>45206</v>
      </c>
      <c r="B281" t="str">
        <f t="shared" si="45"/>
        <v>sob</v>
      </c>
      <c r="C281">
        <f t="shared" si="46"/>
        <v>2023</v>
      </c>
      <c r="D281" t="str">
        <f t="shared" si="47"/>
        <v>październik</v>
      </c>
      <c r="E281" s="1">
        <f t="shared" si="44"/>
        <v>45937</v>
      </c>
      <c r="F281" s="3" t="str">
        <f>IF(AND(E281&gt;=$T$4,E281&lt;=$U$4),"wiosna", IF(AND(E281&gt;=$T$5,E281&lt;=$U$5),"lato", IF(AND(E281&gt;=$T$6,E281&lt;=$U$6), "jesien","zima")))</f>
        <v>jesien</v>
      </c>
      <c r="G281">
        <f t="shared" si="52"/>
        <v>22</v>
      </c>
      <c r="H281">
        <f>INDEX($V$3:$V$6, MATCH(F281,$S$3:$S$6,0))</f>
        <v>0.4</v>
      </c>
      <c r="I281">
        <f t="shared" si="48"/>
        <v>8</v>
      </c>
      <c r="J281">
        <f t="shared" si="53"/>
        <v>0</v>
      </c>
      <c r="K281">
        <f t="shared" si="49"/>
        <v>0</v>
      </c>
      <c r="L281">
        <f t="shared" si="50"/>
        <v>0</v>
      </c>
      <c r="M281">
        <f t="shared" si="54"/>
        <v>17515</v>
      </c>
      <c r="N281" s="10">
        <f t="shared" si="51"/>
        <v>0</v>
      </c>
    </row>
    <row r="282" spans="1:14" x14ac:dyDescent="0.25">
      <c r="A282" s="1">
        <v>45207</v>
      </c>
      <c r="B282" t="str">
        <f t="shared" si="45"/>
        <v>niedz</v>
      </c>
      <c r="C282">
        <f t="shared" si="46"/>
        <v>2023</v>
      </c>
      <c r="D282" t="str">
        <f t="shared" si="47"/>
        <v>październik</v>
      </c>
      <c r="E282" s="1">
        <f t="shared" si="44"/>
        <v>45938</v>
      </c>
      <c r="F282" s="3" t="str">
        <f>IF(AND(E282&gt;=$T$4,E282&lt;=$U$4),"wiosna", IF(AND(E282&gt;=$T$5,E282&lt;=$U$5),"lato", IF(AND(E282&gt;=$T$6,E282&lt;=$U$6), "jesien","zima")))</f>
        <v>jesien</v>
      </c>
      <c r="G282">
        <f t="shared" si="52"/>
        <v>22</v>
      </c>
      <c r="H282">
        <f>INDEX($V$3:$V$6, MATCH(F282,$S$3:$S$6,0))</f>
        <v>0.4</v>
      </c>
      <c r="I282">
        <f t="shared" si="48"/>
        <v>8</v>
      </c>
      <c r="J282">
        <f t="shared" si="53"/>
        <v>330</v>
      </c>
      <c r="K282">
        <f t="shared" si="49"/>
        <v>0</v>
      </c>
      <c r="L282">
        <f t="shared" si="50"/>
        <v>-330</v>
      </c>
      <c r="M282">
        <f t="shared" si="54"/>
        <v>17185</v>
      </c>
      <c r="N282" s="10">
        <f t="shared" si="51"/>
        <v>0</v>
      </c>
    </row>
    <row r="283" spans="1:14" x14ac:dyDescent="0.25">
      <c r="A283" s="1">
        <v>45208</v>
      </c>
      <c r="B283" t="str">
        <f t="shared" si="45"/>
        <v>pon</v>
      </c>
      <c r="C283">
        <f t="shared" si="46"/>
        <v>2023</v>
      </c>
      <c r="D283" t="str">
        <f t="shared" si="47"/>
        <v>październik</v>
      </c>
      <c r="E283" s="1">
        <f t="shared" si="44"/>
        <v>45939</v>
      </c>
      <c r="F283" s="3" t="str">
        <f>IF(AND(E283&gt;=$T$4,E283&lt;=$U$4),"wiosna", IF(AND(E283&gt;=$T$5,E283&lt;=$U$5),"lato", IF(AND(E283&gt;=$T$6,E283&lt;=$U$6), "jesien","zima")))</f>
        <v>jesien</v>
      </c>
      <c r="G283">
        <f t="shared" si="52"/>
        <v>22</v>
      </c>
      <c r="H283">
        <f>INDEX($V$3:$V$6, MATCH(F283,$S$3:$S$6,0))</f>
        <v>0.4</v>
      </c>
      <c r="I283">
        <f t="shared" si="48"/>
        <v>8</v>
      </c>
      <c r="J283">
        <f t="shared" si="53"/>
        <v>0</v>
      </c>
      <c r="K283">
        <f t="shared" si="49"/>
        <v>240</v>
      </c>
      <c r="L283">
        <f t="shared" si="50"/>
        <v>240</v>
      </c>
      <c r="M283">
        <f t="shared" si="54"/>
        <v>17425</v>
      </c>
      <c r="N283" s="10">
        <f t="shared" si="51"/>
        <v>0</v>
      </c>
    </row>
    <row r="284" spans="1:14" x14ac:dyDescent="0.25">
      <c r="A284" s="1">
        <v>45209</v>
      </c>
      <c r="B284" t="str">
        <f t="shared" si="45"/>
        <v>wt</v>
      </c>
      <c r="C284">
        <f t="shared" si="46"/>
        <v>2023</v>
      </c>
      <c r="D284" t="str">
        <f t="shared" si="47"/>
        <v>październik</v>
      </c>
      <c r="E284" s="1">
        <f t="shared" si="44"/>
        <v>45940</v>
      </c>
      <c r="F284" s="3" t="str">
        <f>IF(AND(E284&gt;=$T$4,E284&lt;=$U$4),"wiosna", IF(AND(E284&gt;=$T$5,E284&lt;=$U$5),"lato", IF(AND(E284&gt;=$T$6,E284&lt;=$U$6), "jesien","zima")))</f>
        <v>jesien</v>
      </c>
      <c r="G284">
        <f t="shared" si="52"/>
        <v>22</v>
      </c>
      <c r="H284">
        <f>INDEX($V$3:$V$6, MATCH(F284,$S$3:$S$6,0))</f>
        <v>0.4</v>
      </c>
      <c r="I284">
        <f t="shared" si="48"/>
        <v>8</v>
      </c>
      <c r="J284">
        <f t="shared" si="53"/>
        <v>0</v>
      </c>
      <c r="K284">
        <f t="shared" si="49"/>
        <v>240</v>
      </c>
      <c r="L284">
        <f t="shared" si="50"/>
        <v>240</v>
      </c>
      <c r="M284">
        <f t="shared" si="54"/>
        <v>17665</v>
      </c>
      <c r="N284" s="10">
        <f t="shared" si="51"/>
        <v>0</v>
      </c>
    </row>
    <row r="285" spans="1:14" x14ac:dyDescent="0.25">
      <c r="A285" s="1">
        <v>45210</v>
      </c>
      <c r="B285" t="str">
        <f t="shared" si="45"/>
        <v>śr</v>
      </c>
      <c r="C285">
        <f t="shared" si="46"/>
        <v>2023</v>
      </c>
      <c r="D285" t="str">
        <f t="shared" si="47"/>
        <v>październik</v>
      </c>
      <c r="E285" s="1">
        <f t="shared" si="44"/>
        <v>45941</v>
      </c>
      <c r="F285" s="3" t="str">
        <f>IF(AND(E285&gt;=$T$4,E285&lt;=$U$4),"wiosna", IF(AND(E285&gt;=$T$5,E285&lt;=$U$5),"lato", IF(AND(E285&gt;=$T$6,E285&lt;=$U$6), "jesien","zima")))</f>
        <v>jesien</v>
      </c>
      <c r="G285">
        <f t="shared" si="52"/>
        <v>22</v>
      </c>
      <c r="H285">
        <f>INDEX($V$3:$V$6, MATCH(F285,$S$3:$S$6,0))</f>
        <v>0.4</v>
      </c>
      <c r="I285">
        <f t="shared" si="48"/>
        <v>8</v>
      </c>
      <c r="J285">
        <f t="shared" si="53"/>
        <v>0</v>
      </c>
      <c r="K285">
        <f t="shared" si="49"/>
        <v>240</v>
      </c>
      <c r="L285">
        <f t="shared" si="50"/>
        <v>240</v>
      </c>
      <c r="M285">
        <f t="shared" si="54"/>
        <v>17905</v>
      </c>
      <c r="N285" s="10">
        <f t="shared" si="51"/>
        <v>0</v>
      </c>
    </row>
    <row r="286" spans="1:14" x14ac:dyDescent="0.25">
      <c r="A286" s="1">
        <v>45211</v>
      </c>
      <c r="B286" t="str">
        <f t="shared" si="45"/>
        <v>czw</v>
      </c>
      <c r="C286">
        <f t="shared" si="46"/>
        <v>2023</v>
      </c>
      <c r="D286" t="str">
        <f t="shared" si="47"/>
        <v>październik</v>
      </c>
      <c r="E286" s="1">
        <f t="shared" si="44"/>
        <v>45942</v>
      </c>
      <c r="F286" s="3" t="str">
        <f>IF(AND(E286&gt;=$T$4,E286&lt;=$U$4),"wiosna", IF(AND(E286&gt;=$T$5,E286&lt;=$U$5),"lato", IF(AND(E286&gt;=$T$6,E286&lt;=$U$6), "jesien","zima")))</f>
        <v>jesien</v>
      </c>
      <c r="G286">
        <f t="shared" si="52"/>
        <v>22</v>
      </c>
      <c r="H286">
        <f>INDEX($V$3:$V$6, MATCH(F286,$S$3:$S$6,0))</f>
        <v>0.4</v>
      </c>
      <c r="I286">
        <f t="shared" si="48"/>
        <v>8</v>
      </c>
      <c r="J286">
        <f t="shared" si="53"/>
        <v>0</v>
      </c>
      <c r="K286">
        <f t="shared" si="49"/>
        <v>240</v>
      </c>
      <c r="L286">
        <f t="shared" si="50"/>
        <v>240</v>
      </c>
      <c r="M286">
        <f t="shared" si="54"/>
        <v>18145</v>
      </c>
      <c r="N286" s="10">
        <f t="shared" si="51"/>
        <v>0</v>
      </c>
    </row>
    <row r="287" spans="1:14" x14ac:dyDescent="0.25">
      <c r="A287" s="1">
        <v>45212</v>
      </c>
      <c r="B287" t="str">
        <f t="shared" si="45"/>
        <v>pt</v>
      </c>
      <c r="C287">
        <f t="shared" si="46"/>
        <v>2023</v>
      </c>
      <c r="D287" t="str">
        <f t="shared" si="47"/>
        <v>październik</v>
      </c>
      <c r="E287" s="1">
        <f t="shared" si="44"/>
        <v>45943</v>
      </c>
      <c r="F287" s="3" t="str">
        <f>IF(AND(E287&gt;=$T$4,E287&lt;=$U$4),"wiosna", IF(AND(E287&gt;=$T$5,E287&lt;=$U$5),"lato", IF(AND(E287&gt;=$T$6,E287&lt;=$U$6), "jesien","zima")))</f>
        <v>jesien</v>
      </c>
      <c r="G287">
        <f t="shared" si="52"/>
        <v>22</v>
      </c>
      <c r="H287">
        <f>INDEX($V$3:$V$6, MATCH(F287,$S$3:$S$6,0))</f>
        <v>0.4</v>
      </c>
      <c r="I287">
        <f t="shared" si="48"/>
        <v>8</v>
      </c>
      <c r="J287">
        <f t="shared" si="53"/>
        <v>0</v>
      </c>
      <c r="K287">
        <f t="shared" si="49"/>
        <v>240</v>
      </c>
      <c r="L287">
        <f t="shared" si="50"/>
        <v>240</v>
      </c>
      <c r="M287">
        <f t="shared" si="54"/>
        <v>18385</v>
      </c>
      <c r="N287" s="10">
        <f t="shared" si="51"/>
        <v>0</v>
      </c>
    </row>
    <row r="288" spans="1:14" x14ac:dyDescent="0.25">
      <c r="A288" s="1">
        <v>45213</v>
      </c>
      <c r="B288" t="str">
        <f t="shared" si="45"/>
        <v>sob</v>
      </c>
      <c r="C288">
        <f t="shared" si="46"/>
        <v>2023</v>
      </c>
      <c r="D288" t="str">
        <f t="shared" si="47"/>
        <v>październik</v>
      </c>
      <c r="E288" s="1">
        <f t="shared" si="44"/>
        <v>45944</v>
      </c>
      <c r="F288" s="3" t="str">
        <f>IF(AND(E288&gt;=$T$4,E288&lt;=$U$4),"wiosna", IF(AND(E288&gt;=$T$5,E288&lt;=$U$5),"lato", IF(AND(E288&gt;=$T$6,E288&lt;=$U$6), "jesien","zima")))</f>
        <v>jesien</v>
      </c>
      <c r="G288">
        <f t="shared" si="52"/>
        <v>22</v>
      </c>
      <c r="H288">
        <f>INDEX($V$3:$V$6, MATCH(F288,$S$3:$S$6,0))</f>
        <v>0.4</v>
      </c>
      <c r="I288">
        <f t="shared" si="48"/>
        <v>8</v>
      </c>
      <c r="J288">
        <f t="shared" si="53"/>
        <v>0</v>
      </c>
      <c r="K288">
        <f t="shared" si="49"/>
        <v>0</v>
      </c>
      <c r="L288">
        <f t="shared" si="50"/>
        <v>0</v>
      </c>
      <c r="M288">
        <f t="shared" si="54"/>
        <v>18385</v>
      </c>
      <c r="N288" s="10">
        <f t="shared" si="51"/>
        <v>0</v>
      </c>
    </row>
    <row r="289" spans="1:14" x14ac:dyDescent="0.25">
      <c r="A289" s="1">
        <v>45214</v>
      </c>
      <c r="B289" t="str">
        <f t="shared" si="45"/>
        <v>niedz</v>
      </c>
      <c r="C289">
        <f t="shared" si="46"/>
        <v>2023</v>
      </c>
      <c r="D289" t="str">
        <f t="shared" si="47"/>
        <v>październik</v>
      </c>
      <c r="E289" s="1">
        <f t="shared" si="44"/>
        <v>45945</v>
      </c>
      <c r="F289" s="3" t="str">
        <f>IF(AND(E289&gt;=$T$4,E289&lt;=$U$4),"wiosna", IF(AND(E289&gt;=$T$5,E289&lt;=$U$5),"lato", IF(AND(E289&gt;=$T$6,E289&lt;=$U$6), "jesien","zima")))</f>
        <v>jesien</v>
      </c>
      <c r="G289">
        <f t="shared" si="52"/>
        <v>22</v>
      </c>
      <c r="H289">
        <f>INDEX($V$3:$V$6, MATCH(F289,$S$3:$S$6,0))</f>
        <v>0.4</v>
      </c>
      <c r="I289">
        <f t="shared" si="48"/>
        <v>8</v>
      </c>
      <c r="J289">
        <f t="shared" si="53"/>
        <v>330</v>
      </c>
      <c r="K289">
        <f t="shared" si="49"/>
        <v>0</v>
      </c>
      <c r="L289">
        <f t="shared" si="50"/>
        <v>-330</v>
      </c>
      <c r="M289">
        <f t="shared" si="54"/>
        <v>18055</v>
      </c>
      <c r="N289" s="10">
        <f t="shared" si="51"/>
        <v>0</v>
      </c>
    </row>
    <row r="290" spans="1:14" x14ac:dyDescent="0.25">
      <c r="A290" s="1">
        <v>45215</v>
      </c>
      <c r="B290" t="str">
        <f t="shared" si="45"/>
        <v>pon</v>
      </c>
      <c r="C290">
        <f t="shared" si="46"/>
        <v>2023</v>
      </c>
      <c r="D290" t="str">
        <f t="shared" si="47"/>
        <v>październik</v>
      </c>
      <c r="E290" s="1">
        <f t="shared" si="44"/>
        <v>45946</v>
      </c>
      <c r="F290" s="3" t="str">
        <f>IF(AND(E290&gt;=$T$4,E290&lt;=$U$4),"wiosna", IF(AND(E290&gt;=$T$5,E290&lt;=$U$5),"lato", IF(AND(E290&gt;=$T$6,E290&lt;=$U$6), "jesien","zima")))</f>
        <v>jesien</v>
      </c>
      <c r="G290">
        <f t="shared" si="52"/>
        <v>22</v>
      </c>
      <c r="H290">
        <f>INDEX($V$3:$V$6, MATCH(F290,$S$3:$S$6,0))</f>
        <v>0.4</v>
      </c>
      <c r="I290">
        <f t="shared" si="48"/>
        <v>8</v>
      </c>
      <c r="J290">
        <f t="shared" si="53"/>
        <v>0</v>
      </c>
      <c r="K290">
        <f t="shared" si="49"/>
        <v>240</v>
      </c>
      <c r="L290">
        <f t="shared" si="50"/>
        <v>240</v>
      </c>
      <c r="M290">
        <f t="shared" si="54"/>
        <v>18295</v>
      </c>
      <c r="N290" s="10">
        <f t="shared" si="51"/>
        <v>0</v>
      </c>
    </row>
    <row r="291" spans="1:14" x14ac:dyDescent="0.25">
      <c r="A291" s="1">
        <v>45216</v>
      </c>
      <c r="B291" t="str">
        <f t="shared" si="45"/>
        <v>wt</v>
      </c>
      <c r="C291">
        <f t="shared" si="46"/>
        <v>2023</v>
      </c>
      <c r="D291" t="str">
        <f t="shared" si="47"/>
        <v>październik</v>
      </c>
      <c r="E291" s="1">
        <f t="shared" si="44"/>
        <v>45947</v>
      </c>
      <c r="F291" s="3" t="str">
        <f>IF(AND(E291&gt;=$T$4,E291&lt;=$U$4),"wiosna", IF(AND(E291&gt;=$T$5,E291&lt;=$U$5),"lato", IF(AND(E291&gt;=$T$6,E291&lt;=$U$6), "jesien","zima")))</f>
        <v>jesien</v>
      </c>
      <c r="G291">
        <f t="shared" si="52"/>
        <v>22</v>
      </c>
      <c r="H291">
        <f>INDEX($V$3:$V$6, MATCH(F291,$S$3:$S$6,0))</f>
        <v>0.4</v>
      </c>
      <c r="I291">
        <f t="shared" si="48"/>
        <v>8</v>
      </c>
      <c r="J291">
        <f t="shared" si="53"/>
        <v>0</v>
      </c>
      <c r="K291">
        <f t="shared" si="49"/>
        <v>240</v>
      </c>
      <c r="L291">
        <f t="shared" si="50"/>
        <v>240</v>
      </c>
      <c r="M291">
        <f t="shared" si="54"/>
        <v>18535</v>
      </c>
      <c r="N291" s="10">
        <f t="shared" si="51"/>
        <v>0</v>
      </c>
    </row>
    <row r="292" spans="1:14" x14ac:dyDescent="0.25">
      <c r="A292" s="1">
        <v>45217</v>
      </c>
      <c r="B292" t="str">
        <f t="shared" si="45"/>
        <v>śr</v>
      </c>
      <c r="C292">
        <f t="shared" si="46"/>
        <v>2023</v>
      </c>
      <c r="D292" t="str">
        <f t="shared" si="47"/>
        <v>październik</v>
      </c>
      <c r="E292" s="1">
        <f t="shared" si="44"/>
        <v>45948</v>
      </c>
      <c r="F292" s="3" t="str">
        <f>IF(AND(E292&gt;=$T$4,E292&lt;=$U$4),"wiosna", IF(AND(E292&gt;=$T$5,E292&lt;=$U$5),"lato", IF(AND(E292&gt;=$T$6,E292&lt;=$U$6), "jesien","zima")))</f>
        <v>jesien</v>
      </c>
      <c r="G292">
        <f t="shared" si="52"/>
        <v>22</v>
      </c>
      <c r="H292">
        <f>INDEX($V$3:$V$6, MATCH(F292,$S$3:$S$6,0))</f>
        <v>0.4</v>
      </c>
      <c r="I292">
        <f t="shared" si="48"/>
        <v>8</v>
      </c>
      <c r="J292">
        <f t="shared" si="53"/>
        <v>0</v>
      </c>
      <c r="K292">
        <f t="shared" si="49"/>
        <v>240</v>
      </c>
      <c r="L292">
        <f t="shared" si="50"/>
        <v>240</v>
      </c>
      <c r="M292">
        <f t="shared" si="54"/>
        <v>18775</v>
      </c>
      <c r="N292" s="10">
        <f t="shared" si="51"/>
        <v>0</v>
      </c>
    </row>
    <row r="293" spans="1:14" x14ac:dyDescent="0.25">
      <c r="A293" s="1">
        <v>45218</v>
      </c>
      <c r="B293" t="str">
        <f t="shared" si="45"/>
        <v>czw</v>
      </c>
      <c r="C293">
        <f t="shared" si="46"/>
        <v>2023</v>
      </c>
      <c r="D293" t="str">
        <f t="shared" si="47"/>
        <v>październik</v>
      </c>
      <c r="E293" s="1">
        <f t="shared" si="44"/>
        <v>45949</v>
      </c>
      <c r="F293" s="3" t="str">
        <f>IF(AND(E293&gt;=$T$4,E293&lt;=$U$4),"wiosna", IF(AND(E293&gt;=$T$5,E293&lt;=$U$5),"lato", IF(AND(E293&gt;=$T$6,E293&lt;=$U$6), "jesien","zima")))</f>
        <v>jesien</v>
      </c>
      <c r="G293">
        <f t="shared" si="52"/>
        <v>22</v>
      </c>
      <c r="H293">
        <f>INDEX($V$3:$V$6, MATCH(F293,$S$3:$S$6,0))</f>
        <v>0.4</v>
      </c>
      <c r="I293">
        <f t="shared" si="48"/>
        <v>8</v>
      </c>
      <c r="J293">
        <f t="shared" si="53"/>
        <v>0</v>
      </c>
      <c r="K293">
        <f t="shared" si="49"/>
        <v>240</v>
      </c>
      <c r="L293">
        <f t="shared" si="50"/>
        <v>240</v>
      </c>
      <c r="M293">
        <f t="shared" si="54"/>
        <v>19015</v>
      </c>
      <c r="N293" s="10">
        <f t="shared" si="51"/>
        <v>0</v>
      </c>
    </row>
    <row r="294" spans="1:14" x14ac:dyDescent="0.25">
      <c r="A294" s="1">
        <v>45219</v>
      </c>
      <c r="B294" t="str">
        <f t="shared" si="45"/>
        <v>pt</v>
      </c>
      <c r="C294">
        <f t="shared" si="46"/>
        <v>2023</v>
      </c>
      <c r="D294" t="str">
        <f t="shared" si="47"/>
        <v>październik</v>
      </c>
      <c r="E294" s="1">
        <f t="shared" si="44"/>
        <v>45950</v>
      </c>
      <c r="F294" s="3" t="str">
        <f>IF(AND(E294&gt;=$T$4,E294&lt;=$U$4),"wiosna", IF(AND(E294&gt;=$T$5,E294&lt;=$U$5),"lato", IF(AND(E294&gt;=$T$6,E294&lt;=$U$6), "jesien","zima")))</f>
        <v>jesien</v>
      </c>
      <c r="G294">
        <f t="shared" si="52"/>
        <v>22</v>
      </c>
      <c r="H294">
        <f>INDEX($V$3:$V$6, MATCH(F294,$S$3:$S$6,0))</f>
        <v>0.4</v>
      </c>
      <c r="I294">
        <f t="shared" si="48"/>
        <v>8</v>
      </c>
      <c r="J294">
        <f t="shared" si="53"/>
        <v>0</v>
      </c>
      <c r="K294">
        <f t="shared" si="49"/>
        <v>240</v>
      </c>
      <c r="L294">
        <f t="shared" si="50"/>
        <v>240</v>
      </c>
      <c r="M294">
        <f t="shared" si="54"/>
        <v>19255</v>
      </c>
      <c r="N294" s="10">
        <f t="shared" si="51"/>
        <v>0</v>
      </c>
    </row>
    <row r="295" spans="1:14" x14ac:dyDescent="0.25">
      <c r="A295" s="1">
        <v>45220</v>
      </c>
      <c r="B295" t="str">
        <f t="shared" si="45"/>
        <v>sob</v>
      </c>
      <c r="C295">
        <f t="shared" si="46"/>
        <v>2023</v>
      </c>
      <c r="D295" t="str">
        <f t="shared" si="47"/>
        <v>październik</v>
      </c>
      <c r="E295" s="1">
        <f t="shared" si="44"/>
        <v>45951</v>
      </c>
      <c r="F295" s="3" t="str">
        <f>IF(AND(E295&gt;=$T$4,E295&lt;=$U$4),"wiosna", IF(AND(E295&gt;=$T$5,E295&lt;=$U$5),"lato", IF(AND(E295&gt;=$T$6,E295&lt;=$U$6), "jesien","zima")))</f>
        <v>jesien</v>
      </c>
      <c r="G295">
        <f t="shared" si="52"/>
        <v>22</v>
      </c>
      <c r="H295">
        <f>INDEX($V$3:$V$6, MATCH(F295,$S$3:$S$6,0))</f>
        <v>0.4</v>
      </c>
      <c r="I295">
        <f t="shared" si="48"/>
        <v>8</v>
      </c>
      <c r="J295">
        <f t="shared" si="53"/>
        <v>0</v>
      </c>
      <c r="K295">
        <f t="shared" si="49"/>
        <v>0</v>
      </c>
      <c r="L295">
        <f t="shared" si="50"/>
        <v>0</v>
      </c>
      <c r="M295">
        <f t="shared" si="54"/>
        <v>19255</v>
      </c>
      <c r="N295" s="10">
        <f t="shared" si="51"/>
        <v>0</v>
      </c>
    </row>
    <row r="296" spans="1:14" x14ac:dyDescent="0.25">
      <c r="A296" s="1">
        <v>45221</v>
      </c>
      <c r="B296" t="str">
        <f t="shared" si="45"/>
        <v>niedz</v>
      </c>
      <c r="C296">
        <f t="shared" si="46"/>
        <v>2023</v>
      </c>
      <c r="D296" t="str">
        <f t="shared" si="47"/>
        <v>październik</v>
      </c>
      <c r="E296" s="1">
        <f t="shared" si="44"/>
        <v>45952</v>
      </c>
      <c r="F296" s="3" t="str">
        <f>IF(AND(E296&gt;=$T$4,E296&lt;=$U$4),"wiosna", IF(AND(E296&gt;=$T$5,E296&lt;=$U$5),"lato", IF(AND(E296&gt;=$T$6,E296&lt;=$U$6), "jesien","zima")))</f>
        <v>jesien</v>
      </c>
      <c r="G296">
        <f t="shared" si="52"/>
        <v>22</v>
      </c>
      <c r="H296">
        <f>INDEX($V$3:$V$6, MATCH(F296,$S$3:$S$6,0))</f>
        <v>0.4</v>
      </c>
      <c r="I296">
        <f t="shared" si="48"/>
        <v>8</v>
      </c>
      <c r="J296">
        <f t="shared" si="53"/>
        <v>330</v>
      </c>
      <c r="K296">
        <f t="shared" si="49"/>
        <v>0</v>
      </c>
      <c r="L296">
        <f t="shared" si="50"/>
        <v>-330</v>
      </c>
      <c r="M296">
        <f t="shared" si="54"/>
        <v>18925</v>
      </c>
      <c r="N296" s="10">
        <f t="shared" si="51"/>
        <v>0</v>
      </c>
    </row>
    <row r="297" spans="1:14" x14ac:dyDescent="0.25">
      <c r="A297" s="1">
        <v>45222</v>
      </c>
      <c r="B297" t="str">
        <f t="shared" si="45"/>
        <v>pon</v>
      </c>
      <c r="C297">
        <f t="shared" si="46"/>
        <v>2023</v>
      </c>
      <c r="D297" t="str">
        <f t="shared" si="47"/>
        <v>październik</v>
      </c>
      <c r="E297" s="1">
        <f t="shared" si="44"/>
        <v>45953</v>
      </c>
      <c r="F297" s="3" t="str">
        <f>IF(AND(E297&gt;=$T$4,E297&lt;=$U$4),"wiosna", IF(AND(E297&gt;=$T$5,E297&lt;=$U$5),"lato", IF(AND(E297&gt;=$T$6,E297&lt;=$U$6), "jesien","zima")))</f>
        <v>jesien</v>
      </c>
      <c r="G297">
        <f t="shared" si="52"/>
        <v>22</v>
      </c>
      <c r="H297">
        <f>INDEX($V$3:$V$6, MATCH(F297,$S$3:$S$6,0))</f>
        <v>0.4</v>
      </c>
      <c r="I297">
        <f t="shared" si="48"/>
        <v>8</v>
      </c>
      <c r="J297">
        <f t="shared" si="53"/>
        <v>0</v>
      </c>
      <c r="K297">
        <f t="shared" si="49"/>
        <v>240</v>
      </c>
      <c r="L297">
        <f t="shared" si="50"/>
        <v>240</v>
      </c>
      <c r="M297">
        <f t="shared" si="54"/>
        <v>19165</v>
      </c>
      <c r="N297" s="10">
        <f t="shared" si="51"/>
        <v>0</v>
      </c>
    </row>
    <row r="298" spans="1:14" x14ac:dyDescent="0.25">
      <c r="A298" s="1">
        <v>45223</v>
      </c>
      <c r="B298" t="str">
        <f t="shared" si="45"/>
        <v>wt</v>
      </c>
      <c r="C298">
        <f t="shared" si="46"/>
        <v>2023</v>
      </c>
      <c r="D298" t="str">
        <f t="shared" si="47"/>
        <v>październik</v>
      </c>
      <c r="E298" s="1">
        <f t="shared" si="44"/>
        <v>45954</v>
      </c>
      <c r="F298" s="3" t="str">
        <f>IF(AND(E298&gt;=$T$4,E298&lt;=$U$4),"wiosna", IF(AND(E298&gt;=$T$5,E298&lt;=$U$5),"lato", IF(AND(E298&gt;=$T$6,E298&lt;=$U$6), "jesien","zima")))</f>
        <v>jesien</v>
      </c>
      <c r="G298">
        <f t="shared" si="52"/>
        <v>22</v>
      </c>
      <c r="H298">
        <f>INDEX($V$3:$V$6, MATCH(F298,$S$3:$S$6,0))</f>
        <v>0.4</v>
      </c>
      <c r="I298">
        <f t="shared" si="48"/>
        <v>8</v>
      </c>
      <c r="J298">
        <f t="shared" si="53"/>
        <v>0</v>
      </c>
      <c r="K298">
        <f t="shared" si="49"/>
        <v>240</v>
      </c>
      <c r="L298">
        <f t="shared" si="50"/>
        <v>240</v>
      </c>
      <c r="M298">
        <f t="shared" si="54"/>
        <v>19405</v>
      </c>
      <c r="N298" s="10">
        <f t="shared" si="51"/>
        <v>0</v>
      </c>
    </row>
    <row r="299" spans="1:14" x14ac:dyDescent="0.25">
      <c r="A299" s="1">
        <v>45224</v>
      </c>
      <c r="B299" t="str">
        <f t="shared" si="45"/>
        <v>śr</v>
      </c>
      <c r="C299">
        <f t="shared" si="46"/>
        <v>2023</v>
      </c>
      <c r="D299" t="str">
        <f t="shared" si="47"/>
        <v>październik</v>
      </c>
      <c r="E299" s="1">
        <f t="shared" si="44"/>
        <v>45955</v>
      </c>
      <c r="F299" s="3" t="str">
        <f>IF(AND(E299&gt;=$T$4,E299&lt;=$U$4),"wiosna", IF(AND(E299&gt;=$T$5,E299&lt;=$U$5),"lato", IF(AND(E299&gt;=$T$6,E299&lt;=$U$6), "jesien","zima")))</f>
        <v>jesien</v>
      </c>
      <c r="G299">
        <f t="shared" si="52"/>
        <v>22</v>
      </c>
      <c r="H299">
        <f>INDEX($V$3:$V$6, MATCH(F299,$S$3:$S$6,0))</f>
        <v>0.4</v>
      </c>
      <c r="I299">
        <f t="shared" si="48"/>
        <v>8</v>
      </c>
      <c r="J299">
        <f t="shared" si="53"/>
        <v>0</v>
      </c>
      <c r="K299">
        <f t="shared" si="49"/>
        <v>240</v>
      </c>
      <c r="L299">
        <f t="shared" si="50"/>
        <v>240</v>
      </c>
      <c r="M299">
        <f t="shared" si="54"/>
        <v>19645</v>
      </c>
      <c r="N299" s="10">
        <f t="shared" si="51"/>
        <v>0</v>
      </c>
    </row>
    <row r="300" spans="1:14" x14ac:dyDescent="0.25">
      <c r="A300" s="1">
        <v>45225</v>
      </c>
      <c r="B300" t="str">
        <f t="shared" si="45"/>
        <v>czw</v>
      </c>
      <c r="C300">
        <f t="shared" si="46"/>
        <v>2023</v>
      </c>
      <c r="D300" t="str">
        <f t="shared" si="47"/>
        <v>październik</v>
      </c>
      <c r="E300" s="1">
        <f t="shared" si="44"/>
        <v>45956</v>
      </c>
      <c r="F300" s="3" t="str">
        <f>IF(AND(E300&gt;=$T$4,E300&lt;=$U$4),"wiosna", IF(AND(E300&gt;=$T$5,E300&lt;=$U$5),"lato", IF(AND(E300&gt;=$T$6,E300&lt;=$U$6), "jesien","zima")))</f>
        <v>jesien</v>
      </c>
      <c r="G300">
        <f t="shared" si="52"/>
        <v>22</v>
      </c>
      <c r="H300">
        <f>INDEX($V$3:$V$6, MATCH(F300,$S$3:$S$6,0))</f>
        <v>0.4</v>
      </c>
      <c r="I300">
        <f t="shared" si="48"/>
        <v>8</v>
      </c>
      <c r="J300">
        <f t="shared" si="53"/>
        <v>0</v>
      </c>
      <c r="K300">
        <f t="shared" si="49"/>
        <v>240</v>
      </c>
      <c r="L300">
        <f t="shared" si="50"/>
        <v>240</v>
      </c>
      <c r="M300">
        <f t="shared" si="54"/>
        <v>19885</v>
      </c>
      <c r="N300" s="10">
        <f t="shared" si="51"/>
        <v>0</v>
      </c>
    </row>
    <row r="301" spans="1:14" x14ac:dyDescent="0.25">
      <c r="A301" s="1">
        <v>45226</v>
      </c>
      <c r="B301" t="str">
        <f t="shared" si="45"/>
        <v>pt</v>
      </c>
      <c r="C301">
        <f t="shared" si="46"/>
        <v>2023</v>
      </c>
      <c r="D301" t="str">
        <f t="shared" si="47"/>
        <v>październik</v>
      </c>
      <c r="E301" s="1">
        <f t="shared" si="44"/>
        <v>45957</v>
      </c>
      <c r="F301" s="3" t="str">
        <f>IF(AND(E301&gt;=$T$4,E301&lt;=$U$4),"wiosna", IF(AND(E301&gt;=$T$5,E301&lt;=$U$5),"lato", IF(AND(E301&gt;=$T$6,E301&lt;=$U$6), "jesien","zima")))</f>
        <v>jesien</v>
      </c>
      <c r="G301">
        <f t="shared" si="52"/>
        <v>22</v>
      </c>
      <c r="H301">
        <f>INDEX($V$3:$V$6, MATCH(F301,$S$3:$S$6,0))</f>
        <v>0.4</v>
      </c>
      <c r="I301">
        <f t="shared" si="48"/>
        <v>8</v>
      </c>
      <c r="J301">
        <f t="shared" si="53"/>
        <v>0</v>
      </c>
      <c r="K301">
        <f t="shared" si="49"/>
        <v>240</v>
      </c>
      <c r="L301">
        <f t="shared" si="50"/>
        <v>240</v>
      </c>
      <c r="M301">
        <f t="shared" si="54"/>
        <v>20125</v>
      </c>
      <c r="N301" s="10">
        <f t="shared" si="51"/>
        <v>0</v>
      </c>
    </row>
    <row r="302" spans="1:14" x14ac:dyDescent="0.25">
      <c r="A302" s="1">
        <v>45227</v>
      </c>
      <c r="B302" t="str">
        <f t="shared" si="45"/>
        <v>sob</v>
      </c>
      <c r="C302">
        <f t="shared" si="46"/>
        <v>2023</v>
      </c>
      <c r="D302" t="str">
        <f t="shared" si="47"/>
        <v>październik</v>
      </c>
      <c r="E302" s="1">
        <f t="shared" si="44"/>
        <v>45958</v>
      </c>
      <c r="F302" s="3" t="str">
        <f>IF(AND(E302&gt;=$T$4,E302&lt;=$U$4),"wiosna", IF(AND(E302&gt;=$T$5,E302&lt;=$U$5),"lato", IF(AND(E302&gt;=$T$6,E302&lt;=$U$6), "jesien","zima")))</f>
        <v>jesien</v>
      </c>
      <c r="G302">
        <f t="shared" si="52"/>
        <v>22</v>
      </c>
      <c r="H302">
        <f>INDEX($V$3:$V$6, MATCH(F302,$S$3:$S$6,0))</f>
        <v>0.4</v>
      </c>
      <c r="I302">
        <f t="shared" si="48"/>
        <v>8</v>
      </c>
      <c r="J302">
        <f t="shared" si="53"/>
        <v>0</v>
      </c>
      <c r="K302">
        <f t="shared" si="49"/>
        <v>0</v>
      </c>
      <c r="L302">
        <f t="shared" si="50"/>
        <v>0</v>
      </c>
      <c r="M302">
        <f t="shared" si="54"/>
        <v>20125</v>
      </c>
      <c r="N302" s="10">
        <f t="shared" si="51"/>
        <v>0</v>
      </c>
    </row>
    <row r="303" spans="1:14" x14ac:dyDescent="0.25">
      <c r="A303" s="1">
        <v>45228</v>
      </c>
      <c r="B303" t="str">
        <f t="shared" si="45"/>
        <v>niedz</v>
      </c>
      <c r="C303">
        <f t="shared" si="46"/>
        <v>2023</v>
      </c>
      <c r="D303" t="str">
        <f t="shared" si="47"/>
        <v>październik</v>
      </c>
      <c r="E303" s="1">
        <f t="shared" si="44"/>
        <v>45959</v>
      </c>
      <c r="F303" s="3" t="str">
        <f>IF(AND(E303&gt;=$T$4,E303&lt;=$U$4),"wiosna", IF(AND(E303&gt;=$T$5,E303&lt;=$U$5),"lato", IF(AND(E303&gt;=$T$6,E303&lt;=$U$6), "jesien","zima")))</f>
        <v>jesien</v>
      </c>
      <c r="G303">
        <f t="shared" si="52"/>
        <v>22</v>
      </c>
      <c r="H303">
        <f>INDEX($V$3:$V$6, MATCH(F303,$S$3:$S$6,0))</f>
        <v>0.4</v>
      </c>
      <c r="I303">
        <f t="shared" si="48"/>
        <v>8</v>
      </c>
      <c r="J303">
        <f t="shared" si="53"/>
        <v>330</v>
      </c>
      <c r="K303">
        <f t="shared" si="49"/>
        <v>0</v>
      </c>
      <c r="L303">
        <f t="shared" si="50"/>
        <v>-330</v>
      </c>
      <c r="M303">
        <f t="shared" si="54"/>
        <v>19795</v>
      </c>
      <c r="N303" s="10">
        <f t="shared" si="51"/>
        <v>0</v>
      </c>
    </row>
    <row r="304" spans="1:14" x14ac:dyDescent="0.25">
      <c r="A304" s="1">
        <v>45229</v>
      </c>
      <c r="B304" t="str">
        <f t="shared" si="45"/>
        <v>pon</v>
      </c>
      <c r="C304">
        <f t="shared" si="46"/>
        <v>2023</v>
      </c>
      <c r="D304" t="str">
        <f t="shared" si="47"/>
        <v>październik</v>
      </c>
      <c r="E304" s="1">
        <f t="shared" si="44"/>
        <v>45960</v>
      </c>
      <c r="F304" s="3" t="str">
        <f>IF(AND(E304&gt;=$T$4,E304&lt;=$U$4),"wiosna", IF(AND(E304&gt;=$T$5,E304&lt;=$U$5),"lato", IF(AND(E304&gt;=$T$6,E304&lt;=$U$6), "jesien","zima")))</f>
        <v>jesien</v>
      </c>
      <c r="G304">
        <f t="shared" si="52"/>
        <v>22</v>
      </c>
      <c r="H304">
        <f>INDEX($V$3:$V$6, MATCH(F304,$S$3:$S$6,0))</f>
        <v>0.4</v>
      </c>
      <c r="I304">
        <f t="shared" si="48"/>
        <v>8</v>
      </c>
      <c r="J304">
        <f t="shared" si="53"/>
        <v>0</v>
      </c>
      <c r="K304">
        <f t="shared" si="49"/>
        <v>240</v>
      </c>
      <c r="L304">
        <f t="shared" si="50"/>
        <v>240</v>
      </c>
      <c r="M304">
        <f t="shared" si="54"/>
        <v>20035</v>
      </c>
      <c r="N304" s="10">
        <f t="shared" si="51"/>
        <v>0</v>
      </c>
    </row>
    <row r="305" spans="1:14" x14ac:dyDescent="0.25">
      <c r="A305" s="1">
        <v>45230</v>
      </c>
      <c r="B305" t="str">
        <f t="shared" si="45"/>
        <v>wt</v>
      </c>
      <c r="C305">
        <f t="shared" si="46"/>
        <v>2023</v>
      </c>
      <c r="D305" t="str">
        <f t="shared" si="47"/>
        <v>październik</v>
      </c>
      <c r="E305" s="1">
        <f t="shared" si="44"/>
        <v>45961</v>
      </c>
      <c r="F305" s="3" t="str">
        <f>IF(AND(E305&gt;=$T$4,E305&lt;=$U$4),"wiosna", IF(AND(E305&gt;=$T$5,E305&lt;=$U$5),"lato", IF(AND(E305&gt;=$T$6,E305&lt;=$U$6), "jesien","zima")))</f>
        <v>jesien</v>
      </c>
      <c r="G305">
        <f t="shared" si="52"/>
        <v>22</v>
      </c>
      <c r="H305">
        <f>INDEX($V$3:$V$6, MATCH(F305,$S$3:$S$6,0))</f>
        <v>0.4</v>
      </c>
      <c r="I305">
        <f t="shared" si="48"/>
        <v>8</v>
      </c>
      <c r="J305">
        <f t="shared" si="53"/>
        <v>0</v>
      </c>
      <c r="K305">
        <f t="shared" si="49"/>
        <v>240</v>
      </c>
      <c r="L305">
        <f t="shared" si="50"/>
        <v>240</v>
      </c>
      <c r="M305">
        <f t="shared" si="54"/>
        <v>20275</v>
      </c>
      <c r="N305" s="10">
        <f t="shared" si="51"/>
        <v>3</v>
      </c>
    </row>
    <row r="306" spans="1:14" x14ac:dyDescent="0.25">
      <c r="A306" s="1">
        <v>45231</v>
      </c>
      <c r="B306" t="str">
        <f t="shared" si="45"/>
        <v>śr</v>
      </c>
      <c r="C306">
        <f t="shared" si="46"/>
        <v>2023</v>
      </c>
      <c r="D306" t="str">
        <f t="shared" si="47"/>
        <v>listopad</v>
      </c>
      <c r="E306" s="1">
        <f t="shared" si="44"/>
        <v>45962</v>
      </c>
      <c r="F306" s="3" t="str">
        <f>IF(AND(E306&gt;=$T$4,E306&lt;=$U$4),"wiosna", IF(AND(E306&gt;=$T$5,E306&lt;=$U$5),"lato", IF(AND(E306&gt;=$T$6,E306&lt;=$U$6), "jesien","zima")))</f>
        <v>jesien</v>
      </c>
      <c r="G306">
        <f t="shared" si="52"/>
        <v>25</v>
      </c>
      <c r="H306">
        <f>INDEX($V$3:$V$6, MATCH(F306,$S$3:$S$6,0))</f>
        <v>0.4</v>
      </c>
      <c r="I306">
        <f t="shared" si="48"/>
        <v>10</v>
      </c>
      <c r="J306">
        <f t="shared" si="53"/>
        <v>2400</v>
      </c>
      <c r="K306">
        <f t="shared" si="49"/>
        <v>300</v>
      </c>
      <c r="L306">
        <f t="shared" si="50"/>
        <v>-2100</v>
      </c>
      <c r="M306">
        <f t="shared" si="54"/>
        <v>18175</v>
      </c>
      <c r="N306" s="10">
        <f t="shared" si="51"/>
        <v>0</v>
      </c>
    </row>
    <row r="307" spans="1:14" x14ac:dyDescent="0.25">
      <c r="A307" s="1">
        <v>45232</v>
      </c>
      <c r="B307" t="str">
        <f t="shared" si="45"/>
        <v>czw</v>
      </c>
      <c r="C307">
        <f t="shared" si="46"/>
        <v>2023</v>
      </c>
      <c r="D307" t="str">
        <f t="shared" si="47"/>
        <v>listopad</v>
      </c>
      <c r="E307" s="1">
        <f t="shared" si="44"/>
        <v>45963</v>
      </c>
      <c r="F307" s="3" t="str">
        <f>IF(AND(E307&gt;=$T$4,E307&lt;=$U$4),"wiosna", IF(AND(E307&gt;=$T$5,E307&lt;=$U$5),"lato", IF(AND(E307&gt;=$T$6,E307&lt;=$U$6), "jesien","zima")))</f>
        <v>jesien</v>
      </c>
      <c r="G307">
        <f t="shared" si="52"/>
        <v>25</v>
      </c>
      <c r="H307">
        <f>INDEX($V$3:$V$6, MATCH(F307,$S$3:$S$6,0))</f>
        <v>0.4</v>
      </c>
      <c r="I307">
        <f t="shared" si="48"/>
        <v>10</v>
      </c>
      <c r="J307">
        <f t="shared" si="53"/>
        <v>0</v>
      </c>
      <c r="K307">
        <f t="shared" si="49"/>
        <v>300</v>
      </c>
      <c r="L307">
        <f t="shared" si="50"/>
        <v>300</v>
      </c>
      <c r="M307">
        <f t="shared" si="54"/>
        <v>18475</v>
      </c>
      <c r="N307" s="10">
        <f t="shared" si="51"/>
        <v>0</v>
      </c>
    </row>
    <row r="308" spans="1:14" x14ac:dyDescent="0.25">
      <c r="A308" s="1">
        <v>45233</v>
      </c>
      <c r="B308" t="str">
        <f t="shared" si="45"/>
        <v>pt</v>
      </c>
      <c r="C308">
        <f t="shared" si="46"/>
        <v>2023</v>
      </c>
      <c r="D308" t="str">
        <f t="shared" si="47"/>
        <v>listopad</v>
      </c>
      <c r="E308" s="1">
        <f t="shared" si="44"/>
        <v>45964</v>
      </c>
      <c r="F308" s="3" t="str">
        <f>IF(AND(E308&gt;=$T$4,E308&lt;=$U$4),"wiosna", IF(AND(E308&gt;=$T$5,E308&lt;=$U$5),"lato", IF(AND(E308&gt;=$T$6,E308&lt;=$U$6), "jesien","zima")))</f>
        <v>jesien</v>
      </c>
      <c r="G308">
        <f t="shared" si="52"/>
        <v>25</v>
      </c>
      <c r="H308">
        <f>INDEX($V$3:$V$6, MATCH(F308,$S$3:$S$6,0))</f>
        <v>0.4</v>
      </c>
      <c r="I308">
        <f t="shared" si="48"/>
        <v>10</v>
      </c>
      <c r="J308">
        <f t="shared" si="53"/>
        <v>0</v>
      </c>
      <c r="K308">
        <f t="shared" si="49"/>
        <v>300</v>
      </c>
      <c r="L308">
        <f t="shared" si="50"/>
        <v>300</v>
      </c>
      <c r="M308">
        <f t="shared" si="54"/>
        <v>18775</v>
      </c>
      <c r="N308" s="10">
        <f t="shared" si="51"/>
        <v>0</v>
      </c>
    </row>
    <row r="309" spans="1:14" x14ac:dyDescent="0.25">
      <c r="A309" s="1">
        <v>45234</v>
      </c>
      <c r="B309" t="str">
        <f t="shared" si="45"/>
        <v>sob</v>
      </c>
      <c r="C309">
        <f t="shared" si="46"/>
        <v>2023</v>
      </c>
      <c r="D309" t="str">
        <f t="shared" si="47"/>
        <v>listopad</v>
      </c>
      <c r="E309" s="1">
        <f t="shared" si="44"/>
        <v>45965</v>
      </c>
      <c r="F309" s="3" t="str">
        <f>IF(AND(E309&gt;=$T$4,E309&lt;=$U$4),"wiosna", IF(AND(E309&gt;=$T$5,E309&lt;=$U$5),"lato", IF(AND(E309&gt;=$T$6,E309&lt;=$U$6), "jesien","zima")))</f>
        <v>jesien</v>
      </c>
      <c r="G309">
        <f t="shared" si="52"/>
        <v>25</v>
      </c>
      <c r="H309">
        <f>INDEX($V$3:$V$6, MATCH(F309,$S$3:$S$6,0))</f>
        <v>0.4</v>
      </c>
      <c r="I309">
        <f t="shared" si="48"/>
        <v>10</v>
      </c>
      <c r="J309">
        <f t="shared" si="53"/>
        <v>0</v>
      </c>
      <c r="K309">
        <f t="shared" si="49"/>
        <v>0</v>
      </c>
      <c r="L309">
        <f t="shared" si="50"/>
        <v>0</v>
      </c>
      <c r="M309">
        <f t="shared" si="54"/>
        <v>18775</v>
      </c>
      <c r="N309" s="10">
        <f t="shared" si="51"/>
        <v>0</v>
      </c>
    </row>
    <row r="310" spans="1:14" x14ac:dyDescent="0.25">
      <c r="A310" s="1">
        <v>45235</v>
      </c>
      <c r="B310" t="str">
        <f t="shared" si="45"/>
        <v>niedz</v>
      </c>
      <c r="C310">
        <f t="shared" si="46"/>
        <v>2023</v>
      </c>
      <c r="D310" t="str">
        <f t="shared" si="47"/>
        <v>listopad</v>
      </c>
      <c r="E310" s="1">
        <f t="shared" si="44"/>
        <v>45966</v>
      </c>
      <c r="F310" s="3" t="str">
        <f>IF(AND(E310&gt;=$T$4,E310&lt;=$U$4),"wiosna", IF(AND(E310&gt;=$T$5,E310&lt;=$U$5),"lato", IF(AND(E310&gt;=$T$6,E310&lt;=$U$6), "jesien","zima")))</f>
        <v>jesien</v>
      </c>
      <c r="G310">
        <f t="shared" si="52"/>
        <v>25</v>
      </c>
      <c r="H310">
        <f>INDEX($V$3:$V$6, MATCH(F310,$S$3:$S$6,0))</f>
        <v>0.4</v>
      </c>
      <c r="I310">
        <f t="shared" si="48"/>
        <v>10</v>
      </c>
      <c r="J310">
        <f t="shared" si="53"/>
        <v>375</v>
      </c>
      <c r="K310">
        <f t="shared" si="49"/>
        <v>0</v>
      </c>
      <c r="L310">
        <f t="shared" si="50"/>
        <v>-375</v>
      </c>
      <c r="M310">
        <f t="shared" si="54"/>
        <v>18400</v>
      </c>
      <c r="N310" s="10">
        <f t="shared" si="51"/>
        <v>0</v>
      </c>
    </row>
    <row r="311" spans="1:14" x14ac:dyDescent="0.25">
      <c r="A311" s="1">
        <v>45236</v>
      </c>
      <c r="B311" t="str">
        <f t="shared" si="45"/>
        <v>pon</v>
      </c>
      <c r="C311">
        <f t="shared" si="46"/>
        <v>2023</v>
      </c>
      <c r="D311" t="str">
        <f t="shared" si="47"/>
        <v>listopad</v>
      </c>
      <c r="E311" s="1">
        <f t="shared" si="44"/>
        <v>45967</v>
      </c>
      <c r="F311" s="3" t="str">
        <f>IF(AND(E311&gt;=$T$4,E311&lt;=$U$4),"wiosna", IF(AND(E311&gt;=$T$5,E311&lt;=$U$5),"lato", IF(AND(E311&gt;=$T$6,E311&lt;=$U$6), "jesien","zima")))</f>
        <v>jesien</v>
      </c>
      <c r="G311">
        <f t="shared" si="52"/>
        <v>25</v>
      </c>
      <c r="H311">
        <f>INDEX($V$3:$V$6, MATCH(F311,$S$3:$S$6,0))</f>
        <v>0.4</v>
      </c>
      <c r="I311">
        <f t="shared" si="48"/>
        <v>10</v>
      </c>
      <c r="J311">
        <f t="shared" si="53"/>
        <v>0</v>
      </c>
      <c r="K311">
        <f t="shared" si="49"/>
        <v>300</v>
      </c>
      <c r="L311">
        <f t="shared" si="50"/>
        <v>300</v>
      </c>
      <c r="M311">
        <f t="shared" si="54"/>
        <v>18700</v>
      </c>
      <c r="N311" s="10">
        <f t="shared" si="51"/>
        <v>0</v>
      </c>
    </row>
    <row r="312" spans="1:14" x14ac:dyDescent="0.25">
      <c r="A312" s="1">
        <v>45237</v>
      </c>
      <c r="B312" t="str">
        <f t="shared" si="45"/>
        <v>wt</v>
      </c>
      <c r="C312">
        <f t="shared" si="46"/>
        <v>2023</v>
      </c>
      <c r="D312" t="str">
        <f t="shared" si="47"/>
        <v>listopad</v>
      </c>
      <c r="E312" s="1">
        <f t="shared" si="44"/>
        <v>45968</v>
      </c>
      <c r="F312" s="3" t="str">
        <f>IF(AND(E312&gt;=$T$4,E312&lt;=$U$4),"wiosna", IF(AND(E312&gt;=$T$5,E312&lt;=$U$5),"lato", IF(AND(E312&gt;=$T$6,E312&lt;=$U$6), "jesien","zima")))</f>
        <v>jesien</v>
      </c>
      <c r="G312">
        <f t="shared" si="52"/>
        <v>25</v>
      </c>
      <c r="H312">
        <f>INDEX($V$3:$V$6, MATCH(F312,$S$3:$S$6,0))</f>
        <v>0.4</v>
      </c>
      <c r="I312">
        <f t="shared" si="48"/>
        <v>10</v>
      </c>
      <c r="J312">
        <f t="shared" si="53"/>
        <v>0</v>
      </c>
      <c r="K312">
        <f t="shared" si="49"/>
        <v>300</v>
      </c>
      <c r="L312">
        <f t="shared" si="50"/>
        <v>300</v>
      </c>
      <c r="M312">
        <f t="shared" si="54"/>
        <v>19000</v>
      </c>
      <c r="N312" s="10">
        <f t="shared" si="51"/>
        <v>0</v>
      </c>
    </row>
    <row r="313" spans="1:14" x14ac:dyDescent="0.25">
      <c r="A313" s="1">
        <v>45238</v>
      </c>
      <c r="B313" t="str">
        <f t="shared" si="45"/>
        <v>śr</v>
      </c>
      <c r="C313">
        <f t="shared" si="46"/>
        <v>2023</v>
      </c>
      <c r="D313" t="str">
        <f t="shared" si="47"/>
        <v>listopad</v>
      </c>
      <c r="E313" s="1">
        <f t="shared" si="44"/>
        <v>45969</v>
      </c>
      <c r="F313" s="3" t="str">
        <f>IF(AND(E313&gt;=$T$4,E313&lt;=$U$4),"wiosna", IF(AND(E313&gt;=$T$5,E313&lt;=$U$5),"lato", IF(AND(E313&gt;=$T$6,E313&lt;=$U$6), "jesien","zima")))</f>
        <v>jesien</v>
      </c>
      <c r="G313">
        <f t="shared" si="52"/>
        <v>25</v>
      </c>
      <c r="H313">
        <f>INDEX($V$3:$V$6, MATCH(F313,$S$3:$S$6,0))</f>
        <v>0.4</v>
      </c>
      <c r="I313">
        <f t="shared" si="48"/>
        <v>10</v>
      </c>
      <c r="J313">
        <f t="shared" si="53"/>
        <v>0</v>
      </c>
      <c r="K313">
        <f t="shared" si="49"/>
        <v>300</v>
      </c>
      <c r="L313">
        <f t="shared" si="50"/>
        <v>300</v>
      </c>
      <c r="M313">
        <f t="shared" si="54"/>
        <v>19300</v>
      </c>
      <c r="N313" s="10">
        <f t="shared" si="51"/>
        <v>0</v>
      </c>
    </row>
    <row r="314" spans="1:14" x14ac:dyDescent="0.25">
      <c r="A314" s="1">
        <v>45239</v>
      </c>
      <c r="B314" t="str">
        <f t="shared" si="45"/>
        <v>czw</v>
      </c>
      <c r="C314">
        <f t="shared" si="46"/>
        <v>2023</v>
      </c>
      <c r="D314" t="str">
        <f t="shared" si="47"/>
        <v>listopad</v>
      </c>
      <c r="E314" s="1">
        <f t="shared" si="44"/>
        <v>45970</v>
      </c>
      <c r="F314" s="3" t="str">
        <f>IF(AND(E314&gt;=$T$4,E314&lt;=$U$4),"wiosna", IF(AND(E314&gt;=$T$5,E314&lt;=$U$5),"lato", IF(AND(E314&gt;=$T$6,E314&lt;=$U$6), "jesien","zima")))</f>
        <v>jesien</v>
      </c>
      <c r="G314">
        <f t="shared" si="52"/>
        <v>25</v>
      </c>
      <c r="H314">
        <f>INDEX($V$3:$V$6, MATCH(F314,$S$3:$S$6,0))</f>
        <v>0.4</v>
      </c>
      <c r="I314">
        <f t="shared" si="48"/>
        <v>10</v>
      </c>
      <c r="J314">
        <f t="shared" si="53"/>
        <v>0</v>
      </c>
      <c r="K314">
        <f t="shared" si="49"/>
        <v>300</v>
      </c>
      <c r="L314">
        <f t="shared" si="50"/>
        <v>300</v>
      </c>
      <c r="M314">
        <f t="shared" si="54"/>
        <v>19600</v>
      </c>
      <c r="N314" s="10">
        <f t="shared" si="51"/>
        <v>0</v>
      </c>
    </row>
    <row r="315" spans="1:14" x14ac:dyDescent="0.25">
      <c r="A315" s="1">
        <v>45240</v>
      </c>
      <c r="B315" t="str">
        <f t="shared" si="45"/>
        <v>pt</v>
      </c>
      <c r="C315">
        <f t="shared" si="46"/>
        <v>2023</v>
      </c>
      <c r="D315" t="str">
        <f t="shared" si="47"/>
        <v>listopad</v>
      </c>
      <c r="E315" s="1">
        <f t="shared" si="44"/>
        <v>45971</v>
      </c>
      <c r="F315" s="3" t="str">
        <f>IF(AND(E315&gt;=$T$4,E315&lt;=$U$4),"wiosna", IF(AND(E315&gt;=$T$5,E315&lt;=$U$5),"lato", IF(AND(E315&gt;=$T$6,E315&lt;=$U$6), "jesien","zima")))</f>
        <v>jesien</v>
      </c>
      <c r="G315">
        <f t="shared" si="52"/>
        <v>25</v>
      </c>
      <c r="H315">
        <f>INDEX($V$3:$V$6, MATCH(F315,$S$3:$S$6,0))</f>
        <v>0.4</v>
      </c>
      <c r="I315">
        <f t="shared" si="48"/>
        <v>10</v>
      </c>
      <c r="J315">
        <f t="shared" si="53"/>
        <v>0</v>
      </c>
      <c r="K315">
        <f t="shared" si="49"/>
        <v>300</v>
      </c>
      <c r="L315">
        <f t="shared" si="50"/>
        <v>300</v>
      </c>
      <c r="M315">
        <f t="shared" si="54"/>
        <v>19900</v>
      </c>
      <c r="N315" s="10">
        <f t="shared" si="51"/>
        <v>0</v>
      </c>
    </row>
    <row r="316" spans="1:14" x14ac:dyDescent="0.25">
      <c r="A316" s="1">
        <v>45241</v>
      </c>
      <c r="B316" t="str">
        <f t="shared" si="45"/>
        <v>sob</v>
      </c>
      <c r="C316">
        <f t="shared" si="46"/>
        <v>2023</v>
      </c>
      <c r="D316" t="str">
        <f t="shared" si="47"/>
        <v>listopad</v>
      </c>
      <c r="E316" s="1">
        <f t="shared" si="44"/>
        <v>45972</v>
      </c>
      <c r="F316" s="3" t="str">
        <f>IF(AND(E316&gt;=$T$4,E316&lt;=$U$4),"wiosna", IF(AND(E316&gt;=$T$5,E316&lt;=$U$5),"lato", IF(AND(E316&gt;=$T$6,E316&lt;=$U$6), "jesien","zima")))</f>
        <v>jesien</v>
      </c>
      <c r="G316">
        <f t="shared" si="52"/>
        <v>25</v>
      </c>
      <c r="H316">
        <f>INDEX($V$3:$V$6, MATCH(F316,$S$3:$S$6,0))</f>
        <v>0.4</v>
      </c>
      <c r="I316">
        <f t="shared" si="48"/>
        <v>10</v>
      </c>
      <c r="J316">
        <f t="shared" si="53"/>
        <v>0</v>
      </c>
      <c r="K316">
        <f t="shared" si="49"/>
        <v>0</v>
      </c>
      <c r="L316">
        <f t="shared" si="50"/>
        <v>0</v>
      </c>
      <c r="M316">
        <f t="shared" si="54"/>
        <v>19900</v>
      </c>
      <c r="N316" s="10">
        <f t="shared" si="51"/>
        <v>0</v>
      </c>
    </row>
    <row r="317" spans="1:14" x14ac:dyDescent="0.25">
      <c r="A317" s="1">
        <v>45242</v>
      </c>
      <c r="B317" t="str">
        <f t="shared" si="45"/>
        <v>niedz</v>
      </c>
      <c r="C317">
        <f t="shared" si="46"/>
        <v>2023</v>
      </c>
      <c r="D317" t="str">
        <f t="shared" si="47"/>
        <v>listopad</v>
      </c>
      <c r="E317" s="1">
        <f t="shared" si="44"/>
        <v>45973</v>
      </c>
      <c r="F317" s="3" t="str">
        <f>IF(AND(E317&gt;=$T$4,E317&lt;=$U$4),"wiosna", IF(AND(E317&gt;=$T$5,E317&lt;=$U$5),"lato", IF(AND(E317&gt;=$T$6,E317&lt;=$U$6), "jesien","zima")))</f>
        <v>jesien</v>
      </c>
      <c r="G317">
        <f t="shared" si="52"/>
        <v>25</v>
      </c>
      <c r="H317">
        <f>INDEX($V$3:$V$6, MATCH(F317,$S$3:$S$6,0))</f>
        <v>0.4</v>
      </c>
      <c r="I317">
        <f t="shared" si="48"/>
        <v>10</v>
      </c>
      <c r="J317">
        <f t="shared" si="53"/>
        <v>375</v>
      </c>
      <c r="K317">
        <f t="shared" si="49"/>
        <v>0</v>
      </c>
      <c r="L317">
        <f t="shared" si="50"/>
        <v>-375</v>
      </c>
      <c r="M317">
        <f t="shared" si="54"/>
        <v>19525</v>
      </c>
      <c r="N317" s="10">
        <f t="shared" si="51"/>
        <v>0</v>
      </c>
    </row>
    <row r="318" spans="1:14" x14ac:dyDescent="0.25">
      <c r="A318" s="1">
        <v>45243</v>
      </c>
      <c r="B318" t="str">
        <f t="shared" si="45"/>
        <v>pon</v>
      </c>
      <c r="C318">
        <f t="shared" si="46"/>
        <v>2023</v>
      </c>
      <c r="D318" t="str">
        <f t="shared" si="47"/>
        <v>listopad</v>
      </c>
      <c r="E318" s="1">
        <f t="shared" si="44"/>
        <v>45974</v>
      </c>
      <c r="F318" s="3" t="str">
        <f>IF(AND(E318&gt;=$T$4,E318&lt;=$U$4),"wiosna", IF(AND(E318&gt;=$T$5,E318&lt;=$U$5),"lato", IF(AND(E318&gt;=$T$6,E318&lt;=$U$6), "jesien","zima")))</f>
        <v>jesien</v>
      </c>
      <c r="G318">
        <f t="shared" si="52"/>
        <v>25</v>
      </c>
      <c r="H318">
        <f>INDEX($V$3:$V$6, MATCH(F318,$S$3:$S$6,0))</f>
        <v>0.4</v>
      </c>
      <c r="I318">
        <f t="shared" si="48"/>
        <v>10</v>
      </c>
      <c r="J318">
        <f t="shared" si="53"/>
        <v>0</v>
      </c>
      <c r="K318">
        <f t="shared" si="49"/>
        <v>300</v>
      </c>
      <c r="L318">
        <f t="shared" si="50"/>
        <v>300</v>
      </c>
      <c r="M318">
        <f t="shared" si="54"/>
        <v>19825</v>
      </c>
      <c r="N318" s="10">
        <f t="shared" si="51"/>
        <v>0</v>
      </c>
    </row>
    <row r="319" spans="1:14" x14ac:dyDescent="0.25">
      <c r="A319" s="1">
        <v>45244</v>
      </c>
      <c r="B319" t="str">
        <f t="shared" si="45"/>
        <v>wt</v>
      </c>
      <c r="C319">
        <f t="shared" si="46"/>
        <v>2023</v>
      </c>
      <c r="D319" t="str">
        <f t="shared" si="47"/>
        <v>listopad</v>
      </c>
      <c r="E319" s="1">
        <f t="shared" si="44"/>
        <v>45975</v>
      </c>
      <c r="F319" s="3" t="str">
        <f>IF(AND(E319&gt;=$T$4,E319&lt;=$U$4),"wiosna", IF(AND(E319&gt;=$T$5,E319&lt;=$U$5),"lato", IF(AND(E319&gt;=$T$6,E319&lt;=$U$6), "jesien","zima")))</f>
        <v>jesien</v>
      </c>
      <c r="G319">
        <f t="shared" si="52"/>
        <v>25</v>
      </c>
      <c r="H319">
        <f>INDEX($V$3:$V$6, MATCH(F319,$S$3:$S$6,0))</f>
        <v>0.4</v>
      </c>
      <c r="I319">
        <f t="shared" si="48"/>
        <v>10</v>
      </c>
      <c r="J319">
        <f t="shared" si="53"/>
        <v>0</v>
      </c>
      <c r="K319">
        <f t="shared" si="49"/>
        <v>300</v>
      </c>
      <c r="L319">
        <f t="shared" si="50"/>
        <v>300</v>
      </c>
      <c r="M319">
        <f t="shared" si="54"/>
        <v>20125</v>
      </c>
      <c r="N319" s="10">
        <f t="shared" si="51"/>
        <v>0</v>
      </c>
    </row>
    <row r="320" spans="1:14" x14ac:dyDescent="0.25">
      <c r="A320" s="1">
        <v>45245</v>
      </c>
      <c r="B320" t="str">
        <f t="shared" si="45"/>
        <v>śr</v>
      </c>
      <c r="C320">
        <f t="shared" si="46"/>
        <v>2023</v>
      </c>
      <c r="D320" t="str">
        <f t="shared" si="47"/>
        <v>listopad</v>
      </c>
      <c r="E320" s="1">
        <f t="shared" si="44"/>
        <v>45976</v>
      </c>
      <c r="F320" s="3" t="str">
        <f>IF(AND(E320&gt;=$T$4,E320&lt;=$U$4),"wiosna", IF(AND(E320&gt;=$T$5,E320&lt;=$U$5),"lato", IF(AND(E320&gt;=$T$6,E320&lt;=$U$6), "jesien","zima")))</f>
        <v>jesien</v>
      </c>
      <c r="G320">
        <f t="shared" si="52"/>
        <v>25</v>
      </c>
      <c r="H320">
        <f>INDEX($V$3:$V$6, MATCH(F320,$S$3:$S$6,0))</f>
        <v>0.4</v>
      </c>
      <c r="I320">
        <f t="shared" si="48"/>
        <v>10</v>
      </c>
      <c r="J320">
        <f t="shared" si="53"/>
        <v>0</v>
      </c>
      <c r="K320">
        <f t="shared" si="49"/>
        <v>300</v>
      </c>
      <c r="L320">
        <f t="shared" si="50"/>
        <v>300</v>
      </c>
      <c r="M320">
        <f t="shared" si="54"/>
        <v>20425</v>
      </c>
      <c r="N320" s="10">
        <f t="shared" si="51"/>
        <v>0</v>
      </c>
    </row>
    <row r="321" spans="1:14" x14ac:dyDescent="0.25">
      <c r="A321" s="1">
        <v>45246</v>
      </c>
      <c r="B321" t="str">
        <f t="shared" si="45"/>
        <v>czw</v>
      </c>
      <c r="C321">
        <f t="shared" si="46"/>
        <v>2023</v>
      </c>
      <c r="D321" t="str">
        <f t="shared" si="47"/>
        <v>listopad</v>
      </c>
      <c r="E321" s="1">
        <f t="shared" si="44"/>
        <v>45977</v>
      </c>
      <c r="F321" s="3" t="str">
        <f>IF(AND(E321&gt;=$T$4,E321&lt;=$U$4),"wiosna", IF(AND(E321&gt;=$T$5,E321&lt;=$U$5),"lato", IF(AND(E321&gt;=$T$6,E321&lt;=$U$6), "jesien","zima")))</f>
        <v>jesien</v>
      </c>
      <c r="G321">
        <f t="shared" si="52"/>
        <v>25</v>
      </c>
      <c r="H321">
        <f>INDEX($V$3:$V$6, MATCH(F321,$S$3:$S$6,0))</f>
        <v>0.4</v>
      </c>
      <c r="I321">
        <f t="shared" si="48"/>
        <v>10</v>
      </c>
      <c r="J321">
        <f t="shared" si="53"/>
        <v>0</v>
      </c>
      <c r="K321">
        <f t="shared" si="49"/>
        <v>300</v>
      </c>
      <c r="L321">
        <f t="shared" si="50"/>
        <v>300</v>
      </c>
      <c r="M321">
        <f t="shared" si="54"/>
        <v>20725</v>
      </c>
      <c r="N321" s="10">
        <f t="shared" si="51"/>
        <v>0</v>
      </c>
    </row>
    <row r="322" spans="1:14" x14ac:dyDescent="0.25">
      <c r="A322" s="1">
        <v>45247</v>
      </c>
      <c r="B322" t="str">
        <f t="shared" si="45"/>
        <v>pt</v>
      </c>
      <c r="C322">
        <f t="shared" si="46"/>
        <v>2023</v>
      </c>
      <c r="D322" t="str">
        <f t="shared" si="47"/>
        <v>listopad</v>
      </c>
      <c r="E322" s="1">
        <f t="shared" ref="E322:E385" si="55">DATE(2025,MONTH(A322),DAY(A322))</f>
        <v>45978</v>
      </c>
      <c r="F322" s="3" t="str">
        <f>IF(AND(E322&gt;=$T$4,E322&lt;=$U$4),"wiosna", IF(AND(E322&gt;=$T$5,E322&lt;=$U$5),"lato", IF(AND(E322&gt;=$T$6,E322&lt;=$U$6), "jesien","zima")))</f>
        <v>jesien</v>
      </c>
      <c r="G322">
        <f t="shared" si="52"/>
        <v>25</v>
      </c>
      <c r="H322">
        <f>INDEX($V$3:$V$6, MATCH(F322,$S$3:$S$6,0))</f>
        <v>0.4</v>
      </c>
      <c r="I322">
        <f t="shared" si="48"/>
        <v>10</v>
      </c>
      <c r="J322">
        <f t="shared" si="53"/>
        <v>0</v>
      </c>
      <c r="K322">
        <f t="shared" si="49"/>
        <v>300</v>
      </c>
      <c r="L322">
        <f t="shared" si="50"/>
        <v>300</v>
      </c>
      <c r="M322">
        <f t="shared" si="54"/>
        <v>21025</v>
      </c>
      <c r="N322" s="10">
        <f t="shared" si="51"/>
        <v>0</v>
      </c>
    </row>
    <row r="323" spans="1:14" x14ac:dyDescent="0.25">
      <c r="A323" s="1">
        <v>45248</v>
      </c>
      <c r="B323" t="str">
        <f t="shared" ref="B323:B386" si="56">TEXT(A323,"ddd")</f>
        <v>sob</v>
      </c>
      <c r="C323">
        <f t="shared" ref="C323:C386" si="57">YEAR(A323)</f>
        <v>2023</v>
      </c>
      <c r="D323" t="str">
        <f t="shared" ref="D323:D386" si="58">TEXT(A323,"mmmm")</f>
        <v>listopad</v>
      </c>
      <c r="E323" s="1">
        <f t="shared" si="55"/>
        <v>45979</v>
      </c>
      <c r="F323" s="3" t="str">
        <f>IF(AND(E323&gt;=$T$4,E323&lt;=$U$4),"wiosna", IF(AND(E323&gt;=$T$5,E323&lt;=$U$5),"lato", IF(AND(E323&gt;=$T$6,E323&lt;=$U$6), "jesien","zima")))</f>
        <v>jesien</v>
      </c>
      <c r="G323">
        <f t="shared" si="52"/>
        <v>25</v>
      </c>
      <c r="H323">
        <f>INDEX($V$3:$V$6, MATCH(F323,$S$3:$S$6,0))</f>
        <v>0.4</v>
      </c>
      <c r="I323">
        <f t="shared" ref="I323:I386" si="59">FLOOR(G323*H323,1)</f>
        <v>10</v>
      </c>
      <c r="J323">
        <f t="shared" si="53"/>
        <v>0</v>
      </c>
      <c r="K323">
        <f t="shared" ref="K323:K386" si="60">IF(WEEKDAY(A323,2)&lt;6,I323*$Q$3,0)</f>
        <v>0</v>
      </c>
      <c r="L323">
        <f t="shared" ref="L323:L386" si="61">K323-J323</f>
        <v>0</v>
      </c>
      <c r="M323">
        <f t="shared" si="54"/>
        <v>21025</v>
      </c>
      <c r="N323" s="10">
        <f t="shared" ref="N323:N386" si="62">IF(EOMONTH(A323,0)=A323, IF(M323&gt;=$Q$1,3,0),0)</f>
        <v>0</v>
      </c>
    </row>
    <row r="324" spans="1:14" x14ac:dyDescent="0.25">
      <c r="A324" s="1">
        <v>45249</v>
      </c>
      <c r="B324" t="str">
        <f t="shared" si="56"/>
        <v>niedz</v>
      </c>
      <c r="C324">
        <f t="shared" si="57"/>
        <v>2023</v>
      </c>
      <c r="D324" t="str">
        <f t="shared" si="58"/>
        <v>listopad</v>
      </c>
      <c r="E324" s="1">
        <f t="shared" si="55"/>
        <v>45980</v>
      </c>
      <c r="F324" s="3" t="str">
        <f>IF(AND(E324&gt;=$T$4,E324&lt;=$U$4),"wiosna", IF(AND(E324&gt;=$T$5,E324&lt;=$U$5),"lato", IF(AND(E324&gt;=$T$6,E324&lt;=$U$6), "jesien","zima")))</f>
        <v>jesien</v>
      </c>
      <c r="G324">
        <f t="shared" ref="G324:G387" si="63">G323+N323</f>
        <v>25</v>
      </c>
      <c r="H324">
        <f>INDEX($V$3:$V$6, MATCH(F324,$S$3:$S$6,0))</f>
        <v>0.4</v>
      </c>
      <c r="I324">
        <f t="shared" si="59"/>
        <v>10</v>
      </c>
      <c r="J324">
        <f t="shared" ref="J324:J387" si="64">IF(B324="niedz",15*G324,0)+N323*$Q$1</f>
        <v>375</v>
      </c>
      <c r="K324">
        <f t="shared" si="60"/>
        <v>0</v>
      </c>
      <c r="L324">
        <f t="shared" si="61"/>
        <v>-375</v>
      </c>
      <c r="M324">
        <f t="shared" ref="M324:M387" si="65">L324+M323</f>
        <v>20650</v>
      </c>
      <c r="N324" s="10">
        <f t="shared" si="62"/>
        <v>0</v>
      </c>
    </row>
    <row r="325" spans="1:14" x14ac:dyDescent="0.25">
      <c r="A325" s="1">
        <v>45250</v>
      </c>
      <c r="B325" t="str">
        <f t="shared" si="56"/>
        <v>pon</v>
      </c>
      <c r="C325">
        <f t="shared" si="57"/>
        <v>2023</v>
      </c>
      <c r="D325" t="str">
        <f t="shared" si="58"/>
        <v>listopad</v>
      </c>
      <c r="E325" s="1">
        <f t="shared" si="55"/>
        <v>45981</v>
      </c>
      <c r="F325" s="3" t="str">
        <f>IF(AND(E325&gt;=$T$4,E325&lt;=$U$4),"wiosna", IF(AND(E325&gt;=$T$5,E325&lt;=$U$5),"lato", IF(AND(E325&gt;=$T$6,E325&lt;=$U$6), "jesien","zima")))</f>
        <v>jesien</v>
      </c>
      <c r="G325">
        <f t="shared" si="63"/>
        <v>25</v>
      </c>
      <c r="H325">
        <f>INDEX($V$3:$V$6, MATCH(F325,$S$3:$S$6,0))</f>
        <v>0.4</v>
      </c>
      <c r="I325">
        <f t="shared" si="59"/>
        <v>10</v>
      </c>
      <c r="J325">
        <f t="shared" si="64"/>
        <v>0</v>
      </c>
      <c r="K325">
        <f t="shared" si="60"/>
        <v>300</v>
      </c>
      <c r="L325">
        <f t="shared" si="61"/>
        <v>300</v>
      </c>
      <c r="M325">
        <f t="shared" si="65"/>
        <v>20950</v>
      </c>
      <c r="N325" s="10">
        <f t="shared" si="62"/>
        <v>0</v>
      </c>
    </row>
    <row r="326" spans="1:14" x14ac:dyDescent="0.25">
      <c r="A326" s="1">
        <v>45251</v>
      </c>
      <c r="B326" t="str">
        <f t="shared" si="56"/>
        <v>wt</v>
      </c>
      <c r="C326">
        <f t="shared" si="57"/>
        <v>2023</v>
      </c>
      <c r="D326" t="str">
        <f t="shared" si="58"/>
        <v>listopad</v>
      </c>
      <c r="E326" s="1">
        <f t="shared" si="55"/>
        <v>45982</v>
      </c>
      <c r="F326" s="3" t="str">
        <f>IF(AND(E326&gt;=$T$4,E326&lt;=$U$4),"wiosna", IF(AND(E326&gt;=$T$5,E326&lt;=$U$5),"lato", IF(AND(E326&gt;=$T$6,E326&lt;=$U$6), "jesien","zima")))</f>
        <v>jesien</v>
      </c>
      <c r="G326">
        <f t="shared" si="63"/>
        <v>25</v>
      </c>
      <c r="H326">
        <f>INDEX($V$3:$V$6, MATCH(F326,$S$3:$S$6,0))</f>
        <v>0.4</v>
      </c>
      <c r="I326">
        <f t="shared" si="59"/>
        <v>10</v>
      </c>
      <c r="J326">
        <f t="shared" si="64"/>
        <v>0</v>
      </c>
      <c r="K326">
        <f t="shared" si="60"/>
        <v>300</v>
      </c>
      <c r="L326">
        <f t="shared" si="61"/>
        <v>300</v>
      </c>
      <c r="M326">
        <f t="shared" si="65"/>
        <v>21250</v>
      </c>
      <c r="N326" s="10">
        <f t="shared" si="62"/>
        <v>0</v>
      </c>
    </row>
    <row r="327" spans="1:14" x14ac:dyDescent="0.25">
      <c r="A327" s="1">
        <v>45252</v>
      </c>
      <c r="B327" t="str">
        <f t="shared" si="56"/>
        <v>śr</v>
      </c>
      <c r="C327">
        <f t="shared" si="57"/>
        <v>2023</v>
      </c>
      <c r="D327" t="str">
        <f t="shared" si="58"/>
        <v>listopad</v>
      </c>
      <c r="E327" s="1">
        <f t="shared" si="55"/>
        <v>45983</v>
      </c>
      <c r="F327" s="3" t="str">
        <f>IF(AND(E327&gt;=$T$4,E327&lt;=$U$4),"wiosna", IF(AND(E327&gt;=$T$5,E327&lt;=$U$5),"lato", IF(AND(E327&gt;=$T$6,E327&lt;=$U$6), "jesien","zima")))</f>
        <v>jesien</v>
      </c>
      <c r="G327">
        <f t="shared" si="63"/>
        <v>25</v>
      </c>
      <c r="H327">
        <f>INDEX($V$3:$V$6, MATCH(F327,$S$3:$S$6,0))</f>
        <v>0.4</v>
      </c>
      <c r="I327">
        <f t="shared" si="59"/>
        <v>10</v>
      </c>
      <c r="J327">
        <f t="shared" si="64"/>
        <v>0</v>
      </c>
      <c r="K327">
        <f t="shared" si="60"/>
        <v>300</v>
      </c>
      <c r="L327">
        <f t="shared" si="61"/>
        <v>300</v>
      </c>
      <c r="M327">
        <f t="shared" si="65"/>
        <v>21550</v>
      </c>
      <c r="N327" s="10">
        <f t="shared" si="62"/>
        <v>0</v>
      </c>
    </row>
    <row r="328" spans="1:14" x14ac:dyDescent="0.25">
      <c r="A328" s="1">
        <v>45253</v>
      </c>
      <c r="B328" t="str">
        <f t="shared" si="56"/>
        <v>czw</v>
      </c>
      <c r="C328">
        <f t="shared" si="57"/>
        <v>2023</v>
      </c>
      <c r="D328" t="str">
        <f t="shared" si="58"/>
        <v>listopad</v>
      </c>
      <c r="E328" s="1">
        <f t="shared" si="55"/>
        <v>45984</v>
      </c>
      <c r="F328" s="3" t="str">
        <f>IF(AND(E328&gt;=$T$4,E328&lt;=$U$4),"wiosna", IF(AND(E328&gt;=$T$5,E328&lt;=$U$5),"lato", IF(AND(E328&gt;=$T$6,E328&lt;=$U$6), "jesien","zima")))</f>
        <v>jesien</v>
      </c>
      <c r="G328">
        <f t="shared" si="63"/>
        <v>25</v>
      </c>
      <c r="H328">
        <f>INDEX($V$3:$V$6, MATCH(F328,$S$3:$S$6,0))</f>
        <v>0.4</v>
      </c>
      <c r="I328">
        <f t="shared" si="59"/>
        <v>10</v>
      </c>
      <c r="J328">
        <f t="shared" si="64"/>
        <v>0</v>
      </c>
      <c r="K328">
        <f t="shared" si="60"/>
        <v>300</v>
      </c>
      <c r="L328">
        <f t="shared" si="61"/>
        <v>300</v>
      </c>
      <c r="M328">
        <f t="shared" si="65"/>
        <v>21850</v>
      </c>
      <c r="N328" s="10">
        <f t="shared" si="62"/>
        <v>0</v>
      </c>
    </row>
    <row r="329" spans="1:14" x14ac:dyDescent="0.25">
      <c r="A329" s="1">
        <v>45254</v>
      </c>
      <c r="B329" t="str">
        <f t="shared" si="56"/>
        <v>pt</v>
      </c>
      <c r="C329">
        <f t="shared" si="57"/>
        <v>2023</v>
      </c>
      <c r="D329" t="str">
        <f t="shared" si="58"/>
        <v>listopad</v>
      </c>
      <c r="E329" s="1">
        <f t="shared" si="55"/>
        <v>45985</v>
      </c>
      <c r="F329" s="3" t="str">
        <f>IF(AND(E329&gt;=$T$4,E329&lt;=$U$4),"wiosna", IF(AND(E329&gt;=$T$5,E329&lt;=$U$5),"lato", IF(AND(E329&gt;=$T$6,E329&lt;=$U$6), "jesien","zima")))</f>
        <v>jesien</v>
      </c>
      <c r="G329">
        <f t="shared" si="63"/>
        <v>25</v>
      </c>
      <c r="H329">
        <f>INDEX($V$3:$V$6, MATCH(F329,$S$3:$S$6,0))</f>
        <v>0.4</v>
      </c>
      <c r="I329">
        <f t="shared" si="59"/>
        <v>10</v>
      </c>
      <c r="J329">
        <f t="shared" si="64"/>
        <v>0</v>
      </c>
      <c r="K329">
        <f t="shared" si="60"/>
        <v>300</v>
      </c>
      <c r="L329">
        <f t="shared" si="61"/>
        <v>300</v>
      </c>
      <c r="M329">
        <f t="shared" si="65"/>
        <v>22150</v>
      </c>
      <c r="N329" s="10">
        <f t="shared" si="62"/>
        <v>0</v>
      </c>
    </row>
    <row r="330" spans="1:14" x14ac:dyDescent="0.25">
      <c r="A330" s="1">
        <v>45255</v>
      </c>
      <c r="B330" t="str">
        <f t="shared" si="56"/>
        <v>sob</v>
      </c>
      <c r="C330">
        <f t="shared" si="57"/>
        <v>2023</v>
      </c>
      <c r="D330" t="str">
        <f t="shared" si="58"/>
        <v>listopad</v>
      </c>
      <c r="E330" s="1">
        <f t="shared" si="55"/>
        <v>45986</v>
      </c>
      <c r="F330" s="3" t="str">
        <f>IF(AND(E330&gt;=$T$4,E330&lt;=$U$4),"wiosna", IF(AND(E330&gt;=$T$5,E330&lt;=$U$5),"lato", IF(AND(E330&gt;=$T$6,E330&lt;=$U$6), "jesien","zima")))</f>
        <v>jesien</v>
      </c>
      <c r="G330">
        <f t="shared" si="63"/>
        <v>25</v>
      </c>
      <c r="H330">
        <f>INDEX($V$3:$V$6, MATCH(F330,$S$3:$S$6,0))</f>
        <v>0.4</v>
      </c>
      <c r="I330">
        <f t="shared" si="59"/>
        <v>10</v>
      </c>
      <c r="J330">
        <f t="shared" si="64"/>
        <v>0</v>
      </c>
      <c r="K330">
        <f t="shared" si="60"/>
        <v>0</v>
      </c>
      <c r="L330">
        <f t="shared" si="61"/>
        <v>0</v>
      </c>
      <c r="M330">
        <f t="shared" si="65"/>
        <v>22150</v>
      </c>
      <c r="N330" s="10">
        <f t="shared" si="62"/>
        <v>0</v>
      </c>
    </row>
    <row r="331" spans="1:14" x14ac:dyDescent="0.25">
      <c r="A331" s="1">
        <v>45256</v>
      </c>
      <c r="B331" t="str">
        <f t="shared" si="56"/>
        <v>niedz</v>
      </c>
      <c r="C331">
        <f t="shared" si="57"/>
        <v>2023</v>
      </c>
      <c r="D331" t="str">
        <f t="shared" si="58"/>
        <v>listopad</v>
      </c>
      <c r="E331" s="1">
        <f t="shared" si="55"/>
        <v>45987</v>
      </c>
      <c r="F331" s="3" t="str">
        <f>IF(AND(E331&gt;=$T$4,E331&lt;=$U$4),"wiosna", IF(AND(E331&gt;=$T$5,E331&lt;=$U$5),"lato", IF(AND(E331&gt;=$T$6,E331&lt;=$U$6), "jesien","zima")))</f>
        <v>jesien</v>
      </c>
      <c r="G331">
        <f t="shared" si="63"/>
        <v>25</v>
      </c>
      <c r="H331">
        <f>INDEX($V$3:$V$6, MATCH(F331,$S$3:$S$6,0))</f>
        <v>0.4</v>
      </c>
      <c r="I331">
        <f t="shared" si="59"/>
        <v>10</v>
      </c>
      <c r="J331">
        <f t="shared" si="64"/>
        <v>375</v>
      </c>
      <c r="K331">
        <f t="shared" si="60"/>
        <v>0</v>
      </c>
      <c r="L331">
        <f t="shared" si="61"/>
        <v>-375</v>
      </c>
      <c r="M331">
        <f t="shared" si="65"/>
        <v>21775</v>
      </c>
      <c r="N331" s="10">
        <f t="shared" si="62"/>
        <v>0</v>
      </c>
    </row>
    <row r="332" spans="1:14" x14ac:dyDescent="0.25">
      <c r="A332" s="1">
        <v>45257</v>
      </c>
      <c r="B332" t="str">
        <f t="shared" si="56"/>
        <v>pon</v>
      </c>
      <c r="C332">
        <f t="shared" si="57"/>
        <v>2023</v>
      </c>
      <c r="D332" t="str">
        <f t="shared" si="58"/>
        <v>listopad</v>
      </c>
      <c r="E332" s="1">
        <f t="shared" si="55"/>
        <v>45988</v>
      </c>
      <c r="F332" s="3" t="str">
        <f>IF(AND(E332&gt;=$T$4,E332&lt;=$U$4),"wiosna", IF(AND(E332&gt;=$T$5,E332&lt;=$U$5),"lato", IF(AND(E332&gt;=$T$6,E332&lt;=$U$6), "jesien","zima")))</f>
        <v>jesien</v>
      </c>
      <c r="G332">
        <f t="shared" si="63"/>
        <v>25</v>
      </c>
      <c r="H332">
        <f>INDEX($V$3:$V$6, MATCH(F332,$S$3:$S$6,0))</f>
        <v>0.4</v>
      </c>
      <c r="I332">
        <f t="shared" si="59"/>
        <v>10</v>
      </c>
      <c r="J332">
        <f t="shared" si="64"/>
        <v>0</v>
      </c>
      <c r="K332">
        <f t="shared" si="60"/>
        <v>300</v>
      </c>
      <c r="L332">
        <f t="shared" si="61"/>
        <v>300</v>
      </c>
      <c r="M332">
        <f t="shared" si="65"/>
        <v>22075</v>
      </c>
      <c r="N332" s="10">
        <f t="shared" si="62"/>
        <v>0</v>
      </c>
    </row>
    <row r="333" spans="1:14" x14ac:dyDescent="0.25">
      <c r="A333" s="1">
        <v>45258</v>
      </c>
      <c r="B333" t="str">
        <f t="shared" si="56"/>
        <v>wt</v>
      </c>
      <c r="C333">
        <f t="shared" si="57"/>
        <v>2023</v>
      </c>
      <c r="D333" t="str">
        <f t="shared" si="58"/>
        <v>listopad</v>
      </c>
      <c r="E333" s="1">
        <f t="shared" si="55"/>
        <v>45989</v>
      </c>
      <c r="F333" s="3" t="str">
        <f>IF(AND(E333&gt;=$T$4,E333&lt;=$U$4),"wiosna", IF(AND(E333&gt;=$T$5,E333&lt;=$U$5),"lato", IF(AND(E333&gt;=$T$6,E333&lt;=$U$6), "jesien","zima")))</f>
        <v>jesien</v>
      </c>
      <c r="G333">
        <f t="shared" si="63"/>
        <v>25</v>
      </c>
      <c r="H333">
        <f>INDEX($V$3:$V$6, MATCH(F333,$S$3:$S$6,0))</f>
        <v>0.4</v>
      </c>
      <c r="I333">
        <f t="shared" si="59"/>
        <v>10</v>
      </c>
      <c r="J333">
        <f t="shared" si="64"/>
        <v>0</v>
      </c>
      <c r="K333">
        <f t="shared" si="60"/>
        <v>300</v>
      </c>
      <c r="L333">
        <f t="shared" si="61"/>
        <v>300</v>
      </c>
      <c r="M333">
        <f t="shared" si="65"/>
        <v>22375</v>
      </c>
      <c r="N333" s="10">
        <f t="shared" si="62"/>
        <v>0</v>
      </c>
    </row>
    <row r="334" spans="1:14" x14ac:dyDescent="0.25">
      <c r="A334" s="1">
        <v>45259</v>
      </c>
      <c r="B334" t="str">
        <f t="shared" si="56"/>
        <v>śr</v>
      </c>
      <c r="C334">
        <f t="shared" si="57"/>
        <v>2023</v>
      </c>
      <c r="D334" t="str">
        <f t="shared" si="58"/>
        <v>listopad</v>
      </c>
      <c r="E334" s="1">
        <f t="shared" si="55"/>
        <v>45990</v>
      </c>
      <c r="F334" s="3" t="str">
        <f>IF(AND(E334&gt;=$T$4,E334&lt;=$U$4),"wiosna", IF(AND(E334&gt;=$T$5,E334&lt;=$U$5),"lato", IF(AND(E334&gt;=$T$6,E334&lt;=$U$6), "jesien","zima")))</f>
        <v>jesien</v>
      </c>
      <c r="G334">
        <f t="shared" si="63"/>
        <v>25</v>
      </c>
      <c r="H334">
        <f>INDEX($V$3:$V$6, MATCH(F334,$S$3:$S$6,0))</f>
        <v>0.4</v>
      </c>
      <c r="I334">
        <f t="shared" si="59"/>
        <v>10</v>
      </c>
      <c r="J334">
        <f t="shared" si="64"/>
        <v>0</v>
      </c>
      <c r="K334">
        <f t="shared" si="60"/>
        <v>300</v>
      </c>
      <c r="L334">
        <f t="shared" si="61"/>
        <v>300</v>
      </c>
      <c r="M334">
        <f t="shared" si="65"/>
        <v>22675</v>
      </c>
      <c r="N334" s="10">
        <f t="shared" si="62"/>
        <v>0</v>
      </c>
    </row>
    <row r="335" spans="1:14" x14ac:dyDescent="0.25">
      <c r="A335" s="1">
        <v>45260</v>
      </c>
      <c r="B335" t="str">
        <f t="shared" si="56"/>
        <v>czw</v>
      </c>
      <c r="C335">
        <f t="shared" si="57"/>
        <v>2023</v>
      </c>
      <c r="D335" t="str">
        <f t="shared" si="58"/>
        <v>listopad</v>
      </c>
      <c r="E335" s="1">
        <f t="shared" si="55"/>
        <v>45991</v>
      </c>
      <c r="F335" s="3" t="str">
        <f>IF(AND(E335&gt;=$T$4,E335&lt;=$U$4),"wiosna", IF(AND(E335&gt;=$T$5,E335&lt;=$U$5),"lato", IF(AND(E335&gt;=$T$6,E335&lt;=$U$6), "jesien","zima")))</f>
        <v>jesien</v>
      </c>
      <c r="G335">
        <f t="shared" si="63"/>
        <v>25</v>
      </c>
      <c r="H335">
        <f>INDEX($V$3:$V$6, MATCH(F335,$S$3:$S$6,0))</f>
        <v>0.4</v>
      </c>
      <c r="I335">
        <f t="shared" si="59"/>
        <v>10</v>
      </c>
      <c r="J335">
        <f t="shared" si="64"/>
        <v>0</v>
      </c>
      <c r="K335">
        <f t="shared" si="60"/>
        <v>300</v>
      </c>
      <c r="L335">
        <f t="shared" si="61"/>
        <v>300</v>
      </c>
      <c r="M335">
        <f t="shared" si="65"/>
        <v>22975</v>
      </c>
      <c r="N335" s="10">
        <f t="shared" si="62"/>
        <v>3</v>
      </c>
    </row>
    <row r="336" spans="1:14" x14ac:dyDescent="0.25">
      <c r="A336" s="1">
        <v>45261</v>
      </c>
      <c r="B336" t="str">
        <f t="shared" si="56"/>
        <v>pt</v>
      </c>
      <c r="C336">
        <f t="shared" si="57"/>
        <v>2023</v>
      </c>
      <c r="D336" t="str">
        <f t="shared" si="58"/>
        <v>grudzień</v>
      </c>
      <c r="E336" s="1">
        <f t="shared" si="55"/>
        <v>45992</v>
      </c>
      <c r="F336" s="3" t="str">
        <f>IF(AND(E336&gt;=$T$4,E336&lt;=$U$4),"wiosna", IF(AND(E336&gt;=$T$5,E336&lt;=$U$5),"lato", IF(AND(E336&gt;=$T$6,E336&lt;=$U$6), "jesien","zima")))</f>
        <v>jesien</v>
      </c>
      <c r="G336">
        <f t="shared" si="63"/>
        <v>28</v>
      </c>
      <c r="H336">
        <f>INDEX($V$3:$V$6, MATCH(F336,$S$3:$S$6,0))</f>
        <v>0.4</v>
      </c>
      <c r="I336">
        <f t="shared" si="59"/>
        <v>11</v>
      </c>
      <c r="J336">
        <f t="shared" si="64"/>
        <v>2400</v>
      </c>
      <c r="K336">
        <f t="shared" si="60"/>
        <v>330</v>
      </c>
      <c r="L336">
        <f t="shared" si="61"/>
        <v>-2070</v>
      </c>
      <c r="M336">
        <f t="shared" si="65"/>
        <v>20905</v>
      </c>
      <c r="N336" s="10">
        <f t="shared" si="62"/>
        <v>0</v>
      </c>
    </row>
    <row r="337" spans="1:14" x14ac:dyDescent="0.25">
      <c r="A337" s="1">
        <v>45262</v>
      </c>
      <c r="B337" t="str">
        <f t="shared" si="56"/>
        <v>sob</v>
      </c>
      <c r="C337">
        <f t="shared" si="57"/>
        <v>2023</v>
      </c>
      <c r="D337" t="str">
        <f t="shared" si="58"/>
        <v>grudzień</v>
      </c>
      <c r="E337" s="1">
        <f t="shared" si="55"/>
        <v>45993</v>
      </c>
      <c r="F337" s="3" t="str">
        <f>IF(AND(E337&gt;=$T$4,E337&lt;=$U$4),"wiosna", IF(AND(E337&gt;=$T$5,E337&lt;=$U$5),"lato", IF(AND(E337&gt;=$T$6,E337&lt;=$U$6), "jesien","zima")))</f>
        <v>jesien</v>
      </c>
      <c r="G337">
        <f t="shared" si="63"/>
        <v>28</v>
      </c>
      <c r="H337">
        <f>INDEX($V$3:$V$6, MATCH(F337,$S$3:$S$6,0))</f>
        <v>0.4</v>
      </c>
      <c r="I337">
        <f t="shared" si="59"/>
        <v>11</v>
      </c>
      <c r="J337">
        <f t="shared" si="64"/>
        <v>0</v>
      </c>
      <c r="K337">
        <f t="shared" si="60"/>
        <v>0</v>
      </c>
      <c r="L337">
        <f t="shared" si="61"/>
        <v>0</v>
      </c>
      <c r="M337">
        <f t="shared" si="65"/>
        <v>20905</v>
      </c>
      <c r="N337" s="10">
        <f t="shared" si="62"/>
        <v>0</v>
      </c>
    </row>
    <row r="338" spans="1:14" x14ac:dyDescent="0.25">
      <c r="A338" s="1">
        <v>45263</v>
      </c>
      <c r="B338" t="str">
        <f t="shared" si="56"/>
        <v>niedz</v>
      </c>
      <c r="C338">
        <f t="shared" si="57"/>
        <v>2023</v>
      </c>
      <c r="D338" t="str">
        <f t="shared" si="58"/>
        <v>grudzień</v>
      </c>
      <c r="E338" s="1">
        <f t="shared" si="55"/>
        <v>45994</v>
      </c>
      <c r="F338" s="3" t="str">
        <f>IF(AND(E338&gt;=$T$4,E338&lt;=$U$4),"wiosna", IF(AND(E338&gt;=$T$5,E338&lt;=$U$5),"lato", IF(AND(E338&gt;=$T$6,E338&lt;=$U$6), "jesien","zima")))</f>
        <v>jesien</v>
      </c>
      <c r="G338">
        <f t="shared" si="63"/>
        <v>28</v>
      </c>
      <c r="H338">
        <f>INDEX($V$3:$V$6, MATCH(F338,$S$3:$S$6,0))</f>
        <v>0.4</v>
      </c>
      <c r="I338">
        <f t="shared" si="59"/>
        <v>11</v>
      </c>
      <c r="J338">
        <f t="shared" si="64"/>
        <v>420</v>
      </c>
      <c r="K338">
        <f t="shared" si="60"/>
        <v>0</v>
      </c>
      <c r="L338">
        <f t="shared" si="61"/>
        <v>-420</v>
      </c>
      <c r="M338">
        <f t="shared" si="65"/>
        <v>20485</v>
      </c>
      <c r="N338" s="10">
        <f t="shared" si="62"/>
        <v>0</v>
      </c>
    </row>
    <row r="339" spans="1:14" x14ac:dyDescent="0.25">
      <c r="A339" s="1">
        <v>45264</v>
      </c>
      <c r="B339" t="str">
        <f t="shared" si="56"/>
        <v>pon</v>
      </c>
      <c r="C339">
        <f t="shared" si="57"/>
        <v>2023</v>
      </c>
      <c r="D339" t="str">
        <f t="shared" si="58"/>
        <v>grudzień</v>
      </c>
      <c r="E339" s="1">
        <f t="shared" si="55"/>
        <v>45995</v>
      </c>
      <c r="F339" s="3" t="str">
        <f>IF(AND(E339&gt;=$T$4,E339&lt;=$U$4),"wiosna", IF(AND(E339&gt;=$T$5,E339&lt;=$U$5),"lato", IF(AND(E339&gt;=$T$6,E339&lt;=$U$6), "jesien","zima")))</f>
        <v>jesien</v>
      </c>
      <c r="G339">
        <f t="shared" si="63"/>
        <v>28</v>
      </c>
      <c r="H339">
        <f>INDEX($V$3:$V$6, MATCH(F339,$S$3:$S$6,0))</f>
        <v>0.4</v>
      </c>
      <c r="I339">
        <f t="shared" si="59"/>
        <v>11</v>
      </c>
      <c r="J339">
        <f t="shared" si="64"/>
        <v>0</v>
      </c>
      <c r="K339">
        <f t="shared" si="60"/>
        <v>330</v>
      </c>
      <c r="L339">
        <f t="shared" si="61"/>
        <v>330</v>
      </c>
      <c r="M339">
        <f t="shared" si="65"/>
        <v>20815</v>
      </c>
      <c r="N339" s="10">
        <f t="shared" si="62"/>
        <v>0</v>
      </c>
    </row>
    <row r="340" spans="1:14" x14ac:dyDescent="0.25">
      <c r="A340" s="1">
        <v>45265</v>
      </c>
      <c r="B340" t="str">
        <f t="shared" si="56"/>
        <v>wt</v>
      </c>
      <c r="C340">
        <f t="shared" si="57"/>
        <v>2023</v>
      </c>
      <c r="D340" t="str">
        <f t="shared" si="58"/>
        <v>grudzień</v>
      </c>
      <c r="E340" s="1">
        <f t="shared" si="55"/>
        <v>45996</v>
      </c>
      <c r="F340" s="3" t="str">
        <f>IF(AND(E340&gt;=$T$4,E340&lt;=$U$4),"wiosna", IF(AND(E340&gt;=$T$5,E340&lt;=$U$5),"lato", IF(AND(E340&gt;=$T$6,E340&lt;=$U$6), "jesien","zima")))</f>
        <v>jesien</v>
      </c>
      <c r="G340">
        <f t="shared" si="63"/>
        <v>28</v>
      </c>
      <c r="H340">
        <f>INDEX($V$3:$V$6, MATCH(F340,$S$3:$S$6,0))</f>
        <v>0.4</v>
      </c>
      <c r="I340">
        <f t="shared" si="59"/>
        <v>11</v>
      </c>
      <c r="J340">
        <f t="shared" si="64"/>
        <v>0</v>
      </c>
      <c r="K340">
        <f t="shared" si="60"/>
        <v>330</v>
      </c>
      <c r="L340">
        <f t="shared" si="61"/>
        <v>330</v>
      </c>
      <c r="M340">
        <f t="shared" si="65"/>
        <v>21145</v>
      </c>
      <c r="N340" s="10">
        <f t="shared" si="62"/>
        <v>0</v>
      </c>
    </row>
    <row r="341" spans="1:14" x14ac:dyDescent="0.25">
      <c r="A341" s="1">
        <v>45266</v>
      </c>
      <c r="B341" t="str">
        <f t="shared" si="56"/>
        <v>śr</v>
      </c>
      <c r="C341">
        <f t="shared" si="57"/>
        <v>2023</v>
      </c>
      <c r="D341" t="str">
        <f t="shared" si="58"/>
        <v>grudzień</v>
      </c>
      <c r="E341" s="1">
        <f t="shared" si="55"/>
        <v>45997</v>
      </c>
      <c r="F341" s="3" t="str">
        <f>IF(AND(E341&gt;=$T$4,E341&lt;=$U$4),"wiosna", IF(AND(E341&gt;=$T$5,E341&lt;=$U$5),"lato", IF(AND(E341&gt;=$T$6,E341&lt;=$U$6), "jesien","zima")))</f>
        <v>jesien</v>
      </c>
      <c r="G341">
        <f t="shared" si="63"/>
        <v>28</v>
      </c>
      <c r="H341">
        <f>INDEX($V$3:$V$6, MATCH(F341,$S$3:$S$6,0))</f>
        <v>0.4</v>
      </c>
      <c r="I341">
        <f t="shared" si="59"/>
        <v>11</v>
      </c>
      <c r="J341">
        <f t="shared" si="64"/>
        <v>0</v>
      </c>
      <c r="K341">
        <f t="shared" si="60"/>
        <v>330</v>
      </c>
      <c r="L341">
        <f t="shared" si="61"/>
        <v>330</v>
      </c>
      <c r="M341">
        <f t="shared" si="65"/>
        <v>21475</v>
      </c>
      <c r="N341" s="10">
        <f t="shared" si="62"/>
        <v>0</v>
      </c>
    </row>
    <row r="342" spans="1:14" x14ac:dyDescent="0.25">
      <c r="A342" s="1">
        <v>45267</v>
      </c>
      <c r="B342" t="str">
        <f t="shared" si="56"/>
        <v>czw</v>
      </c>
      <c r="C342">
        <f t="shared" si="57"/>
        <v>2023</v>
      </c>
      <c r="D342" t="str">
        <f t="shared" si="58"/>
        <v>grudzień</v>
      </c>
      <c r="E342" s="1">
        <f t="shared" si="55"/>
        <v>45998</v>
      </c>
      <c r="F342" s="3" t="str">
        <f>IF(AND(E342&gt;=$T$4,E342&lt;=$U$4),"wiosna", IF(AND(E342&gt;=$T$5,E342&lt;=$U$5),"lato", IF(AND(E342&gt;=$T$6,E342&lt;=$U$6), "jesien","zima")))</f>
        <v>jesien</v>
      </c>
      <c r="G342">
        <f t="shared" si="63"/>
        <v>28</v>
      </c>
      <c r="H342">
        <f>INDEX($V$3:$V$6, MATCH(F342,$S$3:$S$6,0))</f>
        <v>0.4</v>
      </c>
      <c r="I342">
        <f t="shared" si="59"/>
        <v>11</v>
      </c>
      <c r="J342">
        <f t="shared" si="64"/>
        <v>0</v>
      </c>
      <c r="K342">
        <f t="shared" si="60"/>
        <v>330</v>
      </c>
      <c r="L342">
        <f t="shared" si="61"/>
        <v>330</v>
      </c>
      <c r="M342">
        <f t="shared" si="65"/>
        <v>21805</v>
      </c>
      <c r="N342" s="10">
        <f t="shared" si="62"/>
        <v>0</v>
      </c>
    </row>
    <row r="343" spans="1:14" x14ac:dyDescent="0.25">
      <c r="A343" s="1">
        <v>45268</v>
      </c>
      <c r="B343" t="str">
        <f t="shared" si="56"/>
        <v>pt</v>
      </c>
      <c r="C343">
        <f t="shared" si="57"/>
        <v>2023</v>
      </c>
      <c r="D343" t="str">
        <f t="shared" si="58"/>
        <v>grudzień</v>
      </c>
      <c r="E343" s="1">
        <f t="shared" si="55"/>
        <v>45999</v>
      </c>
      <c r="F343" s="3" t="str">
        <f>IF(AND(E343&gt;=$T$4,E343&lt;=$U$4),"wiosna", IF(AND(E343&gt;=$T$5,E343&lt;=$U$5),"lato", IF(AND(E343&gt;=$T$6,E343&lt;=$U$6), "jesien","zima")))</f>
        <v>jesien</v>
      </c>
      <c r="G343">
        <f t="shared" si="63"/>
        <v>28</v>
      </c>
      <c r="H343">
        <f>INDEX($V$3:$V$6, MATCH(F343,$S$3:$S$6,0))</f>
        <v>0.4</v>
      </c>
      <c r="I343">
        <f t="shared" si="59"/>
        <v>11</v>
      </c>
      <c r="J343">
        <f t="shared" si="64"/>
        <v>0</v>
      </c>
      <c r="K343">
        <f t="shared" si="60"/>
        <v>330</v>
      </c>
      <c r="L343">
        <f t="shared" si="61"/>
        <v>330</v>
      </c>
      <c r="M343">
        <f t="shared" si="65"/>
        <v>22135</v>
      </c>
      <c r="N343" s="10">
        <f t="shared" si="62"/>
        <v>0</v>
      </c>
    </row>
    <row r="344" spans="1:14" x14ac:dyDescent="0.25">
      <c r="A344" s="1">
        <v>45269</v>
      </c>
      <c r="B344" t="str">
        <f t="shared" si="56"/>
        <v>sob</v>
      </c>
      <c r="C344">
        <f t="shared" si="57"/>
        <v>2023</v>
      </c>
      <c r="D344" t="str">
        <f t="shared" si="58"/>
        <v>grudzień</v>
      </c>
      <c r="E344" s="1">
        <f t="shared" si="55"/>
        <v>46000</v>
      </c>
      <c r="F344" s="3" t="str">
        <f>IF(AND(E344&gt;=$T$4,E344&lt;=$U$4),"wiosna", IF(AND(E344&gt;=$T$5,E344&lt;=$U$5),"lato", IF(AND(E344&gt;=$T$6,E344&lt;=$U$6), "jesien","zima")))</f>
        <v>jesien</v>
      </c>
      <c r="G344">
        <f t="shared" si="63"/>
        <v>28</v>
      </c>
      <c r="H344">
        <f>INDEX($V$3:$V$6, MATCH(F344,$S$3:$S$6,0))</f>
        <v>0.4</v>
      </c>
      <c r="I344">
        <f t="shared" si="59"/>
        <v>11</v>
      </c>
      <c r="J344">
        <f t="shared" si="64"/>
        <v>0</v>
      </c>
      <c r="K344">
        <f t="shared" si="60"/>
        <v>0</v>
      </c>
      <c r="L344">
        <f t="shared" si="61"/>
        <v>0</v>
      </c>
      <c r="M344">
        <f t="shared" si="65"/>
        <v>22135</v>
      </c>
      <c r="N344" s="10">
        <f t="shared" si="62"/>
        <v>0</v>
      </c>
    </row>
    <row r="345" spans="1:14" x14ac:dyDescent="0.25">
      <c r="A345" s="1">
        <v>45270</v>
      </c>
      <c r="B345" t="str">
        <f t="shared" si="56"/>
        <v>niedz</v>
      </c>
      <c r="C345">
        <f t="shared" si="57"/>
        <v>2023</v>
      </c>
      <c r="D345" t="str">
        <f t="shared" si="58"/>
        <v>grudzień</v>
      </c>
      <c r="E345" s="1">
        <f t="shared" si="55"/>
        <v>46001</v>
      </c>
      <c r="F345" s="3" t="str">
        <f>IF(AND(E345&gt;=$T$4,E345&lt;=$U$4),"wiosna", IF(AND(E345&gt;=$T$5,E345&lt;=$U$5),"lato", IF(AND(E345&gt;=$T$6,E345&lt;=$U$6), "jesien","zima")))</f>
        <v>jesien</v>
      </c>
      <c r="G345">
        <f t="shared" si="63"/>
        <v>28</v>
      </c>
      <c r="H345">
        <f>INDEX($V$3:$V$6, MATCH(F345,$S$3:$S$6,0))</f>
        <v>0.4</v>
      </c>
      <c r="I345">
        <f t="shared" si="59"/>
        <v>11</v>
      </c>
      <c r="J345">
        <f t="shared" si="64"/>
        <v>420</v>
      </c>
      <c r="K345">
        <f t="shared" si="60"/>
        <v>0</v>
      </c>
      <c r="L345">
        <f t="shared" si="61"/>
        <v>-420</v>
      </c>
      <c r="M345">
        <f t="shared" si="65"/>
        <v>21715</v>
      </c>
      <c r="N345" s="10">
        <f t="shared" si="62"/>
        <v>0</v>
      </c>
    </row>
    <row r="346" spans="1:14" x14ac:dyDescent="0.25">
      <c r="A346" s="1">
        <v>45271</v>
      </c>
      <c r="B346" t="str">
        <f t="shared" si="56"/>
        <v>pon</v>
      </c>
      <c r="C346">
        <f t="shared" si="57"/>
        <v>2023</v>
      </c>
      <c r="D346" t="str">
        <f t="shared" si="58"/>
        <v>grudzień</v>
      </c>
      <c r="E346" s="1">
        <f t="shared" si="55"/>
        <v>46002</v>
      </c>
      <c r="F346" s="3" t="str">
        <f>IF(AND(E346&gt;=$T$4,E346&lt;=$U$4),"wiosna", IF(AND(E346&gt;=$T$5,E346&lt;=$U$5),"lato", IF(AND(E346&gt;=$T$6,E346&lt;=$U$6), "jesien","zima")))</f>
        <v>jesien</v>
      </c>
      <c r="G346">
        <f t="shared" si="63"/>
        <v>28</v>
      </c>
      <c r="H346">
        <f>INDEX($V$3:$V$6, MATCH(F346,$S$3:$S$6,0))</f>
        <v>0.4</v>
      </c>
      <c r="I346">
        <f t="shared" si="59"/>
        <v>11</v>
      </c>
      <c r="J346">
        <f t="shared" si="64"/>
        <v>0</v>
      </c>
      <c r="K346">
        <f t="shared" si="60"/>
        <v>330</v>
      </c>
      <c r="L346">
        <f t="shared" si="61"/>
        <v>330</v>
      </c>
      <c r="M346">
        <f t="shared" si="65"/>
        <v>22045</v>
      </c>
      <c r="N346" s="10">
        <f t="shared" si="62"/>
        <v>0</v>
      </c>
    </row>
    <row r="347" spans="1:14" x14ac:dyDescent="0.25">
      <c r="A347" s="1">
        <v>45272</v>
      </c>
      <c r="B347" t="str">
        <f t="shared" si="56"/>
        <v>wt</v>
      </c>
      <c r="C347">
        <f t="shared" si="57"/>
        <v>2023</v>
      </c>
      <c r="D347" t="str">
        <f t="shared" si="58"/>
        <v>grudzień</v>
      </c>
      <c r="E347" s="1">
        <f t="shared" si="55"/>
        <v>46003</v>
      </c>
      <c r="F347" s="3" t="str">
        <f>IF(AND(E347&gt;=$T$4,E347&lt;=$U$4),"wiosna", IF(AND(E347&gt;=$T$5,E347&lt;=$U$5),"lato", IF(AND(E347&gt;=$T$6,E347&lt;=$U$6), "jesien","zima")))</f>
        <v>jesien</v>
      </c>
      <c r="G347">
        <f t="shared" si="63"/>
        <v>28</v>
      </c>
      <c r="H347">
        <f>INDEX($V$3:$V$6, MATCH(F347,$S$3:$S$6,0))</f>
        <v>0.4</v>
      </c>
      <c r="I347">
        <f t="shared" si="59"/>
        <v>11</v>
      </c>
      <c r="J347">
        <f t="shared" si="64"/>
        <v>0</v>
      </c>
      <c r="K347">
        <f t="shared" si="60"/>
        <v>330</v>
      </c>
      <c r="L347">
        <f t="shared" si="61"/>
        <v>330</v>
      </c>
      <c r="M347">
        <f t="shared" si="65"/>
        <v>22375</v>
      </c>
      <c r="N347" s="10">
        <f t="shared" si="62"/>
        <v>0</v>
      </c>
    </row>
    <row r="348" spans="1:14" x14ac:dyDescent="0.25">
      <c r="A348" s="1">
        <v>45273</v>
      </c>
      <c r="B348" t="str">
        <f t="shared" si="56"/>
        <v>śr</v>
      </c>
      <c r="C348">
        <f t="shared" si="57"/>
        <v>2023</v>
      </c>
      <c r="D348" t="str">
        <f t="shared" si="58"/>
        <v>grudzień</v>
      </c>
      <c r="E348" s="1">
        <f t="shared" si="55"/>
        <v>46004</v>
      </c>
      <c r="F348" s="3" t="str">
        <f>IF(AND(E348&gt;=$T$4,E348&lt;=$U$4),"wiosna", IF(AND(E348&gt;=$T$5,E348&lt;=$U$5),"lato", IF(AND(E348&gt;=$T$6,E348&lt;=$U$6), "jesien","zima")))</f>
        <v>jesien</v>
      </c>
      <c r="G348">
        <f t="shared" si="63"/>
        <v>28</v>
      </c>
      <c r="H348">
        <f>INDEX($V$3:$V$6, MATCH(F348,$S$3:$S$6,0))</f>
        <v>0.4</v>
      </c>
      <c r="I348">
        <f t="shared" si="59"/>
        <v>11</v>
      </c>
      <c r="J348">
        <f t="shared" si="64"/>
        <v>0</v>
      </c>
      <c r="K348">
        <f t="shared" si="60"/>
        <v>330</v>
      </c>
      <c r="L348">
        <f t="shared" si="61"/>
        <v>330</v>
      </c>
      <c r="M348">
        <f t="shared" si="65"/>
        <v>22705</v>
      </c>
      <c r="N348" s="10">
        <f t="shared" si="62"/>
        <v>0</v>
      </c>
    </row>
    <row r="349" spans="1:14" x14ac:dyDescent="0.25">
      <c r="A349" s="1">
        <v>45274</v>
      </c>
      <c r="B349" t="str">
        <f t="shared" si="56"/>
        <v>czw</v>
      </c>
      <c r="C349">
        <f t="shared" si="57"/>
        <v>2023</v>
      </c>
      <c r="D349" t="str">
        <f t="shared" si="58"/>
        <v>grudzień</v>
      </c>
      <c r="E349" s="1">
        <f t="shared" si="55"/>
        <v>46005</v>
      </c>
      <c r="F349" s="3" t="str">
        <f>IF(AND(E349&gt;=$T$4,E349&lt;=$U$4),"wiosna", IF(AND(E349&gt;=$T$5,E349&lt;=$U$5),"lato", IF(AND(E349&gt;=$T$6,E349&lt;=$U$6), "jesien","zima")))</f>
        <v>jesien</v>
      </c>
      <c r="G349">
        <f t="shared" si="63"/>
        <v>28</v>
      </c>
      <c r="H349">
        <f>INDEX($V$3:$V$6, MATCH(F349,$S$3:$S$6,0))</f>
        <v>0.4</v>
      </c>
      <c r="I349">
        <f t="shared" si="59"/>
        <v>11</v>
      </c>
      <c r="J349">
        <f t="shared" si="64"/>
        <v>0</v>
      </c>
      <c r="K349">
        <f t="shared" si="60"/>
        <v>330</v>
      </c>
      <c r="L349">
        <f t="shared" si="61"/>
        <v>330</v>
      </c>
      <c r="M349">
        <f t="shared" si="65"/>
        <v>23035</v>
      </c>
      <c r="N349" s="10">
        <f t="shared" si="62"/>
        <v>0</v>
      </c>
    </row>
    <row r="350" spans="1:14" x14ac:dyDescent="0.25">
      <c r="A350" s="1">
        <v>45275</v>
      </c>
      <c r="B350" t="str">
        <f t="shared" si="56"/>
        <v>pt</v>
      </c>
      <c r="C350">
        <f t="shared" si="57"/>
        <v>2023</v>
      </c>
      <c r="D350" t="str">
        <f t="shared" si="58"/>
        <v>grudzień</v>
      </c>
      <c r="E350" s="1">
        <f t="shared" si="55"/>
        <v>46006</v>
      </c>
      <c r="F350" s="3" t="str">
        <f>IF(AND(E350&gt;=$T$4,E350&lt;=$U$4),"wiosna", IF(AND(E350&gt;=$T$5,E350&lt;=$U$5),"lato", IF(AND(E350&gt;=$T$6,E350&lt;=$U$6), "jesien","zima")))</f>
        <v>jesien</v>
      </c>
      <c r="G350">
        <f t="shared" si="63"/>
        <v>28</v>
      </c>
      <c r="H350">
        <f>INDEX($V$3:$V$6, MATCH(F350,$S$3:$S$6,0))</f>
        <v>0.4</v>
      </c>
      <c r="I350">
        <f t="shared" si="59"/>
        <v>11</v>
      </c>
      <c r="J350">
        <f t="shared" si="64"/>
        <v>0</v>
      </c>
      <c r="K350">
        <f t="shared" si="60"/>
        <v>330</v>
      </c>
      <c r="L350">
        <f t="shared" si="61"/>
        <v>330</v>
      </c>
      <c r="M350">
        <f t="shared" si="65"/>
        <v>23365</v>
      </c>
      <c r="N350" s="10">
        <f t="shared" si="62"/>
        <v>0</v>
      </c>
    </row>
    <row r="351" spans="1:14" x14ac:dyDescent="0.25">
      <c r="A351" s="1">
        <v>45276</v>
      </c>
      <c r="B351" t="str">
        <f t="shared" si="56"/>
        <v>sob</v>
      </c>
      <c r="C351">
        <f t="shared" si="57"/>
        <v>2023</v>
      </c>
      <c r="D351" t="str">
        <f t="shared" si="58"/>
        <v>grudzień</v>
      </c>
      <c r="E351" s="1">
        <f t="shared" si="55"/>
        <v>46007</v>
      </c>
      <c r="F351" s="3" t="str">
        <f>IF(AND(E351&gt;=$T$4,E351&lt;=$U$4),"wiosna", IF(AND(E351&gt;=$T$5,E351&lt;=$U$5),"lato", IF(AND(E351&gt;=$T$6,E351&lt;=$U$6), "jesien","zima")))</f>
        <v>jesien</v>
      </c>
      <c r="G351">
        <f t="shared" si="63"/>
        <v>28</v>
      </c>
      <c r="H351">
        <f>INDEX($V$3:$V$6, MATCH(F351,$S$3:$S$6,0))</f>
        <v>0.4</v>
      </c>
      <c r="I351">
        <f t="shared" si="59"/>
        <v>11</v>
      </c>
      <c r="J351">
        <f t="shared" si="64"/>
        <v>0</v>
      </c>
      <c r="K351">
        <f t="shared" si="60"/>
        <v>0</v>
      </c>
      <c r="L351">
        <f t="shared" si="61"/>
        <v>0</v>
      </c>
      <c r="M351">
        <f t="shared" si="65"/>
        <v>23365</v>
      </c>
      <c r="N351" s="10">
        <f t="shared" si="62"/>
        <v>0</v>
      </c>
    </row>
    <row r="352" spans="1:14" x14ac:dyDescent="0.25">
      <c r="A352" s="1">
        <v>45277</v>
      </c>
      <c r="B352" t="str">
        <f t="shared" si="56"/>
        <v>niedz</v>
      </c>
      <c r="C352">
        <f t="shared" si="57"/>
        <v>2023</v>
      </c>
      <c r="D352" t="str">
        <f t="shared" si="58"/>
        <v>grudzień</v>
      </c>
      <c r="E352" s="1">
        <f t="shared" si="55"/>
        <v>46008</v>
      </c>
      <c r="F352" s="3" t="str">
        <f>IF(AND(E352&gt;=$T$4,E352&lt;=$U$4),"wiosna", IF(AND(E352&gt;=$T$5,E352&lt;=$U$5),"lato", IF(AND(E352&gt;=$T$6,E352&lt;=$U$6), "jesien","zima")))</f>
        <v>jesien</v>
      </c>
      <c r="G352">
        <f t="shared" si="63"/>
        <v>28</v>
      </c>
      <c r="H352">
        <f>INDEX($V$3:$V$6, MATCH(F352,$S$3:$S$6,0))</f>
        <v>0.4</v>
      </c>
      <c r="I352">
        <f t="shared" si="59"/>
        <v>11</v>
      </c>
      <c r="J352">
        <f t="shared" si="64"/>
        <v>420</v>
      </c>
      <c r="K352">
        <f t="shared" si="60"/>
        <v>0</v>
      </c>
      <c r="L352">
        <f t="shared" si="61"/>
        <v>-420</v>
      </c>
      <c r="M352">
        <f t="shared" si="65"/>
        <v>22945</v>
      </c>
      <c r="N352" s="10">
        <f t="shared" si="62"/>
        <v>0</v>
      </c>
    </row>
    <row r="353" spans="1:14" x14ac:dyDescent="0.25">
      <c r="A353" s="1">
        <v>45278</v>
      </c>
      <c r="B353" t="str">
        <f t="shared" si="56"/>
        <v>pon</v>
      </c>
      <c r="C353">
        <f t="shared" si="57"/>
        <v>2023</v>
      </c>
      <c r="D353" t="str">
        <f t="shared" si="58"/>
        <v>grudzień</v>
      </c>
      <c r="E353" s="1">
        <f t="shared" si="55"/>
        <v>46009</v>
      </c>
      <c r="F353" s="3" t="str">
        <f>IF(AND(E353&gt;=$T$4,E353&lt;=$U$4),"wiosna", IF(AND(E353&gt;=$T$5,E353&lt;=$U$5),"lato", IF(AND(E353&gt;=$T$6,E353&lt;=$U$6), "jesien","zima")))</f>
        <v>jesien</v>
      </c>
      <c r="G353">
        <f t="shared" si="63"/>
        <v>28</v>
      </c>
      <c r="H353">
        <f>INDEX($V$3:$V$6, MATCH(F353,$S$3:$S$6,0))</f>
        <v>0.4</v>
      </c>
      <c r="I353">
        <f t="shared" si="59"/>
        <v>11</v>
      </c>
      <c r="J353">
        <f t="shared" si="64"/>
        <v>0</v>
      </c>
      <c r="K353">
        <f t="shared" si="60"/>
        <v>330</v>
      </c>
      <c r="L353">
        <f t="shared" si="61"/>
        <v>330</v>
      </c>
      <c r="M353">
        <f t="shared" si="65"/>
        <v>23275</v>
      </c>
      <c r="N353" s="10">
        <f t="shared" si="62"/>
        <v>0</v>
      </c>
    </row>
    <row r="354" spans="1:14" x14ac:dyDescent="0.25">
      <c r="A354" s="1">
        <v>45279</v>
      </c>
      <c r="B354" t="str">
        <f t="shared" si="56"/>
        <v>wt</v>
      </c>
      <c r="C354">
        <f t="shared" si="57"/>
        <v>2023</v>
      </c>
      <c r="D354" t="str">
        <f t="shared" si="58"/>
        <v>grudzień</v>
      </c>
      <c r="E354" s="1">
        <f t="shared" si="55"/>
        <v>46010</v>
      </c>
      <c r="F354" s="3" t="str">
        <f>IF(AND(E354&gt;=$T$4,E354&lt;=$U$4),"wiosna", IF(AND(E354&gt;=$T$5,E354&lt;=$U$5),"lato", IF(AND(E354&gt;=$T$6,E354&lt;=$U$6), "jesien","zima")))</f>
        <v>jesien</v>
      </c>
      <c r="G354">
        <f t="shared" si="63"/>
        <v>28</v>
      </c>
      <c r="H354">
        <f>INDEX($V$3:$V$6, MATCH(F354,$S$3:$S$6,0))</f>
        <v>0.4</v>
      </c>
      <c r="I354">
        <f t="shared" si="59"/>
        <v>11</v>
      </c>
      <c r="J354">
        <f t="shared" si="64"/>
        <v>0</v>
      </c>
      <c r="K354">
        <f t="shared" si="60"/>
        <v>330</v>
      </c>
      <c r="L354">
        <f t="shared" si="61"/>
        <v>330</v>
      </c>
      <c r="M354">
        <f t="shared" si="65"/>
        <v>23605</v>
      </c>
      <c r="N354" s="10">
        <f t="shared" si="62"/>
        <v>0</v>
      </c>
    </row>
    <row r="355" spans="1:14" x14ac:dyDescent="0.25">
      <c r="A355" s="1">
        <v>45280</v>
      </c>
      <c r="B355" t="str">
        <f t="shared" si="56"/>
        <v>śr</v>
      </c>
      <c r="C355">
        <f t="shared" si="57"/>
        <v>2023</v>
      </c>
      <c r="D355" t="str">
        <f t="shared" si="58"/>
        <v>grudzień</v>
      </c>
      <c r="E355" s="1">
        <f t="shared" si="55"/>
        <v>46011</v>
      </c>
      <c r="F355" s="3" t="str">
        <f>IF(AND(E355&gt;=$T$4,E355&lt;=$U$4),"wiosna", IF(AND(E355&gt;=$T$5,E355&lt;=$U$5),"lato", IF(AND(E355&gt;=$T$6,E355&lt;=$U$6), "jesien","zima")))</f>
        <v>jesien</v>
      </c>
      <c r="G355">
        <f t="shared" si="63"/>
        <v>28</v>
      </c>
      <c r="H355">
        <f>INDEX($V$3:$V$6, MATCH(F355,$S$3:$S$6,0))</f>
        <v>0.4</v>
      </c>
      <c r="I355">
        <f t="shared" si="59"/>
        <v>11</v>
      </c>
      <c r="J355">
        <f t="shared" si="64"/>
        <v>0</v>
      </c>
      <c r="K355">
        <f t="shared" si="60"/>
        <v>330</v>
      </c>
      <c r="L355">
        <f t="shared" si="61"/>
        <v>330</v>
      </c>
      <c r="M355">
        <f t="shared" si="65"/>
        <v>23935</v>
      </c>
      <c r="N355" s="10">
        <f t="shared" si="62"/>
        <v>0</v>
      </c>
    </row>
    <row r="356" spans="1:14" x14ac:dyDescent="0.25">
      <c r="A356" s="1">
        <v>45281</v>
      </c>
      <c r="B356" t="str">
        <f t="shared" si="56"/>
        <v>czw</v>
      </c>
      <c r="C356">
        <f t="shared" si="57"/>
        <v>2023</v>
      </c>
      <c r="D356" t="str">
        <f t="shared" si="58"/>
        <v>grudzień</v>
      </c>
      <c r="E356" s="1">
        <f t="shared" si="55"/>
        <v>46012</v>
      </c>
      <c r="F356" s="3" t="str">
        <f>IF(AND(E356&gt;=$T$4,E356&lt;=$U$4),"wiosna", IF(AND(E356&gt;=$T$5,E356&lt;=$U$5),"lato", IF(AND(E356&gt;=$T$6,E356&lt;=$U$6), "jesien","zima")))</f>
        <v>zima</v>
      </c>
      <c r="G356">
        <f t="shared" si="63"/>
        <v>28</v>
      </c>
      <c r="H356">
        <f>INDEX($V$3:$V$6, MATCH(F356,$S$3:$S$6,0))</f>
        <v>0.2</v>
      </c>
      <c r="I356">
        <f t="shared" si="59"/>
        <v>5</v>
      </c>
      <c r="J356">
        <f t="shared" si="64"/>
        <v>0</v>
      </c>
      <c r="K356">
        <f t="shared" si="60"/>
        <v>150</v>
      </c>
      <c r="L356">
        <f t="shared" si="61"/>
        <v>150</v>
      </c>
      <c r="M356">
        <f t="shared" si="65"/>
        <v>24085</v>
      </c>
      <c r="N356" s="10">
        <f t="shared" si="62"/>
        <v>0</v>
      </c>
    </row>
    <row r="357" spans="1:14" x14ac:dyDescent="0.25">
      <c r="A357" s="1">
        <v>45282</v>
      </c>
      <c r="B357" t="str">
        <f t="shared" si="56"/>
        <v>pt</v>
      </c>
      <c r="C357">
        <f t="shared" si="57"/>
        <v>2023</v>
      </c>
      <c r="D357" t="str">
        <f t="shared" si="58"/>
        <v>grudzień</v>
      </c>
      <c r="E357" s="1">
        <f t="shared" si="55"/>
        <v>46013</v>
      </c>
      <c r="F357" s="3" t="str">
        <f>IF(AND(E357&gt;=$T$4,E357&lt;=$U$4),"wiosna", IF(AND(E357&gt;=$T$5,E357&lt;=$U$5),"lato", IF(AND(E357&gt;=$T$6,E357&lt;=$U$6), "jesien","zima")))</f>
        <v>zima</v>
      </c>
      <c r="G357">
        <f t="shared" si="63"/>
        <v>28</v>
      </c>
      <c r="H357">
        <f>INDEX($V$3:$V$6, MATCH(F357,$S$3:$S$6,0))</f>
        <v>0.2</v>
      </c>
      <c r="I357">
        <f t="shared" si="59"/>
        <v>5</v>
      </c>
      <c r="J357">
        <f t="shared" si="64"/>
        <v>0</v>
      </c>
      <c r="K357">
        <f t="shared" si="60"/>
        <v>150</v>
      </c>
      <c r="L357">
        <f t="shared" si="61"/>
        <v>150</v>
      </c>
      <c r="M357">
        <f t="shared" si="65"/>
        <v>24235</v>
      </c>
      <c r="N357" s="10">
        <f t="shared" si="62"/>
        <v>0</v>
      </c>
    </row>
    <row r="358" spans="1:14" x14ac:dyDescent="0.25">
      <c r="A358" s="1">
        <v>45283</v>
      </c>
      <c r="B358" t="str">
        <f t="shared" si="56"/>
        <v>sob</v>
      </c>
      <c r="C358">
        <f t="shared" si="57"/>
        <v>2023</v>
      </c>
      <c r="D358" t="str">
        <f t="shared" si="58"/>
        <v>grudzień</v>
      </c>
      <c r="E358" s="1">
        <f t="shared" si="55"/>
        <v>46014</v>
      </c>
      <c r="F358" s="3" t="str">
        <f>IF(AND(E358&gt;=$T$4,E358&lt;=$U$4),"wiosna", IF(AND(E358&gt;=$T$5,E358&lt;=$U$5),"lato", IF(AND(E358&gt;=$T$6,E358&lt;=$U$6), "jesien","zima")))</f>
        <v>zima</v>
      </c>
      <c r="G358">
        <f t="shared" si="63"/>
        <v>28</v>
      </c>
      <c r="H358">
        <f>INDEX($V$3:$V$6, MATCH(F358,$S$3:$S$6,0))</f>
        <v>0.2</v>
      </c>
      <c r="I358">
        <f t="shared" si="59"/>
        <v>5</v>
      </c>
      <c r="J358">
        <f t="shared" si="64"/>
        <v>0</v>
      </c>
      <c r="K358">
        <f t="shared" si="60"/>
        <v>0</v>
      </c>
      <c r="L358">
        <f t="shared" si="61"/>
        <v>0</v>
      </c>
      <c r="M358">
        <f t="shared" si="65"/>
        <v>24235</v>
      </c>
      <c r="N358" s="10">
        <f t="shared" si="62"/>
        <v>0</v>
      </c>
    </row>
    <row r="359" spans="1:14" x14ac:dyDescent="0.25">
      <c r="A359" s="1">
        <v>45284</v>
      </c>
      <c r="B359" t="str">
        <f t="shared" si="56"/>
        <v>niedz</v>
      </c>
      <c r="C359">
        <f t="shared" si="57"/>
        <v>2023</v>
      </c>
      <c r="D359" t="str">
        <f t="shared" si="58"/>
        <v>grudzień</v>
      </c>
      <c r="E359" s="1">
        <f t="shared" si="55"/>
        <v>46015</v>
      </c>
      <c r="F359" s="3" t="str">
        <f>IF(AND(E359&gt;=$T$4,E359&lt;=$U$4),"wiosna", IF(AND(E359&gt;=$T$5,E359&lt;=$U$5),"lato", IF(AND(E359&gt;=$T$6,E359&lt;=$U$6), "jesien","zima")))</f>
        <v>zima</v>
      </c>
      <c r="G359">
        <f t="shared" si="63"/>
        <v>28</v>
      </c>
      <c r="H359">
        <f>INDEX($V$3:$V$6, MATCH(F359,$S$3:$S$6,0))</f>
        <v>0.2</v>
      </c>
      <c r="I359">
        <f t="shared" si="59"/>
        <v>5</v>
      </c>
      <c r="J359">
        <f t="shared" si="64"/>
        <v>420</v>
      </c>
      <c r="K359">
        <f t="shared" si="60"/>
        <v>0</v>
      </c>
      <c r="L359">
        <f t="shared" si="61"/>
        <v>-420</v>
      </c>
      <c r="M359">
        <f t="shared" si="65"/>
        <v>23815</v>
      </c>
      <c r="N359" s="10">
        <f t="shared" si="62"/>
        <v>0</v>
      </c>
    </row>
    <row r="360" spans="1:14" x14ac:dyDescent="0.25">
      <c r="A360" s="1">
        <v>45285</v>
      </c>
      <c r="B360" t="str">
        <f t="shared" si="56"/>
        <v>pon</v>
      </c>
      <c r="C360">
        <f t="shared" si="57"/>
        <v>2023</v>
      </c>
      <c r="D360" t="str">
        <f t="shared" si="58"/>
        <v>grudzień</v>
      </c>
      <c r="E360" s="1">
        <f t="shared" si="55"/>
        <v>46016</v>
      </c>
      <c r="F360" s="3" t="str">
        <f>IF(AND(E360&gt;=$T$4,E360&lt;=$U$4),"wiosna", IF(AND(E360&gt;=$T$5,E360&lt;=$U$5),"lato", IF(AND(E360&gt;=$T$6,E360&lt;=$U$6), "jesien","zima")))</f>
        <v>zima</v>
      </c>
      <c r="G360">
        <f t="shared" si="63"/>
        <v>28</v>
      </c>
      <c r="H360">
        <f>INDEX($V$3:$V$6, MATCH(F360,$S$3:$S$6,0))</f>
        <v>0.2</v>
      </c>
      <c r="I360">
        <f t="shared" si="59"/>
        <v>5</v>
      </c>
      <c r="J360">
        <f t="shared" si="64"/>
        <v>0</v>
      </c>
      <c r="K360">
        <f t="shared" si="60"/>
        <v>150</v>
      </c>
      <c r="L360">
        <f t="shared" si="61"/>
        <v>150</v>
      </c>
      <c r="M360">
        <f t="shared" si="65"/>
        <v>23965</v>
      </c>
      <c r="N360" s="10">
        <f t="shared" si="62"/>
        <v>0</v>
      </c>
    </row>
    <row r="361" spans="1:14" x14ac:dyDescent="0.25">
      <c r="A361" s="1">
        <v>45286</v>
      </c>
      <c r="B361" t="str">
        <f t="shared" si="56"/>
        <v>wt</v>
      </c>
      <c r="C361">
        <f t="shared" si="57"/>
        <v>2023</v>
      </c>
      <c r="D361" t="str">
        <f t="shared" si="58"/>
        <v>grudzień</v>
      </c>
      <c r="E361" s="1">
        <f t="shared" si="55"/>
        <v>46017</v>
      </c>
      <c r="F361" s="3" t="str">
        <f>IF(AND(E361&gt;=$T$4,E361&lt;=$U$4),"wiosna", IF(AND(E361&gt;=$T$5,E361&lt;=$U$5),"lato", IF(AND(E361&gt;=$T$6,E361&lt;=$U$6), "jesien","zima")))</f>
        <v>zima</v>
      </c>
      <c r="G361">
        <f t="shared" si="63"/>
        <v>28</v>
      </c>
      <c r="H361">
        <f>INDEX($V$3:$V$6, MATCH(F361,$S$3:$S$6,0))</f>
        <v>0.2</v>
      </c>
      <c r="I361">
        <f t="shared" si="59"/>
        <v>5</v>
      </c>
      <c r="J361">
        <f t="shared" si="64"/>
        <v>0</v>
      </c>
      <c r="K361">
        <f t="shared" si="60"/>
        <v>150</v>
      </c>
      <c r="L361">
        <f t="shared" si="61"/>
        <v>150</v>
      </c>
      <c r="M361">
        <f t="shared" si="65"/>
        <v>24115</v>
      </c>
      <c r="N361" s="10">
        <f t="shared" si="62"/>
        <v>0</v>
      </c>
    </row>
    <row r="362" spans="1:14" x14ac:dyDescent="0.25">
      <c r="A362" s="1">
        <v>45287</v>
      </c>
      <c r="B362" t="str">
        <f t="shared" si="56"/>
        <v>śr</v>
      </c>
      <c r="C362">
        <f t="shared" si="57"/>
        <v>2023</v>
      </c>
      <c r="D362" t="str">
        <f t="shared" si="58"/>
        <v>grudzień</v>
      </c>
      <c r="E362" s="1">
        <f t="shared" si="55"/>
        <v>46018</v>
      </c>
      <c r="F362" s="3" t="str">
        <f>IF(AND(E362&gt;=$T$4,E362&lt;=$U$4),"wiosna", IF(AND(E362&gt;=$T$5,E362&lt;=$U$5),"lato", IF(AND(E362&gt;=$T$6,E362&lt;=$U$6), "jesien","zima")))</f>
        <v>zima</v>
      </c>
      <c r="G362">
        <f t="shared" si="63"/>
        <v>28</v>
      </c>
      <c r="H362">
        <f>INDEX($V$3:$V$6, MATCH(F362,$S$3:$S$6,0))</f>
        <v>0.2</v>
      </c>
      <c r="I362">
        <f t="shared" si="59"/>
        <v>5</v>
      </c>
      <c r="J362">
        <f t="shared" si="64"/>
        <v>0</v>
      </c>
      <c r="K362">
        <f t="shared" si="60"/>
        <v>150</v>
      </c>
      <c r="L362">
        <f t="shared" si="61"/>
        <v>150</v>
      </c>
      <c r="M362">
        <f t="shared" si="65"/>
        <v>24265</v>
      </c>
      <c r="N362" s="10">
        <f t="shared" si="62"/>
        <v>0</v>
      </c>
    </row>
    <row r="363" spans="1:14" x14ac:dyDescent="0.25">
      <c r="A363" s="1">
        <v>45288</v>
      </c>
      <c r="B363" t="str">
        <f t="shared" si="56"/>
        <v>czw</v>
      </c>
      <c r="C363">
        <f t="shared" si="57"/>
        <v>2023</v>
      </c>
      <c r="D363" t="str">
        <f t="shared" si="58"/>
        <v>grudzień</v>
      </c>
      <c r="E363" s="1">
        <f t="shared" si="55"/>
        <v>46019</v>
      </c>
      <c r="F363" s="3" t="str">
        <f>IF(AND(E363&gt;=$T$4,E363&lt;=$U$4),"wiosna", IF(AND(E363&gt;=$T$5,E363&lt;=$U$5),"lato", IF(AND(E363&gt;=$T$6,E363&lt;=$U$6), "jesien","zima")))</f>
        <v>zima</v>
      </c>
      <c r="G363">
        <f t="shared" si="63"/>
        <v>28</v>
      </c>
      <c r="H363">
        <f>INDEX($V$3:$V$6, MATCH(F363,$S$3:$S$6,0))</f>
        <v>0.2</v>
      </c>
      <c r="I363">
        <f t="shared" si="59"/>
        <v>5</v>
      </c>
      <c r="J363">
        <f t="shared" si="64"/>
        <v>0</v>
      </c>
      <c r="K363">
        <f t="shared" si="60"/>
        <v>150</v>
      </c>
      <c r="L363">
        <f t="shared" si="61"/>
        <v>150</v>
      </c>
      <c r="M363">
        <f t="shared" si="65"/>
        <v>24415</v>
      </c>
      <c r="N363" s="10">
        <f t="shared" si="62"/>
        <v>0</v>
      </c>
    </row>
    <row r="364" spans="1:14" x14ac:dyDescent="0.25">
      <c r="A364" s="1">
        <v>45289</v>
      </c>
      <c r="B364" t="str">
        <f t="shared" si="56"/>
        <v>pt</v>
      </c>
      <c r="C364">
        <f t="shared" si="57"/>
        <v>2023</v>
      </c>
      <c r="D364" t="str">
        <f t="shared" si="58"/>
        <v>grudzień</v>
      </c>
      <c r="E364" s="1">
        <f t="shared" si="55"/>
        <v>46020</v>
      </c>
      <c r="F364" s="3" t="str">
        <f>IF(AND(E364&gt;=$T$4,E364&lt;=$U$4),"wiosna", IF(AND(E364&gt;=$T$5,E364&lt;=$U$5),"lato", IF(AND(E364&gt;=$T$6,E364&lt;=$U$6), "jesien","zima")))</f>
        <v>zima</v>
      </c>
      <c r="G364">
        <f t="shared" si="63"/>
        <v>28</v>
      </c>
      <c r="H364">
        <f>INDEX($V$3:$V$6, MATCH(F364,$S$3:$S$6,0))</f>
        <v>0.2</v>
      </c>
      <c r="I364">
        <f t="shared" si="59"/>
        <v>5</v>
      </c>
      <c r="J364">
        <f t="shared" si="64"/>
        <v>0</v>
      </c>
      <c r="K364">
        <f t="shared" si="60"/>
        <v>150</v>
      </c>
      <c r="L364">
        <f t="shared" si="61"/>
        <v>150</v>
      </c>
      <c r="M364">
        <f t="shared" si="65"/>
        <v>24565</v>
      </c>
      <c r="N364" s="10">
        <f t="shared" si="62"/>
        <v>0</v>
      </c>
    </row>
    <row r="365" spans="1:14" x14ac:dyDescent="0.25">
      <c r="A365" s="1">
        <v>45290</v>
      </c>
      <c r="B365" t="str">
        <f t="shared" si="56"/>
        <v>sob</v>
      </c>
      <c r="C365">
        <f t="shared" si="57"/>
        <v>2023</v>
      </c>
      <c r="D365" t="str">
        <f t="shared" si="58"/>
        <v>grudzień</v>
      </c>
      <c r="E365" s="1">
        <f t="shared" si="55"/>
        <v>46021</v>
      </c>
      <c r="F365" s="3" t="str">
        <f>IF(AND(E365&gt;=$T$4,E365&lt;=$U$4),"wiosna", IF(AND(E365&gt;=$T$5,E365&lt;=$U$5),"lato", IF(AND(E365&gt;=$T$6,E365&lt;=$U$6), "jesien","zima")))</f>
        <v>zima</v>
      </c>
      <c r="G365">
        <f t="shared" si="63"/>
        <v>28</v>
      </c>
      <c r="H365">
        <f>INDEX($V$3:$V$6, MATCH(F365,$S$3:$S$6,0))</f>
        <v>0.2</v>
      </c>
      <c r="I365">
        <f t="shared" si="59"/>
        <v>5</v>
      </c>
      <c r="J365">
        <f t="shared" si="64"/>
        <v>0</v>
      </c>
      <c r="K365">
        <f t="shared" si="60"/>
        <v>0</v>
      </c>
      <c r="L365">
        <f t="shared" si="61"/>
        <v>0</v>
      </c>
      <c r="M365">
        <f t="shared" si="65"/>
        <v>24565</v>
      </c>
      <c r="N365" s="10">
        <f t="shared" si="62"/>
        <v>0</v>
      </c>
    </row>
    <row r="366" spans="1:14" x14ac:dyDescent="0.25">
      <c r="A366" s="1">
        <v>45291</v>
      </c>
      <c r="B366" t="str">
        <f t="shared" si="56"/>
        <v>niedz</v>
      </c>
      <c r="C366">
        <f t="shared" si="57"/>
        <v>2023</v>
      </c>
      <c r="D366" t="str">
        <f t="shared" si="58"/>
        <v>grudzień</v>
      </c>
      <c r="E366" s="1">
        <f t="shared" si="55"/>
        <v>46022</v>
      </c>
      <c r="F366" s="3" t="str">
        <f>IF(AND(E366&gt;=$T$4,E366&lt;=$U$4),"wiosna", IF(AND(E366&gt;=$T$5,E366&lt;=$U$5),"lato", IF(AND(E366&gt;=$T$6,E366&lt;=$U$6), "jesien","zima")))</f>
        <v>zima</v>
      </c>
      <c r="G366">
        <f t="shared" si="63"/>
        <v>28</v>
      </c>
      <c r="H366">
        <f>INDEX($V$3:$V$6, MATCH(F366,$S$3:$S$6,0))</f>
        <v>0.2</v>
      </c>
      <c r="I366">
        <f t="shared" si="59"/>
        <v>5</v>
      </c>
      <c r="J366">
        <f t="shared" si="64"/>
        <v>420</v>
      </c>
      <c r="K366">
        <f t="shared" si="60"/>
        <v>0</v>
      </c>
      <c r="L366">
        <f t="shared" si="61"/>
        <v>-420</v>
      </c>
      <c r="M366">
        <f t="shared" si="65"/>
        <v>24145</v>
      </c>
      <c r="N366" s="10">
        <f t="shared" si="62"/>
        <v>3</v>
      </c>
    </row>
    <row r="367" spans="1:14" x14ac:dyDescent="0.25">
      <c r="A367" s="1">
        <v>45292</v>
      </c>
      <c r="B367" t="str">
        <f t="shared" si="56"/>
        <v>pon</v>
      </c>
      <c r="C367">
        <f t="shared" si="57"/>
        <v>2024</v>
      </c>
      <c r="D367" t="str">
        <f t="shared" si="58"/>
        <v>styczeń</v>
      </c>
      <c r="E367" s="1">
        <f t="shared" si="55"/>
        <v>45658</v>
      </c>
      <c r="F367" s="3" t="str">
        <f>IF(AND(E367&gt;=$T$4,E367&lt;=$U$4),"wiosna", IF(AND(E367&gt;=$T$5,E367&lt;=$U$5),"lato", IF(AND(E367&gt;=$T$6,E367&lt;=$U$6), "jesien","zima")))</f>
        <v>zima</v>
      </c>
      <c r="G367">
        <f t="shared" si="63"/>
        <v>31</v>
      </c>
      <c r="H367">
        <f>INDEX($V$3:$V$6, MATCH(F367,$S$3:$S$6,0))</f>
        <v>0.2</v>
      </c>
      <c r="I367">
        <f t="shared" si="59"/>
        <v>6</v>
      </c>
      <c r="J367">
        <f t="shared" si="64"/>
        <v>2400</v>
      </c>
      <c r="K367">
        <f t="shared" si="60"/>
        <v>180</v>
      </c>
      <c r="L367">
        <f t="shared" si="61"/>
        <v>-2220</v>
      </c>
      <c r="M367">
        <f t="shared" si="65"/>
        <v>21925</v>
      </c>
      <c r="N367" s="10">
        <f t="shared" si="62"/>
        <v>0</v>
      </c>
    </row>
    <row r="368" spans="1:14" x14ac:dyDescent="0.25">
      <c r="A368" s="1">
        <v>45293</v>
      </c>
      <c r="B368" t="str">
        <f t="shared" si="56"/>
        <v>wt</v>
      </c>
      <c r="C368">
        <f t="shared" si="57"/>
        <v>2024</v>
      </c>
      <c r="D368" t="str">
        <f t="shared" si="58"/>
        <v>styczeń</v>
      </c>
      <c r="E368" s="1">
        <f t="shared" si="55"/>
        <v>45659</v>
      </c>
      <c r="F368" s="3" t="str">
        <f>IF(AND(E368&gt;=$T$4,E368&lt;=$U$4),"wiosna", IF(AND(E368&gt;=$T$5,E368&lt;=$U$5),"lato", IF(AND(E368&gt;=$T$6,E368&lt;=$U$6), "jesien","zima")))</f>
        <v>zima</v>
      </c>
      <c r="G368">
        <f t="shared" si="63"/>
        <v>31</v>
      </c>
      <c r="H368">
        <f>INDEX($V$3:$V$6, MATCH(F368,$S$3:$S$6,0))</f>
        <v>0.2</v>
      </c>
      <c r="I368">
        <f t="shared" si="59"/>
        <v>6</v>
      </c>
      <c r="J368">
        <f t="shared" si="64"/>
        <v>0</v>
      </c>
      <c r="K368">
        <f t="shared" si="60"/>
        <v>180</v>
      </c>
      <c r="L368">
        <f t="shared" si="61"/>
        <v>180</v>
      </c>
      <c r="M368">
        <f t="shared" si="65"/>
        <v>22105</v>
      </c>
      <c r="N368" s="10">
        <f t="shared" si="62"/>
        <v>0</v>
      </c>
    </row>
    <row r="369" spans="1:14" x14ac:dyDescent="0.25">
      <c r="A369" s="1">
        <v>45294</v>
      </c>
      <c r="B369" t="str">
        <f t="shared" si="56"/>
        <v>śr</v>
      </c>
      <c r="C369">
        <f t="shared" si="57"/>
        <v>2024</v>
      </c>
      <c r="D369" t="str">
        <f t="shared" si="58"/>
        <v>styczeń</v>
      </c>
      <c r="E369" s="1">
        <f t="shared" si="55"/>
        <v>45660</v>
      </c>
      <c r="F369" s="3" t="str">
        <f>IF(AND(E369&gt;=$T$4,E369&lt;=$U$4),"wiosna", IF(AND(E369&gt;=$T$5,E369&lt;=$U$5),"lato", IF(AND(E369&gt;=$T$6,E369&lt;=$U$6), "jesien","zima")))</f>
        <v>zima</v>
      </c>
      <c r="G369">
        <f t="shared" si="63"/>
        <v>31</v>
      </c>
      <c r="H369">
        <f>INDEX($V$3:$V$6, MATCH(F369,$S$3:$S$6,0))</f>
        <v>0.2</v>
      </c>
      <c r="I369">
        <f t="shared" si="59"/>
        <v>6</v>
      </c>
      <c r="J369">
        <f t="shared" si="64"/>
        <v>0</v>
      </c>
      <c r="K369">
        <f t="shared" si="60"/>
        <v>180</v>
      </c>
      <c r="L369">
        <f t="shared" si="61"/>
        <v>180</v>
      </c>
      <c r="M369">
        <f t="shared" si="65"/>
        <v>22285</v>
      </c>
      <c r="N369" s="10">
        <f t="shared" si="62"/>
        <v>0</v>
      </c>
    </row>
    <row r="370" spans="1:14" x14ac:dyDescent="0.25">
      <c r="A370" s="1">
        <v>45295</v>
      </c>
      <c r="B370" t="str">
        <f t="shared" si="56"/>
        <v>czw</v>
      </c>
      <c r="C370">
        <f t="shared" si="57"/>
        <v>2024</v>
      </c>
      <c r="D370" t="str">
        <f t="shared" si="58"/>
        <v>styczeń</v>
      </c>
      <c r="E370" s="1">
        <f t="shared" si="55"/>
        <v>45661</v>
      </c>
      <c r="F370" s="3" t="str">
        <f>IF(AND(E370&gt;=$T$4,E370&lt;=$U$4),"wiosna", IF(AND(E370&gt;=$T$5,E370&lt;=$U$5),"lato", IF(AND(E370&gt;=$T$6,E370&lt;=$U$6), "jesien","zima")))</f>
        <v>zima</v>
      </c>
      <c r="G370">
        <f t="shared" si="63"/>
        <v>31</v>
      </c>
      <c r="H370">
        <f>INDEX($V$3:$V$6, MATCH(F370,$S$3:$S$6,0))</f>
        <v>0.2</v>
      </c>
      <c r="I370">
        <f t="shared" si="59"/>
        <v>6</v>
      </c>
      <c r="J370">
        <f t="shared" si="64"/>
        <v>0</v>
      </c>
      <c r="K370">
        <f t="shared" si="60"/>
        <v>180</v>
      </c>
      <c r="L370">
        <f t="shared" si="61"/>
        <v>180</v>
      </c>
      <c r="M370">
        <f t="shared" si="65"/>
        <v>22465</v>
      </c>
      <c r="N370" s="10">
        <f t="shared" si="62"/>
        <v>0</v>
      </c>
    </row>
    <row r="371" spans="1:14" x14ac:dyDescent="0.25">
      <c r="A371" s="1">
        <v>45296</v>
      </c>
      <c r="B371" t="str">
        <f t="shared" si="56"/>
        <v>pt</v>
      </c>
      <c r="C371">
        <f t="shared" si="57"/>
        <v>2024</v>
      </c>
      <c r="D371" t="str">
        <f t="shared" si="58"/>
        <v>styczeń</v>
      </c>
      <c r="E371" s="1">
        <f t="shared" si="55"/>
        <v>45662</v>
      </c>
      <c r="F371" s="3" t="str">
        <f>IF(AND(E371&gt;=$T$4,E371&lt;=$U$4),"wiosna", IF(AND(E371&gt;=$T$5,E371&lt;=$U$5),"lato", IF(AND(E371&gt;=$T$6,E371&lt;=$U$6), "jesien","zima")))</f>
        <v>zima</v>
      </c>
      <c r="G371">
        <f t="shared" si="63"/>
        <v>31</v>
      </c>
      <c r="H371">
        <f>INDEX($V$3:$V$6, MATCH(F371,$S$3:$S$6,0))</f>
        <v>0.2</v>
      </c>
      <c r="I371">
        <f t="shared" si="59"/>
        <v>6</v>
      </c>
      <c r="J371">
        <f t="shared" si="64"/>
        <v>0</v>
      </c>
      <c r="K371">
        <f t="shared" si="60"/>
        <v>180</v>
      </c>
      <c r="L371">
        <f t="shared" si="61"/>
        <v>180</v>
      </c>
      <c r="M371">
        <f t="shared" si="65"/>
        <v>22645</v>
      </c>
      <c r="N371" s="10">
        <f t="shared" si="62"/>
        <v>0</v>
      </c>
    </row>
    <row r="372" spans="1:14" x14ac:dyDescent="0.25">
      <c r="A372" s="1">
        <v>45297</v>
      </c>
      <c r="B372" t="str">
        <f t="shared" si="56"/>
        <v>sob</v>
      </c>
      <c r="C372">
        <f t="shared" si="57"/>
        <v>2024</v>
      </c>
      <c r="D372" t="str">
        <f t="shared" si="58"/>
        <v>styczeń</v>
      </c>
      <c r="E372" s="1">
        <f t="shared" si="55"/>
        <v>45663</v>
      </c>
      <c r="F372" s="3" t="str">
        <f>IF(AND(E372&gt;=$T$4,E372&lt;=$U$4),"wiosna", IF(AND(E372&gt;=$T$5,E372&lt;=$U$5),"lato", IF(AND(E372&gt;=$T$6,E372&lt;=$U$6), "jesien","zima")))</f>
        <v>zima</v>
      </c>
      <c r="G372">
        <f t="shared" si="63"/>
        <v>31</v>
      </c>
      <c r="H372">
        <f>INDEX($V$3:$V$6, MATCH(F372,$S$3:$S$6,0))</f>
        <v>0.2</v>
      </c>
      <c r="I372">
        <f t="shared" si="59"/>
        <v>6</v>
      </c>
      <c r="J372">
        <f t="shared" si="64"/>
        <v>0</v>
      </c>
      <c r="K372">
        <f t="shared" si="60"/>
        <v>0</v>
      </c>
      <c r="L372">
        <f t="shared" si="61"/>
        <v>0</v>
      </c>
      <c r="M372">
        <f t="shared" si="65"/>
        <v>22645</v>
      </c>
      <c r="N372" s="10">
        <f t="shared" si="62"/>
        <v>0</v>
      </c>
    </row>
    <row r="373" spans="1:14" x14ac:dyDescent="0.25">
      <c r="A373" s="1">
        <v>45298</v>
      </c>
      <c r="B373" t="str">
        <f t="shared" si="56"/>
        <v>niedz</v>
      </c>
      <c r="C373">
        <f t="shared" si="57"/>
        <v>2024</v>
      </c>
      <c r="D373" t="str">
        <f t="shared" si="58"/>
        <v>styczeń</v>
      </c>
      <c r="E373" s="1">
        <f t="shared" si="55"/>
        <v>45664</v>
      </c>
      <c r="F373" s="3" t="str">
        <f>IF(AND(E373&gt;=$T$4,E373&lt;=$U$4),"wiosna", IF(AND(E373&gt;=$T$5,E373&lt;=$U$5),"lato", IF(AND(E373&gt;=$T$6,E373&lt;=$U$6), "jesien","zima")))</f>
        <v>zima</v>
      </c>
      <c r="G373">
        <f t="shared" si="63"/>
        <v>31</v>
      </c>
      <c r="H373">
        <f>INDEX($V$3:$V$6, MATCH(F373,$S$3:$S$6,0))</f>
        <v>0.2</v>
      </c>
      <c r="I373">
        <f t="shared" si="59"/>
        <v>6</v>
      </c>
      <c r="J373">
        <f t="shared" si="64"/>
        <v>465</v>
      </c>
      <c r="K373">
        <f t="shared" si="60"/>
        <v>0</v>
      </c>
      <c r="L373">
        <f t="shared" si="61"/>
        <v>-465</v>
      </c>
      <c r="M373">
        <f t="shared" si="65"/>
        <v>22180</v>
      </c>
      <c r="N373" s="10">
        <f t="shared" si="62"/>
        <v>0</v>
      </c>
    </row>
    <row r="374" spans="1:14" x14ac:dyDescent="0.25">
      <c r="A374" s="1">
        <v>45299</v>
      </c>
      <c r="B374" t="str">
        <f t="shared" si="56"/>
        <v>pon</v>
      </c>
      <c r="C374">
        <f t="shared" si="57"/>
        <v>2024</v>
      </c>
      <c r="D374" t="str">
        <f t="shared" si="58"/>
        <v>styczeń</v>
      </c>
      <c r="E374" s="1">
        <f t="shared" si="55"/>
        <v>45665</v>
      </c>
      <c r="F374" s="3" t="str">
        <f>IF(AND(E374&gt;=$T$4,E374&lt;=$U$4),"wiosna", IF(AND(E374&gt;=$T$5,E374&lt;=$U$5),"lato", IF(AND(E374&gt;=$T$6,E374&lt;=$U$6), "jesien","zima")))</f>
        <v>zima</v>
      </c>
      <c r="G374">
        <f t="shared" si="63"/>
        <v>31</v>
      </c>
      <c r="H374">
        <f>INDEX($V$3:$V$6, MATCH(F374,$S$3:$S$6,0))</f>
        <v>0.2</v>
      </c>
      <c r="I374">
        <f t="shared" si="59"/>
        <v>6</v>
      </c>
      <c r="J374">
        <f t="shared" si="64"/>
        <v>0</v>
      </c>
      <c r="K374">
        <f t="shared" si="60"/>
        <v>180</v>
      </c>
      <c r="L374">
        <f t="shared" si="61"/>
        <v>180</v>
      </c>
      <c r="M374">
        <f t="shared" si="65"/>
        <v>22360</v>
      </c>
      <c r="N374" s="10">
        <f t="shared" si="62"/>
        <v>0</v>
      </c>
    </row>
    <row r="375" spans="1:14" x14ac:dyDescent="0.25">
      <c r="A375" s="1">
        <v>45300</v>
      </c>
      <c r="B375" t="str">
        <f t="shared" si="56"/>
        <v>wt</v>
      </c>
      <c r="C375">
        <f t="shared" si="57"/>
        <v>2024</v>
      </c>
      <c r="D375" t="str">
        <f t="shared" si="58"/>
        <v>styczeń</v>
      </c>
      <c r="E375" s="1">
        <f t="shared" si="55"/>
        <v>45666</v>
      </c>
      <c r="F375" s="3" t="str">
        <f>IF(AND(E375&gt;=$T$4,E375&lt;=$U$4),"wiosna", IF(AND(E375&gt;=$T$5,E375&lt;=$U$5),"lato", IF(AND(E375&gt;=$T$6,E375&lt;=$U$6), "jesien","zima")))</f>
        <v>zima</v>
      </c>
      <c r="G375">
        <f t="shared" si="63"/>
        <v>31</v>
      </c>
      <c r="H375">
        <f>INDEX($V$3:$V$6, MATCH(F375,$S$3:$S$6,0))</f>
        <v>0.2</v>
      </c>
      <c r="I375">
        <f t="shared" si="59"/>
        <v>6</v>
      </c>
      <c r="J375">
        <f t="shared" si="64"/>
        <v>0</v>
      </c>
      <c r="K375">
        <f t="shared" si="60"/>
        <v>180</v>
      </c>
      <c r="L375">
        <f t="shared" si="61"/>
        <v>180</v>
      </c>
      <c r="M375">
        <f t="shared" si="65"/>
        <v>22540</v>
      </c>
      <c r="N375" s="10">
        <f t="shared" si="62"/>
        <v>0</v>
      </c>
    </row>
    <row r="376" spans="1:14" x14ac:dyDescent="0.25">
      <c r="A376" s="1">
        <v>45301</v>
      </c>
      <c r="B376" t="str">
        <f t="shared" si="56"/>
        <v>śr</v>
      </c>
      <c r="C376">
        <f t="shared" si="57"/>
        <v>2024</v>
      </c>
      <c r="D376" t="str">
        <f t="shared" si="58"/>
        <v>styczeń</v>
      </c>
      <c r="E376" s="1">
        <f t="shared" si="55"/>
        <v>45667</v>
      </c>
      <c r="F376" s="3" t="str">
        <f>IF(AND(E376&gt;=$T$4,E376&lt;=$U$4),"wiosna", IF(AND(E376&gt;=$T$5,E376&lt;=$U$5),"lato", IF(AND(E376&gt;=$T$6,E376&lt;=$U$6), "jesien","zima")))</f>
        <v>zima</v>
      </c>
      <c r="G376">
        <f t="shared" si="63"/>
        <v>31</v>
      </c>
      <c r="H376">
        <f>INDEX($V$3:$V$6, MATCH(F376,$S$3:$S$6,0))</f>
        <v>0.2</v>
      </c>
      <c r="I376">
        <f t="shared" si="59"/>
        <v>6</v>
      </c>
      <c r="J376">
        <f t="shared" si="64"/>
        <v>0</v>
      </c>
      <c r="K376">
        <f t="shared" si="60"/>
        <v>180</v>
      </c>
      <c r="L376">
        <f t="shared" si="61"/>
        <v>180</v>
      </c>
      <c r="M376">
        <f t="shared" si="65"/>
        <v>22720</v>
      </c>
      <c r="N376" s="10">
        <f t="shared" si="62"/>
        <v>0</v>
      </c>
    </row>
    <row r="377" spans="1:14" x14ac:dyDescent="0.25">
      <c r="A377" s="1">
        <v>45302</v>
      </c>
      <c r="B377" t="str">
        <f t="shared" si="56"/>
        <v>czw</v>
      </c>
      <c r="C377">
        <f t="shared" si="57"/>
        <v>2024</v>
      </c>
      <c r="D377" t="str">
        <f t="shared" si="58"/>
        <v>styczeń</v>
      </c>
      <c r="E377" s="1">
        <f t="shared" si="55"/>
        <v>45668</v>
      </c>
      <c r="F377" s="3" t="str">
        <f>IF(AND(E377&gt;=$T$4,E377&lt;=$U$4),"wiosna", IF(AND(E377&gt;=$T$5,E377&lt;=$U$5),"lato", IF(AND(E377&gt;=$T$6,E377&lt;=$U$6), "jesien","zima")))</f>
        <v>zima</v>
      </c>
      <c r="G377">
        <f t="shared" si="63"/>
        <v>31</v>
      </c>
      <c r="H377">
        <f>INDEX($V$3:$V$6, MATCH(F377,$S$3:$S$6,0))</f>
        <v>0.2</v>
      </c>
      <c r="I377">
        <f t="shared" si="59"/>
        <v>6</v>
      </c>
      <c r="J377">
        <f t="shared" si="64"/>
        <v>0</v>
      </c>
      <c r="K377">
        <f t="shared" si="60"/>
        <v>180</v>
      </c>
      <c r="L377">
        <f t="shared" si="61"/>
        <v>180</v>
      </c>
      <c r="M377">
        <f t="shared" si="65"/>
        <v>22900</v>
      </c>
      <c r="N377" s="10">
        <f t="shared" si="62"/>
        <v>0</v>
      </c>
    </row>
    <row r="378" spans="1:14" x14ac:dyDescent="0.25">
      <c r="A378" s="1">
        <v>45303</v>
      </c>
      <c r="B378" t="str">
        <f t="shared" si="56"/>
        <v>pt</v>
      </c>
      <c r="C378">
        <f t="shared" si="57"/>
        <v>2024</v>
      </c>
      <c r="D378" t="str">
        <f t="shared" si="58"/>
        <v>styczeń</v>
      </c>
      <c r="E378" s="1">
        <f t="shared" si="55"/>
        <v>45669</v>
      </c>
      <c r="F378" s="3" t="str">
        <f>IF(AND(E378&gt;=$T$4,E378&lt;=$U$4),"wiosna", IF(AND(E378&gt;=$T$5,E378&lt;=$U$5),"lato", IF(AND(E378&gt;=$T$6,E378&lt;=$U$6), "jesien","zima")))</f>
        <v>zima</v>
      </c>
      <c r="G378">
        <f t="shared" si="63"/>
        <v>31</v>
      </c>
      <c r="H378">
        <f>INDEX($V$3:$V$6, MATCH(F378,$S$3:$S$6,0))</f>
        <v>0.2</v>
      </c>
      <c r="I378">
        <f t="shared" si="59"/>
        <v>6</v>
      </c>
      <c r="J378">
        <f t="shared" si="64"/>
        <v>0</v>
      </c>
      <c r="K378">
        <f t="shared" si="60"/>
        <v>180</v>
      </c>
      <c r="L378">
        <f t="shared" si="61"/>
        <v>180</v>
      </c>
      <c r="M378">
        <f t="shared" si="65"/>
        <v>23080</v>
      </c>
      <c r="N378" s="10">
        <f t="shared" si="62"/>
        <v>0</v>
      </c>
    </row>
    <row r="379" spans="1:14" x14ac:dyDescent="0.25">
      <c r="A379" s="1">
        <v>45304</v>
      </c>
      <c r="B379" t="str">
        <f t="shared" si="56"/>
        <v>sob</v>
      </c>
      <c r="C379">
        <f t="shared" si="57"/>
        <v>2024</v>
      </c>
      <c r="D379" t="str">
        <f t="shared" si="58"/>
        <v>styczeń</v>
      </c>
      <c r="E379" s="1">
        <f t="shared" si="55"/>
        <v>45670</v>
      </c>
      <c r="F379" s="3" t="str">
        <f>IF(AND(E379&gt;=$T$4,E379&lt;=$U$4),"wiosna", IF(AND(E379&gt;=$T$5,E379&lt;=$U$5),"lato", IF(AND(E379&gt;=$T$6,E379&lt;=$U$6), "jesien","zima")))</f>
        <v>zima</v>
      </c>
      <c r="G379">
        <f t="shared" si="63"/>
        <v>31</v>
      </c>
      <c r="H379">
        <f>INDEX($V$3:$V$6, MATCH(F379,$S$3:$S$6,0))</f>
        <v>0.2</v>
      </c>
      <c r="I379">
        <f t="shared" si="59"/>
        <v>6</v>
      </c>
      <c r="J379">
        <f t="shared" si="64"/>
        <v>0</v>
      </c>
      <c r="K379">
        <f t="shared" si="60"/>
        <v>0</v>
      </c>
      <c r="L379">
        <f t="shared" si="61"/>
        <v>0</v>
      </c>
      <c r="M379">
        <f t="shared" si="65"/>
        <v>23080</v>
      </c>
      <c r="N379" s="10">
        <f t="shared" si="62"/>
        <v>0</v>
      </c>
    </row>
    <row r="380" spans="1:14" x14ac:dyDescent="0.25">
      <c r="A380" s="1">
        <v>45305</v>
      </c>
      <c r="B380" t="str">
        <f t="shared" si="56"/>
        <v>niedz</v>
      </c>
      <c r="C380">
        <f t="shared" si="57"/>
        <v>2024</v>
      </c>
      <c r="D380" t="str">
        <f t="shared" si="58"/>
        <v>styczeń</v>
      </c>
      <c r="E380" s="1">
        <f t="shared" si="55"/>
        <v>45671</v>
      </c>
      <c r="F380" s="3" t="str">
        <f>IF(AND(E380&gt;=$T$4,E380&lt;=$U$4),"wiosna", IF(AND(E380&gt;=$T$5,E380&lt;=$U$5),"lato", IF(AND(E380&gt;=$T$6,E380&lt;=$U$6), "jesien","zima")))</f>
        <v>zima</v>
      </c>
      <c r="G380">
        <f t="shared" si="63"/>
        <v>31</v>
      </c>
      <c r="H380">
        <f>INDEX($V$3:$V$6, MATCH(F380,$S$3:$S$6,0))</f>
        <v>0.2</v>
      </c>
      <c r="I380">
        <f t="shared" si="59"/>
        <v>6</v>
      </c>
      <c r="J380">
        <f t="shared" si="64"/>
        <v>465</v>
      </c>
      <c r="K380">
        <f t="shared" si="60"/>
        <v>0</v>
      </c>
      <c r="L380">
        <f t="shared" si="61"/>
        <v>-465</v>
      </c>
      <c r="M380">
        <f t="shared" si="65"/>
        <v>22615</v>
      </c>
      <c r="N380" s="10">
        <f t="shared" si="62"/>
        <v>0</v>
      </c>
    </row>
    <row r="381" spans="1:14" x14ac:dyDescent="0.25">
      <c r="A381" s="1">
        <v>45306</v>
      </c>
      <c r="B381" t="str">
        <f t="shared" si="56"/>
        <v>pon</v>
      </c>
      <c r="C381">
        <f t="shared" si="57"/>
        <v>2024</v>
      </c>
      <c r="D381" t="str">
        <f t="shared" si="58"/>
        <v>styczeń</v>
      </c>
      <c r="E381" s="1">
        <f t="shared" si="55"/>
        <v>45672</v>
      </c>
      <c r="F381" s="3" t="str">
        <f>IF(AND(E381&gt;=$T$4,E381&lt;=$U$4),"wiosna", IF(AND(E381&gt;=$T$5,E381&lt;=$U$5),"lato", IF(AND(E381&gt;=$T$6,E381&lt;=$U$6), "jesien","zima")))</f>
        <v>zima</v>
      </c>
      <c r="G381">
        <f t="shared" si="63"/>
        <v>31</v>
      </c>
      <c r="H381">
        <f>INDEX($V$3:$V$6, MATCH(F381,$S$3:$S$6,0))</f>
        <v>0.2</v>
      </c>
      <c r="I381">
        <f t="shared" si="59"/>
        <v>6</v>
      </c>
      <c r="J381">
        <f t="shared" si="64"/>
        <v>0</v>
      </c>
      <c r="K381">
        <f t="shared" si="60"/>
        <v>180</v>
      </c>
      <c r="L381">
        <f t="shared" si="61"/>
        <v>180</v>
      </c>
      <c r="M381">
        <f t="shared" si="65"/>
        <v>22795</v>
      </c>
      <c r="N381" s="10">
        <f t="shared" si="62"/>
        <v>0</v>
      </c>
    </row>
    <row r="382" spans="1:14" x14ac:dyDescent="0.25">
      <c r="A382" s="1">
        <v>45307</v>
      </c>
      <c r="B382" t="str">
        <f t="shared" si="56"/>
        <v>wt</v>
      </c>
      <c r="C382">
        <f t="shared" si="57"/>
        <v>2024</v>
      </c>
      <c r="D382" t="str">
        <f t="shared" si="58"/>
        <v>styczeń</v>
      </c>
      <c r="E382" s="1">
        <f t="shared" si="55"/>
        <v>45673</v>
      </c>
      <c r="F382" s="3" t="str">
        <f>IF(AND(E382&gt;=$T$4,E382&lt;=$U$4),"wiosna", IF(AND(E382&gt;=$T$5,E382&lt;=$U$5),"lato", IF(AND(E382&gt;=$T$6,E382&lt;=$U$6), "jesien","zima")))</f>
        <v>zima</v>
      </c>
      <c r="G382">
        <f t="shared" si="63"/>
        <v>31</v>
      </c>
      <c r="H382">
        <f>INDEX($V$3:$V$6, MATCH(F382,$S$3:$S$6,0))</f>
        <v>0.2</v>
      </c>
      <c r="I382">
        <f t="shared" si="59"/>
        <v>6</v>
      </c>
      <c r="J382">
        <f t="shared" si="64"/>
        <v>0</v>
      </c>
      <c r="K382">
        <f t="shared" si="60"/>
        <v>180</v>
      </c>
      <c r="L382">
        <f t="shared" si="61"/>
        <v>180</v>
      </c>
      <c r="M382">
        <f t="shared" si="65"/>
        <v>22975</v>
      </c>
      <c r="N382" s="10">
        <f t="shared" si="62"/>
        <v>0</v>
      </c>
    </row>
    <row r="383" spans="1:14" x14ac:dyDescent="0.25">
      <c r="A383" s="1">
        <v>45308</v>
      </c>
      <c r="B383" t="str">
        <f t="shared" si="56"/>
        <v>śr</v>
      </c>
      <c r="C383">
        <f t="shared" si="57"/>
        <v>2024</v>
      </c>
      <c r="D383" t="str">
        <f t="shared" si="58"/>
        <v>styczeń</v>
      </c>
      <c r="E383" s="1">
        <f t="shared" si="55"/>
        <v>45674</v>
      </c>
      <c r="F383" s="3" t="str">
        <f>IF(AND(E383&gt;=$T$4,E383&lt;=$U$4),"wiosna", IF(AND(E383&gt;=$T$5,E383&lt;=$U$5),"lato", IF(AND(E383&gt;=$T$6,E383&lt;=$U$6), "jesien","zima")))</f>
        <v>zima</v>
      </c>
      <c r="G383">
        <f t="shared" si="63"/>
        <v>31</v>
      </c>
      <c r="H383">
        <f>INDEX($V$3:$V$6, MATCH(F383,$S$3:$S$6,0))</f>
        <v>0.2</v>
      </c>
      <c r="I383">
        <f t="shared" si="59"/>
        <v>6</v>
      </c>
      <c r="J383">
        <f t="shared" si="64"/>
        <v>0</v>
      </c>
      <c r="K383">
        <f t="shared" si="60"/>
        <v>180</v>
      </c>
      <c r="L383">
        <f t="shared" si="61"/>
        <v>180</v>
      </c>
      <c r="M383">
        <f t="shared" si="65"/>
        <v>23155</v>
      </c>
      <c r="N383" s="10">
        <f t="shared" si="62"/>
        <v>0</v>
      </c>
    </row>
    <row r="384" spans="1:14" x14ac:dyDescent="0.25">
      <c r="A384" s="1">
        <v>45309</v>
      </c>
      <c r="B384" t="str">
        <f t="shared" si="56"/>
        <v>czw</v>
      </c>
      <c r="C384">
        <f t="shared" si="57"/>
        <v>2024</v>
      </c>
      <c r="D384" t="str">
        <f t="shared" si="58"/>
        <v>styczeń</v>
      </c>
      <c r="E384" s="1">
        <f t="shared" si="55"/>
        <v>45675</v>
      </c>
      <c r="F384" s="3" t="str">
        <f>IF(AND(E384&gt;=$T$4,E384&lt;=$U$4),"wiosna", IF(AND(E384&gt;=$T$5,E384&lt;=$U$5),"lato", IF(AND(E384&gt;=$T$6,E384&lt;=$U$6), "jesien","zima")))</f>
        <v>zima</v>
      </c>
      <c r="G384">
        <f t="shared" si="63"/>
        <v>31</v>
      </c>
      <c r="H384">
        <f>INDEX($V$3:$V$6, MATCH(F384,$S$3:$S$6,0))</f>
        <v>0.2</v>
      </c>
      <c r="I384">
        <f t="shared" si="59"/>
        <v>6</v>
      </c>
      <c r="J384">
        <f t="shared" si="64"/>
        <v>0</v>
      </c>
      <c r="K384">
        <f t="shared" si="60"/>
        <v>180</v>
      </c>
      <c r="L384">
        <f t="shared" si="61"/>
        <v>180</v>
      </c>
      <c r="M384">
        <f t="shared" si="65"/>
        <v>23335</v>
      </c>
      <c r="N384" s="10">
        <f t="shared" si="62"/>
        <v>0</v>
      </c>
    </row>
    <row r="385" spans="1:14" x14ac:dyDescent="0.25">
      <c r="A385" s="1">
        <v>45310</v>
      </c>
      <c r="B385" t="str">
        <f t="shared" si="56"/>
        <v>pt</v>
      </c>
      <c r="C385">
        <f t="shared" si="57"/>
        <v>2024</v>
      </c>
      <c r="D385" t="str">
        <f t="shared" si="58"/>
        <v>styczeń</v>
      </c>
      <c r="E385" s="1">
        <f t="shared" si="55"/>
        <v>45676</v>
      </c>
      <c r="F385" s="3" t="str">
        <f>IF(AND(E385&gt;=$T$4,E385&lt;=$U$4),"wiosna", IF(AND(E385&gt;=$T$5,E385&lt;=$U$5),"lato", IF(AND(E385&gt;=$T$6,E385&lt;=$U$6), "jesien","zima")))</f>
        <v>zima</v>
      </c>
      <c r="G385">
        <f t="shared" si="63"/>
        <v>31</v>
      </c>
      <c r="H385">
        <f>INDEX($V$3:$V$6, MATCH(F385,$S$3:$S$6,0))</f>
        <v>0.2</v>
      </c>
      <c r="I385">
        <f t="shared" si="59"/>
        <v>6</v>
      </c>
      <c r="J385">
        <f t="shared" si="64"/>
        <v>0</v>
      </c>
      <c r="K385">
        <f t="shared" si="60"/>
        <v>180</v>
      </c>
      <c r="L385">
        <f t="shared" si="61"/>
        <v>180</v>
      </c>
      <c r="M385">
        <f t="shared" si="65"/>
        <v>23515</v>
      </c>
      <c r="N385" s="10">
        <f t="shared" si="62"/>
        <v>0</v>
      </c>
    </row>
    <row r="386" spans="1:14" x14ac:dyDescent="0.25">
      <c r="A386" s="1">
        <v>45311</v>
      </c>
      <c r="B386" t="str">
        <f t="shared" si="56"/>
        <v>sob</v>
      </c>
      <c r="C386">
        <f t="shared" si="57"/>
        <v>2024</v>
      </c>
      <c r="D386" t="str">
        <f t="shared" si="58"/>
        <v>styczeń</v>
      </c>
      <c r="E386" s="1">
        <f t="shared" ref="E386:E449" si="66">DATE(2025,MONTH(A386),DAY(A386))</f>
        <v>45677</v>
      </c>
      <c r="F386" s="3" t="str">
        <f>IF(AND(E386&gt;=$T$4,E386&lt;=$U$4),"wiosna", IF(AND(E386&gt;=$T$5,E386&lt;=$U$5),"lato", IF(AND(E386&gt;=$T$6,E386&lt;=$U$6), "jesien","zima")))</f>
        <v>zima</v>
      </c>
      <c r="G386">
        <f t="shared" si="63"/>
        <v>31</v>
      </c>
      <c r="H386">
        <f>INDEX($V$3:$V$6, MATCH(F386,$S$3:$S$6,0))</f>
        <v>0.2</v>
      </c>
      <c r="I386">
        <f t="shared" si="59"/>
        <v>6</v>
      </c>
      <c r="J386">
        <f t="shared" si="64"/>
        <v>0</v>
      </c>
      <c r="K386">
        <f t="shared" si="60"/>
        <v>0</v>
      </c>
      <c r="L386">
        <f t="shared" si="61"/>
        <v>0</v>
      </c>
      <c r="M386">
        <f t="shared" si="65"/>
        <v>23515</v>
      </c>
      <c r="N386" s="10">
        <f t="shared" si="62"/>
        <v>0</v>
      </c>
    </row>
    <row r="387" spans="1:14" x14ac:dyDescent="0.25">
      <c r="A387" s="1">
        <v>45312</v>
      </c>
      <c r="B387" t="str">
        <f t="shared" ref="B387:B450" si="67">TEXT(A387,"ddd")</f>
        <v>niedz</v>
      </c>
      <c r="C387">
        <f t="shared" ref="C387:C450" si="68">YEAR(A387)</f>
        <v>2024</v>
      </c>
      <c r="D387" t="str">
        <f t="shared" ref="D387:D450" si="69">TEXT(A387,"mmmm")</f>
        <v>styczeń</v>
      </c>
      <c r="E387" s="1">
        <f t="shared" si="66"/>
        <v>45678</v>
      </c>
      <c r="F387" s="3" t="str">
        <f>IF(AND(E387&gt;=$T$4,E387&lt;=$U$4),"wiosna", IF(AND(E387&gt;=$T$5,E387&lt;=$U$5),"lato", IF(AND(E387&gt;=$T$6,E387&lt;=$U$6), "jesien","zima")))</f>
        <v>zima</v>
      </c>
      <c r="G387">
        <f t="shared" si="63"/>
        <v>31</v>
      </c>
      <c r="H387">
        <f>INDEX($V$3:$V$6, MATCH(F387,$S$3:$S$6,0))</f>
        <v>0.2</v>
      </c>
      <c r="I387">
        <f t="shared" ref="I387:I450" si="70">FLOOR(G387*H387,1)</f>
        <v>6</v>
      </c>
      <c r="J387">
        <f t="shared" si="64"/>
        <v>465</v>
      </c>
      <c r="K387">
        <f t="shared" ref="K387:K450" si="71">IF(WEEKDAY(A387,2)&lt;6,I387*$Q$3,0)</f>
        <v>0</v>
      </c>
      <c r="L387">
        <f t="shared" ref="L387:L450" si="72">K387-J387</f>
        <v>-465</v>
      </c>
      <c r="M387">
        <f t="shared" si="65"/>
        <v>23050</v>
      </c>
      <c r="N387" s="10">
        <f t="shared" ref="N387:N450" si="73">IF(EOMONTH(A387,0)=A387, IF(M387&gt;=$Q$1,3,0),0)</f>
        <v>0</v>
      </c>
    </row>
    <row r="388" spans="1:14" x14ac:dyDescent="0.25">
      <c r="A388" s="1">
        <v>45313</v>
      </c>
      <c r="B388" t="str">
        <f t="shared" si="67"/>
        <v>pon</v>
      </c>
      <c r="C388">
        <f t="shared" si="68"/>
        <v>2024</v>
      </c>
      <c r="D388" t="str">
        <f t="shared" si="69"/>
        <v>styczeń</v>
      </c>
      <c r="E388" s="1">
        <f t="shared" si="66"/>
        <v>45679</v>
      </c>
      <c r="F388" s="3" t="str">
        <f>IF(AND(E388&gt;=$T$4,E388&lt;=$U$4),"wiosna", IF(AND(E388&gt;=$T$5,E388&lt;=$U$5),"lato", IF(AND(E388&gt;=$T$6,E388&lt;=$U$6), "jesien","zima")))</f>
        <v>zima</v>
      </c>
      <c r="G388">
        <f t="shared" ref="G388:G451" si="74">G387+N387</f>
        <v>31</v>
      </c>
      <c r="H388">
        <f>INDEX($V$3:$V$6, MATCH(F388,$S$3:$S$6,0))</f>
        <v>0.2</v>
      </c>
      <c r="I388">
        <f t="shared" si="70"/>
        <v>6</v>
      </c>
      <c r="J388">
        <f t="shared" ref="J388:J451" si="75">IF(B388="niedz",15*G388,0)+N387*$Q$1</f>
        <v>0</v>
      </c>
      <c r="K388">
        <f t="shared" si="71"/>
        <v>180</v>
      </c>
      <c r="L388">
        <f t="shared" si="72"/>
        <v>180</v>
      </c>
      <c r="M388">
        <f t="shared" ref="M388:M451" si="76">L388+M387</f>
        <v>23230</v>
      </c>
      <c r="N388" s="10">
        <f t="shared" si="73"/>
        <v>0</v>
      </c>
    </row>
    <row r="389" spans="1:14" x14ac:dyDescent="0.25">
      <c r="A389" s="1">
        <v>45314</v>
      </c>
      <c r="B389" t="str">
        <f t="shared" si="67"/>
        <v>wt</v>
      </c>
      <c r="C389">
        <f t="shared" si="68"/>
        <v>2024</v>
      </c>
      <c r="D389" t="str">
        <f t="shared" si="69"/>
        <v>styczeń</v>
      </c>
      <c r="E389" s="1">
        <f t="shared" si="66"/>
        <v>45680</v>
      </c>
      <c r="F389" s="3" t="str">
        <f>IF(AND(E389&gt;=$T$4,E389&lt;=$U$4),"wiosna", IF(AND(E389&gt;=$T$5,E389&lt;=$U$5),"lato", IF(AND(E389&gt;=$T$6,E389&lt;=$U$6), "jesien","zima")))</f>
        <v>zima</v>
      </c>
      <c r="G389">
        <f t="shared" si="74"/>
        <v>31</v>
      </c>
      <c r="H389">
        <f>INDEX($V$3:$V$6, MATCH(F389,$S$3:$S$6,0))</f>
        <v>0.2</v>
      </c>
      <c r="I389">
        <f t="shared" si="70"/>
        <v>6</v>
      </c>
      <c r="J389">
        <f t="shared" si="75"/>
        <v>0</v>
      </c>
      <c r="K389">
        <f t="shared" si="71"/>
        <v>180</v>
      </c>
      <c r="L389">
        <f t="shared" si="72"/>
        <v>180</v>
      </c>
      <c r="M389">
        <f t="shared" si="76"/>
        <v>23410</v>
      </c>
      <c r="N389" s="10">
        <f t="shared" si="73"/>
        <v>0</v>
      </c>
    </row>
    <row r="390" spans="1:14" x14ac:dyDescent="0.25">
      <c r="A390" s="1">
        <v>45315</v>
      </c>
      <c r="B390" t="str">
        <f t="shared" si="67"/>
        <v>śr</v>
      </c>
      <c r="C390">
        <f t="shared" si="68"/>
        <v>2024</v>
      </c>
      <c r="D390" t="str">
        <f t="shared" si="69"/>
        <v>styczeń</v>
      </c>
      <c r="E390" s="1">
        <f t="shared" si="66"/>
        <v>45681</v>
      </c>
      <c r="F390" s="3" t="str">
        <f>IF(AND(E390&gt;=$T$4,E390&lt;=$U$4),"wiosna", IF(AND(E390&gt;=$T$5,E390&lt;=$U$5),"lato", IF(AND(E390&gt;=$T$6,E390&lt;=$U$6), "jesien","zima")))</f>
        <v>zima</v>
      </c>
      <c r="G390">
        <f t="shared" si="74"/>
        <v>31</v>
      </c>
      <c r="H390">
        <f>INDEX($V$3:$V$6, MATCH(F390,$S$3:$S$6,0))</f>
        <v>0.2</v>
      </c>
      <c r="I390">
        <f t="shared" si="70"/>
        <v>6</v>
      </c>
      <c r="J390">
        <f t="shared" si="75"/>
        <v>0</v>
      </c>
      <c r="K390">
        <f t="shared" si="71"/>
        <v>180</v>
      </c>
      <c r="L390">
        <f t="shared" si="72"/>
        <v>180</v>
      </c>
      <c r="M390">
        <f t="shared" si="76"/>
        <v>23590</v>
      </c>
      <c r="N390" s="10">
        <f t="shared" si="73"/>
        <v>0</v>
      </c>
    </row>
    <row r="391" spans="1:14" x14ac:dyDescent="0.25">
      <c r="A391" s="1">
        <v>45316</v>
      </c>
      <c r="B391" t="str">
        <f t="shared" si="67"/>
        <v>czw</v>
      </c>
      <c r="C391">
        <f t="shared" si="68"/>
        <v>2024</v>
      </c>
      <c r="D391" t="str">
        <f t="shared" si="69"/>
        <v>styczeń</v>
      </c>
      <c r="E391" s="1">
        <f t="shared" si="66"/>
        <v>45682</v>
      </c>
      <c r="F391" s="3" t="str">
        <f>IF(AND(E391&gt;=$T$4,E391&lt;=$U$4),"wiosna", IF(AND(E391&gt;=$T$5,E391&lt;=$U$5),"lato", IF(AND(E391&gt;=$T$6,E391&lt;=$U$6), "jesien","zima")))</f>
        <v>zima</v>
      </c>
      <c r="G391">
        <f t="shared" si="74"/>
        <v>31</v>
      </c>
      <c r="H391">
        <f>INDEX($V$3:$V$6, MATCH(F391,$S$3:$S$6,0))</f>
        <v>0.2</v>
      </c>
      <c r="I391">
        <f t="shared" si="70"/>
        <v>6</v>
      </c>
      <c r="J391">
        <f t="shared" si="75"/>
        <v>0</v>
      </c>
      <c r="K391">
        <f t="shared" si="71"/>
        <v>180</v>
      </c>
      <c r="L391">
        <f t="shared" si="72"/>
        <v>180</v>
      </c>
      <c r="M391">
        <f t="shared" si="76"/>
        <v>23770</v>
      </c>
      <c r="N391" s="10">
        <f t="shared" si="73"/>
        <v>0</v>
      </c>
    </row>
    <row r="392" spans="1:14" x14ac:dyDescent="0.25">
      <c r="A392" s="1">
        <v>45317</v>
      </c>
      <c r="B392" t="str">
        <f t="shared" si="67"/>
        <v>pt</v>
      </c>
      <c r="C392">
        <f t="shared" si="68"/>
        <v>2024</v>
      </c>
      <c r="D392" t="str">
        <f t="shared" si="69"/>
        <v>styczeń</v>
      </c>
      <c r="E392" s="1">
        <f t="shared" si="66"/>
        <v>45683</v>
      </c>
      <c r="F392" s="3" t="str">
        <f>IF(AND(E392&gt;=$T$4,E392&lt;=$U$4),"wiosna", IF(AND(E392&gt;=$T$5,E392&lt;=$U$5),"lato", IF(AND(E392&gt;=$T$6,E392&lt;=$U$6), "jesien","zima")))</f>
        <v>zima</v>
      </c>
      <c r="G392">
        <f t="shared" si="74"/>
        <v>31</v>
      </c>
      <c r="H392">
        <f>INDEX($V$3:$V$6, MATCH(F392,$S$3:$S$6,0))</f>
        <v>0.2</v>
      </c>
      <c r="I392">
        <f t="shared" si="70"/>
        <v>6</v>
      </c>
      <c r="J392">
        <f t="shared" si="75"/>
        <v>0</v>
      </c>
      <c r="K392">
        <f t="shared" si="71"/>
        <v>180</v>
      </c>
      <c r="L392">
        <f t="shared" si="72"/>
        <v>180</v>
      </c>
      <c r="M392">
        <f t="shared" si="76"/>
        <v>23950</v>
      </c>
      <c r="N392" s="10">
        <f t="shared" si="73"/>
        <v>0</v>
      </c>
    </row>
    <row r="393" spans="1:14" x14ac:dyDescent="0.25">
      <c r="A393" s="1">
        <v>45318</v>
      </c>
      <c r="B393" t="str">
        <f t="shared" si="67"/>
        <v>sob</v>
      </c>
      <c r="C393">
        <f t="shared" si="68"/>
        <v>2024</v>
      </c>
      <c r="D393" t="str">
        <f t="shared" si="69"/>
        <v>styczeń</v>
      </c>
      <c r="E393" s="1">
        <f t="shared" si="66"/>
        <v>45684</v>
      </c>
      <c r="F393" s="3" t="str">
        <f>IF(AND(E393&gt;=$T$4,E393&lt;=$U$4),"wiosna", IF(AND(E393&gt;=$T$5,E393&lt;=$U$5),"lato", IF(AND(E393&gt;=$T$6,E393&lt;=$U$6), "jesien","zima")))</f>
        <v>zima</v>
      </c>
      <c r="G393">
        <f t="shared" si="74"/>
        <v>31</v>
      </c>
      <c r="H393">
        <f>INDEX($V$3:$V$6, MATCH(F393,$S$3:$S$6,0))</f>
        <v>0.2</v>
      </c>
      <c r="I393">
        <f t="shared" si="70"/>
        <v>6</v>
      </c>
      <c r="J393">
        <f t="shared" si="75"/>
        <v>0</v>
      </c>
      <c r="K393">
        <f t="shared" si="71"/>
        <v>0</v>
      </c>
      <c r="L393">
        <f t="shared" si="72"/>
        <v>0</v>
      </c>
      <c r="M393">
        <f t="shared" si="76"/>
        <v>23950</v>
      </c>
      <c r="N393" s="10">
        <f t="shared" si="73"/>
        <v>0</v>
      </c>
    </row>
    <row r="394" spans="1:14" x14ac:dyDescent="0.25">
      <c r="A394" s="1">
        <v>45319</v>
      </c>
      <c r="B394" t="str">
        <f t="shared" si="67"/>
        <v>niedz</v>
      </c>
      <c r="C394">
        <f t="shared" si="68"/>
        <v>2024</v>
      </c>
      <c r="D394" t="str">
        <f t="shared" si="69"/>
        <v>styczeń</v>
      </c>
      <c r="E394" s="1">
        <f t="shared" si="66"/>
        <v>45685</v>
      </c>
      <c r="F394" s="3" t="str">
        <f>IF(AND(E394&gt;=$T$4,E394&lt;=$U$4),"wiosna", IF(AND(E394&gt;=$T$5,E394&lt;=$U$5),"lato", IF(AND(E394&gt;=$T$6,E394&lt;=$U$6), "jesien","zima")))</f>
        <v>zima</v>
      </c>
      <c r="G394">
        <f t="shared" si="74"/>
        <v>31</v>
      </c>
      <c r="H394">
        <f>INDEX($V$3:$V$6, MATCH(F394,$S$3:$S$6,0))</f>
        <v>0.2</v>
      </c>
      <c r="I394">
        <f t="shared" si="70"/>
        <v>6</v>
      </c>
      <c r="J394">
        <f t="shared" si="75"/>
        <v>465</v>
      </c>
      <c r="K394">
        <f t="shared" si="71"/>
        <v>0</v>
      </c>
      <c r="L394">
        <f t="shared" si="72"/>
        <v>-465</v>
      </c>
      <c r="M394">
        <f t="shared" si="76"/>
        <v>23485</v>
      </c>
      <c r="N394" s="10">
        <f t="shared" si="73"/>
        <v>0</v>
      </c>
    </row>
    <row r="395" spans="1:14" x14ac:dyDescent="0.25">
      <c r="A395" s="1">
        <v>45320</v>
      </c>
      <c r="B395" t="str">
        <f t="shared" si="67"/>
        <v>pon</v>
      </c>
      <c r="C395">
        <f t="shared" si="68"/>
        <v>2024</v>
      </c>
      <c r="D395" t="str">
        <f t="shared" si="69"/>
        <v>styczeń</v>
      </c>
      <c r="E395" s="1">
        <f t="shared" si="66"/>
        <v>45686</v>
      </c>
      <c r="F395" s="3" t="str">
        <f>IF(AND(E395&gt;=$T$4,E395&lt;=$U$4),"wiosna", IF(AND(E395&gt;=$T$5,E395&lt;=$U$5),"lato", IF(AND(E395&gt;=$T$6,E395&lt;=$U$6), "jesien","zima")))</f>
        <v>zima</v>
      </c>
      <c r="G395">
        <f t="shared" si="74"/>
        <v>31</v>
      </c>
      <c r="H395">
        <f>INDEX($V$3:$V$6, MATCH(F395,$S$3:$S$6,0))</f>
        <v>0.2</v>
      </c>
      <c r="I395">
        <f t="shared" si="70"/>
        <v>6</v>
      </c>
      <c r="J395">
        <f t="shared" si="75"/>
        <v>0</v>
      </c>
      <c r="K395">
        <f t="shared" si="71"/>
        <v>180</v>
      </c>
      <c r="L395">
        <f t="shared" si="72"/>
        <v>180</v>
      </c>
      <c r="M395">
        <f t="shared" si="76"/>
        <v>23665</v>
      </c>
      <c r="N395" s="10">
        <f t="shared" si="73"/>
        <v>0</v>
      </c>
    </row>
    <row r="396" spans="1:14" x14ac:dyDescent="0.25">
      <c r="A396" s="1">
        <v>45321</v>
      </c>
      <c r="B396" t="str">
        <f t="shared" si="67"/>
        <v>wt</v>
      </c>
      <c r="C396">
        <f t="shared" si="68"/>
        <v>2024</v>
      </c>
      <c r="D396" t="str">
        <f t="shared" si="69"/>
        <v>styczeń</v>
      </c>
      <c r="E396" s="1">
        <f t="shared" si="66"/>
        <v>45687</v>
      </c>
      <c r="F396" s="3" t="str">
        <f>IF(AND(E396&gt;=$T$4,E396&lt;=$U$4),"wiosna", IF(AND(E396&gt;=$T$5,E396&lt;=$U$5),"lato", IF(AND(E396&gt;=$T$6,E396&lt;=$U$6), "jesien","zima")))</f>
        <v>zima</v>
      </c>
      <c r="G396">
        <f t="shared" si="74"/>
        <v>31</v>
      </c>
      <c r="H396">
        <f>INDEX($V$3:$V$6, MATCH(F396,$S$3:$S$6,0))</f>
        <v>0.2</v>
      </c>
      <c r="I396">
        <f t="shared" si="70"/>
        <v>6</v>
      </c>
      <c r="J396">
        <f t="shared" si="75"/>
        <v>0</v>
      </c>
      <c r="K396">
        <f t="shared" si="71"/>
        <v>180</v>
      </c>
      <c r="L396">
        <f t="shared" si="72"/>
        <v>180</v>
      </c>
      <c r="M396">
        <f t="shared" si="76"/>
        <v>23845</v>
      </c>
      <c r="N396" s="10">
        <f t="shared" si="73"/>
        <v>0</v>
      </c>
    </row>
    <row r="397" spans="1:14" x14ac:dyDescent="0.25">
      <c r="A397" s="1">
        <v>45322</v>
      </c>
      <c r="B397" t="str">
        <f t="shared" si="67"/>
        <v>śr</v>
      </c>
      <c r="C397">
        <f t="shared" si="68"/>
        <v>2024</v>
      </c>
      <c r="D397" t="str">
        <f t="shared" si="69"/>
        <v>styczeń</v>
      </c>
      <c r="E397" s="1">
        <f t="shared" si="66"/>
        <v>45688</v>
      </c>
      <c r="F397" s="3" t="str">
        <f>IF(AND(E397&gt;=$T$4,E397&lt;=$U$4),"wiosna", IF(AND(E397&gt;=$T$5,E397&lt;=$U$5),"lato", IF(AND(E397&gt;=$T$6,E397&lt;=$U$6), "jesien","zima")))</f>
        <v>zima</v>
      </c>
      <c r="G397">
        <f t="shared" si="74"/>
        <v>31</v>
      </c>
      <c r="H397">
        <f>INDEX($V$3:$V$6, MATCH(F397,$S$3:$S$6,0))</f>
        <v>0.2</v>
      </c>
      <c r="I397">
        <f t="shared" si="70"/>
        <v>6</v>
      </c>
      <c r="J397">
        <f t="shared" si="75"/>
        <v>0</v>
      </c>
      <c r="K397">
        <f t="shared" si="71"/>
        <v>180</v>
      </c>
      <c r="L397">
        <f t="shared" si="72"/>
        <v>180</v>
      </c>
      <c r="M397">
        <f t="shared" si="76"/>
        <v>24025</v>
      </c>
      <c r="N397" s="10">
        <f t="shared" si="73"/>
        <v>3</v>
      </c>
    </row>
    <row r="398" spans="1:14" x14ac:dyDescent="0.25">
      <c r="A398" s="1">
        <v>45323</v>
      </c>
      <c r="B398" t="str">
        <f t="shared" si="67"/>
        <v>czw</v>
      </c>
      <c r="C398">
        <f t="shared" si="68"/>
        <v>2024</v>
      </c>
      <c r="D398" t="str">
        <f t="shared" si="69"/>
        <v>luty</v>
      </c>
      <c r="E398" s="1">
        <f t="shared" si="66"/>
        <v>45689</v>
      </c>
      <c r="F398" s="3" t="str">
        <f>IF(AND(E398&gt;=$T$4,E398&lt;=$U$4),"wiosna", IF(AND(E398&gt;=$T$5,E398&lt;=$U$5),"lato", IF(AND(E398&gt;=$T$6,E398&lt;=$U$6), "jesien","zima")))</f>
        <v>zima</v>
      </c>
      <c r="G398">
        <f t="shared" si="74"/>
        <v>34</v>
      </c>
      <c r="H398">
        <f>INDEX($V$3:$V$6, MATCH(F398,$S$3:$S$6,0))</f>
        <v>0.2</v>
      </c>
      <c r="I398">
        <f t="shared" si="70"/>
        <v>6</v>
      </c>
      <c r="J398">
        <f t="shared" si="75"/>
        <v>2400</v>
      </c>
      <c r="K398">
        <f t="shared" si="71"/>
        <v>180</v>
      </c>
      <c r="L398">
        <f t="shared" si="72"/>
        <v>-2220</v>
      </c>
      <c r="M398">
        <f t="shared" si="76"/>
        <v>21805</v>
      </c>
      <c r="N398" s="10">
        <f t="shared" si="73"/>
        <v>0</v>
      </c>
    </row>
    <row r="399" spans="1:14" x14ac:dyDescent="0.25">
      <c r="A399" s="1">
        <v>45324</v>
      </c>
      <c r="B399" t="str">
        <f t="shared" si="67"/>
        <v>pt</v>
      </c>
      <c r="C399">
        <f t="shared" si="68"/>
        <v>2024</v>
      </c>
      <c r="D399" t="str">
        <f t="shared" si="69"/>
        <v>luty</v>
      </c>
      <c r="E399" s="1">
        <f t="shared" si="66"/>
        <v>45690</v>
      </c>
      <c r="F399" s="3" t="str">
        <f>IF(AND(E399&gt;=$T$4,E399&lt;=$U$4),"wiosna", IF(AND(E399&gt;=$T$5,E399&lt;=$U$5),"lato", IF(AND(E399&gt;=$T$6,E399&lt;=$U$6), "jesien","zima")))</f>
        <v>zima</v>
      </c>
      <c r="G399">
        <f t="shared" si="74"/>
        <v>34</v>
      </c>
      <c r="H399">
        <f>INDEX($V$3:$V$6, MATCH(F399,$S$3:$S$6,0))</f>
        <v>0.2</v>
      </c>
      <c r="I399">
        <f t="shared" si="70"/>
        <v>6</v>
      </c>
      <c r="J399">
        <f t="shared" si="75"/>
        <v>0</v>
      </c>
      <c r="K399">
        <f t="shared" si="71"/>
        <v>180</v>
      </c>
      <c r="L399">
        <f t="shared" si="72"/>
        <v>180</v>
      </c>
      <c r="M399">
        <f t="shared" si="76"/>
        <v>21985</v>
      </c>
      <c r="N399" s="10">
        <f t="shared" si="73"/>
        <v>0</v>
      </c>
    </row>
    <row r="400" spans="1:14" x14ac:dyDescent="0.25">
      <c r="A400" s="1">
        <v>45325</v>
      </c>
      <c r="B400" t="str">
        <f t="shared" si="67"/>
        <v>sob</v>
      </c>
      <c r="C400">
        <f t="shared" si="68"/>
        <v>2024</v>
      </c>
      <c r="D400" t="str">
        <f t="shared" si="69"/>
        <v>luty</v>
      </c>
      <c r="E400" s="1">
        <f t="shared" si="66"/>
        <v>45691</v>
      </c>
      <c r="F400" s="3" t="str">
        <f>IF(AND(E400&gt;=$T$4,E400&lt;=$U$4),"wiosna", IF(AND(E400&gt;=$T$5,E400&lt;=$U$5),"lato", IF(AND(E400&gt;=$T$6,E400&lt;=$U$6), "jesien","zima")))</f>
        <v>zima</v>
      </c>
      <c r="G400">
        <f t="shared" si="74"/>
        <v>34</v>
      </c>
      <c r="H400">
        <f>INDEX($V$3:$V$6, MATCH(F400,$S$3:$S$6,0))</f>
        <v>0.2</v>
      </c>
      <c r="I400">
        <f t="shared" si="70"/>
        <v>6</v>
      </c>
      <c r="J400">
        <f t="shared" si="75"/>
        <v>0</v>
      </c>
      <c r="K400">
        <f t="shared" si="71"/>
        <v>0</v>
      </c>
      <c r="L400">
        <f t="shared" si="72"/>
        <v>0</v>
      </c>
      <c r="M400">
        <f t="shared" si="76"/>
        <v>21985</v>
      </c>
      <c r="N400" s="10">
        <f t="shared" si="73"/>
        <v>0</v>
      </c>
    </row>
    <row r="401" spans="1:14" x14ac:dyDescent="0.25">
      <c r="A401" s="1">
        <v>45326</v>
      </c>
      <c r="B401" t="str">
        <f t="shared" si="67"/>
        <v>niedz</v>
      </c>
      <c r="C401">
        <f t="shared" si="68"/>
        <v>2024</v>
      </c>
      <c r="D401" t="str">
        <f t="shared" si="69"/>
        <v>luty</v>
      </c>
      <c r="E401" s="1">
        <f t="shared" si="66"/>
        <v>45692</v>
      </c>
      <c r="F401" s="3" t="str">
        <f>IF(AND(E401&gt;=$T$4,E401&lt;=$U$4),"wiosna", IF(AND(E401&gt;=$T$5,E401&lt;=$U$5),"lato", IF(AND(E401&gt;=$T$6,E401&lt;=$U$6), "jesien","zima")))</f>
        <v>zima</v>
      </c>
      <c r="G401">
        <f t="shared" si="74"/>
        <v>34</v>
      </c>
      <c r="H401">
        <f>INDEX($V$3:$V$6, MATCH(F401,$S$3:$S$6,0))</f>
        <v>0.2</v>
      </c>
      <c r="I401">
        <f t="shared" si="70"/>
        <v>6</v>
      </c>
      <c r="J401">
        <f t="shared" si="75"/>
        <v>510</v>
      </c>
      <c r="K401">
        <f t="shared" si="71"/>
        <v>0</v>
      </c>
      <c r="L401">
        <f t="shared" si="72"/>
        <v>-510</v>
      </c>
      <c r="M401">
        <f t="shared" si="76"/>
        <v>21475</v>
      </c>
      <c r="N401" s="10">
        <f t="shared" si="73"/>
        <v>0</v>
      </c>
    </row>
    <row r="402" spans="1:14" x14ac:dyDescent="0.25">
      <c r="A402" s="1">
        <v>45327</v>
      </c>
      <c r="B402" t="str">
        <f t="shared" si="67"/>
        <v>pon</v>
      </c>
      <c r="C402">
        <f t="shared" si="68"/>
        <v>2024</v>
      </c>
      <c r="D402" t="str">
        <f t="shared" si="69"/>
        <v>luty</v>
      </c>
      <c r="E402" s="1">
        <f t="shared" si="66"/>
        <v>45693</v>
      </c>
      <c r="F402" s="3" t="str">
        <f>IF(AND(E402&gt;=$T$4,E402&lt;=$U$4),"wiosna", IF(AND(E402&gt;=$T$5,E402&lt;=$U$5),"lato", IF(AND(E402&gt;=$T$6,E402&lt;=$U$6), "jesien","zima")))</f>
        <v>zima</v>
      </c>
      <c r="G402">
        <f t="shared" si="74"/>
        <v>34</v>
      </c>
      <c r="H402">
        <f>INDEX($V$3:$V$6, MATCH(F402,$S$3:$S$6,0))</f>
        <v>0.2</v>
      </c>
      <c r="I402">
        <f t="shared" si="70"/>
        <v>6</v>
      </c>
      <c r="J402">
        <f t="shared" si="75"/>
        <v>0</v>
      </c>
      <c r="K402">
        <f t="shared" si="71"/>
        <v>180</v>
      </c>
      <c r="L402">
        <f t="shared" si="72"/>
        <v>180</v>
      </c>
      <c r="M402">
        <f t="shared" si="76"/>
        <v>21655</v>
      </c>
      <c r="N402" s="10">
        <f t="shared" si="73"/>
        <v>0</v>
      </c>
    </row>
    <row r="403" spans="1:14" x14ac:dyDescent="0.25">
      <c r="A403" s="1">
        <v>45328</v>
      </c>
      <c r="B403" t="str">
        <f t="shared" si="67"/>
        <v>wt</v>
      </c>
      <c r="C403">
        <f t="shared" si="68"/>
        <v>2024</v>
      </c>
      <c r="D403" t="str">
        <f t="shared" si="69"/>
        <v>luty</v>
      </c>
      <c r="E403" s="1">
        <f t="shared" si="66"/>
        <v>45694</v>
      </c>
      <c r="F403" s="3" t="str">
        <f>IF(AND(E403&gt;=$T$4,E403&lt;=$U$4),"wiosna", IF(AND(E403&gt;=$T$5,E403&lt;=$U$5),"lato", IF(AND(E403&gt;=$T$6,E403&lt;=$U$6), "jesien","zima")))</f>
        <v>zima</v>
      </c>
      <c r="G403">
        <f t="shared" si="74"/>
        <v>34</v>
      </c>
      <c r="H403">
        <f>INDEX($V$3:$V$6, MATCH(F403,$S$3:$S$6,0))</f>
        <v>0.2</v>
      </c>
      <c r="I403">
        <f t="shared" si="70"/>
        <v>6</v>
      </c>
      <c r="J403">
        <f t="shared" si="75"/>
        <v>0</v>
      </c>
      <c r="K403">
        <f t="shared" si="71"/>
        <v>180</v>
      </c>
      <c r="L403">
        <f t="shared" si="72"/>
        <v>180</v>
      </c>
      <c r="M403">
        <f t="shared" si="76"/>
        <v>21835</v>
      </c>
      <c r="N403" s="10">
        <f t="shared" si="73"/>
        <v>0</v>
      </c>
    </row>
    <row r="404" spans="1:14" x14ac:dyDescent="0.25">
      <c r="A404" s="1">
        <v>45329</v>
      </c>
      <c r="B404" t="str">
        <f t="shared" si="67"/>
        <v>śr</v>
      </c>
      <c r="C404">
        <f t="shared" si="68"/>
        <v>2024</v>
      </c>
      <c r="D404" t="str">
        <f t="shared" si="69"/>
        <v>luty</v>
      </c>
      <c r="E404" s="1">
        <f t="shared" si="66"/>
        <v>45695</v>
      </c>
      <c r="F404" s="3" t="str">
        <f>IF(AND(E404&gt;=$T$4,E404&lt;=$U$4),"wiosna", IF(AND(E404&gt;=$T$5,E404&lt;=$U$5),"lato", IF(AND(E404&gt;=$T$6,E404&lt;=$U$6), "jesien","zima")))</f>
        <v>zima</v>
      </c>
      <c r="G404">
        <f t="shared" si="74"/>
        <v>34</v>
      </c>
      <c r="H404">
        <f>INDEX($V$3:$V$6, MATCH(F404,$S$3:$S$6,0))</f>
        <v>0.2</v>
      </c>
      <c r="I404">
        <f t="shared" si="70"/>
        <v>6</v>
      </c>
      <c r="J404">
        <f t="shared" si="75"/>
        <v>0</v>
      </c>
      <c r="K404">
        <f t="shared" si="71"/>
        <v>180</v>
      </c>
      <c r="L404">
        <f t="shared" si="72"/>
        <v>180</v>
      </c>
      <c r="M404">
        <f t="shared" si="76"/>
        <v>22015</v>
      </c>
      <c r="N404" s="10">
        <f t="shared" si="73"/>
        <v>0</v>
      </c>
    </row>
    <row r="405" spans="1:14" x14ac:dyDescent="0.25">
      <c r="A405" s="1">
        <v>45330</v>
      </c>
      <c r="B405" t="str">
        <f t="shared" si="67"/>
        <v>czw</v>
      </c>
      <c r="C405">
        <f t="shared" si="68"/>
        <v>2024</v>
      </c>
      <c r="D405" t="str">
        <f t="shared" si="69"/>
        <v>luty</v>
      </c>
      <c r="E405" s="1">
        <f t="shared" si="66"/>
        <v>45696</v>
      </c>
      <c r="F405" s="3" t="str">
        <f>IF(AND(E405&gt;=$T$4,E405&lt;=$U$4),"wiosna", IF(AND(E405&gt;=$T$5,E405&lt;=$U$5),"lato", IF(AND(E405&gt;=$T$6,E405&lt;=$U$6), "jesien","zima")))</f>
        <v>zima</v>
      </c>
      <c r="G405">
        <f t="shared" si="74"/>
        <v>34</v>
      </c>
      <c r="H405">
        <f>INDEX($V$3:$V$6, MATCH(F405,$S$3:$S$6,0))</f>
        <v>0.2</v>
      </c>
      <c r="I405">
        <f t="shared" si="70"/>
        <v>6</v>
      </c>
      <c r="J405">
        <f t="shared" si="75"/>
        <v>0</v>
      </c>
      <c r="K405">
        <f t="shared" si="71"/>
        <v>180</v>
      </c>
      <c r="L405">
        <f t="shared" si="72"/>
        <v>180</v>
      </c>
      <c r="M405">
        <f t="shared" si="76"/>
        <v>22195</v>
      </c>
      <c r="N405" s="10">
        <f t="shared" si="73"/>
        <v>0</v>
      </c>
    </row>
    <row r="406" spans="1:14" x14ac:dyDescent="0.25">
      <c r="A406" s="1">
        <v>45331</v>
      </c>
      <c r="B406" t="str">
        <f t="shared" si="67"/>
        <v>pt</v>
      </c>
      <c r="C406">
        <f t="shared" si="68"/>
        <v>2024</v>
      </c>
      <c r="D406" t="str">
        <f t="shared" si="69"/>
        <v>luty</v>
      </c>
      <c r="E406" s="1">
        <f t="shared" si="66"/>
        <v>45697</v>
      </c>
      <c r="F406" s="3" t="str">
        <f>IF(AND(E406&gt;=$T$4,E406&lt;=$U$4),"wiosna", IF(AND(E406&gt;=$T$5,E406&lt;=$U$5),"lato", IF(AND(E406&gt;=$T$6,E406&lt;=$U$6), "jesien","zima")))</f>
        <v>zima</v>
      </c>
      <c r="G406">
        <f t="shared" si="74"/>
        <v>34</v>
      </c>
      <c r="H406">
        <f>INDEX($V$3:$V$6, MATCH(F406,$S$3:$S$6,0))</f>
        <v>0.2</v>
      </c>
      <c r="I406">
        <f t="shared" si="70"/>
        <v>6</v>
      </c>
      <c r="J406">
        <f t="shared" si="75"/>
        <v>0</v>
      </c>
      <c r="K406">
        <f t="shared" si="71"/>
        <v>180</v>
      </c>
      <c r="L406">
        <f t="shared" si="72"/>
        <v>180</v>
      </c>
      <c r="M406">
        <f t="shared" si="76"/>
        <v>22375</v>
      </c>
      <c r="N406" s="10">
        <f t="shared" si="73"/>
        <v>0</v>
      </c>
    </row>
    <row r="407" spans="1:14" x14ac:dyDescent="0.25">
      <c r="A407" s="1">
        <v>45332</v>
      </c>
      <c r="B407" t="str">
        <f t="shared" si="67"/>
        <v>sob</v>
      </c>
      <c r="C407">
        <f t="shared" si="68"/>
        <v>2024</v>
      </c>
      <c r="D407" t="str">
        <f t="shared" si="69"/>
        <v>luty</v>
      </c>
      <c r="E407" s="1">
        <f t="shared" si="66"/>
        <v>45698</v>
      </c>
      <c r="F407" s="3" t="str">
        <f>IF(AND(E407&gt;=$T$4,E407&lt;=$U$4),"wiosna", IF(AND(E407&gt;=$T$5,E407&lt;=$U$5),"lato", IF(AND(E407&gt;=$T$6,E407&lt;=$U$6), "jesien","zima")))</f>
        <v>zima</v>
      </c>
      <c r="G407">
        <f t="shared" si="74"/>
        <v>34</v>
      </c>
      <c r="H407">
        <f>INDEX($V$3:$V$6, MATCH(F407,$S$3:$S$6,0))</f>
        <v>0.2</v>
      </c>
      <c r="I407">
        <f t="shared" si="70"/>
        <v>6</v>
      </c>
      <c r="J407">
        <f t="shared" si="75"/>
        <v>0</v>
      </c>
      <c r="K407">
        <f t="shared" si="71"/>
        <v>0</v>
      </c>
      <c r="L407">
        <f t="shared" si="72"/>
        <v>0</v>
      </c>
      <c r="M407">
        <f t="shared" si="76"/>
        <v>22375</v>
      </c>
      <c r="N407" s="10">
        <f t="shared" si="73"/>
        <v>0</v>
      </c>
    </row>
    <row r="408" spans="1:14" x14ac:dyDescent="0.25">
      <c r="A408" s="1">
        <v>45333</v>
      </c>
      <c r="B408" t="str">
        <f t="shared" si="67"/>
        <v>niedz</v>
      </c>
      <c r="C408">
        <f t="shared" si="68"/>
        <v>2024</v>
      </c>
      <c r="D408" t="str">
        <f t="shared" si="69"/>
        <v>luty</v>
      </c>
      <c r="E408" s="1">
        <f t="shared" si="66"/>
        <v>45699</v>
      </c>
      <c r="F408" s="3" t="str">
        <f>IF(AND(E408&gt;=$T$4,E408&lt;=$U$4),"wiosna", IF(AND(E408&gt;=$T$5,E408&lt;=$U$5),"lato", IF(AND(E408&gt;=$T$6,E408&lt;=$U$6), "jesien","zima")))</f>
        <v>zima</v>
      </c>
      <c r="G408">
        <f t="shared" si="74"/>
        <v>34</v>
      </c>
      <c r="H408">
        <f>INDEX($V$3:$V$6, MATCH(F408,$S$3:$S$6,0))</f>
        <v>0.2</v>
      </c>
      <c r="I408">
        <f t="shared" si="70"/>
        <v>6</v>
      </c>
      <c r="J408">
        <f t="shared" si="75"/>
        <v>510</v>
      </c>
      <c r="K408">
        <f t="shared" si="71"/>
        <v>0</v>
      </c>
      <c r="L408">
        <f t="shared" si="72"/>
        <v>-510</v>
      </c>
      <c r="M408">
        <f t="shared" si="76"/>
        <v>21865</v>
      </c>
      <c r="N408" s="10">
        <f t="shared" si="73"/>
        <v>0</v>
      </c>
    </row>
    <row r="409" spans="1:14" x14ac:dyDescent="0.25">
      <c r="A409" s="1">
        <v>45334</v>
      </c>
      <c r="B409" t="str">
        <f t="shared" si="67"/>
        <v>pon</v>
      </c>
      <c r="C409">
        <f t="shared" si="68"/>
        <v>2024</v>
      </c>
      <c r="D409" t="str">
        <f t="shared" si="69"/>
        <v>luty</v>
      </c>
      <c r="E409" s="1">
        <f t="shared" si="66"/>
        <v>45700</v>
      </c>
      <c r="F409" s="3" t="str">
        <f>IF(AND(E409&gt;=$T$4,E409&lt;=$U$4),"wiosna", IF(AND(E409&gt;=$T$5,E409&lt;=$U$5),"lato", IF(AND(E409&gt;=$T$6,E409&lt;=$U$6), "jesien","zima")))</f>
        <v>zima</v>
      </c>
      <c r="G409">
        <f t="shared" si="74"/>
        <v>34</v>
      </c>
      <c r="H409">
        <f>INDEX($V$3:$V$6, MATCH(F409,$S$3:$S$6,0))</f>
        <v>0.2</v>
      </c>
      <c r="I409">
        <f t="shared" si="70"/>
        <v>6</v>
      </c>
      <c r="J409">
        <f t="shared" si="75"/>
        <v>0</v>
      </c>
      <c r="K409">
        <f t="shared" si="71"/>
        <v>180</v>
      </c>
      <c r="L409">
        <f t="shared" si="72"/>
        <v>180</v>
      </c>
      <c r="M409">
        <f t="shared" si="76"/>
        <v>22045</v>
      </c>
      <c r="N409" s="10">
        <f t="shared" si="73"/>
        <v>0</v>
      </c>
    </row>
    <row r="410" spans="1:14" x14ac:dyDescent="0.25">
      <c r="A410" s="1">
        <v>45335</v>
      </c>
      <c r="B410" t="str">
        <f t="shared" si="67"/>
        <v>wt</v>
      </c>
      <c r="C410">
        <f t="shared" si="68"/>
        <v>2024</v>
      </c>
      <c r="D410" t="str">
        <f t="shared" si="69"/>
        <v>luty</v>
      </c>
      <c r="E410" s="1">
        <f t="shared" si="66"/>
        <v>45701</v>
      </c>
      <c r="F410" s="3" t="str">
        <f>IF(AND(E410&gt;=$T$4,E410&lt;=$U$4),"wiosna", IF(AND(E410&gt;=$T$5,E410&lt;=$U$5),"lato", IF(AND(E410&gt;=$T$6,E410&lt;=$U$6), "jesien","zima")))</f>
        <v>zima</v>
      </c>
      <c r="G410">
        <f t="shared" si="74"/>
        <v>34</v>
      </c>
      <c r="H410">
        <f>INDEX($V$3:$V$6, MATCH(F410,$S$3:$S$6,0))</f>
        <v>0.2</v>
      </c>
      <c r="I410">
        <f t="shared" si="70"/>
        <v>6</v>
      </c>
      <c r="J410">
        <f t="shared" si="75"/>
        <v>0</v>
      </c>
      <c r="K410">
        <f t="shared" si="71"/>
        <v>180</v>
      </c>
      <c r="L410">
        <f t="shared" si="72"/>
        <v>180</v>
      </c>
      <c r="M410">
        <f t="shared" si="76"/>
        <v>22225</v>
      </c>
      <c r="N410" s="10">
        <f t="shared" si="73"/>
        <v>0</v>
      </c>
    </row>
    <row r="411" spans="1:14" x14ac:dyDescent="0.25">
      <c r="A411" s="1">
        <v>45336</v>
      </c>
      <c r="B411" t="str">
        <f t="shared" si="67"/>
        <v>śr</v>
      </c>
      <c r="C411">
        <f t="shared" si="68"/>
        <v>2024</v>
      </c>
      <c r="D411" t="str">
        <f t="shared" si="69"/>
        <v>luty</v>
      </c>
      <c r="E411" s="1">
        <f t="shared" si="66"/>
        <v>45702</v>
      </c>
      <c r="F411" s="3" t="str">
        <f>IF(AND(E411&gt;=$T$4,E411&lt;=$U$4),"wiosna", IF(AND(E411&gt;=$T$5,E411&lt;=$U$5),"lato", IF(AND(E411&gt;=$T$6,E411&lt;=$U$6), "jesien","zima")))</f>
        <v>zima</v>
      </c>
      <c r="G411">
        <f t="shared" si="74"/>
        <v>34</v>
      </c>
      <c r="H411">
        <f>INDEX($V$3:$V$6, MATCH(F411,$S$3:$S$6,0))</f>
        <v>0.2</v>
      </c>
      <c r="I411">
        <f t="shared" si="70"/>
        <v>6</v>
      </c>
      <c r="J411">
        <f t="shared" si="75"/>
        <v>0</v>
      </c>
      <c r="K411">
        <f t="shared" si="71"/>
        <v>180</v>
      </c>
      <c r="L411">
        <f t="shared" si="72"/>
        <v>180</v>
      </c>
      <c r="M411">
        <f t="shared" si="76"/>
        <v>22405</v>
      </c>
      <c r="N411" s="10">
        <f t="shared" si="73"/>
        <v>0</v>
      </c>
    </row>
    <row r="412" spans="1:14" x14ac:dyDescent="0.25">
      <c r="A412" s="1">
        <v>45337</v>
      </c>
      <c r="B412" t="str">
        <f t="shared" si="67"/>
        <v>czw</v>
      </c>
      <c r="C412">
        <f t="shared" si="68"/>
        <v>2024</v>
      </c>
      <c r="D412" t="str">
        <f t="shared" si="69"/>
        <v>luty</v>
      </c>
      <c r="E412" s="1">
        <f t="shared" si="66"/>
        <v>45703</v>
      </c>
      <c r="F412" s="3" t="str">
        <f>IF(AND(E412&gt;=$T$4,E412&lt;=$U$4),"wiosna", IF(AND(E412&gt;=$T$5,E412&lt;=$U$5),"lato", IF(AND(E412&gt;=$T$6,E412&lt;=$U$6), "jesien","zima")))</f>
        <v>zima</v>
      </c>
      <c r="G412">
        <f t="shared" si="74"/>
        <v>34</v>
      </c>
      <c r="H412">
        <f>INDEX($V$3:$V$6, MATCH(F412,$S$3:$S$6,0))</f>
        <v>0.2</v>
      </c>
      <c r="I412">
        <f t="shared" si="70"/>
        <v>6</v>
      </c>
      <c r="J412">
        <f t="shared" si="75"/>
        <v>0</v>
      </c>
      <c r="K412">
        <f t="shared" si="71"/>
        <v>180</v>
      </c>
      <c r="L412">
        <f t="shared" si="72"/>
        <v>180</v>
      </c>
      <c r="M412">
        <f t="shared" si="76"/>
        <v>22585</v>
      </c>
      <c r="N412" s="10">
        <f t="shared" si="73"/>
        <v>0</v>
      </c>
    </row>
    <row r="413" spans="1:14" x14ac:dyDescent="0.25">
      <c r="A413" s="1">
        <v>45338</v>
      </c>
      <c r="B413" t="str">
        <f t="shared" si="67"/>
        <v>pt</v>
      </c>
      <c r="C413">
        <f t="shared" si="68"/>
        <v>2024</v>
      </c>
      <c r="D413" t="str">
        <f t="shared" si="69"/>
        <v>luty</v>
      </c>
      <c r="E413" s="1">
        <f t="shared" si="66"/>
        <v>45704</v>
      </c>
      <c r="F413" s="3" t="str">
        <f>IF(AND(E413&gt;=$T$4,E413&lt;=$U$4),"wiosna", IF(AND(E413&gt;=$T$5,E413&lt;=$U$5),"lato", IF(AND(E413&gt;=$T$6,E413&lt;=$U$6), "jesien","zima")))</f>
        <v>zima</v>
      </c>
      <c r="G413">
        <f t="shared" si="74"/>
        <v>34</v>
      </c>
      <c r="H413">
        <f>INDEX($V$3:$V$6, MATCH(F413,$S$3:$S$6,0))</f>
        <v>0.2</v>
      </c>
      <c r="I413">
        <f t="shared" si="70"/>
        <v>6</v>
      </c>
      <c r="J413">
        <f t="shared" si="75"/>
        <v>0</v>
      </c>
      <c r="K413">
        <f t="shared" si="71"/>
        <v>180</v>
      </c>
      <c r="L413">
        <f t="shared" si="72"/>
        <v>180</v>
      </c>
      <c r="M413">
        <f t="shared" si="76"/>
        <v>22765</v>
      </c>
      <c r="N413" s="10">
        <f t="shared" si="73"/>
        <v>0</v>
      </c>
    </row>
    <row r="414" spans="1:14" x14ac:dyDescent="0.25">
      <c r="A414" s="1">
        <v>45339</v>
      </c>
      <c r="B414" t="str">
        <f t="shared" si="67"/>
        <v>sob</v>
      </c>
      <c r="C414">
        <f t="shared" si="68"/>
        <v>2024</v>
      </c>
      <c r="D414" t="str">
        <f t="shared" si="69"/>
        <v>luty</v>
      </c>
      <c r="E414" s="1">
        <f t="shared" si="66"/>
        <v>45705</v>
      </c>
      <c r="F414" s="3" t="str">
        <f>IF(AND(E414&gt;=$T$4,E414&lt;=$U$4),"wiosna", IF(AND(E414&gt;=$T$5,E414&lt;=$U$5),"lato", IF(AND(E414&gt;=$T$6,E414&lt;=$U$6), "jesien","zima")))</f>
        <v>zima</v>
      </c>
      <c r="G414">
        <f t="shared" si="74"/>
        <v>34</v>
      </c>
      <c r="H414">
        <f>INDEX($V$3:$V$6, MATCH(F414,$S$3:$S$6,0))</f>
        <v>0.2</v>
      </c>
      <c r="I414">
        <f t="shared" si="70"/>
        <v>6</v>
      </c>
      <c r="J414">
        <f t="shared" si="75"/>
        <v>0</v>
      </c>
      <c r="K414">
        <f t="shared" si="71"/>
        <v>0</v>
      </c>
      <c r="L414">
        <f t="shared" si="72"/>
        <v>0</v>
      </c>
      <c r="M414">
        <f t="shared" si="76"/>
        <v>22765</v>
      </c>
      <c r="N414" s="10">
        <f t="shared" si="73"/>
        <v>0</v>
      </c>
    </row>
    <row r="415" spans="1:14" x14ac:dyDescent="0.25">
      <c r="A415" s="1">
        <v>45340</v>
      </c>
      <c r="B415" t="str">
        <f t="shared" si="67"/>
        <v>niedz</v>
      </c>
      <c r="C415">
        <f t="shared" si="68"/>
        <v>2024</v>
      </c>
      <c r="D415" t="str">
        <f t="shared" si="69"/>
        <v>luty</v>
      </c>
      <c r="E415" s="1">
        <f t="shared" si="66"/>
        <v>45706</v>
      </c>
      <c r="F415" s="3" t="str">
        <f>IF(AND(E415&gt;=$T$4,E415&lt;=$U$4),"wiosna", IF(AND(E415&gt;=$T$5,E415&lt;=$U$5),"lato", IF(AND(E415&gt;=$T$6,E415&lt;=$U$6), "jesien","zima")))</f>
        <v>zima</v>
      </c>
      <c r="G415">
        <f t="shared" si="74"/>
        <v>34</v>
      </c>
      <c r="H415">
        <f>INDEX($V$3:$V$6, MATCH(F415,$S$3:$S$6,0))</f>
        <v>0.2</v>
      </c>
      <c r="I415">
        <f t="shared" si="70"/>
        <v>6</v>
      </c>
      <c r="J415">
        <f t="shared" si="75"/>
        <v>510</v>
      </c>
      <c r="K415">
        <f t="shared" si="71"/>
        <v>0</v>
      </c>
      <c r="L415">
        <f t="shared" si="72"/>
        <v>-510</v>
      </c>
      <c r="M415">
        <f t="shared" si="76"/>
        <v>22255</v>
      </c>
      <c r="N415" s="10">
        <f t="shared" si="73"/>
        <v>0</v>
      </c>
    </row>
    <row r="416" spans="1:14" x14ac:dyDescent="0.25">
      <c r="A416" s="1">
        <v>45341</v>
      </c>
      <c r="B416" t="str">
        <f t="shared" si="67"/>
        <v>pon</v>
      </c>
      <c r="C416">
        <f t="shared" si="68"/>
        <v>2024</v>
      </c>
      <c r="D416" t="str">
        <f t="shared" si="69"/>
        <v>luty</v>
      </c>
      <c r="E416" s="1">
        <f t="shared" si="66"/>
        <v>45707</v>
      </c>
      <c r="F416" s="3" t="str">
        <f>IF(AND(E416&gt;=$T$4,E416&lt;=$U$4),"wiosna", IF(AND(E416&gt;=$T$5,E416&lt;=$U$5),"lato", IF(AND(E416&gt;=$T$6,E416&lt;=$U$6), "jesien","zima")))</f>
        <v>zima</v>
      </c>
      <c r="G416">
        <f t="shared" si="74"/>
        <v>34</v>
      </c>
      <c r="H416">
        <f>INDEX($V$3:$V$6, MATCH(F416,$S$3:$S$6,0))</f>
        <v>0.2</v>
      </c>
      <c r="I416">
        <f t="shared" si="70"/>
        <v>6</v>
      </c>
      <c r="J416">
        <f t="shared" si="75"/>
        <v>0</v>
      </c>
      <c r="K416">
        <f t="shared" si="71"/>
        <v>180</v>
      </c>
      <c r="L416">
        <f t="shared" si="72"/>
        <v>180</v>
      </c>
      <c r="M416">
        <f t="shared" si="76"/>
        <v>22435</v>
      </c>
      <c r="N416" s="10">
        <f t="shared" si="73"/>
        <v>0</v>
      </c>
    </row>
    <row r="417" spans="1:14" x14ac:dyDescent="0.25">
      <c r="A417" s="1">
        <v>45342</v>
      </c>
      <c r="B417" t="str">
        <f t="shared" si="67"/>
        <v>wt</v>
      </c>
      <c r="C417">
        <f t="shared" si="68"/>
        <v>2024</v>
      </c>
      <c r="D417" t="str">
        <f t="shared" si="69"/>
        <v>luty</v>
      </c>
      <c r="E417" s="1">
        <f t="shared" si="66"/>
        <v>45708</v>
      </c>
      <c r="F417" s="3" t="str">
        <f>IF(AND(E417&gt;=$T$4,E417&lt;=$U$4),"wiosna", IF(AND(E417&gt;=$T$5,E417&lt;=$U$5),"lato", IF(AND(E417&gt;=$T$6,E417&lt;=$U$6), "jesien","zima")))</f>
        <v>zima</v>
      </c>
      <c r="G417">
        <f t="shared" si="74"/>
        <v>34</v>
      </c>
      <c r="H417">
        <f>INDEX($V$3:$V$6, MATCH(F417,$S$3:$S$6,0))</f>
        <v>0.2</v>
      </c>
      <c r="I417">
        <f t="shared" si="70"/>
        <v>6</v>
      </c>
      <c r="J417">
        <f t="shared" si="75"/>
        <v>0</v>
      </c>
      <c r="K417">
        <f t="shared" si="71"/>
        <v>180</v>
      </c>
      <c r="L417">
        <f t="shared" si="72"/>
        <v>180</v>
      </c>
      <c r="M417">
        <f t="shared" si="76"/>
        <v>22615</v>
      </c>
      <c r="N417" s="10">
        <f t="shared" si="73"/>
        <v>0</v>
      </c>
    </row>
    <row r="418" spans="1:14" x14ac:dyDescent="0.25">
      <c r="A418" s="1">
        <v>45343</v>
      </c>
      <c r="B418" t="str">
        <f t="shared" si="67"/>
        <v>śr</v>
      </c>
      <c r="C418">
        <f t="shared" si="68"/>
        <v>2024</v>
      </c>
      <c r="D418" t="str">
        <f t="shared" si="69"/>
        <v>luty</v>
      </c>
      <c r="E418" s="1">
        <f t="shared" si="66"/>
        <v>45709</v>
      </c>
      <c r="F418" s="3" t="str">
        <f>IF(AND(E418&gt;=$T$4,E418&lt;=$U$4),"wiosna", IF(AND(E418&gt;=$T$5,E418&lt;=$U$5),"lato", IF(AND(E418&gt;=$T$6,E418&lt;=$U$6), "jesien","zima")))</f>
        <v>zima</v>
      </c>
      <c r="G418">
        <f t="shared" si="74"/>
        <v>34</v>
      </c>
      <c r="H418">
        <f>INDEX($V$3:$V$6, MATCH(F418,$S$3:$S$6,0))</f>
        <v>0.2</v>
      </c>
      <c r="I418">
        <f t="shared" si="70"/>
        <v>6</v>
      </c>
      <c r="J418">
        <f t="shared" si="75"/>
        <v>0</v>
      </c>
      <c r="K418">
        <f t="shared" si="71"/>
        <v>180</v>
      </c>
      <c r="L418">
        <f t="shared" si="72"/>
        <v>180</v>
      </c>
      <c r="M418">
        <f t="shared" si="76"/>
        <v>22795</v>
      </c>
      <c r="N418" s="10">
        <f t="shared" si="73"/>
        <v>0</v>
      </c>
    </row>
    <row r="419" spans="1:14" x14ac:dyDescent="0.25">
      <c r="A419" s="1">
        <v>45344</v>
      </c>
      <c r="B419" t="str">
        <f t="shared" si="67"/>
        <v>czw</v>
      </c>
      <c r="C419">
        <f t="shared" si="68"/>
        <v>2024</v>
      </c>
      <c r="D419" t="str">
        <f t="shared" si="69"/>
        <v>luty</v>
      </c>
      <c r="E419" s="1">
        <f t="shared" si="66"/>
        <v>45710</v>
      </c>
      <c r="F419" s="3" t="str">
        <f>IF(AND(E419&gt;=$T$4,E419&lt;=$U$4),"wiosna", IF(AND(E419&gt;=$T$5,E419&lt;=$U$5),"lato", IF(AND(E419&gt;=$T$6,E419&lt;=$U$6), "jesien","zima")))</f>
        <v>zima</v>
      </c>
      <c r="G419">
        <f t="shared" si="74"/>
        <v>34</v>
      </c>
      <c r="H419">
        <f>INDEX($V$3:$V$6, MATCH(F419,$S$3:$S$6,0))</f>
        <v>0.2</v>
      </c>
      <c r="I419">
        <f t="shared" si="70"/>
        <v>6</v>
      </c>
      <c r="J419">
        <f t="shared" si="75"/>
        <v>0</v>
      </c>
      <c r="K419">
        <f t="shared" si="71"/>
        <v>180</v>
      </c>
      <c r="L419">
        <f t="shared" si="72"/>
        <v>180</v>
      </c>
      <c r="M419">
        <f t="shared" si="76"/>
        <v>22975</v>
      </c>
      <c r="N419" s="10">
        <f t="shared" si="73"/>
        <v>0</v>
      </c>
    </row>
    <row r="420" spans="1:14" x14ac:dyDescent="0.25">
      <c r="A420" s="1">
        <v>45345</v>
      </c>
      <c r="B420" t="str">
        <f t="shared" si="67"/>
        <v>pt</v>
      </c>
      <c r="C420">
        <f t="shared" si="68"/>
        <v>2024</v>
      </c>
      <c r="D420" t="str">
        <f t="shared" si="69"/>
        <v>luty</v>
      </c>
      <c r="E420" s="1">
        <f t="shared" si="66"/>
        <v>45711</v>
      </c>
      <c r="F420" s="3" t="str">
        <f>IF(AND(E420&gt;=$T$4,E420&lt;=$U$4),"wiosna", IF(AND(E420&gt;=$T$5,E420&lt;=$U$5),"lato", IF(AND(E420&gt;=$T$6,E420&lt;=$U$6), "jesien","zima")))</f>
        <v>zima</v>
      </c>
      <c r="G420">
        <f t="shared" si="74"/>
        <v>34</v>
      </c>
      <c r="H420">
        <f>INDEX($V$3:$V$6, MATCH(F420,$S$3:$S$6,0))</f>
        <v>0.2</v>
      </c>
      <c r="I420">
        <f t="shared" si="70"/>
        <v>6</v>
      </c>
      <c r="J420">
        <f t="shared" si="75"/>
        <v>0</v>
      </c>
      <c r="K420">
        <f t="shared" si="71"/>
        <v>180</v>
      </c>
      <c r="L420">
        <f t="shared" si="72"/>
        <v>180</v>
      </c>
      <c r="M420">
        <f t="shared" si="76"/>
        <v>23155</v>
      </c>
      <c r="N420" s="10">
        <f t="shared" si="73"/>
        <v>0</v>
      </c>
    </row>
    <row r="421" spans="1:14" x14ac:dyDescent="0.25">
      <c r="A421" s="1">
        <v>45346</v>
      </c>
      <c r="B421" t="str">
        <f t="shared" si="67"/>
        <v>sob</v>
      </c>
      <c r="C421">
        <f t="shared" si="68"/>
        <v>2024</v>
      </c>
      <c r="D421" t="str">
        <f t="shared" si="69"/>
        <v>luty</v>
      </c>
      <c r="E421" s="1">
        <f t="shared" si="66"/>
        <v>45712</v>
      </c>
      <c r="F421" s="3" t="str">
        <f>IF(AND(E421&gt;=$T$4,E421&lt;=$U$4),"wiosna", IF(AND(E421&gt;=$T$5,E421&lt;=$U$5),"lato", IF(AND(E421&gt;=$T$6,E421&lt;=$U$6), "jesien","zima")))</f>
        <v>zima</v>
      </c>
      <c r="G421">
        <f t="shared" si="74"/>
        <v>34</v>
      </c>
      <c r="H421">
        <f>INDEX($V$3:$V$6, MATCH(F421,$S$3:$S$6,0))</f>
        <v>0.2</v>
      </c>
      <c r="I421">
        <f t="shared" si="70"/>
        <v>6</v>
      </c>
      <c r="J421">
        <f t="shared" si="75"/>
        <v>0</v>
      </c>
      <c r="K421">
        <f t="shared" si="71"/>
        <v>0</v>
      </c>
      <c r="L421">
        <f t="shared" si="72"/>
        <v>0</v>
      </c>
      <c r="M421">
        <f t="shared" si="76"/>
        <v>23155</v>
      </c>
      <c r="N421" s="10">
        <f t="shared" si="73"/>
        <v>0</v>
      </c>
    </row>
    <row r="422" spans="1:14" x14ac:dyDescent="0.25">
      <c r="A422" s="1">
        <v>45347</v>
      </c>
      <c r="B422" t="str">
        <f t="shared" si="67"/>
        <v>niedz</v>
      </c>
      <c r="C422">
        <f t="shared" si="68"/>
        <v>2024</v>
      </c>
      <c r="D422" t="str">
        <f t="shared" si="69"/>
        <v>luty</v>
      </c>
      <c r="E422" s="1">
        <f t="shared" si="66"/>
        <v>45713</v>
      </c>
      <c r="F422" s="3" t="str">
        <f>IF(AND(E422&gt;=$T$4,E422&lt;=$U$4),"wiosna", IF(AND(E422&gt;=$T$5,E422&lt;=$U$5),"lato", IF(AND(E422&gt;=$T$6,E422&lt;=$U$6), "jesien","zima")))</f>
        <v>zima</v>
      </c>
      <c r="G422">
        <f t="shared" si="74"/>
        <v>34</v>
      </c>
      <c r="H422">
        <f>INDEX($V$3:$V$6, MATCH(F422,$S$3:$S$6,0))</f>
        <v>0.2</v>
      </c>
      <c r="I422">
        <f t="shared" si="70"/>
        <v>6</v>
      </c>
      <c r="J422">
        <f t="shared" si="75"/>
        <v>510</v>
      </c>
      <c r="K422">
        <f t="shared" si="71"/>
        <v>0</v>
      </c>
      <c r="L422">
        <f t="shared" si="72"/>
        <v>-510</v>
      </c>
      <c r="M422">
        <f t="shared" si="76"/>
        <v>22645</v>
      </c>
      <c r="N422" s="10">
        <f t="shared" si="73"/>
        <v>0</v>
      </c>
    </row>
    <row r="423" spans="1:14" x14ac:dyDescent="0.25">
      <c r="A423" s="1">
        <v>45348</v>
      </c>
      <c r="B423" t="str">
        <f t="shared" si="67"/>
        <v>pon</v>
      </c>
      <c r="C423">
        <f t="shared" si="68"/>
        <v>2024</v>
      </c>
      <c r="D423" t="str">
        <f t="shared" si="69"/>
        <v>luty</v>
      </c>
      <c r="E423" s="1">
        <f t="shared" si="66"/>
        <v>45714</v>
      </c>
      <c r="F423" s="3" t="str">
        <f>IF(AND(E423&gt;=$T$4,E423&lt;=$U$4),"wiosna", IF(AND(E423&gt;=$T$5,E423&lt;=$U$5),"lato", IF(AND(E423&gt;=$T$6,E423&lt;=$U$6), "jesien","zima")))</f>
        <v>zima</v>
      </c>
      <c r="G423">
        <f t="shared" si="74"/>
        <v>34</v>
      </c>
      <c r="H423">
        <f>INDEX($V$3:$V$6, MATCH(F423,$S$3:$S$6,0))</f>
        <v>0.2</v>
      </c>
      <c r="I423">
        <f t="shared" si="70"/>
        <v>6</v>
      </c>
      <c r="J423">
        <f t="shared" si="75"/>
        <v>0</v>
      </c>
      <c r="K423">
        <f t="shared" si="71"/>
        <v>180</v>
      </c>
      <c r="L423">
        <f t="shared" si="72"/>
        <v>180</v>
      </c>
      <c r="M423">
        <f t="shared" si="76"/>
        <v>22825</v>
      </c>
      <c r="N423" s="10">
        <f t="shared" si="73"/>
        <v>0</v>
      </c>
    </row>
    <row r="424" spans="1:14" x14ac:dyDescent="0.25">
      <c r="A424" s="1">
        <v>45349</v>
      </c>
      <c r="B424" t="str">
        <f t="shared" si="67"/>
        <v>wt</v>
      </c>
      <c r="C424">
        <f t="shared" si="68"/>
        <v>2024</v>
      </c>
      <c r="D424" t="str">
        <f t="shared" si="69"/>
        <v>luty</v>
      </c>
      <c r="E424" s="1">
        <f t="shared" si="66"/>
        <v>45715</v>
      </c>
      <c r="F424" s="3" t="str">
        <f>IF(AND(E424&gt;=$T$4,E424&lt;=$U$4),"wiosna", IF(AND(E424&gt;=$T$5,E424&lt;=$U$5),"lato", IF(AND(E424&gt;=$T$6,E424&lt;=$U$6), "jesien","zima")))</f>
        <v>zima</v>
      </c>
      <c r="G424">
        <f t="shared" si="74"/>
        <v>34</v>
      </c>
      <c r="H424">
        <f>INDEX($V$3:$V$6, MATCH(F424,$S$3:$S$6,0))</f>
        <v>0.2</v>
      </c>
      <c r="I424">
        <f t="shared" si="70"/>
        <v>6</v>
      </c>
      <c r="J424">
        <f t="shared" si="75"/>
        <v>0</v>
      </c>
      <c r="K424">
        <f t="shared" si="71"/>
        <v>180</v>
      </c>
      <c r="L424">
        <f t="shared" si="72"/>
        <v>180</v>
      </c>
      <c r="M424">
        <f t="shared" si="76"/>
        <v>23005</v>
      </c>
      <c r="N424" s="10">
        <f t="shared" si="73"/>
        <v>0</v>
      </c>
    </row>
    <row r="425" spans="1:14" x14ac:dyDescent="0.25">
      <c r="A425" s="1">
        <v>45350</v>
      </c>
      <c r="B425" t="str">
        <f t="shared" si="67"/>
        <v>śr</v>
      </c>
      <c r="C425">
        <f t="shared" si="68"/>
        <v>2024</v>
      </c>
      <c r="D425" t="str">
        <f t="shared" si="69"/>
        <v>luty</v>
      </c>
      <c r="E425" s="1">
        <f t="shared" si="66"/>
        <v>45716</v>
      </c>
      <c r="F425" s="3" t="str">
        <f>IF(AND(E425&gt;=$T$4,E425&lt;=$U$4),"wiosna", IF(AND(E425&gt;=$T$5,E425&lt;=$U$5),"lato", IF(AND(E425&gt;=$T$6,E425&lt;=$U$6), "jesien","zima")))</f>
        <v>zima</v>
      </c>
      <c r="G425">
        <f t="shared" si="74"/>
        <v>34</v>
      </c>
      <c r="H425">
        <f>INDEX($V$3:$V$6, MATCH(F425,$S$3:$S$6,0))</f>
        <v>0.2</v>
      </c>
      <c r="I425">
        <f t="shared" si="70"/>
        <v>6</v>
      </c>
      <c r="J425">
        <f t="shared" si="75"/>
        <v>0</v>
      </c>
      <c r="K425">
        <f t="shared" si="71"/>
        <v>180</v>
      </c>
      <c r="L425">
        <f t="shared" si="72"/>
        <v>180</v>
      </c>
      <c r="M425">
        <f t="shared" si="76"/>
        <v>23185</v>
      </c>
      <c r="N425" s="10">
        <f t="shared" si="73"/>
        <v>0</v>
      </c>
    </row>
    <row r="426" spans="1:14" x14ac:dyDescent="0.25">
      <c r="A426" s="1">
        <v>45351</v>
      </c>
      <c r="B426" t="str">
        <f t="shared" si="67"/>
        <v>czw</v>
      </c>
      <c r="C426">
        <f t="shared" si="68"/>
        <v>2024</v>
      </c>
      <c r="D426" t="str">
        <f t="shared" si="69"/>
        <v>luty</v>
      </c>
      <c r="E426" s="1">
        <f t="shared" si="66"/>
        <v>45717</v>
      </c>
      <c r="F426" s="3" t="str">
        <f>IF(AND(E426&gt;=$T$4,E426&lt;=$U$4),"wiosna", IF(AND(E426&gt;=$T$5,E426&lt;=$U$5),"lato", IF(AND(E426&gt;=$T$6,E426&lt;=$U$6), "jesien","zima")))</f>
        <v>zima</v>
      </c>
      <c r="G426">
        <f t="shared" si="74"/>
        <v>34</v>
      </c>
      <c r="H426">
        <f>INDEX($V$3:$V$6, MATCH(F426,$S$3:$S$6,0))</f>
        <v>0.2</v>
      </c>
      <c r="I426">
        <f t="shared" si="70"/>
        <v>6</v>
      </c>
      <c r="J426">
        <f t="shared" si="75"/>
        <v>0</v>
      </c>
      <c r="K426">
        <f t="shared" si="71"/>
        <v>180</v>
      </c>
      <c r="L426">
        <f t="shared" si="72"/>
        <v>180</v>
      </c>
      <c r="M426">
        <f t="shared" si="76"/>
        <v>23365</v>
      </c>
      <c r="N426" s="10">
        <f t="shared" si="73"/>
        <v>3</v>
      </c>
    </row>
    <row r="427" spans="1:14" x14ac:dyDescent="0.25">
      <c r="A427" s="1">
        <v>45352</v>
      </c>
      <c r="B427" t="str">
        <f t="shared" si="67"/>
        <v>pt</v>
      </c>
      <c r="C427">
        <f t="shared" si="68"/>
        <v>2024</v>
      </c>
      <c r="D427" t="str">
        <f t="shared" si="69"/>
        <v>marzec</v>
      </c>
      <c r="E427" s="1">
        <f t="shared" si="66"/>
        <v>45717</v>
      </c>
      <c r="F427" s="3" t="str">
        <f>IF(AND(E427&gt;=$T$4,E427&lt;=$U$4),"wiosna", IF(AND(E427&gt;=$T$5,E427&lt;=$U$5),"lato", IF(AND(E427&gt;=$T$6,E427&lt;=$U$6), "jesien","zima")))</f>
        <v>zima</v>
      </c>
      <c r="G427">
        <f t="shared" si="74"/>
        <v>37</v>
      </c>
      <c r="H427">
        <f>INDEX($V$3:$V$6, MATCH(F427,$S$3:$S$6,0))</f>
        <v>0.2</v>
      </c>
      <c r="I427">
        <f t="shared" si="70"/>
        <v>7</v>
      </c>
      <c r="J427">
        <f t="shared" si="75"/>
        <v>2400</v>
      </c>
      <c r="K427">
        <f t="shared" si="71"/>
        <v>210</v>
      </c>
      <c r="L427">
        <f t="shared" si="72"/>
        <v>-2190</v>
      </c>
      <c r="M427">
        <f t="shared" si="76"/>
        <v>21175</v>
      </c>
      <c r="N427" s="10">
        <f t="shared" si="73"/>
        <v>0</v>
      </c>
    </row>
    <row r="428" spans="1:14" x14ac:dyDescent="0.25">
      <c r="A428" s="1">
        <v>45353</v>
      </c>
      <c r="B428" t="str">
        <f t="shared" si="67"/>
        <v>sob</v>
      </c>
      <c r="C428">
        <f t="shared" si="68"/>
        <v>2024</v>
      </c>
      <c r="D428" t="str">
        <f t="shared" si="69"/>
        <v>marzec</v>
      </c>
      <c r="E428" s="1">
        <f t="shared" si="66"/>
        <v>45718</v>
      </c>
      <c r="F428" s="3" t="str">
        <f>IF(AND(E428&gt;=$T$4,E428&lt;=$U$4),"wiosna", IF(AND(E428&gt;=$T$5,E428&lt;=$U$5),"lato", IF(AND(E428&gt;=$T$6,E428&lt;=$U$6), "jesien","zima")))</f>
        <v>zima</v>
      </c>
      <c r="G428">
        <f t="shared" si="74"/>
        <v>37</v>
      </c>
      <c r="H428">
        <f>INDEX($V$3:$V$6, MATCH(F428,$S$3:$S$6,0))</f>
        <v>0.2</v>
      </c>
      <c r="I428">
        <f t="shared" si="70"/>
        <v>7</v>
      </c>
      <c r="J428">
        <f t="shared" si="75"/>
        <v>0</v>
      </c>
      <c r="K428">
        <f t="shared" si="71"/>
        <v>0</v>
      </c>
      <c r="L428">
        <f t="shared" si="72"/>
        <v>0</v>
      </c>
      <c r="M428">
        <f t="shared" si="76"/>
        <v>21175</v>
      </c>
      <c r="N428" s="10">
        <f t="shared" si="73"/>
        <v>0</v>
      </c>
    </row>
    <row r="429" spans="1:14" x14ac:dyDescent="0.25">
      <c r="A429" s="1">
        <v>45354</v>
      </c>
      <c r="B429" t="str">
        <f t="shared" si="67"/>
        <v>niedz</v>
      </c>
      <c r="C429">
        <f t="shared" si="68"/>
        <v>2024</v>
      </c>
      <c r="D429" t="str">
        <f t="shared" si="69"/>
        <v>marzec</v>
      </c>
      <c r="E429" s="1">
        <f t="shared" si="66"/>
        <v>45719</v>
      </c>
      <c r="F429" s="3" t="str">
        <f>IF(AND(E429&gt;=$T$4,E429&lt;=$U$4),"wiosna", IF(AND(E429&gt;=$T$5,E429&lt;=$U$5),"lato", IF(AND(E429&gt;=$T$6,E429&lt;=$U$6), "jesien","zima")))</f>
        <v>zima</v>
      </c>
      <c r="G429">
        <f t="shared" si="74"/>
        <v>37</v>
      </c>
      <c r="H429">
        <f>INDEX($V$3:$V$6, MATCH(F429,$S$3:$S$6,0))</f>
        <v>0.2</v>
      </c>
      <c r="I429">
        <f t="shared" si="70"/>
        <v>7</v>
      </c>
      <c r="J429">
        <f t="shared" si="75"/>
        <v>555</v>
      </c>
      <c r="K429">
        <f t="shared" si="71"/>
        <v>0</v>
      </c>
      <c r="L429">
        <f t="shared" si="72"/>
        <v>-555</v>
      </c>
      <c r="M429">
        <f t="shared" si="76"/>
        <v>20620</v>
      </c>
      <c r="N429" s="10">
        <f t="shared" si="73"/>
        <v>0</v>
      </c>
    </row>
    <row r="430" spans="1:14" x14ac:dyDescent="0.25">
      <c r="A430" s="1">
        <v>45355</v>
      </c>
      <c r="B430" t="str">
        <f t="shared" si="67"/>
        <v>pon</v>
      </c>
      <c r="C430">
        <f t="shared" si="68"/>
        <v>2024</v>
      </c>
      <c r="D430" t="str">
        <f t="shared" si="69"/>
        <v>marzec</v>
      </c>
      <c r="E430" s="1">
        <f t="shared" si="66"/>
        <v>45720</v>
      </c>
      <c r="F430" s="3" t="str">
        <f>IF(AND(E430&gt;=$T$4,E430&lt;=$U$4),"wiosna", IF(AND(E430&gt;=$T$5,E430&lt;=$U$5),"lato", IF(AND(E430&gt;=$T$6,E430&lt;=$U$6), "jesien","zima")))</f>
        <v>zima</v>
      </c>
      <c r="G430">
        <f t="shared" si="74"/>
        <v>37</v>
      </c>
      <c r="H430">
        <f>INDEX($V$3:$V$6, MATCH(F430,$S$3:$S$6,0))</f>
        <v>0.2</v>
      </c>
      <c r="I430">
        <f t="shared" si="70"/>
        <v>7</v>
      </c>
      <c r="J430">
        <f t="shared" si="75"/>
        <v>0</v>
      </c>
      <c r="K430">
        <f t="shared" si="71"/>
        <v>210</v>
      </c>
      <c r="L430">
        <f t="shared" si="72"/>
        <v>210</v>
      </c>
      <c r="M430">
        <f t="shared" si="76"/>
        <v>20830</v>
      </c>
      <c r="N430" s="10">
        <f t="shared" si="73"/>
        <v>0</v>
      </c>
    </row>
    <row r="431" spans="1:14" x14ac:dyDescent="0.25">
      <c r="A431" s="1">
        <v>45356</v>
      </c>
      <c r="B431" t="str">
        <f t="shared" si="67"/>
        <v>wt</v>
      </c>
      <c r="C431">
        <f t="shared" si="68"/>
        <v>2024</v>
      </c>
      <c r="D431" t="str">
        <f t="shared" si="69"/>
        <v>marzec</v>
      </c>
      <c r="E431" s="1">
        <f t="shared" si="66"/>
        <v>45721</v>
      </c>
      <c r="F431" s="3" t="str">
        <f>IF(AND(E431&gt;=$T$4,E431&lt;=$U$4),"wiosna", IF(AND(E431&gt;=$T$5,E431&lt;=$U$5),"lato", IF(AND(E431&gt;=$T$6,E431&lt;=$U$6), "jesien","zima")))</f>
        <v>zima</v>
      </c>
      <c r="G431">
        <f t="shared" si="74"/>
        <v>37</v>
      </c>
      <c r="H431">
        <f>INDEX($V$3:$V$6, MATCH(F431,$S$3:$S$6,0))</f>
        <v>0.2</v>
      </c>
      <c r="I431">
        <f t="shared" si="70"/>
        <v>7</v>
      </c>
      <c r="J431">
        <f t="shared" si="75"/>
        <v>0</v>
      </c>
      <c r="K431">
        <f t="shared" si="71"/>
        <v>210</v>
      </c>
      <c r="L431">
        <f t="shared" si="72"/>
        <v>210</v>
      </c>
      <c r="M431">
        <f t="shared" si="76"/>
        <v>21040</v>
      </c>
      <c r="N431" s="10">
        <f t="shared" si="73"/>
        <v>0</v>
      </c>
    </row>
    <row r="432" spans="1:14" x14ac:dyDescent="0.25">
      <c r="A432" s="1">
        <v>45357</v>
      </c>
      <c r="B432" t="str">
        <f t="shared" si="67"/>
        <v>śr</v>
      </c>
      <c r="C432">
        <f t="shared" si="68"/>
        <v>2024</v>
      </c>
      <c r="D432" t="str">
        <f t="shared" si="69"/>
        <v>marzec</v>
      </c>
      <c r="E432" s="1">
        <f t="shared" si="66"/>
        <v>45722</v>
      </c>
      <c r="F432" s="3" t="str">
        <f>IF(AND(E432&gt;=$T$4,E432&lt;=$U$4),"wiosna", IF(AND(E432&gt;=$T$5,E432&lt;=$U$5),"lato", IF(AND(E432&gt;=$T$6,E432&lt;=$U$6), "jesien","zima")))</f>
        <v>zima</v>
      </c>
      <c r="G432">
        <f t="shared" si="74"/>
        <v>37</v>
      </c>
      <c r="H432">
        <f>INDEX($V$3:$V$6, MATCH(F432,$S$3:$S$6,0))</f>
        <v>0.2</v>
      </c>
      <c r="I432">
        <f t="shared" si="70"/>
        <v>7</v>
      </c>
      <c r="J432">
        <f t="shared" si="75"/>
        <v>0</v>
      </c>
      <c r="K432">
        <f t="shared" si="71"/>
        <v>210</v>
      </c>
      <c r="L432">
        <f t="shared" si="72"/>
        <v>210</v>
      </c>
      <c r="M432">
        <f t="shared" si="76"/>
        <v>21250</v>
      </c>
      <c r="N432" s="10">
        <f t="shared" si="73"/>
        <v>0</v>
      </c>
    </row>
    <row r="433" spans="1:14" x14ac:dyDescent="0.25">
      <c r="A433" s="1">
        <v>45358</v>
      </c>
      <c r="B433" t="str">
        <f t="shared" si="67"/>
        <v>czw</v>
      </c>
      <c r="C433">
        <f t="shared" si="68"/>
        <v>2024</v>
      </c>
      <c r="D433" t="str">
        <f t="shared" si="69"/>
        <v>marzec</v>
      </c>
      <c r="E433" s="1">
        <f t="shared" si="66"/>
        <v>45723</v>
      </c>
      <c r="F433" s="3" t="str">
        <f>IF(AND(E433&gt;=$T$4,E433&lt;=$U$4),"wiosna", IF(AND(E433&gt;=$T$5,E433&lt;=$U$5),"lato", IF(AND(E433&gt;=$T$6,E433&lt;=$U$6), "jesien","zima")))</f>
        <v>zima</v>
      </c>
      <c r="G433">
        <f t="shared" si="74"/>
        <v>37</v>
      </c>
      <c r="H433">
        <f>INDEX($V$3:$V$6, MATCH(F433,$S$3:$S$6,0))</f>
        <v>0.2</v>
      </c>
      <c r="I433">
        <f t="shared" si="70"/>
        <v>7</v>
      </c>
      <c r="J433">
        <f t="shared" si="75"/>
        <v>0</v>
      </c>
      <c r="K433">
        <f t="shared" si="71"/>
        <v>210</v>
      </c>
      <c r="L433">
        <f t="shared" si="72"/>
        <v>210</v>
      </c>
      <c r="M433">
        <f t="shared" si="76"/>
        <v>21460</v>
      </c>
      <c r="N433" s="10">
        <f t="shared" si="73"/>
        <v>0</v>
      </c>
    </row>
    <row r="434" spans="1:14" x14ac:dyDescent="0.25">
      <c r="A434" s="1">
        <v>45359</v>
      </c>
      <c r="B434" t="str">
        <f t="shared" si="67"/>
        <v>pt</v>
      </c>
      <c r="C434">
        <f t="shared" si="68"/>
        <v>2024</v>
      </c>
      <c r="D434" t="str">
        <f t="shared" si="69"/>
        <v>marzec</v>
      </c>
      <c r="E434" s="1">
        <f t="shared" si="66"/>
        <v>45724</v>
      </c>
      <c r="F434" s="3" t="str">
        <f>IF(AND(E434&gt;=$T$4,E434&lt;=$U$4),"wiosna", IF(AND(E434&gt;=$T$5,E434&lt;=$U$5),"lato", IF(AND(E434&gt;=$T$6,E434&lt;=$U$6), "jesien","zima")))</f>
        <v>zima</v>
      </c>
      <c r="G434">
        <f t="shared" si="74"/>
        <v>37</v>
      </c>
      <c r="H434">
        <f>INDEX($V$3:$V$6, MATCH(F434,$S$3:$S$6,0))</f>
        <v>0.2</v>
      </c>
      <c r="I434">
        <f t="shared" si="70"/>
        <v>7</v>
      </c>
      <c r="J434">
        <f t="shared" si="75"/>
        <v>0</v>
      </c>
      <c r="K434">
        <f t="shared" si="71"/>
        <v>210</v>
      </c>
      <c r="L434">
        <f t="shared" si="72"/>
        <v>210</v>
      </c>
      <c r="M434">
        <f t="shared" si="76"/>
        <v>21670</v>
      </c>
      <c r="N434" s="10">
        <f t="shared" si="73"/>
        <v>0</v>
      </c>
    </row>
    <row r="435" spans="1:14" x14ac:dyDescent="0.25">
      <c r="A435" s="1">
        <v>45360</v>
      </c>
      <c r="B435" t="str">
        <f t="shared" si="67"/>
        <v>sob</v>
      </c>
      <c r="C435">
        <f t="shared" si="68"/>
        <v>2024</v>
      </c>
      <c r="D435" t="str">
        <f t="shared" si="69"/>
        <v>marzec</v>
      </c>
      <c r="E435" s="1">
        <f t="shared" si="66"/>
        <v>45725</v>
      </c>
      <c r="F435" s="3" t="str">
        <f>IF(AND(E435&gt;=$T$4,E435&lt;=$U$4),"wiosna", IF(AND(E435&gt;=$T$5,E435&lt;=$U$5),"lato", IF(AND(E435&gt;=$T$6,E435&lt;=$U$6), "jesien","zima")))</f>
        <v>zima</v>
      </c>
      <c r="G435">
        <f t="shared" si="74"/>
        <v>37</v>
      </c>
      <c r="H435">
        <f>INDEX($V$3:$V$6, MATCH(F435,$S$3:$S$6,0))</f>
        <v>0.2</v>
      </c>
      <c r="I435">
        <f t="shared" si="70"/>
        <v>7</v>
      </c>
      <c r="J435">
        <f t="shared" si="75"/>
        <v>0</v>
      </c>
      <c r="K435">
        <f t="shared" si="71"/>
        <v>0</v>
      </c>
      <c r="L435">
        <f t="shared" si="72"/>
        <v>0</v>
      </c>
      <c r="M435">
        <f t="shared" si="76"/>
        <v>21670</v>
      </c>
      <c r="N435" s="10">
        <f t="shared" si="73"/>
        <v>0</v>
      </c>
    </row>
    <row r="436" spans="1:14" x14ac:dyDescent="0.25">
      <c r="A436" s="1">
        <v>45361</v>
      </c>
      <c r="B436" t="str">
        <f t="shared" si="67"/>
        <v>niedz</v>
      </c>
      <c r="C436">
        <f t="shared" si="68"/>
        <v>2024</v>
      </c>
      <c r="D436" t="str">
        <f t="shared" si="69"/>
        <v>marzec</v>
      </c>
      <c r="E436" s="1">
        <f t="shared" si="66"/>
        <v>45726</v>
      </c>
      <c r="F436" s="3" t="str">
        <f>IF(AND(E436&gt;=$T$4,E436&lt;=$U$4),"wiosna", IF(AND(E436&gt;=$T$5,E436&lt;=$U$5),"lato", IF(AND(E436&gt;=$T$6,E436&lt;=$U$6), "jesien","zima")))</f>
        <v>zima</v>
      </c>
      <c r="G436">
        <f t="shared" si="74"/>
        <v>37</v>
      </c>
      <c r="H436">
        <f>INDEX($V$3:$V$6, MATCH(F436,$S$3:$S$6,0))</f>
        <v>0.2</v>
      </c>
      <c r="I436">
        <f t="shared" si="70"/>
        <v>7</v>
      </c>
      <c r="J436">
        <f t="shared" si="75"/>
        <v>555</v>
      </c>
      <c r="K436">
        <f t="shared" si="71"/>
        <v>0</v>
      </c>
      <c r="L436">
        <f t="shared" si="72"/>
        <v>-555</v>
      </c>
      <c r="M436">
        <f t="shared" si="76"/>
        <v>21115</v>
      </c>
      <c r="N436" s="10">
        <f t="shared" si="73"/>
        <v>0</v>
      </c>
    </row>
    <row r="437" spans="1:14" x14ac:dyDescent="0.25">
      <c r="A437" s="1">
        <v>45362</v>
      </c>
      <c r="B437" t="str">
        <f t="shared" si="67"/>
        <v>pon</v>
      </c>
      <c r="C437">
        <f t="shared" si="68"/>
        <v>2024</v>
      </c>
      <c r="D437" t="str">
        <f t="shared" si="69"/>
        <v>marzec</v>
      </c>
      <c r="E437" s="1">
        <f t="shared" si="66"/>
        <v>45727</v>
      </c>
      <c r="F437" s="3" t="str">
        <f>IF(AND(E437&gt;=$T$4,E437&lt;=$U$4),"wiosna", IF(AND(E437&gt;=$T$5,E437&lt;=$U$5),"lato", IF(AND(E437&gt;=$T$6,E437&lt;=$U$6), "jesien","zima")))</f>
        <v>zima</v>
      </c>
      <c r="G437">
        <f t="shared" si="74"/>
        <v>37</v>
      </c>
      <c r="H437">
        <f>INDEX($V$3:$V$6, MATCH(F437,$S$3:$S$6,0))</f>
        <v>0.2</v>
      </c>
      <c r="I437">
        <f t="shared" si="70"/>
        <v>7</v>
      </c>
      <c r="J437">
        <f t="shared" si="75"/>
        <v>0</v>
      </c>
      <c r="K437">
        <f t="shared" si="71"/>
        <v>210</v>
      </c>
      <c r="L437">
        <f t="shared" si="72"/>
        <v>210</v>
      </c>
      <c r="M437">
        <f t="shared" si="76"/>
        <v>21325</v>
      </c>
      <c r="N437" s="10">
        <f t="shared" si="73"/>
        <v>0</v>
      </c>
    </row>
    <row r="438" spans="1:14" x14ac:dyDescent="0.25">
      <c r="A438" s="1">
        <v>45363</v>
      </c>
      <c r="B438" t="str">
        <f t="shared" si="67"/>
        <v>wt</v>
      </c>
      <c r="C438">
        <f t="shared" si="68"/>
        <v>2024</v>
      </c>
      <c r="D438" t="str">
        <f t="shared" si="69"/>
        <v>marzec</v>
      </c>
      <c r="E438" s="1">
        <f t="shared" si="66"/>
        <v>45728</v>
      </c>
      <c r="F438" s="3" t="str">
        <f>IF(AND(E438&gt;=$T$4,E438&lt;=$U$4),"wiosna", IF(AND(E438&gt;=$T$5,E438&lt;=$U$5),"lato", IF(AND(E438&gt;=$T$6,E438&lt;=$U$6), "jesien","zima")))</f>
        <v>zima</v>
      </c>
      <c r="G438">
        <f t="shared" si="74"/>
        <v>37</v>
      </c>
      <c r="H438">
        <f>INDEX($V$3:$V$6, MATCH(F438,$S$3:$S$6,0))</f>
        <v>0.2</v>
      </c>
      <c r="I438">
        <f t="shared" si="70"/>
        <v>7</v>
      </c>
      <c r="J438">
        <f t="shared" si="75"/>
        <v>0</v>
      </c>
      <c r="K438">
        <f t="shared" si="71"/>
        <v>210</v>
      </c>
      <c r="L438">
        <f t="shared" si="72"/>
        <v>210</v>
      </c>
      <c r="M438">
        <f t="shared" si="76"/>
        <v>21535</v>
      </c>
      <c r="N438" s="10">
        <f t="shared" si="73"/>
        <v>0</v>
      </c>
    </row>
    <row r="439" spans="1:14" x14ac:dyDescent="0.25">
      <c r="A439" s="1">
        <v>45364</v>
      </c>
      <c r="B439" t="str">
        <f t="shared" si="67"/>
        <v>śr</v>
      </c>
      <c r="C439">
        <f t="shared" si="68"/>
        <v>2024</v>
      </c>
      <c r="D439" t="str">
        <f t="shared" si="69"/>
        <v>marzec</v>
      </c>
      <c r="E439" s="1">
        <f t="shared" si="66"/>
        <v>45729</v>
      </c>
      <c r="F439" s="3" t="str">
        <f>IF(AND(E439&gt;=$T$4,E439&lt;=$U$4),"wiosna", IF(AND(E439&gt;=$T$5,E439&lt;=$U$5),"lato", IF(AND(E439&gt;=$T$6,E439&lt;=$U$6), "jesien","zima")))</f>
        <v>zima</v>
      </c>
      <c r="G439">
        <f t="shared" si="74"/>
        <v>37</v>
      </c>
      <c r="H439">
        <f>INDEX($V$3:$V$6, MATCH(F439,$S$3:$S$6,0))</f>
        <v>0.2</v>
      </c>
      <c r="I439">
        <f t="shared" si="70"/>
        <v>7</v>
      </c>
      <c r="J439">
        <f t="shared" si="75"/>
        <v>0</v>
      </c>
      <c r="K439">
        <f t="shared" si="71"/>
        <v>210</v>
      </c>
      <c r="L439">
        <f t="shared" si="72"/>
        <v>210</v>
      </c>
      <c r="M439">
        <f t="shared" si="76"/>
        <v>21745</v>
      </c>
      <c r="N439" s="10">
        <f t="shared" si="73"/>
        <v>0</v>
      </c>
    </row>
    <row r="440" spans="1:14" x14ac:dyDescent="0.25">
      <c r="A440" s="1">
        <v>45365</v>
      </c>
      <c r="B440" t="str">
        <f t="shared" si="67"/>
        <v>czw</v>
      </c>
      <c r="C440">
        <f t="shared" si="68"/>
        <v>2024</v>
      </c>
      <c r="D440" t="str">
        <f t="shared" si="69"/>
        <v>marzec</v>
      </c>
      <c r="E440" s="1">
        <f t="shared" si="66"/>
        <v>45730</v>
      </c>
      <c r="F440" s="3" t="str">
        <f>IF(AND(E440&gt;=$T$4,E440&lt;=$U$4),"wiosna", IF(AND(E440&gt;=$T$5,E440&lt;=$U$5),"lato", IF(AND(E440&gt;=$T$6,E440&lt;=$U$6), "jesien","zima")))</f>
        <v>zima</v>
      </c>
      <c r="G440">
        <f t="shared" si="74"/>
        <v>37</v>
      </c>
      <c r="H440">
        <f>INDEX($V$3:$V$6, MATCH(F440,$S$3:$S$6,0))</f>
        <v>0.2</v>
      </c>
      <c r="I440">
        <f t="shared" si="70"/>
        <v>7</v>
      </c>
      <c r="J440">
        <f t="shared" si="75"/>
        <v>0</v>
      </c>
      <c r="K440">
        <f t="shared" si="71"/>
        <v>210</v>
      </c>
      <c r="L440">
        <f t="shared" si="72"/>
        <v>210</v>
      </c>
      <c r="M440">
        <f t="shared" si="76"/>
        <v>21955</v>
      </c>
      <c r="N440" s="10">
        <f t="shared" si="73"/>
        <v>0</v>
      </c>
    </row>
    <row r="441" spans="1:14" x14ac:dyDescent="0.25">
      <c r="A441" s="1">
        <v>45366</v>
      </c>
      <c r="B441" t="str">
        <f t="shared" si="67"/>
        <v>pt</v>
      </c>
      <c r="C441">
        <f t="shared" si="68"/>
        <v>2024</v>
      </c>
      <c r="D441" t="str">
        <f t="shared" si="69"/>
        <v>marzec</v>
      </c>
      <c r="E441" s="1">
        <f t="shared" si="66"/>
        <v>45731</v>
      </c>
      <c r="F441" s="3" t="str">
        <f>IF(AND(E441&gt;=$T$4,E441&lt;=$U$4),"wiosna", IF(AND(E441&gt;=$T$5,E441&lt;=$U$5),"lato", IF(AND(E441&gt;=$T$6,E441&lt;=$U$6), "jesien","zima")))</f>
        <v>zima</v>
      </c>
      <c r="G441">
        <f t="shared" si="74"/>
        <v>37</v>
      </c>
      <c r="H441">
        <f>INDEX($V$3:$V$6, MATCH(F441,$S$3:$S$6,0))</f>
        <v>0.2</v>
      </c>
      <c r="I441">
        <f t="shared" si="70"/>
        <v>7</v>
      </c>
      <c r="J441">
        <f t="shared" si="75"/>
        <v>0</v>
      </c>
      <c r="K441">
        <f t="shared" si="71"/>
        <v>210</v>
      </c>
      <c r="L441">
        <f t="shared" si="72"/>
        <v>210</v>
      </c>
      <c r="M441">
        <f t="shared" si="76"/>
        <v>22165</v>
      </c>
      <c r="N441" s="10">
        <f t="shared" si="73"/>
        <v>0</v>
      </c>
    </row>
    <row r="442" spans="1:14" x14ac:dyDescent="0.25">
      <c r="A442" s="1">
        <v>45367</v>
      </c>
      <c r="B442" t="str">
        <f t="shared" si="67"/>
        <v>sob</v>
      </c>
      <c r="C442">
        <f t="shared" si="68"/>
        <v>2024</v>
      </c>
      <c r="D442" t="str">
        <f t="shared" si="69"/>
        <v>marzec</v>
      </c>
      <c r="E442" s="1">
        <f t="shared" si="66"/>
        <v>45732</v>
      </c>
      <c r="F442" s="3" t="str">
        <f>IF(AND(E442&gt;=$T$4,E442&lt;=$U$4),"wiosna", IF(AND(E442&gt;=$T$5,E442&lt;=$U$5),"lato", IF(AND(E442&gt;=$T$6,E442&lt;=$U$6), "jesien","zima")))</f>
        <v>zima</v>
      </c>
      <c r="G442">
        <f t="shared" si="74"/>
        <v>37</v>
      </c>
      <c r="H442">
        <f>INDEX($V$3:$V$6, MATCH(F442,$S$3:$S$6,0))</f>
        <v>0.2</v>
      </c>
      <c r="I442">
        <f t="shared" si="70"/>
        <v>7</v>
      </c>
      <c r="J442">
        <f t="shared" si="75"/>
        <v>0</v>
      </c>
      <c r="K442">
        <f t="shared" si="71"/>
        <v>0</v>
      </c>
      <c r="L442">
        <f t="shared" si="72"/>
        <v>0</v>
      </c>
      <c r="M442">
        <f t="shared" si="76"/>
        <v>22165</v>
      </c>
      <c r="N442" s="10">
        <f t="shared" si="73"/>
        <v>0</v>
      </c>
    </row>
    <row r="443" spans="1:14" x14ac:dyDescent="0.25">
      <c r="A443" s="1">
        <v>45368</v>
      </c>
      <c r="B443" t="str">
        <f t="shared" si="67"/>
        <v>niedz</v>
      </c>
      <c r="C443">
        <f t="shared" si="68"/>
        <v>2024</v>
      </c>
      <c r="D443" t="str">
        <f t="shared" si="69"/>
        <v>marzec</v>
      </c>
      <c r="E443" s="1">
        <f t="shared" si="66"/>
        <v>45733</v>
      </c>
      <c r="F443" s="3" t="str">
        <f>IF(AND(E443&gt;=$T$4,E443&lt;=$U$4),"wiosna", IF(AND(E443&gt;=$T$5,E443&lt;=$U$5),"lato", IF(AND(E443&gt;=$T$6,E443&lt;=$U$6), "jesien","zima")))</f>
        <v>zima</v>
      </c>
      <c r="G443">
        <f t="shared" si="74"/>
        <v>37</v>
      </c>
      <c r="H443">
        <f>INDEX($V$3:$V$6, MATCH(F443,$S$3:$S$6,0))</f>
        <v>0.2</v>
      </c>
      <c r="I443">
        <f t="shared" si="70"/>
        <v>7</v>
      </c>
      <c r="J443">
        <f t="shared" si="75"/>
        <v>555</v>
      </c>
      <c r="K443">
        <f t="shared" si="71"/>
        <v>0</v>
      </c>
      <c r="L443">
        <f t="shared" si="72"/>
        <v>-555</v>
      </c>
      <c r="M443">
        <f t="shared" si="76"/>
        <v>21610</v>
      </c>
      <c r="N443" s="10">
        <f t="shared" si="73"/>
        <v>0</v>
      </c>
    </row>
    <row r="444" spans="1:14" x14ac:dyDescent="0.25">
      <c r="A444" s="1">
        <v>45369</v>
      </c>
      <c r="B444" t="str">
        <f t="shared" si="67"/>
        <v>pon</v>
      </c>
      <c r="C444">
        <f t="shared" si="68"/>
        <v>2024</v>
      </c>
      <c r="D444" t="str">
        <f t="shared" si="69"/>
        <v>marzec</v>
      </c>
      <c r="E444" s="1">
        <f t="shared" si="66"/>
        <v>45734</v>
      </c>
      <c r="F444" s="3" t="str">
        <f>IF(AND(E444&gt;=$T$4,E444&lt;=$U$4),"wiosna", IF(AND(E444&gt;=$T$5,E444&lt;=$U$5),"lato", IF(AND(E444&gt;=$T$6,E444&lt;=$U$6), "jesien","zima")))</f>
        <v>zima</v>
      </c>
      <c r="G444">
        <f t="shared" si="74"/>
        <v>37</v>
      </c>
      <c r="H444">
        <f>INDEX($V$3:$V$6, MATCH(F444,$S$3:$S$6,0))</f>
        <v>0.2</v>
      </c>
      <c r="I444">
        <f t="shared" si="70"/>
        <v>7</v>
      </c>
      <c r="J444">
        <f t="shared" si="75"/>
        <v>0</v>
      </c>
      <c r="K444">
        <f t="shared" si="71"/>
        <v>210</v>
      </c>
      <c r="L444">
        <f t="shared" si="72"/>
        <v>210</v>
      </c>
      <c r="M444">
        <f t="shared" si="76"/>
        <v>21820</v>
      </c>
      <c r="N444" s="10">
        <f t="shared" si="73"/>
        <v>0</v>
      </c>
    </row>
    <row r="445" spans="1:14" x14ac:dyDescent="0.25">
      <c r="A445" s="1">
        <v>45370</v>
      </c>
      <c r="B445" t="str">
        <f t="shared" si="67"/>
        <v>wt</v>
      </c>
      <c r="C445">
        <f t="shared" si="68"/>
        <v>2024</v>
      </c>
      <c r="D445" t="str">
        <f t="shared" si="69"/>
        <v>marzec</v>
      </c>
      <c r="E445" s="1">
        <f t="shared" si="66"/>
        <v>45735</v>
      </c>
      <c r="F445" s="3" t="str">
        <f>IF(AND(E445&gt;=$T$4,E445&lt;=$U$4),"wiosna", IF(AND(E445&gt;=$T$5,E445&lt;=$U$5),"lato", IF(AND(E445&gt;=$T$6,E445&lt;=$U$6), "jesien","zima")))</f>
        <v>zima</v>
      </c>
      <c r="G445">
        <f t="shared" si="74"/>
        <v>37</v>
      </c>
      <c r="H445">
        <f>INDEX($V$3:$V$6, MATCH(F445,$S$3:$S$6,0))</f>
        <v>0.2</v>
      </c>
      <c r="I445">
        <f t="shared" si="70"/>
        <v>7</v>
      </c>
      <c r="J445">
        <f t="shared" si="75"/>
        <v>0</v>
      </c>
      <c r="K445">
        <f t="shared" si="71"/>
        <v>210</v>
      </c>
      <c r="L445">
        <f t="shared" si="72"/>
        <v>210</v>
      </c>
      <c r="M445">
        <f t="shared" si="76"/>
        <v>22030</v>
      </c>
      <c r="N445" s="10">
        <f t="shared" si="73"/>
        <v>0</v>
      </c>
    </row>
    <row r="446" spans="1:14" x14ac:dyDescent="0.25">
      <c r="A446" s="1">
        <v>45371</v>
      </c>
      <c r="B446" t="str">
        <f t="shared" si="67"/>
        <v>śr</v>
      </c>
      <c r="C446">
        <f t="shared" si="68"/>
        <v>2024</v>
      </c>
      <c r="D446" t="str">
        <f t="shared" si="69"/>
        <v>marzec</v>
      </c>
      <c r="E446" s="1">
        <f t="shared" si="66"/>
        <v>45736</v>
      </c>
      <c r="F446" s="3" t="str">
        <f>IF(AND(E446&gt;=$T$4,E446&lt;=$U$4),"wiosna", IF(AND(E446&gt;=$T$5,E446&lt;=$U$5),"lato", IF(AND(E446&gt;=$T$6,E446&lt;=$U$6), "jesien","zima")))</f>
        <v>zima</v>
      </c>
      <c r="G446">
        <f t="shared" si="74"/>
        <v>37</v>
      </c>
      <c r="H446">
        <f>INDEX($V$3:$V$6, MATCH(F446,$S$3:$S$6,0))</f>
        <v>0.2</v>
      </c>
      <c r="I446">
        <f t="shared" si="70"/>
        <v>7</v>
      </c>
      <c r="J446">
        <f t="shared" si="75"/>
        <v>0</v>
      </c>
      <c r="K446">
        <f t="shared" si="71"/>
        <v>210</v>
      </c>
      <c r="L446">
        <f t="shared" si="72"/>
        <v>210</v>
      </c>
      <c r="M446">
        <f t="shared" si="76"/>
        <v>22240</v>
      </c>
      <c r="N446" s="10">
        <f t="shared" si="73"/>
        <v>0</v>
      </c>
    </row>
    <row r="447" spans="1:14" x14ac:dyDescent="0.25">
      <c r="A447" s="1">
        <v>45372</v>
      </c>
      <c r="B447" t="str">
        <f t="shared" si="67"/>
        <v>czw</v>
      </c>
      <c r="C447">
        <f t="shared" si="68"/>
        <v>2024</v>
      </c>
      <c r="D447" t="str">
        <f t="shared" si="69"/>
        <v>marzec</v>
      </c>
      <c r="E447" s="1">
        <f t="shared" si="66"/>
        <v>45737</v>
      </c>
      <c r="F447" s="3" t="str">
        <f>IF(AND(E447&gt;=$T$4,E447&lt;=$U$4),"wiosna", IF(AND(E447&gt;=$T$5,E447&lt;=$U$5),"lato", IF(AND(E447&gt;=$T$6,E447&lt;=$U$6), "jesien","zima")))</f>
        <v>wiosna</v>
      </c>
      <c r="G447">
        <f t="shared" si="74"/>
        <v>37</v>
      </c>
      <c r="H447">
        <f>INDEX($V$3:$V$6, MATCH(F447,$S$3:$S$6,0))</f>
        <v>0.5</v>
      </c>
      <c r="I447">
        <f t="shared" si="70"/>
        <v>18</v>
      </c>
      <c r="J447">
        <f t="shared" si="75"/>
        <v>0</v>
      </c>
      <c r="K447">
        <f t="shared" si="71"/>
        <v>540</v>
      </c>
      <c r="L447">
        <f t="shared" si="72"/>
        <v>540</v>
      </c>
      <c r="M447">
        <f t="shared" si="76"/>
        <v>22780</v>
      </c>
      <c r="N447" s="10">
        <f t="shared" si="73"/>
        <v>0</v>
      </c>
    </row>
    <row r="448" spans="1:14" x14ac:dyDescent="0.25">
      <c r="A448" s="1">
        <v>45373</v>
      </c>
      <c r="B448" t="str">
        <f t="shared" si="67"/>
        <v>pt</v>
      </c>
      <c r="C448">
        <f t="shared" si="68"/>
        <v>2024</v>
      </c>
      <c r="D448" t="str">
        <f t="shared" si="69"/>
        <v>marzec</v>
      </c>
      <c r="E448" s="1">
        <f t="shared" si="66"/>
        <v>45738</v>
      </c>
      <c r="F448" s="3" t="str">
        <f>IF(AND(E448&gt;=$T$4,E448&lt;=$U$4),"wiosna", IF(AND(E448&gt;=$T$5,E448&lt;=$U$5),"lato", IF(AND(E448&gt;=$T$6,E448&lt;=$U$6), "jesien","zima")))</f>
        <v>wiosna</v>
      </c>
      <c r="G448">
        <f t="shared" si="74"/>
        <v>37</v>
      </c>
      <c r="H448">
        <f>INDEX($V$3:$V$6, MATCH(F448,$S$3:$S$6,0))</f>
        <v>0.5</v>
      </c>
      <c r="I448">
        <f t="shared" si="70"/>
        <v>18</v>
      </c>
      <c r="J448">
        <f t="shared" si="75"/>
        <v>0</v>
      </c>
      <c r="K448">
        <f t="shared" si="71"/>
        <v>540</v>
      </c>
      <c r="L448">
        <f t="shared" si="72"/>
        <v>540</v>
      </c>
      <c r="M448">
        <f t="shared" si="76"/>
        <v>23320</v>
      </c>
      <c r="N448" s="10">
        <f t="shared" si="73"/>
        <v>0</v>
      </c>
    </row>
    <row r="449" spans="1:14" x14ac:dyDescent="0.25">
      <c r="A449" s="1">
        <v>45374</v>
      </c>
      <c r="B449" t="str">
        <f t="shared" si="67"/>
        <v>sob</v>
      </c>
      <c r="C449">
        <f t="shared" si="68"/>
        <v>2024</v>
      </c>
      <c r="D449" t="str">
        <f t="shared" si="69"/>
        <v>marzec</v>
      </c>
      <c r="E449" s="1">
        <f t="shared" si="66"/>
        <v>45739</v>
      </c>
      <c r="F449" s="3" t="str">
        <f>IF(AND(E449&gt;=$T$4,E449&lt;=$U$4),"wiosna", IF(AND(E449&gt;=$T$5,E449&lt;=$U$5),"lato", IF(AND(E449&gt;=$T$6,E449&lt;=$U$6), "jesien","zima")))</f>
        <v>wiosna</v>
      </c>
      <c r="G449">
        <f t="shared" si="74"/>
        <v>37</v>
      </c>
      <c r="H449">
        <f>INDEX($V$3:$V$6, MATCH(F449,$S$3:$S$6,0))</f>
        <v>0.5</v>
      </c>
      <c r="I449">
        <f t="shared" si="70"/>
        <v>18</v>
      </c>
      <c r="J449">
        <f t="shared" si="75"/>
        <v>0</v>
      </c>
      <c r="K449">
        <f t="shared" si="71"/>
        <v>0</v>
      </c>
      <c r="L449">
        <f t="shared" si="72"/>
        <v>0</v>
      </c>
      <c r="M449">
        <f t="shared" si="76"/>
        <v>23320</v>
      </c>
      <c r="N449" s="10">
        <f t="shared" si="73"/>
        <v>0</v>
      </c>
    </row>
    <row r="450" spans="1:14" x14ac:dyDescent="0.25">
      <c r="A450" s="1">
        <v>45375</v>
      </c>
      <c r="B450" t="str">
        <f t="shared" si="67"/>
        <v>niedz</v>
      </c>
      <c r="C450">
        <f t="shared" si="68"/>
        <v>2024</v>
      </c>
      <c r="D450" t="str">
        <f t="shared" si="69"/>
        <v>marzec</v>
      </c>
      <c r="E450" s="1">
        <f t="shared" ref="E450:E513" si="77">DATE(2025,MONTH(A450),DAY(A450))</f>
        <v>45740</v>
      </c>
      <c r="F450" s="3" t="str">
        <f>IF(AND(E450&gt;=$T$4,E450&lt;=$U$4),"wiosna", IF(AND(E450&gt;=$T$5,E450&lt;=$U$5),"lato", IF(AND(E450&gt;=$T$6,E450&lt;=$U$6), "jesien","zima")))</f>
        <v>wiosna</v>
      </c>
      <c r="G450">
        <f t="shared" si="74"/>
        <v>37</v>
      </c>
      <c r="H450">
        <f>INDEX($V$3:$V$6, MATCH(F450,$S$3:$S$6,0))</f>
        <v>0.5</v>
      </c>
      <c r="I450">
        <f t="shared" si="70"/>
        <v>18</v>
      </c>
      <c r="J450">
        <f t="shared" si="75"/>
        <v>555</v>
      </c>
      <c r="K450">
        <f t="shared" si="71"/>
        <v>0</v>
      </c>
      <c r="L450">
        <f t="shared" si="72"/>
        <v>-555</v>
      </c>
      <c r="M450">
        <f t="shared" si="76"/>
        <v>22765</v>
      </c>
      <c r="N450" s="10">
        <f t="shared" si="73"/>
        <v>0</v>
      </c>
    </row>
    <row r="451" spans="1:14" x14ac:dyDescent="0.25">
      <c r="A451" s="1">
        <v>45376</v>
      </c>
      <c r="B451" t="str">
        <f t="shared" ref="B451:B514" si="78">TEXT(A451,"ddd")</f>
        <v>pon</v>
      </c>
      <c r="C451">
        <f t="shared" ref="C451:C514" si="79">YEAR(A451)</f>
        <v>2024</v>
      </c>
      <c r="D451" t="str">
        <f t="shared" ref="D451:D514" si="80">TEXT(A451,"mmmm")</f>
        <v>marzec</v>
      </c>
      <c r="E451" s="1">
        <f t="shared" si="77"/>
        <v>45741</v>
      </c>
      <c r="F451" s="3" t="str">
        <f>IF(AND(E451&gt;=$T$4,E451&lt;=$U$4),"wiosna", IF(AND(E451&gt;=$T$5,E451&lt;=$U$5),"lato", IF(AND(E451&gt;=$T$6,E451&lt;=$U$6), "jesien","zima")))</f>
        <v>wiosna</v>
      </c>
      <c r="G451">
        <f t="shared" si="74"/>
        <v>37</v>
      </c>
      <c r="H451">
        <f>INDEX($V$3:$V$6, MATCH(F451,$S$3:$S$6,0))</f>
        <v>0.5</v>
      </c>
      <c r="I451">
        <f t="shared" ref="I451:I514" si="81">FLOOR(G451*H451,1)</f>
        <v>18</v>
      </c>
      <c r="J451">
        <f t="shared" si="75"/>
        <v>0</v>
      </c>
      <c r="K451">
        <f t="shared" ref="K451:K514" si="82">IF(WEEKDAY(A451,2)&lt;6,I451*$Q$3,0)</f>
        <v>540</v>
      </c>
      <c r="L451">
        <f t="shared" ref="L451:L514" si="83">K451-J451</f>
        <v>540</v>
      </c>
      <c r="M451">
        <f t="shared" si="76"/>
        <v>23305</v>
      </c>
      <c r="N451" s="10">
        <f t="shared" ref="N451:N514" si="84">IF(EOMONTH(A451,0)=A451, IF(M451&gt;=$Q$1,3,0),0)</f>
        <v>0</v>
      </c>
    </row>
    <row r="452" spans="1:14" x14ac:dyDescent="0.25">
      <c r="A452" s="1">
        <v>45377</v>
      </c>
      <c r="B452" t="str">
        <f t="shared" si="78"/>
        <v>wt</v>
      </c>
      <c r="C452">
        <f t="shared" si="79"/>
        <v>2024</v>
      </c>
      <c r="D452" t="str">
        <f t="shared" si="80"/>
        <v>marzec</v>
      </c>
      <c r="E452" s="1">
        <f t="shared" si="77"/>
        <v>45742</v>
      </c>
      <c r="F452" s="3" t="str">
        <f>IF(AND(E452&gt;=$T$4,E452&lt;=$U$4),"wiosna", IF(AND(E452&gt;=$T$5,E452&lt;=$U$5),"lato", IF(AND(E452&gt;=$T$6,E452&lt;=$U$6), "jesien","zima")))</f>
        <v>wiosna</v>
      </c>
      <c r="G452">
        <f t="shared" ref="G452:G515" si="85">G451+N451</f>
        <v>37</v>
      </c>
      <c r="H452">
        <f>INDEX($V$3:$V$6, MATCH(F452,$S$3:$S$6,0))</f>
        <v>0.5</v>
      </c>
      <c r="I452">
        <f t="shared" si="81"/>
        <v>18</v>
      </c>
      <c r="J452">
        <f t="shared" ref="J452:J515" si="86">IF(B452="niedz",15*G452,0)+N451*$Q$1</f>
        <v>0</v>
      </c>
      <c r="K452">
        <f t="shared" si="82"/>
        <v>540</v>
      </c>
      <c r="L452">
        <f t="shared" si="83"/>
        <v>540</v>
      </c>
      <c r="M452">
        <f t="shared" ref="M452:M515" si="87">L452+M451</f>
        <v>23845</v>
      </c>
      <c r="N452" s="10">
        <f t="shared" si="84"/>
        <v>0</v>
      </c>
    </row>
    <row r="453" spans="1:14" x14ac:dyDescent="0.25">
      <c r="A453" s="1">
        <v>45378</v>
      </c>
      <c r="B453" t="str">
        <f t="shared" si="78"/>
        <v>śr</v>
      </c>
      <c r="C453">
        <f t="shared" si="79"/>
        <v>2024</v>
      </c>
      <c r="D453" t="str">
        <f t="shared" si="80"/>
        <v>marzec</v>
      </c>
      <c r="E453" s="1">
        <f t="shared" si="77"/>
        <v>45743</v>
      </c>
      <c r="F453" s="3" t="str">
        <f>IF(AND(E453&gt;=$T$4,E453&lt;=$U$4),"wiosna", IF(AND(E453&gt;=$T$5,E453&lt;=$U$5),"lato", IF(AND(E453&gt;=$T$6,E453&lt;=$U$6), "jesien","zima")))</f>
        <v>wiosna</v>
      </c>
      <c r="G453">
        <f t="shared" si="85"/>
        <v>37</v>
      </c>
      <c r="H453">
        <f>INDEX($V$3:$V$6, MATCH(F453,$S$3:$S$6,0))</f>
        <v>0.5</v>
      </c>
      <c r="I453">
        <f t="shared" si="81"/>
        <v>18</v>
      </c>
      <c r="J453">
        <f t="shared" si="86"/>
        <v>0</v>
      </c>
      <c r="K453">
        <f t="shared" si="82"/>
        <v>540</v>
      </c>
      <c r="L453">
        <f t="shared" si="83"/>
        <v>540</v>
      </c>
      <c r="M453">
        <f t="shared" si="87"/>
        <v>24385</v>
      </c>
      <c r="N453" s="10">
        <f t="shared" si="84"/>
        <v>0</v>
      </c>
    </row>
    <row r="454" spans="1:14" x14ac:dyDescent="0.25">
      <c r="A454" s="1">
        <v>45379</v>
      </c>
      <c r="B454" t="str">
        <f t="shared" si="78"/>
        <v>czw</v>
      </c>
      <c r="C454">
        <f t="shared" si="79"/>
        <v>2024</v>
      </c>
      <c r="D454" t="str">
        <f t="shared" si="80"/>
        <v>marzec</v>
      </c>
      <c r="E454" s="1">
        <f t="shared" si="77"/>
        <v>45744</v>
      </c>
      <c r="F454" s="3" t="str">
        <f>IF(AND(E454&gt;=$T$4,E454&lt;=$U$4),"wiosna", IF(AND(E454&gt;=$T$5,E454&lt;=$U$5),"lato", IF(AND(E454&gt;=$T$6,E454&lt;=$U$6), "jesien","zima")))</f>
        <v>wiosna</v>
      </c>
      <c r="G454">
        <f t="shared" si="85"/>
        <v>37</v>
      </c>
      <c r="H454">
        <f>INDEX($V$3:$V$6, MATCH(F454,$S$3:$S$6,0))</f>
        <v>0.5</v>
      </c>
      <c r="I454">
        <f t="shared" si="81"/>
        <v>18</v>
      </c>
      <c r="J454">
        <f t="shared" si="86"/>
        <v>0</v>
      </c>
      <c r="K454">
        <f t="shared" si="82"/>
        <v>540</v>
      </c>
      <c r="L454">
        <f t="shared" si="83"/>
        <v>540</v>
      </c>
      <c r="M454">
        <f t="shared" si="87"/>
        <v>24925</v>
      </c>
      <c r="N454" s="10">
        <f t="shared" si="84"/>
        <v>0</v>
      </c>
    </row>
    <row r="455" spans="1:14" x14ac:dyDescent="0.25">
      <c r="A455" s="1">
        <v>45380</v>
      </c>
      <c r="B455" t="str">
        <f t="shared" si="78"/>
        <v>pt</v>
      </c>
      <c r="C455">
        <f t="shared" si="79"/>
        <v>2024</v>
      </c>
      <c r="D455" t="str">
        <f t="shared" si="80"/>
        <v>marzec</v>
      </c>
      <c r="E455" s="1">
        <f t="shared" si="77"/>
        <v>45745</v>
      </c>
      <c r="F455" s="3" t="str">
        <f>IF(AND(E455&gt;=$T$4,E455&lt;=$U$4),"wiosna", IF(AND(E455&gt;=$T$5,E455&lt;=$U$5),"lato", IF(AND(E455&gt;=$T$6,E455&lt;=$U$6), "jesien","zima")))</f>
        <v>wiosna</v>
      </c>
      <c r="G455">
        <f t="shared" si="85"/>
        <v>37</v>
      </c>
      <c r="H455">
        <f>INDEX($V$3:$V$6, MATCH(F455,$S$3:$S$6,0))</f>
        <v>0.5</v>
      </c>
      <c r="I455">
        <f t="shared" si="81"/>
        <v>18</v>
      </c>
      <c r="J455">
        <f t="shared" si="86"/>
        <v>0</v>
      </c>
      <c r="K455">
        <f t="shared" si="82"/>
        <v>540</v>
      </c>
      <c r="L455">
        <f t="shared" si="83"/>
        <v>540</v>
      </c>
      <c r="M455">
        <f t="shared" si="87"/>
        <v>25465</v>
      </c>
      <c r="N455" s="10">
        <f t="shared" si="84"/>
        <v>0</v>
      </c>
    </row>
    <row r="456" spans="1:14" x14ac:dyDescent="0.25">
      <c r="A456" s="1">
        <v>45381</v>
      </c>
      <c r="B456" t="str">
        <f t="shared" si="78"/>
        <v>sob</v>
      </c>
      <c r="C456">
        <f t="shared" si="79"/>
        <v>2024</v>
      </c>
      <c r="D456" t="str">
        <f t="shared" si="80"/>
        <v>marzec</v>
      </c>
      <c r="E456" s="1">
        <f t="shared" si="77"/>
        <v>45746</v>
      </c>
      <c r="F456" s="3" t="str">
        <f>IF(AND(E456&gt;=$T$4,E456&lt;=$U$4),"wiosna", IF(AND(E456&gt;=$T$5,E456&lt;=$U$5),"lato", IF(AND(E456&gt;=$T$6,E456&lt;=$U$6), "jesien","zima")))</f>
        <v>wiosna</v>
      </c>
      <c r="G456">
        <f t="shared" si="85"/>
        <v>37</v>
      </c>
      <c r="H456">
        <f>INDEX($V$3:$V$6, MATCH(F456,$S$3:$S$6,0))</f>
        <v>0.5</v>
      </c>
      <c r="I456">
        <f t="shared" si="81"/>
        <v>18</v>
      </c>
      <c r="J456">
        <f t="shared" si="86"/>
        <v>0</v>
      </c>
      <c r="K456">
        <f t="shared" si="82"/>
        <v>0</v>
      </c>
      <c r="L456">
        <f t="shared" si="83"/>
        <v>0</v>
      </c>
      <c r="M456">
        <f t="shared" si="87"/>
        <v>25465</v>
      </c>
      <c r="N456" s="10">
        <f t="shared" si="84"/>
        <v>0</v>
      </c>
    </row>
    <row r="457" spans="1:14" x14ac:dyDescent="0.25">
      <c r="A457" s="1">
        <v>45382</v>
      </c>
      <c r="B457" t="str">
        <f t="shared" si="78"/>
        <v>niedz</v>
      </c>
      <c r="C457">
        <f t="shared" si="79"/>
        <v>2024</v>
      </c>
      <c r="D457" t="str">
        <f t="shared" si="80"/>
        <v>marzec</v>
      </c>
      <c r="E457" s="1">
        <f t="shared" si="77"/>
        <v>45747</v>
      </c>
      <c r="F457" s="3" t="str">
        <f>IF(AND(E457&gt;=$T$4,E457&lt;=$U$4),"wiosna", IF(AND(E457&gt;=$T$5,E457&lt;=$U$5),"lato", IF(AND(E457&gt;=$T$6,E457&lt;=$U$6), "jesien","zima")))</f>
        <v>wiosna</v>
      </c>
      <c r="G457">
        <f t="shared" si="85"/>
        <v>37</v>
      </c>
      <c r="H457">
        <f>INDEX($V$3:$V$6, MATCH(F457,$S$3:$S$6,0))</f>
        <v>0.5</v>
      </c>
      <c r="I457">
        <f t="shared" si="81"/>
        <v>18</v>
      </c>
      <c r="J457">
        <f t="shared" si="86"/>
        <v>555</v>
      </c>
      <c r="K457">
        <f t="shared" si="82"/>
        <v>0</v>
      </c>
      <c r="L457">
        <f t="shared" si="83"/>
        <v>-555</v>
      </c>
      <c r="M457">
        <f t="shared" si="87"/>
        <v>24910</v>
      </c>
      <c r="N457" s="10">
        <f t="shared" si="84"/>
        <v>3</v>
      </c>
    </row>
    <row r="458" spans="1:14" x14ac:dyDescent="0.25">
      <c r="A458" s="1">
        <v>45383</v>
      </c>
      <c r="B458" t="str">
        <f t="shared" si="78"/>
        <v>pon</v>
      </c>
      <c r="C458">
        <f t="shared" si="79"/>
        <v>2024</v>
      </c>
      <c r="D458" t="str">
        <f t="shared" si="80"/>
        <v>kwiecień</v>
      </c>
      <c r="E458" s="1">
        <f t="shared" si="77"/>
        <v>45748</v>
      </c>
      <c r="F458" s="3" t="str">
        <f>IF(AND(E458&gt;=$T$4,E458&lt;=$U$4),"wiosna", IF(AND(E458&gt;=$T$5,E458&lt;=$U$5),"lato", IF(AND(E458&gt;=$T$6,E458&lt;=$U$6), "jesien","zima")))</f>
        <v>wiosna</v>
      </c>
      <c r="G458">
        <f t="shared" si="85"/>
        <v>40</v>
      </c>
      <c r="H458">
        <f>INDEX($V$3:$V$6, MATCH(F458,$S$3:$S$6,0))</f>
        <v>0.5</v>
      </c>
      <c r="I458">
        <f t="shared" si="81"/>
        <v>20</v>
      </c>
      <c r="J458">
        <f t="shared" si="86"/>
        <v>2400</v>
      </c>
      <c r="K458">
        <f t="shared" si="82"/>
        <v>600</v>
      </c>
      <c r="L458">
        <f t="shared" si="83"/>
        <v>-1800</v>
      </c>
      <c r="M458">
        <f t="shared" si="87"/>
        <v>23110</v>
      </c>
      <c r="N458" s="10">
        <f t="shared" si="84"/>
        <v>0</v>
      </c>
    </row>
    <row r="459" spans="1:14" x14ac:dyDescent="0.25">
      <c r="A459" s="1">
        <v>45384</v>
      </c>
      <c r="B459" t="str">
        <f t="shared" si="78"/>
        <v>wt</v>
      </c>
      <c r="C459">
        <f t="shared" si="79"/>
        <v>2024</v>
      </c>
      <c r="D459" t="str">
        <f t="shared" si="80"/>
        <v>kwiecień</v>
      </c>
      <c r="E459" s="1">
        <f t="shared" si="77"/>
        <v>45749</v>
      </c>
      <c r="F459" s="3" t="str">
        <f>IF(AND(E459&gt;=$T$4,E459&lt;=$U$4),"wiosna", IF(AND(E459&gt;=$T$5,E459&lt;=$U$5),"lato", IF(AND(E459&gt;=$T$6,E459&lt;=$U$6), "jesien","zima")))</f>
        <v>wiosna</v>
      </c>
      <c r="G459">
        <f t="shared" si="85"/>
        <v>40</v>
      </c>
      <c r="H459">
        <f>INDEX($V$3:$V$6, MATCH(F459,$S$3:$S$6,0))</f>
        <v>0.5</v>
      </c>
      <c r="I459">
        <f t="shared" si="81"/>
        <v>20</v>
      </c>
      <c r="J459">
        <f t="shared" si="86"/>
        <v>0</v>
      </c>
      <c r="K459">
        <f t="shared" si="82"/>
        <v>600</v>
      </c>
      <c r="L459">
        <f t="shared" si="83"/>
        <v>600</v>
      </c>
      <c r="M459">
        <f t="shared" si="87"/>
        <v>23710</v>
      </c>
      <c r="N459" s="10">
        <f t="shared" si="84"/>
        <v>0</v>
      </c>
    </row>
    <row r="460" spans="1:14" x14ac:dyDescent="0.25">
      <c r="A460" s="1">
        <v>45385</v>
      </c>
      <c r="B460" t="str">
        <f t="shared" si="78"/>
        <v>śr</v>
      </c>
      <c r="C460">
        <f t="shared" si="79"/>
        <v>2024</v>
      </c>
      <c r="D460" t="str">
        <f t="shared" si="80"/>
        <v>kwiecień</v>
      </c>
      <c r="E460" s="1">
        <f t="shared" si="77"/>
        <v>45750</v>
      </c>
      <c r="F460" s="3" t="str">
        <f>IF(AND(E460&gt;=$T$4,E460&lt;=$U$4),"wiosna", IF(AND(E460&gt;=$T$5,E460&lt;=$U$5),"lato", IF(AND(E460&gt;=$T$6,E460&lt;=$U$6), "jesien","zima")))</f>
        <v>wiosna</v>
      </c>
      <c r="G460">
        <f t="shared" si="85"/>
        <v>40</v>
      </c>
      <c r="H460">
        <f>INDEX($V$3:$V$6, MATCH(F460,$S$3:$S$6,0))</f>
        <v>0.5</v>
      </c>
      <c r="I460">
        <f t="shared" si="81"/>
        <v>20</v>
      </c>
      <c r="J460">
        <f t="shared" si="86"/>
        <v>0</v>
      </c>
      <c r="K460">
        <f t="shared" si="82"/>
        <v>600</v>
      </c>
      <c r="L460">
        <f t="shared" si="83"/>
        <v>600</v>
      </c>
      <c r="M460">
        <f t="shared" si="87"/>
        <v>24310</v>
      </c>
      <c r="N460" s="10">
        <f t="shared" si="84"/>
        <v>0</v>
      </c>
    </row>
    <row r="461" spans="1:14" x14ac:dyDescent="0.25">
      <c r="A461" s="1">
        <v>45386</v>
      </c>
      <c r="B461" t="str">
        <f t="shared" si="78"/>
        <v>czw</v>
      </c>
      <c r="C461">
        <f t="shared" si="79"/>
        <v>2024</v>
      </c>
      <c r="D461" t="str">
        <f t="shared" si="80"/>
        <v>kwiecień</v>
      </c>
      <c r="E461" s="1">
        <f t="shared" si="77"/>
        <v>45751</v>
      </c>
      <c r="F461" s="3" t="str">
        <f>IF(AND(E461&gt;=$T$4,E461&lt;=$U$4),"wiosna", IF(AND(E461&gt;=$T$5,E461&lt;=$U$5),"lato", IF(AND(E461&gt;=$T$6,E461&lt;=$U$6), "jesien","zima")))</f>
        <v>wiosna</v>
      </c>
      <c r="G461">
        <f t="shared" si="85"/>
        <v>40</v>
      </c>
      <c r="H461">
        <f>INDEX($V$3:$V$6, MATCH(F461,$S$3:$S$6,0))</f>
        <v>0.5</v>
      </c>
      <c r="I461">
        <f t="shared" si="81"/>
        <v>20</v>
      </c>
      <c r="J461">
        <f t="shared" si="86"/>
        <v>0</v>
      </c>
      <c r="K461">
        <f t="shared" si="82"/>
        <v>600</v>
      </c>
      <c r="L461">
        <f t="shared" si="83"/>
        <v>600</v>
      </c>
      <c r="M461">
        <f t="shared" si="87"/>
        <v>24910</v>
      </c>
      <c r="N461" s="10">
        <f t="shared" si="84"/>
        <v>0</v>
      </c>
    </row>
    <row r="462" spans="1:14" x14ac:dyDescent="0.25">
      <c r="A462" s="1">
        <v>45387</v>
      </c>
      <c r="B462" t="str">
        <f t="shared" si="78"/>
        <v>pt</v>
      </c>
      <c r="C462">
        <f t="shared" si="79"/>
        <v>2024</v>
      </c>
      <c r="D462" t="str">
        <f t="shared" si="80"/>
        <v>kwiecień</v>
      </c>
      <c r="E462" s="1">
        <f t="shared" si="77"/>
        <v>45752</v>
      </c>
      <c r="F462" s="3" t="str">
        <f>IF(AND(E462&gt;=$T$4,E462&lt;=$U$4),"wiosna", IF(AND(E462&gt;=$T$5,E462&lt;=$U$5),"lato", IF(AND(E462&gt;=$T$6,E462&lt;=$U$6), "jesien","zima")))</f>
        <v>wiosna</v>
      </c>
      <c r="G462">
        <f t="shared" si="85"/>
        <v>40</v>
      </c>
      <c r="H462">
        <f>INDEX($V$3:$V$6, MATCH(F462,$S$3:$S$6,0))</f>
        <v>0.5</v>
      </c>
      <c r="I462">
        <f t="shared" si="81"/>
        <v>20</v>
      </c>
      <c r="J462">
        <f t="shared" si="86"/>
        <v>0</v>
      </c>
      <c r="K462">
        <f t="shared" si="82"/>
        <v>600</v>
      </c>
      <c r="L462">
        <f t="shared" si="83"/>
        <v>600</v>
      </c>
      <c r="M462">
        <f t="shared" si="87"/>
        <v>25510</v>
      </c>
      <c r="N462" s="10">
        <f t="shared" si="84"/>
        <v>0</v>
      </c>
    </row>
    <row r="463" spans="1:14" x14ac:dyDescent="0.25">
      <c r="A463" s="1">
        <v>45388</v>
      </c>
      <c r="B463" t="str">
        <f t="shared" si="78"/>
        <v>sob</v>
      </c>
      <c r="C463">
        <f t="shared" si="79"/>
        <v>2024</v>
      </c>
      <c r="D463" t="str">
        <f t="shared" si="80"/>
        <v>kwiecień</v>
      </c>
      <c r="E463" s="1">
        <f t="shared" si="77"/>
        <v>45753</v>
      </c>
      <c r="F463" s="3" t="str">
        <f>IF(AND(E463&gt;=$T$4,E463&lt;=$U$4),"wiosna", IF(AND(E463&gt;=$T$5,E463&lt;=$U$5),"lato", IF(AND(E463&gt;=$T$6,E463&lt;=$U$6), "jesien","zima")))</f>
        <v>wiosna</v>
      </c>
      <c r="G463">
        <f t="shared" si="85"/>
        <v>40</v>
      </c>
      <c r="H463">
        <f>INDEX($V$3:$V$6, MATCH(F463,$S$3:$S$6,0))</f>
        <v>0.5</v>
      </c>
      <c r="I463">
        <f t="shared" si="81"/>
        <v>20</v>
      </c>
      <c r="J463">
        <f t="shared" si="86"/>
        <v>0</v>
      </c>
      <c r="K463">
        <f t="shared" si="82"/>
        <v>0</v>
      </c>
      <c r="L463">
        <f t="shared" si="83"/>
        <v>0</v>
      </c>
      <c r="M463">
        <f t="shared" si="87"/>
        <v>25510</v>
      </c>
      <c r="N463" s="10">
        <f t="shared" si="84"/>
        <v>0</v>
      </c>
    </row>
    <row r="464" spans="1:14" x14ac:dyDescent="0.25">
      <c r="A464" s="1">
        <v>45389</v>
      </c>
      <c r="B464" t="str">
        <f t="shared" si="78"/>
        <v>niedz</v>
      </c>
      <c r="C464">
        <f t="shared" si="79"/>
        <v>2024</v>
      </c>
      <c r="D464" t="str">
        <f t="shared" si="80"/>
        <v>kwiecień</v>
      </c>
      <c r="E464" s="1">
        <f t="shared" si="77"/>
        <v>45754</v>
      </c>
      <c r="F464" s="3" t="str">
        <f>IF(AND(E464&gt;=$T$4,E464&lt;=$U$4),"wiosna", IF(AND(E464&gt;=$T$5,E464&lt;=$U$5),"lato", IF(AND(E464&gt;=$T$6,E464&lt;=$U$6), "jesien","zima")))</f>
        <v>wiosna</v>
      </c>
      <c r="G464">
        <f t="shared" si="85"/>
        <v>40</v>
      </c>
      <c r="H464">
        <f>INDEX($V$3:$V$6, MATCH(F464,$S$3:$S$6,0))</f>
        <v>0.5</v>
      </c>
      <c r="I464">
        <f t="shared" si="81"/>
        <v>20</v>
      </c>
      <c r="J464">
        <f t="shared" si="86"/>
        <v>600</v>
      </c>
      <c r="K464">
        <f t="shared" si="82"/>
        <v>0</v>
      </c>
      <c r="L464">
        <f t="shared" si="83"/>
        <v>-600</v>
      </c>
      <c r="M464">
        <f t="shared" si="87"/>
        <v>24910</v>
      </c>
      <c r="N464" s="10">
        <f t="shared" si="84"/>
        <v>0</v>
      </c>
    </row>
    <row r="465" spans="1:14" x14ac:dyDescent="0.25">
      <c r="A465" s="1">
        <v>45390</v>
      </c>
      <c r="B465" t="str">
        <f t="shared" si="78"/>
        <v>pon</v>
      </c>
      <c r="C465">
        <f t="shared" si="79"/>
        <v>2024</v>
      </c>
      <c r="D465" t="str">
        <f t="shared" si="80"/>
        <v>kwiecień</v>
      </c>
      <c r="E465" s="1">
        <f t="shared" si="77"/>
        <v>45755</v>
      </c>
      <c r="F465" s="3" t="str">
        <f>IF(AND(E465&gt;=$T$4,E465&lt;=$U$4),"wiosna", IF(AND(E465&gt;=$T$5,E465&lt;=$U$5),"lato", IF(AND(E465&gt;=$T$6,E465&lt;=$U$6), "jesien","zima")))</f>
        <v>wiosna</v>
      </c>
      <c r="G465">
        <f t="shared" si="85"/>
        <v>40</v>
      </c>
      <c r="H465">
        <f>INDEX($V$3:$V$6, MATCH(F465,$S$3:$S$6,0))</f>
        <v>0.5</v>
      </c>
      <c r="I465">
        <f t="shared" si="81"/>
        <v>20</v>
      </c>
      <c r="J465">
        <f t="shared" si="86"/>
        <v>0</v>
      </c>
      <c r="K465">
        <f t="shared" si="82"/>
        <v>600</v>
      </c>
      <c r="L465">
        <f t="shared" si="83"/>
        <v>600</v>
      </c>
      <c r="M465">
        <f t="shared" si="87"/>
        <v>25510</v>
      </c>
      <c r="N465" s="10">
        <f t="shared" si="84"/>
        <v>0</v>
      </c>
    </row>
    <row r="466" spans="1:14" x14ac:dyDescent="0.25">
      <c r="A466" s="1">
        <v>45391</v>
      </c>
      <c r="B466" t="str">
        <f t="shared" si="78"/>
        <v>wt</v>
      </c>
      <c r="C466">
        <f t="shared" si="79"/>
        <v>2024</v>
      </c>
      <c r="D466" t="str">
        <f t="shared" si="80"/>
        <v>kwiecień</v>
      </c>
      <c r="E466" s="1">
        <f t="shared" si="77"/>
        <v>45756</v>
      </c>
      <c r="F466" s="3" t="str">
        <f>IF(AND(E466&gt;=$T$4,E466&lt;=$U$4),"wiosna", IF(AND(E466&gt;=$T$5,E466&lt;=$U$5),"lato", IF(AND(E466&gt;=$T$6,E466&lt;=$U$6), "jesien","zima")))</f>
        <v>wiosna</v>
      </c>
      <c r="G466">
        <f t="shared" si="85"/>
        <v>40</v>
      </c>
      <c r="H466">
        <f>INDEX($V$3:$V$6, MATCH(F466,$S$3:$S$6,0))</f>
        <v>0.5</v>
      </c>
      <c r="I466">
        <f t="shared" si="81"/>
        <v>20</v>
      </c>
      <c r="J466">
        <f t="shared" si="86"/>
        <v>0</v>
      </c>
      <c r="K466">
        <f t="shared" si="82"/>
        <v>600</v>
      </c>
      <c r="L466">
        <f t="shared" si="83"/>
        <v>600</v>
      </c>
      <c r="M466">
        <f t="shared" si="87"/>
        <v>26110</v>
      </c>
      <c r="N466" s="10">
        <f t="shared" si="84"/>
        <v>0</v>
      </c>
    </row>
    <row r="467" spans="1:14" x14ac:dyDescent="0.25">
      <c r="A467" s="1">
        <v>45392</v>
      </c>
      <c r="B467" t="str">
        <f t="shared" si="78"/>
        <v>śr</v>
      </c>
      <c r="C467">
        <f t="shared" si="79"/>
        <v>2024</v>
      </c>
      <c r="D467" t="str">
        <f t="shared" si="80"/>
        <v>kwiecień</v>
      </c>
      <c r="E467" s="1">
        <f t="shared" si="77"/>
        <v>45757</v>
      </c>
      <c r="F467" s="3" t="str">
        <f>IF(AND(E467&gt;=$T$4,E467&lt;=$U$4),"wiosna", IF(AND(E467&gt;=$T$5,E467&lt;=$U$5),"lato", IF(AND(E467&gt;=$T$6,E467&lt;=$U$6), "jesien","zima")))</f>
        <v>wiosna</v>
      </c>
      <c r="G467">
        <f t="shared" si="85"/>
        <v>40</v>
      </c>
      <c r="H467">
        <f>INDEX($V$3:$V$6, MATCH(F467,$S$3:$S$6,0))</f>
        <v>0.5</v>
      </c>
      <c r="I467">
        <f t="shared" si="81"/>
        <v>20</v>
      </c>
      <c r="J467">
        <f t="shared" si="86"/>
        <v>0</v>
      </c>
      <c r="K467">
        <f t="shared" si="82"/>
        <v>600</v>
      </c>
      <c r="L467">
        <f t="shared" si="83"/>
        <v>600</v>
      </c>
      <c r="M467">
        <f t="shared" si="87"/>
        <v>26710</v>
      </c>
      <c r="N467" s="10">
        <f t="shared" si="84"/>
        <v>0</v>
      </c>
    </row>
    <row r="468" spans="1:14" x14ac:dyDescent="0.25">
      <c r="A468" s="1">
        <v>45393</v>
      </c>
      <c r="B468" t="str">
        <f t="shared" si="78"/>
        <v>czw</v>
      </c>
      <c r="C468">
        <f t="shared" si="79"/>
        <v>2024</v>
      </c>
      <c r="D468" t="str">
        <f t="shared" si="80"/>
        <v>kwiecień</v>
      </c>
      <c r="E468" s="1">
        <f t="shared" si="77"/>
        <v>45758</v>
      </c>
      <c r="F468" s="3" t="str">
        <f>IF(AND(E468&gt;=$T$4,E468&lt;=$U$4),"wiosna", IF(AND(E468&gt;=$T$5,E468&lt;=$U$5),"lato", IF(AND(E468&gt;=$T$6,E468&lt;=$U$6), "jesien","zima")))</f>
        <v>wiosna</v>
      </c>
      <c r="G468">
        <f t="shared" si="85"/>
        <v>40</v>
      </c>
      <c r="H468">
        <f>INDEX($V$3:$V$6, MATCH(F468,$S$3:$S$6,0))</f>
        <v>0.5</v>
      </c>
      <c r="I468">
        <f t="shared" si="81"/>
        <v>20</v>
      </c>
      <c r="J468">
        <f t="shared" si="86"/>
        <v>0</v>
      </c>
      <c r="K468">
        <f t="shared" si="82"/>
        <v>600</v>
      </c>
      <c r="L468">
        <f t="shared" si="83"/>
        <v>600</v>
      </c>
      <c r="M468">
        <f t="shared" si="87"/>
        <v>27310</v>
      </c>
      <c r="N468" s="10">
        <f t="shared" si="84"/>
        <v>0</v>
      </c>
    </row>
    <row r="469" spans="1:14" x14ac:dyDescent="0.25">
      <c r="A469" s="1">
        <v>45394</v>
      </c>
      <c r="B469" t="str">
        <f t="shared" si="78"/>
        <v>pt</v>
      </c>
      <c r="C469">
        <f t="shared" si="79"/>
        <v>2024</v>
      </c>
      <c r="D469" t="str">
        <f t="shared" si="80"/>
        <v>kwiecień</v>
      </c>
      <c r="E469" s="1">
        <f t="shared" si="77"/>
        <v>45759</v>
      </c>
      <c r="F469" s="3" t="str">
        <f>IF(AND(E469&gt;=$T$4,E469&lt;=$U$4),"wiosna", IF(AND(E469&gt;=$T$5,E469&lt;=$U$5),"lato", IF(AND(E469&gt;=$T$6,E469&lt;=$U$6), "jesien","zima")))</f>
        <v>wiosna</v>
      </c>
      <c r="G469">
        <f t="shared" si="85"/>
        <v>40</v>
      </c>
      <c r="H469">
        <f>INDEX($V$3:$V$6, MATCH(F469,$S$3:$S$6,0))</f>
        <v>0.5</v>
      </c>
      <c r="I469">
        <f t="shared" si="81"/>
        <v>20</v>
      </c>
      <c r="J469">
        <f t="shared" si="86"/>
        <v>0</v>
      </c>
      <c r="K469">
        <f t="shared" si="82"/>
        <v>600</v>
      </c>
      <c r="L469">
        <f t="shared" si="83"/>
        <v>600</v>
      </c>
      <c r="M469">
        <f t="shared" si="87"/>
        <v>27910</v>
      </c>
      <c r="N469" s="10">
        <f t="shared" si="84"/>
        <v>0</v>
      </c>
    </row>
    <row r="470" spans="1:14" x14ac:dyDescent="0.25">
      <c r="A470" s="1">
        <v>45395</v>
      </c>
      <c r="B470" t="str">
        <f t="shared" si="78"/>
        <v>sob</v>
      </c>
      <c r="C470">
        <f t="shared" si="79"/>
        <v>2024</v>
      </c>
      <c r="D470" t="str">
        <f t="shared" si="80"/>
        <v>kwiecień</v>
      </c>
      <c r="E470" s="1">
        <f t="shared" si="77"/>
        <v>45760</v>
      </c>
      <c r="F470" s="3" t="str">
        <f>IF(AND(E470&gt;=$T$4,E470&lt;=$U$4),"wiosna", IF(AND(E470&gt;=$T$5,E470&lt;=$U$5),"lato", IF(AND(E470&gt;=$T$6,E470&lt;=$U$6), "jesien","zima")))</f>
        <v>wiosna</v>
      </c>
      <c r="G470">
        <f t="shared" si="85"/>
        <v>40</v>
      </c>
      <c r="H470">
        <f>INDEX($V$3:$V$6, MATCH(F470,$S$3:$S$6,0))</f>
        <v>0.5</v>
      </c>
      <c r="I470">
        <f t="shared" si="81"/>
        <v>20</v>
      </c>
      <c r="J470">
        <f t="shared" si="86"/>
        <v>0</v>
      </c>
      <c r="K470">
        <f t="shared" si="82"/>
        <v>0</v>
      </c>
      <c r="L470">
        <f t="shared" si="83"/>
        <v>0</v>
      </c>
      <c r="M470">
        <f t="shared" si="87"/>
        <v>27910</v>
      </c>
      <c r="N470" s="10">
        <f t="shared" si="84"/>
        <v>0</v>
      </c>
    </row>
    <row r="471" spans="1:14" x14ac:dyDescent="0.25">
      <c r="A471" s="1">
        <v>45396</v>
      </c>
      <c r="B471" t="str">
        <f t="shared" si="78"/>
        <v>niedz</v>
      </c>
      <c r="C471">
        <f t="shared" si="79"/>
        <v>2024</v>
      </c>
      <c r="D471" t="str">
        <f t="shared" si="80"/>
        <v>kwiecień</v>
      </c>
      <c r="E471" s="1">
        <f t="shared" si="77"/>
        <v>45761</v>
      </c>
      <c r="F471" s="3" t="str">
        <f>IF(AND(E471&gt;=$T$4,E471&lt;=$U$4),"wiosna", IF(AND(E471&gt;=$T$5,E471&lt;=$U$5),"lato", IF(AND(E471&gt;=$T$6,E471&lt;=$U$6), "jesien","zima")))</f>
        <v>wiosna</v>
      </c>
      <c r="G471">
        <f t="shared" si="85"/>
        <v>40</v>
      </c>
      <c r="H471">
        <f>INDEX($V$3:$V$6, MATCH(F471,$S$3:$S$6,0))</f>
        <v>0.5</v>
      </c>
      <c r="I471">
        <f t="shared" si="81"/>
        <v>20</v>
      </c>
      <c r="J471">
        <f t="shared" si="86"/>
        <v>600</v>
      </c>
      <c r="K471">
        <f t="shared" si="82"/>
        <v>0</v>
      </c>
      <c r="L471">
        <f t="shared" si="83"/>
        <v>-600</v>
      </c>
      <c r="M471">
        <f t="shared" si="87"/>
        <v>27310</v>
      </c>
      <c r="N471" s="10">
        <f t="shared" si="84"/>
        <v>0</v>
      </c>
    </row>
    <row r="472" spans="1:14" x14ac:dyDescent="0.25">
      <c r="A472" s="1">
        <v>45397</v>
      </c>
      <c r="B472" t="str">
        <f t="shared" si="78"/>
        <v>pon</v>
      </c>
      <c r="C472">
        <f t="shared" si="79"/>
        <v>2024</v>
      </c>
      <c r="D472" t="str">
        <f t="shared" si="80"/>
        <v>kwiecień</v>
      </c>
      <c r="E472" s="1">
        <f t="shared" si="77"/>
        <v>45762</v>
      </c>
      <c r="F472" s="3" t="str">
        <f>IF(AND(E472&gt;=$T$4,E472&lt;=$U$4),"wiosna", IF(AND(E472&gt;=$T$5,E472&lt;=$U$5),"lato", IF(AND(E472&gt;=$T$6,E472&lt;=$U$6), "jesien","zima")))</f>
        <v>wiosna</v>
      </c>
      <c r="G472">
        <f t="shared" si="85"/>
        <v>40</v>
      </c>
      <c r="H472">
        <f>INDEX($V$3:$V$6, MATCH(F472,$S$3:$S$6,0))</f>
        <v>0.5</v>
      </c>
      <c r="I472">
        <f t="shared" si="81"/>
        <v>20</v>
      </c>
      <c r="J472">
        <f t="shared" si="86"/>
        <v>0</v>
      </c>
      <c r="K472">
        <f t="shared" si="82"/>
        <v>600</v>
      </c>
      <c r="L472">
        <f t="shared" si="83"/>
        <v>600</v>
      </c>
      <c r="M472">
        <f t="shared" si="87"/>
        <v>27910</v>
      </c>
      <c r="N472" s="10">
        <f t="shared" si="84"/>
        <v>0</v>
      </c>
    </row>
    <row r="473" spans="1:14" x14ac:dyDescent="0.25">
      <c r="A473" s="1">
        <v>45398</v>
      </c>
      <c r="B473" t="str">
        <f t="shared" si="78"/>
        <v>wt</v>
      </c>
      <c r="C473">
        <f t="shared" si="79"/>
        <v>2024</v>
      </c>
      <c r="D473" t="str">
        <f t="shared" si="80"/>
        <v>kwiecień</v>
      </c>
      <c r="E473" s="1">
        <f t="shared" si="77"/>
        <v>45763</v>
      </c>
      <c r="F473" s="3" t="str">
        <f>IF(AND(E473&gt;=$T$4,E473&lt;=$U$4),"wiosna", IF(AND(E473&gt;=$T$5,E473&lt;=$U$5),"lato", IF(AND(E473&gt;=$T$6,E473&lt;=$U$6), "jesien","zima")))</f>
        <v>wiosna</v>
      </c>
      <c r="G473">
        <f t="shared" si="85"/>
        <v>40</v>
      </c>
      <c r="H473">
        <f>INDEX($V$3:$V$6, MATCH(F473,$S$3:$S$6,0))</f>
        <v>0.5</v>
      </c>
      <c r="I473">
        <f t="shared" si="81"/>
        <v>20</v>
      </c>
      <c r="J473">
        <f t="shared" si="86"/>
        <v>0</v>
      </c>
      <c r="K473">
        <f t="shared" si="82"/>
        <v>600</v>
      </c>
      <c r="L473">
        <f t="shared" si="83"/>
        <v>600</v>
      </c>
      <c r="M473">
        <f t="shared" si="87"/>
        <v>28510</v>
      </c>
      <c r="N473" s="10">
        <f t="shared" si="84"/>
        <v>0</v>
      </c>
    </row>
    <row r="474" spans="1:14" x14ac:dyDescent="0.25">
      <c r="A474" s="1">
        <v>45399</v>
      </c>
      <c r="B474" t="str">
        <f t="shared" si="78"/>
        <v>śr</v>
      </c>
      <c r="C474">
        <f t="shared" si="79"/>
        <v>2024</v>
      </c>
      <c r="D474" t="str">
        <f t="shared" si="80"/>
        <v>kwiecień</v>
      </c>
      <c r="E474" s="1">
        <f t="shared" si="77"/>
        <v>45764</v>
      </c>
      <c r="F474" s="3" t="str">
        <f>IF(AND(E474&gt;=$T$4,E474&lt;=$U$4),"wiosna", IF(AND(E474&gt;=$T$5,E474&lt;=$U$5),"lato", IF(AND(E474&gt;=$T$6,E474&lt;=$U$6), "jesien","zima")))</f>
        <v>wiosna</v>
      </c>
      <c r="G474">
        <f t="shared" si="85"/>
        <v>40</v>
      </c>
      <c r="H474">
        <f>INDEX($V$3:$V$6, MATCH(F474,$S$3:$S$6,0))</f>
        <v>0.5</v>
      </c>
      <c r="I474">
        <f t="shared" si="81"/>
        <v>20</v>
      </c>
      <c r="J474">
        <f t="shared" si="86"/>
        <v>0</v>
      </c>
      <c r="K474">
        <f t="shared" si="82"/>
        <v>600</v>
      </c>
      <c r="L474">
        <f t="shared" si="83"/>
        <v>600</v>
      </c>
      <c r="M474">
        <f t="shared" si="87"/>
        <v>29110</v>
      </c>
      <c r="N474" s="10">
        <f t="shared" si="84"/>
        <v>0</v>
      </c>
    </row>
    <row r="475" spans="1:14" x14ac:dyDescent="0.25">
      <c r="A475" s="1">
        <v>45400</v>
      </c>
      <c r="B475" t="str">
        <f t="shared" si="78"/>
        <v>czw</v>
      </c>
      <c r="C475">
        <f t="shared" si="79"/>
        <v>2024</v>
      </c>
      <c r="D475" t="str">
        <f t="shared" si="80"/>
        <v>kwiecień</v>
      </c>
      <c r="E475" s="1">
        <f t="shared" si="77"/>
        <v>45765</v>
      </c>
      <c r="F475" s="3" t="str">
        <f>IF(AND(E475&gt;=$T$4,E475&lt;=$U$4),"wiosna", IF(AND(E475&gt;=$T$5,E475&lt;=$U$5),"lato", IF(AND(E475&gt;=$T$6,E475&lt;=$U$6), "jesien","zima")))</f>
        <v>wiosna</v>
      </c>
      <c r="G475">
        <f t="shared" si="85"/>
        <v>40</v>
      </c>
      <c r="H475">
        <f>INDEX($V$3:$V$6, MATCH(F475,$S$3:$S$6,0))</f>
        <v>0.5</v>
      </c>
      <c r="I475">
        <f t="shared" si="81"/>
        <v>20</v>
      </c>
      <c r="J475">
        <f t="shared" si="86"/>
        <v>0</v>
      </c>
      <c r="K475">
        <f t="shared" si="82"/>
        <v>600</v>
      </c>
      <c r="L475">
        <f t="shared" si="83"/>
        <v>600</v>
      </c>
      <c r="M475">
        <f t="shared" si="87"/>
        <v>29710</v>
      </c>
      <c r="N475" s="10">
        <f t="shared" si="84"/>
        <v>0</v>
      </c>
    </row>
    <row r="476" spans="1:14" x14ac:dyDescent="0.25">
      <c r="A476" s="1">
        <v>45401</v>
      </c>
      <c r="B476" t="str">
        <f t="shared" si="78"/>
        <v>pt</v>
      </c>
      <c r="C476">
        <f t="shared" si="79"/>
        <v>2024</v>
      </c>
      <c r="D476" t="str">
        <f t="shared" si="80"/>
        <v>kwiecień</v>
      </c>
      <c r="E476" s="1">
        <f t="shared" si="77"/>
        <v>45766</v>
      </c>
      <c r="F476" s="3" t="str">
        <f>IF(AND(E476&gt;=$T$4,E476&lt;=$U$4),"wiosna", IF(AND(E476&gt;=$T$5,E476&lt;=$U$5),"lato", IF(AND(E476&gt;=$T$6,E476&lt;=$U$6), "jesien","zima")))</f>
        <v>wiosna</v>
      </c>
      <c r="G476">
        <f t="shared" si="85"/>
        <v>40</v>
      </c>
      <c r="H476">
        <f>INDEX($V$3:$V$6, MATCH(F476,$S$3:$S$6,0))</f>
        <v>0.5</v>
      </c>
      <c r="I476">
        <f t="shared" si="81"/>
        <v>20</v>
      </c>
      <c r="J476">
        <f t="shared" si="86"/>
        <v>0</v>
      </c>
      <c r="K476">
        <f t="shared" si="82"/>
        <v>600</v>
      </c>
      <c r="L476">
        <f t="shared" si="83"/>
        <v>600</v>
      </c>
      <c r="M476">
        <f t="shared" si="87"/>
        <v>30310</v>
      </c>
      <c r="N476" s="10">
        <f t="shared" si="84"/>
        <v>0</v>
      </c>
    </row>
    <row r="477" spans="1:14" x14ac:dyDescent="0.25">
      <c r="A477" s="1">
        <v>45402</v>
      </c>
      <c r="B477" t="str">
        <f t="shared" si="78"/>
        <v>sob</v>
      </c>
      <c r="C477">
        <f t="shared" si="79"/>
        <v>2024</v>
      </c>
      <c r="D477" t="str">
        <f t="shared" si="80"/>
        <v>kwiecień</v>
      </c>
      <c r="E477" s="1">
        <f t="shared" si="77"/>
        <v>45767</v>
      </c>
      <c r="F477" s="3" t="str">
        <f>IF(AND(E477&gt;=$T$4,E477&lt;=$U$4),"wiosna", IF(AND(E477&gt;=$T$5,E477&lt;=$U$5),"lato", IF(AND(E477&gt;=$T$6,E477&lt;=$U$6), "jesien","zima")))</f>
        <v>wiosna</v>
      </c>
      <c r="G477">
        <f t="shared" si="85"/>
        <v>40</v>
      </c>
      <c r="H477">
        <f>INDEX($V$3:$V$6, MATCH(F477,$S$3:$S$6,0))</f>
        <v>0.5</v>
      </c>
      <c r="I477">
        <f t="shared" si="81"/>
        <v>20</v>
      </c>
      <c r="J477">
        <f t="shared" si="86"/>
        <v>0</v>
      </c>
      <c r="K477">
        <f t="shared" si="82"/>
        <v>0</v>
      </c>
      <c r="L477">
        <f t="shared" si="83"/>
        <v>0</v>
      </c>
      <c r="M477">
        <f t="shared" si="87"/>
        <v>30310</v>
      </c>
      <c r="N477" s="10">
        <f t="shared" si="84"/>
        <v>0</v>
      </c>
    </row>
    <row r="478" spans="1:14" x14ac:dyDescent="0.25">
      <c r="A478" s="1">
        <v>45403</v>
      </c>
      <c r="B478" t="str">
        <f t="shared" si="78"/>
        <v>niedz</v>
      </c>
      <c r="C478">
        <f t="shared" si="79"/>
        <v>2024</v>
      </c>
      <c r="D478" t="str">
        <f t="shared" si="80"/>
        <v>kwiecień</v>
      </c>
      <c r="E478" s="1">
        <f t="shared" si="77"/>
        <v>45768</v>
      </c>
      <c r="F478" s="3" t="str">
        <f>IF(AND(E478&gt;=$T$4,E478&lt;=$U$4),"wiosna", IF(AND(E478&gt;=$T$5,E478&lt;=$U$5),"lato", IF(AND(E478&gt;=$T$6,E478&lt;=$U$6), "jesien","zima")))</f>
        <v>wiosna</v>
      </c>
      <c r="G478">
        <f t="shared" si="85"/>
        <v>40</v>
      </c>
      <c r="H478">
        <f>INDEX($V$3:$V$6, MATCH(F478,$S$3:$S$6,0))</f>
        <v>0.5</v>
      </c>
      <c r="I478">
        <f t="shared" si="81"/>
        <v>20</v>
      </c>
      <c r="J478">
        <f t="shared" si="86"/>
        <v>600</v>
      </c>
      <c r="K478">
        <f t="shared" si="82"/>
        <v>0</v>
      </c>
      <c r="L478">
        <f t="shared" si="83"/>
        <v>-600</v>
      </c>
      <c r="M478">
        <f t="shared" si="87"/>
        <v>29710</v>
      </c>
      <c r="N478" s="10">
        <f t="shared" si="84"/>
        <v>0</v>
      </c>
    </row>
    <row r="479" spans="1:14" x14ac:dyDescent="0.25">
      <c r="A479" s="1">
        <v>45404</v>
      </c>
      <c r="B479" t="str">
        <f t="shared" si="78"/>
        <v>pon</v>
      </c>
      <c r="C479">
        <f t="shared" si="79"/>
        <v>2024</v>
      </c>
      <c r="D479" t="str">
        <f t="shared" si="80"/>
        <v>kwiecień</v>
      </c>
      <c r="E479" s="1">
        <f t="shared" si="77"/>
        <v>45769</v>
      </c>
      <c r="F479" s="3" t="str">
        <f>IF(AND(E479&gt;=$T$4,E479&lt;=$U$4),"wiosna", IF(AND(E479&gt;=$T$5,E479&lt;=$U$5),"lato", IF(AND(E479&gt;=$T$6,E479&lt;=$U$6), "jesien","zima")))</f>
        <v>wiosna</v>
      </c>
      <c r="G479">
        <f t="shared" si="85"/>
        <v>40</v>
      </c>
      <c r="H479">
        <f>INDEX($V$3:$V$6, MATCH(F479,$S$3:$S$6,0))</f>
        <v>0.5</v>
      </c>
      <c r="I479">
        <f t="shared" si="81"/>
        <v>20</v>
      </c>
      <c r="J479">
        <f t="shared" si="86"/>
        <v>0</v>
      </c>
      <c r="K479">
        <f t="shared" si="82"/>
        <v>600</v>
      </c>
      <c r="L479">
        <f t="shared" si="83"/>
        <v>600</v>
      </c>
      <c r="M479">
        <f t="shared" si="87"/>
        <v>30310</v>
      </c>
      <c r="N479" s="10">
        <f t="shared" si="84"/>
        <v>0</v>
      </c>
    </row>
    <row r="480" spans="1:14" x14ac:dyDescent="0.25">
      <c r="A480" s="1">
        <v>45405</v>
      </c>
      <c r="B480" t="str">
        <f t="shared" si="78"/>
        <v>wt</v>
      </c>
      <c r="C480">
        <f t="shared" si="79"/>
        <v>2024</v>
      </c>
      <c r="D480" t="str">
        <f t="shared" si="80"/>
        <v>kwiecień</v>
      </c>
      <c r="E480" s="1">
        <f t="shared" si="77"/>
        <v>45770</v>
      </c>
      <c r="F480" s="3" t="str">
        <f>IF(AND(E480&gt;=$T$4,E480&lt;=$U$4),"wiosna", IF(AND(E480&gt;=$T$5,E480&lt;=$U$5),"lato", IF(AND(E480&gt;=$T$6,E480&lt;=$U$6), "jesien","zima")))</f>
        <v>wiosna</v>
      </c>
      <c r="G480">
        <f t="shared" si="85"/>
        <v>40</v>
      </c>
      <c r="H480">
        <f>INDEX($V$3:$V$6, MATCH(F480,$S$3:$S$6,0))</f>
        <v>0.5</v>
      </c>
      <c r="I480">
        <f t="shared" si="81"/>
        <v>20</v>
      </c>
      <c r="J480">
        <f t="shared" si="86"/>
        <v>0</v>
      </c>
      <c r="K480">
        <f t="shared" si="82"/>
        <v>600</v>
      </c>
      <c r="L480">
        <f t="shared" si="83"/>
        <v>600</v>
      </c>
      <c r="M480">
        <f t="shared" si="87"/>
        <v>30910</v>
      </c>
      <c r="N480" s="10">
        <f t="shared" si="84"/>
        <v>0</v>
      </c>
    </row>
    <row r="481" spans="1:14" x14ac:dyDescent="0.25">
      <c r="A481" s="1">
        <v>45406</v>
      </c>
      <c r="B481" t="str">
        <f t="shared" si="78"/>
        <v>śr</v>
      </c>
      <c r="C481">
        <f t="shared" si="79"/>
        <v>2024</v>
      </c>
      <c r="D481" t="str">
        <f t="shared" si="80"/>
        <v>kwiecień</v>
      </c>
      <c r="E481" s="1">
        <f t="shared" si="77"/>
        <v>45771</v>
      </c>
      <c r="F481" s="3" t="str">
        <f>IF(AND(E481&gt;=$T$4,E481&lt;=$U$4),"wiosna", IF(AND(E481&gt;=$T$5,E481&lt;=$U$5),"lato", IF(AND(E481&gt;=$T$6,E481&lt;=$U$6), "jesien","zima")))</f>
        <v>wiosna</v>
      </c>
      <c r="G481">
        <f t="shared" si="85"/>
        <v>40</v>
      </c>
      <c r="H481">
        <f>INDEX($V$3:$V$6, MATCH(F481,$S$3:$S$6,0))</f>
        <v>0.5</v>
      </c>
      <c r="I481">
        <f t="shared" si="81"/>
        <v>20</v>
      </c>
      <c r="J481">
        <f t="shared" si="86"/>
        <v>0</v>
      </c>
      <c r="K481">
        <f t="shared" si="82"/>
        <v>600</v>
      </c>
      <c r="L481">
        <f t="shared" si="83"/>
        <v>600</v>
      </c>
      <c r="M481">
        <f t="shared" si="87"/>
        <v>31510</v>
      </c>
      <c r="N481" s="10">
        <f t="shared" si="84"/>
        <v>0</v>
      </c>
    </row>
    <row r="482" spans="1:14" x14ac:dyDescent="0.25">
      <c r="A482" s="1">
        <v>45407</v>
      </c>
      <c r="B482" t="str">
        <f t="shared" si="78"/>
        <v>czw</v>
      </c>
      <c r="C482">
        <f t="shared" si="79"/>
        <v>2024</v>
      </c>
      <c r="D482" t="str">
        <f t="shared" si="80"/>
        <v>kwiecień</v>
      </c>
      <c r="E482" s="1">
        <f t="shared" si="77"/>
        <v>45772</v>
      </c>
      <c r="F482" s="3" t="str">
        <f>IF(AND(E482&gt;=$T$4,E482&lt;=$U$4),"wiosna", IF(AND(E482&gt;=$T$5,E482&lt;=$U$5),"lato", IF(AND(E482&gt;=$T$6,E482&lt;=$U$6), "jesien","zima")))</f>
        <v>wiosna</v>
      </c>
      <c r="G482">
        <f t="shared" si="85"/>
        <v>40</v>
      </c>
      <c r="H482">
        <f>INDEX($V$3:$V$6, MATCH(F482,$S$3:$S$6,0))</f>
        <v>0.5</v>
      </c>
      <c r="I482">
        <f t="shared" si="81"/>
        <v>20</v>
      </c>
      <c r="J482">
        <f t="shared" si="86"/>
        <v>0</v>
      </c>
      <c r="K482">
        <f t="shared" si="82"/>
        <v>600</v>
      </c>
      <c r="L482">
        <f t="shared" si="83"/>
        <v>600</v>
      </c>
      <c r="M482">
        <f t="shared" si="87"/>
        <v>32110</v>
      </c>
      <c r="N482" s="10">
        <f t="shared" si="84"/>
        <v>0</v>
      </c>
    </row>
    <row r="483" spans="1:14" x14ac:dyDescent="0.25">
      <c r="A483" s="1">
        <v>45408</v>
      </c>
      <c r="B483" t="str">
        <f t="shared" si="78"/>
        <v>pt</v>
      </c>
      <c r="C483">
        <f t="shared" si="79"/>
        <v>2024</v>
      </c>
      <c r="D483" t="str">
        <f t="shared" si="80"/>
        <v>kwiecień</v>
      </c>
      <c r="E483" s="1">
        <f t="shared" si="77"/>
        <v>45773</v>
      </c>
      <c r="F483" s="3" t="str">
        <f>IF(AND(E483&gt;=$T$4,E483&lt;=$U$4),"wiosna", IF(AND(E483&gt;=$T$5,E483&lt;=$U$5),"lato", IF(AND(E483&gt;=$T$6,E483&lt;=$U$6), "jesien","zima")))</f>
        <v>wiosna</v>
      </c>
      <c r="G483">
        <f t="shared" si="85"/>
        <v>40</v>
      </c>
      <c r="H483">
        <f>INDEX($V$3:$V$6, MATCH(F483,$S$3:$S$6,0))</f>
        <v>0.5</v>
      </c>
      <c r="I483">
        <f t="shared" si="81"/>
        <v>20</v>
      </c>
      <c r="J483">
        <f t="shared" si="86"/>
        <v>0</v>
      </c>
      <c r="K483">
        <f t="shared" si="82"/>
        <v>600</v>
      </c>
      <c r="L483">
        <f t="shared" si="83"/>
        <v>600</v>
      </c>
      <c r="M483">
        <f t="shared" si="87"/>
        <v>32710</v>
      </c>
      <c r="N483" s="10">
        <f t="shared" si="84"/>
        <v>0</v>
      </c>
    </row>
    <row r="484" spans="1:14" x14ac:dyDescent="0.25">
      <c r="A484" s="1">
        <v>45409</v>
      </c>
      <c r="B484" t="str">
        <f t="shared" si="78"/>
        <v>sob</v>
      </c>
      <c r="C484">
        <f t="shared" si="79"/>
        <v>2024</v>
      </c>
      <c r="D484" t="str">
        <f t="shared" si="80"/>
        <v>kwiecień</v>
      </c>
      <c r="E484" s="1">
        <f t="shared" si="77"/>
        <v>45774</v>
      </c>
      <c r="F484" s="3" t="str">
        <f>IF(AND(E484&gt;=$T$4,E484&lt;=$U$4),"wiosna", IF(AND(E484&gt;=$T$5,E484&lt;=$U$5),"lato", IF(AND(E484&gt;=$T$6,E484&lt;=$U$6), "jesien","zima")))</f>
        <v>wiosna</v>
      </c>
      <c r="G484">
        <f t="shared" si="85"/>
        <v>40</v>
      </c>
      <c r="H484">
        <f>INDEX($V$3:$V$6, MATCH(F484,$S$3:$S$6,0))</f>
        <v>0.5</v>
      </c>
      <c r="I484">
        <f t="shared" si="81"/>
        <v>20</v>
      </c>
      <c r="J484">
        <f t="shared" si="86"/>
        <v>0</v>
      </c>
      <c r="K484">
        <f t="shared" si="82"/>
        <v>0</v>
      </c>
      <c r="L484">
        <f t="shared" si="83"/>
        <v>0</v>
      </c>
      <c r="M484">
        <f t="shared" si="87"/>
        <v>32710</v>
      </c>
      <c r="N484" s="10">
        <f t="shared" si="84"/>
        <v>0</v>
      </c>
    </row>
    <row r="485" spans="1:14" x14ac:dyDescent="0.25">
      <c r="A485" s="1">
        <v>45410</v>
      </c>
      <c r="B485" t="str">
        <f t="shared" si="78"/>
        <v>niedz</v>
      </c>
      <c r="C485">
        <f t="shared" si="79"/>
        <v>2024</v>
      </c>
      <c r="D485" t="str">
        <f t="shared" si="80"/>
        <v>kwiecień</v>
      </c>
      <c r="E485" s="1">
        <f t="shared" si="77"/>
        <v>45775</v>
      </c>
      <c r="F485" s="3" t="str">
        <f>IF(AND(E485&gt;=$T$4,E485&lt;=$U$4),"wiosna", IF(AND(E485&gt;=$T$5,E485&lt;=$U$5),"lato", IF(AND(E485&gt;=$T$6,E485&lt;=$U$6), "jesien","zima")))</f>
        <v>wiosna</v>
      </c>
      <c r="G485">
        <f t="shared" si="85"/>
        <v>40</v>
      </c>
      <c r="H485">
        <f>INDEX($V$3:$V$6, MATCH(F485,$S$3:$S$6,0))</f>
        <v>0.5</v>
      </c>
      <c r="I485">
        <f t="shared" si="81"/>
        <v>20</v>
      </c>
      <c r="J485">
        <f t="shared" si="86"/>
        <v>600</v>
      </c>
      <c r="K485">
        <f t="shared" si="82"/>
        <v>0</v>
      </c>
      <c r="L485">
        <f t="shared" si="83"/>
        <v>-600</v>
      </c>
      <c r="M485">
        <f t="shared" si="87"/>
        <v>32110</v>
      </c>
      <c r="N485" s="10">
        <f t="shared" si="84"/>
        <v>0</v>
      </c>
    </row>
    <row r="486" spans="1:14" x14ac:dyDescent="0.25">
      <c r="A486" s="1">
        <v>45411</v>
      </c>
      <c r="B486" t="str">
        <f t="shared" si="78"/>
        <v>pon</v>
      </c>
      <c r="C486">
        <f t="shared" si="79"/>
        <v>2024</v>
      </c>
      <c r="D486" t="str">
        <f t="shared" si="80"/>
        <v>kwiecień</v>
      </c>
      <c r="E486" s="1">
        <f t="shared" si="77"/>
        <v>45776</v>
      </c>
      <c r="F486" s="3" t="str">
        <f>IF(AND(E486&gt;=$T$4,E486&lt;=$U$4),"wiosna", IF(AND(E486&gt;=$T$5,E486&lt;=$U$5),"lato", IF(AND(E486&gt;=$T$6,E486&lt;=$U$6), "jesien","zima")))</f>
        <v>wiosna</v>
      </c>
      <c r="G486">
        <f t="shared" si="85"/>
        <v>40</v>
      </c>
      <c r="H486">
        <f>INDEX($V$3:$V$6, MATCH(F486,$S$3:$S$6,0))</f>
        <v>0.5</v>
      </c>
      <c r="I486">
        <f t="shared" si="81"/>
        <v>20</v>
      </c>
      <c r="J486">
        <f t="shared" si="86"/>
        <v>0</v>
      </c>
      <c r="K486">
        <f t="shared" si="82"/>
        <v>600</v>
      </c>
      <c r="L486">
        <f t="shared" si="83"/>
        <v>600</v>
      </c>
      <c r="M486">
        <f t="shared" si="87"/>
        <v>32710</v>
      </c>
      <c r="N486" s="10">
        <f t="shared" si="84"/>
        <v>0</v>
      </c>
    </row>
    <row r="487" spans="1:14" x14ac:dyDescent="0.25">
      <c r="A487" s="1">
        <v>45412</v>
      </c>
      <c r="B487" t="str">
        <f t="shared" si="78"/>
        <v>wt</v>
      </c>
      <c r="C487">
        <f t="shared" si="79"/>
        <v>2024</v>
      </c>
      <c r="D487" t="str">
        <f t="shared" si="80"/>
        <v>kwiecień</v>
      </c>
      <c r="E487" s="1">
        <f t="shared" si="77"/>
        <v>45777</v>
      </c>
      <c r="F487" s="3" t="str">
        <f>IF(AND(E487&gt;=$T$4,E487&lt;=$U$4),"wiosna", IF(AND(E487&gt;=$T$5,E487&lt;=$U$5),"lato", IF(AND(E487&gt;=$T$6,E487&lt;=$U$6), "jesien","zima")))</f>
        <v>wiosna</v>
      </c>
      <c r="G487">
        <f t="shared" si="85"/>
        <v>40</v>
      </c>
      <c r="H487">
        <f>INDEX($V$3:$V$6, MATCH(F487,$S$3:$S$6,0))</f>
        <v>0.5</v>
      </c>
      <c r="I487">
        <f t="shared" si="81"/>
        <v>20</v>
      </c>
      <c r="J487">
        <f t="shared" si="86"/>
        <v>0</v>
      </c>
      <c r="K487">
        <f t="shared" si="82"/>
        <v>600</v>
      </c>
      <c r="L487">
        <f t="shared" si="83"/>
        <v>600</v>
      </c>
      <c r="M487">
        <f t="shared" si="87"/>
        <v>33310</v>
      </c>
      <c r="N487" s="10">
        <f t="shared" si="84"/>
        <v>3</v>
      </c>
    </row>
    <row r="488" spans="1:14" x14ac:dyDescent="0.25">
      <c r="A488" s="1">
        <v>45413</v>
      </c>
      <c r="B488" t="str">
        <f t="shared" si="78"/>
        <v>śr</v>
      </c>
      <c r="C488">
        <f t="shared" si="79"/>
        <v>2024</v>
      </c>
      <c r="D488" t="str">
        <f t="shared" si="80"/>
        <v>maj</v>
      </c>
      <c r="E488" s="1">
        <f t="shared" si="77"/>
        <v>45778</v>
      </c>
      <c r="F488" s="3" t="str">
        <f>IF(AND(E488&gt;=$T$4,E488&lt;=$U$4),"wiosna", IF(AND(E488&gt;=$T$5,E488&lt;=$U$5),"lato", IF(AND(E488&gt;=$T$6,E488&lt;=$U$6), "jesien","zima")))</f>
        <v>wiosna</v>
      </c>
      <c r="G488">
        <f t="shared" si="85"/>
        <v>43</v>
      </c>
      <c r="H488">
        <f>INDEX($V$3:$V$6, MATCH(F488,$S$3:$S$6,0))</f>
        <v>0.5</v>
      </c>
      <c r="I488">
        <f t="shared" si="81"/>
        <v>21</v>
      </c>
      <c r="J488">
        <f t="shared" si="86"/>
        <v>2400</v>
      </c>
      <c r="K488">
        <f t="shared" si="82"/>
        <v>630</v>
      </c>
      <c r="L488">
        <f t="shared" si="83"/>
        <v>-1770</v>
      </c>
      <c r="M488">
        <f t="shared" si="87"/>
        <v>31540</v>
      </c>
      <c r="N488" s="10">
        <f t="shared" si="84"/>
        <v>0</v>
      </c>
    </row>
    <row r="489" spans="1:14" x14ac:dyDescent="0.25">
      <c r="A489" s="1">
        <v>45414</v>
      </c>
      <c r="B489" t="str">
        <f t="shared" si="78"/>
        <v>czw</v>
      </c>
      <c r="C489">
        <f t="shared" si="79"/>
        <v>2024</v>
      </c>
      <c r="D489" t="str">
        <f t="shared" si="80"/>
        <v>maj</v>
      </c>
      <c r="E489" s="1">
        <f t="shared" si="77"/>
        <v>45779</v>
      </c>
      <c r="F489" s="3" t="str">
        <f>IF(AND(E489&gt;=$T$4,E489&lt;=$U$4),"wiosna", IF(AND(E489&gt;=$T$5,E489&lt;=$U$5),"lato", IF(AND(E489&gt;=$T$6,E489&lt;=$U$6), "jesien","zima")))</f>
        <v>wiosna</v>
      </c>
      <c r="G489">
        <f t="shared" si="85"/>
        <v>43</v>
      </c>
      <c r="H489">
        <f>INDEX($V$3:$V$6, MATCH(F489,$S$3:$S$6,0))</f>
        <v>0.5</v>
      </c>
      <c r="I489">
        <f t="shared" si="81"/>
        <v>21</v>
      </c>
      <c r="J489">
        <f t="shared" si="86"/>
        <v>0</v>
      </c>
      <c r="K489">
        <f t="shared" si="82"/>
        <v>630</v>
      </c>
      <c r="L489">
        <f t="shared" si="83"/>
        <v>630</v>
      </c>
      <c r="M489">
        <f t="shared" si="87"/>
        <v>32170</v>
      </c>
      <c r="N489" s="10">
        <f t="shared" si="84"/>
        <v>0</v>
      </c>
    </row>
    <row r="490" spans="1:14" x14ac:dyDescent="0.25">
      <c r="A490" s="1">
        <v>45415</v>
      </c>
      <c r="B490" t="str">
        <f t="shared" si="78"/>
        <v>pt</v>
      </c>
      <c r="C490">
        <f t="shared" si="79"/>
        <v>2024</v>
      </c>
      <c r="D490" t="str">
        <f t="shared" si="80"/>
        <v>maj</v>
      </c>
      <c r="E490" s="1">
        <f t="shared" si="77"/>
        <v>45780</v>
      </c>
      <c r="F490" s="3" t="str">
        <f>IF(AND(E490&gt;=$T$4,E490&lt;=$U$4),"wiosna", IF(AND(E490&gt;=$T$5,E490&lt;=$U$5),"lato", IF(AND(E490&gt;=$T$6,E490&lt;=$U$6), "jesien","zima")))</f>
        <v>wiosna</v>
      </c>
      <c r="G490">
        <f t="shared" si="85"/>
        <v>43</v>
      </c>
      <c r="H490">
        <f>INDEX($V$3:$V$6, MATCH(F490,$S$3:$S$6,0))</f>
        <v>0.5</v>
      </c>
      <c r="I490">
        <f t="shared" si="81"/>
        <v>21</v>
      </c>
      <c r="J490">
        <f t="shared" si="86"/>
        <v>0</v>
      </c>
      <c r="K490">
        <f t="shared" si="82"/>
        <v>630</v>
      </c>
      <c r="L490">
        <f t="shared" si="83"/>
        <v>630</v>
      </c>
      <c r="M490">
        <f t="shared" si="87"/>
        <v>32800</v>
      </c>
      <c r="N490" s="10">
        <f t="shared" si="84"/>
        <v>0</v>
      </c>
    </row>
    <row r="491" spans="1:14" x14ac:dyDescent="0.25">
      <c r="A491" s="1">
        <v>45416</v>
      </c>
      <c r="B491" t="str">
        <f t="shared" si="78"/>
        <v>sob</v>
      </c>
      <c r="C491">
        <f t="shared" si="79"/>
        <v>2024</v>
      </c>
      <c r="D491" t="str">
        <f t="shared" si="80"/>
        <v>maj</v>
      </c>
      <c r="E491" s="1">
        <f t="shared" si="77"/>
        <v>45781</v>
      </c>
      <c r="F491" s="3" t="str">
        <f>IF(AND(E491&gt;=$T$4,E491&lt;=$U$4),"wiosna", IF(AND(E491&gt;=$T$5,E491&lt;=$U$5),"lato", IF(AND(E491&gt;=$T$6,E491&lt;=$U$6), "jesien","zima")))</f>
        <v>wiosna</v>
      </c>
      <c r="G491">
        <f t="shared" si="85"/>
        <v>43</v>
      </c>
      <c r="H491">
        <f>INDEX($V$3:$V$6, MATCH(F491,$S$3:$S$6,0))</f>
        <v>0.5</v>
      </c>
      <c r="I491">
        <f t="shared" si="81"/>
        <v>21</v>
      </c>
      <c r="J491">
        <f t="shared" si="86"/>
        <v>0</v>
      </c>
      <c r="K491">
        <f t="shared" si="82"/>
        <v>0</v>
      </c>
      <c r="L491">
        <f t="shared" si="83"/>
        <v>0</v>
      </c>
      <c r="M491">
        <f t="shared" si="87"/>
        <v>32800</v>
      </c>
      <c r="N491" s="10">
        <f t="shared" si="84"/>
        <v>0</v>
      </c>
    </row>
    <row r="492" spans="1:14" x14ac:dyDescent="0.25">
      <c r="A492" s="1">
        <v>45417</v>
      </c>
      <c r="B492" t="str">
        <f t="shared" si="78"/>
        <v>niedz</v>
      </c>
      <c r="C492">
        <f t="shared" si="79"/>
        <v>2024</v>
      </c>
      <c r="D492" t="str">
        <f t="shared" si="80"/>
        <v>maj</v>
      </c>
      <c r="E492" s="1">
        <f t="shared" si="77"/>
        <v>45782</v>
      </c>
      <c r="F492" s="3" t="str">
        <f>IF(AND(E492&gt;=$T$4,E492&lt;=$U$4),"wiosna", IF(AND(E492&gt;=$T$5,E492&lt;=$U$5),"lato", IF(AND(E492&gt;=$T$6,E492&lt;=$U$6), "jesien","zima")))</f>
        <v>wiosna</v>
      </c>
      <c r="G492">
        <f t="shared" si="85"/>
        <v>43</v>
      </c>
      <c r="H492">
        <f>INDEX($V$3:$V$6, MATCH(F492,$S$3:$S$6,0))</f>
        <v>0.5</v>
      </c>
      <c r="I492">
        <f t="shared" si="81"/>
        <v>21</v>
      </c>
      <c r="J492">
        <f t="shared" si="86"/>
        <v>645</v>
      </c>
      <c r="K492">
        <f t="shared" si="82"/>
        <v>0</v>
      </c>
      <c r="L492">
        <f t="shared" si="83"/>
        <v>-645</v>
      </c>
      <c r="M492">
        <f t="shared" si="87"/>
        <v>32155</v>
      </c>
      <c r="N492" s="10">
        <f t="shared" si="84"/>
        <v>0</v>
      </c>
    </row>
    <row r="493" spans="1:14" x14ac:dyDescent="0.25">
      <c r="A493" s="1">
        <v>45418</v>
      </c>
      <c r="B493" t="str">
        <f t="shared" si="78"/>
        <v>pon</v>
      </c>
      <c r="C493">
        <f t="shared" si="79"/>
        <v>2024</v>
      </c>
      <c r="D493" t="str">
        <f t="shared" si="80"/>
        <v>maj</v>
      </c>
      <c r="E493" s="1">
        <f t="shared" si="77"/>
        <v>45783</v>
      </c>
      <c r="F493" s="3" t="str">
        <f>IF(AND(E493&gt;=$T$4,E493&lt;=$U$4),"wiosna", IF(AND(E493&gt;=$T$5,E493&lt;=$U$5),"lato", IF(AND(E493&gt;=$T$6,E493&lt;=$U$6), "jesien","zima")))</f>
        <v>wiosna</v>
      </c>
      <c r="G493">
        <f t="shared" si="85"/>
        <v>43</v>
      </c>
      <c r="H493">
        <f>INDEX($V$3:$V$6, MATCH(F493,$S$3:$S$6,0))</f>
        <v>0.5</v>
      </c>
      <c r="I493">
        <f t="shared" si="81"/>
        <v>21</v>
      </c>
      <c r="J493">
        <f t="shared" si="86"/>
        <v>0</v>
      </c>
      <c r="K493">
        <f t="shared" si="82"/>
        <v>630</v>
      </c>
      <c r="L493">
        <f t="shared" si="83"/>
        <v>630</v>
      </c>
      <c r="M493">
        <f t="shared" si="87"/>
        <v>32785</v>
      </c>
      <c r="N493" s="10">
        <f t="shared" si="84"/>
        <v>0</v>
      </c>
    </row>
    <row r="494" spans="1:14" x14ac:dyDescent="0.25">
      <c r="A494" s="1">
        <v>45419</v>
      </c>
      <c r="B494" t="str">
        <f t="shared" si="78"/>
        <v>wt</v>
      </c>
      <c r="C494">
        <f t="shared" si="79"/>
        <v>2024</v>
      </c>
      <c r="D494" t="str">
        <f t="shared" si="80"/>
        <v>maj</v>
      </c>
      <c r="E494" s="1">
        <f t="shared" si="77"/>
        <v>45784</v>
      </c>
      <c r="F494" s="3" t="str">
        <f>IF(AND(E494&gt;=$T$4,E494&lt;=$U$4),"wiosna", IF(AND(E494&gt;=$T$5,E494&lt;=$U$5),"lato", IF(AND(E494&gt;=$T$6,E494&lt;=$U$6), "jesien","zima")))</f>
        <v>wiosna</v>
      </c>
      <c r="G494">
        <f t="shared" si="85"/>
        <v>43</v>
      </c>
      <c r="H494">
        <f>INDEX($V$3:$V$6, MATCH(F494,$S$3:$S$6,0))</f>
        <v>0.5</v>
      </c>
      <c r="I494">
        <f t="shared" si="81"/>
        <v>21</v>
      </c>
      <c r="J494">
        <f t="shared" si="86"/>
        <v>0</v>
      </c>
      <c r="K494">
        <f t="shared" si="82"/>
        <v>630</v>
      </c>
      <c r="L494">
        <f t="shared" si="83"/>
        <v>630</v>
      </c>
      <c r="M494">
        <f t="shared" si="87"/>
        <v>33415</v>
      </c>
      <c r="N494" s="10">
        <f t="shared" si="84"/>
        <v>0</v>
      </c>
    </row>
    <row r="495" spans="1:14" x14ac:dyDescent="0.25">
      <c r="A495" s="1">
        <v>45420</v>
      </c>
      <c r="B495" t="str">
        <f t="shared" si="78"/>
        <v>śr</v>
      </c>
      <c r="C495">
        <f t="shared" si="79"/>
        <v>2024</v>
      </c>
      <c r="D495" t="str">
        <f t="shared" si="80"/>
        <v>maj</v>
      </c>
      <c r="E495" s="1">
        <f t="shared" si="77"/>
        <v>45785</v>
      </c>
      <c r="F495" s="3" t="str">
        <f>IF(AND(E495&gt;=$T$4,E495&lt;=$U$4),"wiosna", IF(AND(E495&gt;=$T$5,E495&lt;=$U$5),"lato", IF(AND(E495&gt;=$T$6,E495&lt;=$U$6), "jesien","zima")))</f>
        <v>wiosna</v>
      </c>
      <c r="G495">
        <f t="shared" si="85"/>
        <v>43</v>
      </c>
      <c r="H495">
        <f>INDEX($V$3:$V$6, MATCH(F495,$S$3:$S$6,0))</f>
        <v>0.5</v>
      </c>
      <c r="I495">
        <f t="shared" si="81"/>
        <v>21</v>
      </c>
      <c r="J495">
        <f t="shared" si="86"/>
        <v>0</v>
      </c>
      <c r="K495">
        <f t="shared" si="82"/>
        <v>630</v>
      </c>
      <c r="L495">
        <f t="shared" si="83"/>
        <v>630</v>
      </c>
      <c r="M495">
        <f t="shared" si="87"/>
        <v>34045</v>
      </c>
      <c r="N495" s="10">
        <f t="shared" si="84"/>
        <v>0</v>
      </c>
    </row>
    <row r="496" spans="1:14" x14ac:dyDescent="0.25">
      <c r="A496" s="1">
        <v>45421</v>
      </c>
      <c r="B496" t="str">
        <f t="shared" si="78"/>
        <v>czw</v>
      </c>
      <c r="C496">
        <f t="shared" si="79"/>
        <v>2024</v>
      </c>
      <c r="D496" t="str">
        <f t="shared" si="80"/>
        <v>maj</v>
      </c>
      <c r="E496" s="1">
        <f t="shared" si="77"/>
        <v>45786</v>
      </c>
      <c r="F496" s="3" t="str">
        <f>IF(AND(E496&gt;=$T$4,E496&lt;=$U$4),"wiosna", IF(AND(E496&gt;=$T$5,E496&lt;=$U$5),"lato", IF(AND(E496&gt;=$T$6,E496&lt;=$U$6), "jesien","zima")))</f>
        <v>wiosna</v>
      </c>
      <c r="G496">
        <f t="shared" si="85"/>
        <v>43</v>
      </c>
      <c r="H496">
        <f>INDEX($V$3:$V$6, MATCH(F496,$S$3:$S$6,0))</f>
        <v>0.5</v>
      </c>
      <c r="I496">
        <f t="shared" si="81"/>
        <v>21</v>
      </c>
      <c r="J496">
        <f t="shared" si="86"/>
        <v>0</v>
      </c>
      <c r="K496">
        <f t="shared" si="82"/>
        <v>630</v>
      </c>
      <c r="L496">
        <f t="shared" si="83"/>
        <v>630</v>
      </c>
      <c r="M496">
        <f t="shared" si="87"/>
        <v>34675</v>
      </c>
      <c r="N496" s="10">
        <f t="shared" si="84"/>
        <v>0</v>
      </c>
    </row>
    <row r="497" spans="1:14" x14ac:dyDescent="0.25">
      <c r="A497" s="1">
        <v>45422</v>
      </c>
      <c r="B497" t="str">
        <f t="shared" si="78"/>
        <v>pt</v>
      </c>
      <c r="C497">
        <f t="shared" si="79"/>
        <v>2024</v>
      </c>
      <c r="D497" t="str">
        <f t="shared" si="80"/>
        <v>maj</v>
      </c>
      <c r="E497" s="1">
        <f t="shared" si="77"/>
        <v>45787</v>
      </c>
      <c r="F497" s="3" t="str">
        <f>IF(AND(E497&gt;=$T$4,E497&lt;=$U$4),"wiosna", IF(AND(E497&gt;=$T$5,E497&lt;=$U$5),"lato", IF(AND(E497&gt;=$T$6,E497&lt;=$U$6), "jesien","zima")))</f>
        <v>wiosna</v>
      </c>
      <c r="G497">
        <f t="shared" si="85"/>
        <v>43</v>
      </c>
      <c r="H497">
        <f>INDEX($V$3:$V$6, MATCH(F497,$S$3:$S$6,0))</f>
        <v>0.5</v>
      </c>
      <c r="I497">
        <f t="shared" si="81"/>
        <v>21</v>
      </c>
      <c r="J497">
        <f t="shared" si="86"/>
        <v>0</v>
      </c>
      <c r="K497">
        <f t="shared" si="82"/>
        <v>630</v>
      </c>
      <c r="L497">
        <f t="shared" si="83"/>
        <v>630</v>
      </c>
      <c r="M497">
        <f t="shared" si="87"/>
        <v>35305</v>
      </c>
      <c r="N497" s="10">
        <f t="shared" si="84"/>
        <v>0</v>
      </c>
    </row>
    <row r="498" spans="1:14" x14ac:dyDescent="0.25">
      <c r="A498" s="1">
        <v>45423</v>
      </c>
      <c r="B498" t="str">
        <f t="shared" si="78"/>
        <v>sob</v>
      </c>
      <c r="C498">
        <f t="shared" si="79"/>
        <v>2024</v>
      </c>
      <c r="D498" t="str">
        <f t="shared" si="80"/>
        <v>maj</v>
      </c>
      <c r="E498" s="1">
        <f t="shared" si="77"/>
        <v>45788</v>
      </c>
      <c r="F498" s="3" t="str">
        <f>IF(AND(E498&gt;=$T$4,E498&lt;=$U$4),"wiosna", IF(AND(E498&gt;=$T$5,E498&lt;=$U$5),"lato", IF(AND(E498&gt;=$T$6,E498&lt;=$U$6), "jesien","zima")))</f>
        <v>wiosna</v>
      </c>
      <c r="G498">
        <f t="shared" si="85"/>
        <v>43</v>
      </c>
      <c r="H498">
        <f>INDEX($V$3:$V$6, MATCH(F498,$S$3:$S$6,0))</f>
        <v>0.5</v>
      </c>
      <c r="I498">
        <f t="shared" si="81"/>
        <v>21</v>
      </c>
      <c r="J498">
        <f t="shared" si="86"/>
        <v>0</v>
      </c>
      <c r="K498">
        <f t="shared" si="82"/>
        <v>0</v>
      </c>
      <c r="L498">
        <f t="shared" si="83"/>
        <v>0</v>
      </c>
      <c r="M498">
        <f t="shared" si="87"/>
        <v>35305</v>
      </c>
      <c r="N498" s="10">
        <f t="shared" si="84"/>
        <v>0</v>
      </c>
    </row>
    <row r="499" spans="1:14" x14ac:dyDescent="0.25">
      <c r="A499" s="1">
        <v>45424</v>
      </c>
      <c r="B499" t="str">
        <f t="shared" si="78"/>
        <v>niedz</v>
      </c>
      <c r="C499">
        <f t="shared" si="79"/>
        <v>2024</v>
      </c>
      <c r="D499" t="str">
        <f t="shared" si="80"/>
        <v>maj</v>
      </c>
      <c r="E499" s="1">
        <f t="shared" si="77"/>
        <v>45789</v>
      </c>
      <c r="F499" s="3" t="str">
        <f>IF(AND(E499&gt;=$T$4,E499&lt;=$U$4),"wiosna", IF(AND(E499&gt;=$T$5,E499&lt;=$U$5),"lato", IF(AND(E499&gt;=$T$6,E499&lt;=$U$6), "jesien","zima")))</f>
        <v>wiosna</v>
      </c>
      <c r="G499">
        <f t="shared" si="85"/>
        <v>43</v>
      </c>
      <c r="H499">
        <f>INDEX($V$3:$V$6, MATCH(F499,$S$3:$S$6,0))</f>
        <v>0.5</v>
      </c>
      <c r="I499">
        <f t="shared" si="81"/>
        <v>21</v>
      </c>
      <c r="J499">
        <f t="shared" si="86"/>
        <v>645</v>
      </c>
      <c r="K499">
        <f t="shared" si="82"/>
        <v>0</v>
      </c>
      <c r="L499">
        <f t="shared" si="83"/>
        <v>-645</v>
      </c>
      <c r="M499">
        <f t="shared" si="87"/>
        <v>34660</v>
      </c>
      <c r="N499" s="10">
        <f t="shared" si="84"/>
        <v>0</v>
      </c>
    </row>
    <row r="500" spans="1:14" x14ac:dyDescent="0.25">
      <c r="A500" s="1">
        <v>45425</v>
      </c>
      <c r="B500" t="str">
        <f t="shared" si="78"/>
        <v>pon</v>
      </c>
      <c r="C500">
        <f t="shared" si="79"/>
        <v>2024</v>
      </c>
      <c r="D500" t="str">
        <f t="shared" si="80"/>
        <v>maj</v>
      </c>
      <c r="E500" s="1">
        <f t="shared" si="77"/>
        <v>45790</v>
      </c>
      <c r="F500" s="3" t="str">
        <f>IF(AND(E500&gt;=$T$4,E500&lt;=$U$4),"wiosna", IF(AND(E500&gt;=$T$5,E500&lt;=$U$5),"lato", IF(AND(E500&gt;=$T$6,E500&lt;=$U$6), "jesien","zima")))</f>
        <v>wiosna</v>
      </c>
      <c r="G500">
        <f t="shared" si="85"/>
        <v>43</v>
      </c>
      <c r="H500">
        <f>INDEX($V$3:$V$6, MATCH(F500,$S$3:$S$6,0))</f>
        <v>0.5</v>
      </c>
      <c r="I500">
        <f t="shared" si="81"/>
        <v>21</v>
      </c>
      <c r="J500">
        <f t="shared" si="86"/>
        <v>0</v>
      </c>
      <c r="K500">
        <f t="shared" si="82"/>
        <v>630</v>
      </c>
      <c r="L500">
        <f t="shared" si="83"/>
        <v>630</v>
      </c>
      <c r="M500">
        <f t="shared" si="87"/>
        <v>35290</v>
      </c>
      <c r="N500" s="10">
        <f t="shared" si="84"/>
        <v>0</v>
      </c>
    </row>
    <row r="501" spans="1:14" x14ac:dyDescent="0.25">
      <c r="A501" s="1">
        <v>45426</v>
      </c>
      <c r="B501" t="str">
        <f t="shared" si="78"/>
        <v>wt</v>
      </c>
      <c r="C501">
        <f t="shared" si="79"/>
        <v>2024</v>
      </c>
      <c r="D501" t="str">
        <f t="shared" si="80"/>
        <v>maj</v>
      </c>
      <c r="E501" s="1">
        <f t="shared" si="77"/>
        <v>45791</v>
      </c>
      <c r="F501" s="3" t="str">
        <f>IF(AND(E501&gt;=$T$4,E501&lt;=$U$4),"wiosna", IF(AND(E501&gt;=$T$5,E501&lt;=$U$5),"lato", IF(AND(E501&gt;=$T$6,E501&lt;=$U$6), "jesien","zima")))</f>
        <v>wiosna</v>
      </c>
      <c r="G501">
        <f t="shared" si="85"/>
        <v>43</v>
      </c>
      <c r="H501">
        <f>INDEX($V$3:$V$6, MATCH(F501,$S$3:$S$6,0))</f>
        <v>0.5</v>
      </c>
      <c r="I501">
        <f t="shared" si="81"/>
        <v>21</v>
      </c>
      <c r="J501">
        <f t="shared" si="86"/>
        <v>0</v>
      </c>
      <c r="K501">
        <f t="shared" si="82"/>
        <v>630</v>
      </c>
      <c r="L501">
        <f t="shared" si="83"/>
        <v>630</v>
      </c>
      <c r="M501">
        <f t="shared" si="87"/>
        <v>35920</v>
      </c>
      <c r="N501" s="10">
        <f t="shared" si="84"/>
        <v>0</v>
      </c>
    </row>
    <row r="502" spans="1:14" x14ac:dyDescent="0.25">
      <c r="A502" s="1">
        <v>45427</v>
      </c>
      <c r="B502" t="str">
        <f t="shared" si="78"/>
        <v>śr</v>
      </c>
      <c r="C502">
        <f t="shared" si="79"/>
        <v>2024</v>
      </c>
      <c r="D502" t="str">
        <f t="shared" si="80"/>
        <v>maj</v>
      </c>
      <c r="E502" s="1">
        <f t="shared" si="77"/>
        <v>45792</v>
      </c>
      <c r="F502" s="3" t="str">
        <f>IF(AND(E502&gt;=$T$4,E502&lt;=$U$4),"wiosna", IF(AND(E502&gt;=$T$5,E502&lt;=$U$5),"lato", IF(AND(E502&gt;=$T$6,E502&lt;=$U$6), "jesien","zima")))</f>
        <v>wiosna</v>
      </c>
      <c r="G502">
        <f t="shared" si="85"/>
        <v>43</v>
      </c>
      <c r="H502">
        <f>INDEX($V$3:$V$6, MATCH(F502,$S$3:$S$6,0))</f>
        <v>0.5</v>
      </c>
      <c r="I502">
        <f t="shared" si="81"/>
        <v>21</v>
      </c>
      <c r="J502">
        <f t="shared" si="86"/>
        <v>0</v>
      </c>
      <c r="K502">
        <f t="shared" si="82"/>
        <v>630</v>
      </c>
      <c r="L502">
        <f t="shared" si="83"/>
        <v>630</v>
      </c>
      <c r="M502">
        <f t="shared" si="87"/>
        <v>36550</v>
      </c>
      <c r="N502" s="10">
        <f t="shared" si="84"/>
        <v>0</v>
      </c>
    </row>
    <row r="503" spans="1:14" x14ac:dyDescent="0.25">
      <c r="A503" s="1">
        <v>45428</v>
      </c>
      <c r="B503" t="str">
        <f t="shared" si="78"/>
        <v>czw</v>
      </c>
      <c r="C503">
        <f t="shared" si="79"/>
        <v>2024</v>
      </c>
      <c r="D503" t="str">
        <f t="shared" si="80"/>
        <v>maj</v>
      </c>
      <c r="E503" s="1">
        <f t="shared" si="77"/>
        <v>45793</v>
      </c>
      <c r="F503" s="3" t="str">
        <f>IF(AND(E503&gt;=$T$4,E503&lt;=$U$4),"wiosna", IF(AND(E503&gt;=$T$5,E503&lt;=$U$5),"lato", IF(AND(E503&gt;=$T$6,E503&lt;=$U$6), "jesien","zima")))</f>
        <v>wiosna</v>
      </c>
      <c r="G503">
        <f t="shared" si="85"/>
        <v>43</v>
      </c>
      <c r="H503">
        <f>INDEX($V$3:$V$6, MATCH(F503,$S$3:$S$6,0))</f>
        <v>0.5</v>
      </c>
      <c r="I503">
        <f t="shared" si="81"/>
        <v>21</v>
      </c>
      <c r="J503">
        <f t="shared" si="86"/>
        <v>0</v>
      </c>
      <c r="K503">
        <f t="shared" si="82"/>
        <v>630</v>
      </c>
      <c r="L503">
        <f t="shared" si="83"/>
        <v>630</v>
      </c>
      <c r="M503">
        <f t="shared" si="87"/>
        <v>37180</v>
      </c>
      <c r="N503" s="10">
        <f t="shared" si="84"/>
        <v>0</v>
      </c>
    </row>
    <row r="504" spans="1:14" x14ac:dyDescent="0.25">
      <c r="A504" s="1">
        <v>45429</v>
      </c>
      <c r="B504" t="str">
        <f t="shared" si="78"/>
        <v>pt</v>
      </c>
      <c r="C504">
        <f t="shared" si="79"/>
        <v>2024</v>
      </c>
      <c r="D504" t="str">
        <f t="shared" si="80"/>
        <v>maj</v>
      </c>
      <c r="E504" s="1">
        <f t="shared" si="77"/>
        <v>45794</v>
      </c>
      <c r="F504" s="3" t="str">
        <f>IF(AND(E504&gt;=$T$4,E504&lt;=$U$4),"wiosna", IF(AND(E504&gt;=$T$5,E504&lt;=$U$5),"lato", IF(AND(E504&gt;=$T$6,E504&lt;=$U$6), "jesien","zima")))</f>
        <v>wiosna</v>
      </c>
      <c r="G504">
        <f t="shared" si="85"/>
        <v>43</v>
      </c>
      <c r="H504">
        <f>INDEX($V$3:$V$6, MATCH(F504,$S$3:$S$6,0))</f>
        <v>0.5</v>
      </c>
      <c r="I504">
        <f t="shared" si="81"/>
        <v>21</v>
      </c>
      <c r="J504">
        <f t="shared" si="86"/>
        <v>0</v>
      </c>
      <c r="K504">
        <f t="shared" si="82"/>
        <v>630</v>
      </c>
      <c r="L504">
        <f t="shared" si="83"/>
        <v>630</v>
      </c>
      <c r="M504">
        <f t="shared" si="87"/>
        <v>37810</v>
      </c>
      <c r="N504" s="10">
        <f t="shared" si="84"/>
        <v>0</v>
      </c>
    </row>
    <row r="505" spans="1:14" x14ac:dyDescent="0.25">
      <c r="A505" s="1">
        <v>45430</v>
      </c>
      <c r="B505" t="str">
        <f t="shared" si="78"/>
        <v>sob</v>
      </c>
      <c r="C505">
        <f t="shared" si="79"/>
        <v>2024</v>
      </c>
      <c r="D505" t="str">
        <f t="shared" si="80"/>
        <v>maj</v>
      </c>
      <c r="E505" s="1">
        <f t="shared" si="77"/>
        <v>45795</v>
      </c>
      <c r="F505" s="3" t="str">
        <f>IF(AND(E505&gt;=$T$4,E505&lt;=$U$4),"wiosna", IF(AND(E505&gt;=$T$5,E505&lt;=$U$5),"lato", IF(AND(E505&gt;=$T$6,E505&lt;=$U$6), "jesien","zima")))</f>
        <v>wiosna</v>
      </c>
      <c r="G505">
        <f t="shared" si="85"/>
        <v>43</v>
      </c>
      <c r="H505">
        <f>INDEX($V$3:$V$6, MATCH(F505,$S$3:$S$6,0))</f>
        <v>0.5</v>
      </c>
      <c r="I505">
        <f t="shared" si="81"/>
        <v>21</v>
      </c>
      <c r="J505">
        <f t="shared" si="86"/>
        <v>0</v>
      </c>
      <c r="K505">
        <f t="shared" si="82"/>
        <v>0</v>
      </c>
      <c r="L505">
        <f t="shared" si="83"/>
        <v>0</v>
      </c>
      <c r="M505">
        <f t="shared" si="87"/>
        <v>37810</v>
      </c>
      <c r="N505" s="10">
        <f t="shared" si="84"/>
        <v>0</v>
      </c>
    </row>
    <row r="506" spans="1:14" x14ac:dyDescent="0.25">
      <c r="A506" s="1">
        <v>45431</v>
      </c>
      <c r="B506" t="str">
        <f t="shared" si="78"/>
        <v>niedz</v>
      </c>
      <c r="C506">
        <f t="shared" si="79"/>
        <v>2024</v>
      </c>
      <c r="D506" t="str">
        <f t="shared" si="80"/>
        <v>maj</v>
      </c>
      <c r="E506" s="1">
        <f t="shared" si="77"/>
        <v>45796</v>
      </c>
      <c r="F506" s="3" t="str">
        <f>IF(AND(E506&gt;=$T$4,E506&lt;=$U$4),"wiosna", IF(AND(E506&gt;=$T$5,E506&lt;=$U$5),"lato", IF(AND(E506&gt;=$T$6,E506&lt;=$U$6), "jesien","zima")))</f>
        <v>wiosna</v>
      </c>
      <c r="G506">
        <f t="shared" si="85"/>
        <v>43</v>
      </c>
      <c r="H506">
        <f>INDEX($V$3:$V$6, MATCH(F506,$S$3:$S$6,0))</f>
        <v>0.5</v>
      </c>
      <c r="I506">
        <f t="shared" si="81"/>
        <v>21</v>
      </c>
      <c r="J506">
        <f t="shared" si="86"/>
        <v>645</v>
      </c>
      <c r="K506">
        <f t="shared" si="82"/>
        <v>0</v>
      </c>
      <c r="L506">
        <f t="shared" si="83"/>
        <v>-645</v>
      </c>
      <c r="M506">
        <f t="shared" si="87"/>
        <v>37165</v>
      </c>
      <c r="N506" s="10">
        <f t="shared" si="84"/>
        <v>0</v>
      </c>
    </row>
    <row r="507" spans="1:14" x14ac:dyDescent="0.25">
      <c r="A507" s="1">
        <v>45432</v>
      </c>
      <c r="B507" t="str">
        <f t="shared" si="78"/>
        <v>pon</v>
      </c>
      <c r="C507">
        <f t="shared" si="79"/>
        <v>2024</v>
      </c>
      <c r="D507" t="str">
        <f t="shared" si="80"/>
        <v>maj</v>
      </c>
      <c r="E507" s="1">
        <f t="shared" si="77"/>
        <v>45797</v>
      </c>
      <c r="F507" s="3" t="str">
        <f>IF(AND(E507&gt;=$T$4,E507&lt;=$U$4),"wiosna", IF(AND(E507&gt;=$T$5,E507&lt;=$U$5),"lato", IF(AND(E507&gt;=$T$6,E507&lt;=$U$6), "jesien","zima")))</f>
        <v>wiosna</v>
      </c>
      <c r="G507">
        <f t="shared" si="85"/>
        <v>43</v>
      </c>
      <c r="H507">
        <f>INDEX($V$3:$V$6, MATCH(F507,$S$3:$S$6,0))</f>
        <v>0.5</v>
      </c>
      <c r="I507">
        <f t="shared" si="81"/>
        <v>21</v>
      </c>
      <c r="J507">
        <f t="shared" si="86"/>
        <v>0</v>
      </c>
      <c r="K507">
        <f t="shared" si="82"/>
        <v>630</v>
      </c>
      <c r="L507">
        <f t="shared" si="83"/>
        <v>630</v>
      </c>
      <c r="M507">
        <f t="shared" si="87"/>
        <v>37795</v>
      </c>
      <c r="N507" s="10">
        <f t="shared" si="84"/>
        <v>0</v>
      </c>
    </row>
    <row r="508" spans="1:14" x14ac:dyDescent="0.25">
      <c r="A508" s="1">
        <v>45433</v>
      </c>
      <c r="B508" t="str">
        <f t="shared" si="78"/>
        <v>wt</v>
      </c>
      <c r="C508">
        <f t="shared" si="79"/>
        <v>2024</v>
      </c>
      <c r="D508" t="str">
        <f t="shared" si="80"/>
        <v>maj</v>
      </c>
      <c r="E508" s="1">
        <f t="shared" si="77"/>
        <v>45798</v>
      </c>
      <c r="F508" s="3" t="str">
        <f>IF(AND(E508&gt;=$T$4,E508&lt;=$U$4),"wiosna", IF(AND(E508&gt;=$T$5,E508&lt;=$U$5),"lato", IF(AND(E508&gt;=$T$6,E508&lt;=$U$6), "jesien","zima")))</f>
        <v>wiosna</v>
      </c>
      <c r="G508">
        <f t="shared" si="85"/>
        <v>43</v>
      </c>
      <c r="H508">
        <f>INDEX($V$3:$V$6, MATCH(F508,$S$3:$S$6,0))</f>
        <v>0.5</v>
      </c>
      <c r="I508">
        <f t="shared" si="81"/>
        <v>21</v>
      </c>
      <c r="J508">
        <f t="shared" si="86"/>
        <v>0</v>
      </c>
      <c r="K508">
        <f t="shared" si="82"/>
        <v>630</v>
      </c>
      <c r="L508">
        <f t="shared" si="83"/>
        <v>630</v>
      </c>
      <c r="M508">
        <f t="shared" si="87"/>
        <v>38425</v>
      </c>
      <c r="N508" s="10">
        <f t="shared" si="84"/>
        <v>0</v>
      </c>
    </row>
    <row r="509" spans="1:14" x14ac:dyDescent="0.25">
      <c r="A509" s="1">
        <v>45434</v>
      </c>
      <c r="B509" t="str">
        <f t="shared" si="78"/>
        <v>śr</v>
      </c>
      <c r="C509">
        <f t="shared" si="79"/>
        <v>2024</v>
      </c>
      <c r="D509" t="str">
        <f t="shared" si="80"/>
        <v>maj</v>
      </c>
      <c r="E509" s="1">
        <f t="shared" si="77"/>
        <v>45799</v>
      </c>
      <c r="F509" s="3" t="str">
        <f>IF(AND(E509&gt;=$T$4,E509&lt;=$U$4),"wiosna", IF(AND(E509&gt;=$T$5,E509&lt;=$U$5),"lato", IF(AND(E509&gt;=$T$6,E509&lt;=$U$6), "jesien","zima")))</f>
        <v>wiosna</v>
      </c>
      <c r="G509">
        <f t="shared" si="85"/>
        <v>43</v>
      </c>
      <c r="H509">
        <f>INDEX($V$3:$V$6, MATCH(F509,$S$3:$S$6,0))</f>
        <v>0.5</v>
      </c>
      <c r="I509">
        <f t="shared" si="81"/>
        <v>21</v>
      </c>
      <c r="J509">
        <f t="shared" si="86"/>
        <v>0</v>
      </c>
      <c r="K509">
        <f t="shared" si="82"/>
        <v>630</v>
      </c>
      <c r="L509">
        <f t="shared" si="83"/>
        <v>630</v>
      </c>
      <c r="M509">
        <f t="shared" si="87"/>
        <v>39055</v>
      </c>
      <c r="N509" s="10">
        <f t="shared" si="84"/>
        <v>0</v>
      </c>
    </row>
    <row r="510" spans="1:14" x14ac:dyDescent="0.25">
      <c r="A510" s="1">
        <v>45435</v>
      </c>
      <c r="B510" t="str">
        <f t="shared" si="78"/>
        <v>czw</v>
      </c>
      <c r="C510">
        <f t="shared" si="79"/>
        <v>2024</v>
      </c>
      <c r="D510" t="str">
        <f t="shared" si="80"/>
        <v>maj</v>
      </c>
      <c r="E510" s="1">
        <f t="shared" si="77"/>
        <v>45800</v>
      </c>
      <c r="F510" s="3" t="str">
        <f>IF(AND(E510&gt;=$T$4,E510&lt;=$U$4),"wiosna", IF(AND(E510&gt;=$T$5,E510&lt;=$U$5),"lato", IF(AND(E510&gt;=$T$6,E510&lt;=$U$6), "jesien","zima")))</f>
        <v>wiosna</v>
      </c>
      <c r="G510">
        <f t="shared" si="85"/>
        <v>43</v>
      </c>
      <c r="H510">
        <f>INDEX($V$3:$V$6, MATCH(F510,$S$3:$S$6,0))</f>
        <v>0.5</v>
      </c>
      <c r="I510">
        <f t="shared" si="81"/>
        <v>21</v>
      </c>
      <c r="J510">
        <f t="shared" si="86"/>
        <v>0</v>
      </c>
      <c r="K510">
        <f t="shared" si="82"/>
        <v>630</v>
      </c>
      <c r="L510">
        <f t="shared" si="83"/>
        <v>630</v>
      </c>
      <c r="M510">
        <f t="shared" si="87"/>
        <v>39685</v>
      </c>
      <c r="N510" s="10">
        <f t="shared" si="84"/>
        <v>0</v>
      </c>
    </row>
    <row r="511" spans="1:14" x14ac:dyDescent="0.25">
      <c r="A511" s="1">
        <v>45436</v>
      </c>
      <c r="B511" t="str">
        <f t="shared" si="78"/>
        <v>pt</v>
      </c>
      <c r="C511">
        <f t="shared" si="79"/>
        <v>2024</v>
      </c>
      <c r="D511" t="str">
        <f t="shared" si="80"/>
        <v>maj</v>
      </c>
      <c r="E511" s="1">
        <f t="shared" si="77"/>
        <v>45801</v>
      </c>
      <c r="F511" s="3" t="str">
        <f>IF(AND(E511&gt;=$T$4,E511&lt;=$U$4),"wiosna", IF(AND(E511&gt;=$T$5,E511&lt;=$U$5),"lato", IF(AND(E511&gt;=$T$6,E511&lt;=$U$6), "jesien","zima")))</f>
        <v>wiosna</v>
      </c>
      <c r="G511">
        <f t="shared" si="85"/>
        <v>43</v>
      </c>
      <c r="H511">
        <f>INDEX($V$3:$V$6, MATCH(F511,$S$3:$S$6,0))</f>
        <v>0.5</v>
      </c>
      <c r="I511">
        <f t="shared" si="81"/>
        <v>21</v>
      </c>
      <c r="J511">
        <f t="shared" si="86"/>
        <v>0</v>
      </c>
      <c r="K511">
        <f t="shared" si="82"/>
        <v>630</v>
      </c>
      <c r="L511">
        <f t="shared" si="83"/>
        <v>630</v>
      </c>
      <c r="M511">
        <f t="shared" si="87"/>
        <v>40315</v>
      </c>
      <c r="N511" s="10">
        <f t="shared" si="84"/>
        <v>0</v>
      </c>
    </row>
    <row r="512" spans="1:14" x14ac:dyDescent="0.25">
      <c r="A512" s="1">
        <v>45437</v>
      </c>
      <c r="B512" t="str">
        <f t="shared" si="78"/>
        <v>sob</v>
      </c>
      <c r="C512">
        <f t="shared" si="79"/>
        <v>2024</v>
      </c>
      <c r="D512" t="str">
        <f t="shared" si="80"/>
        <v>maj</v>
      </c>
      <c r="E512" s="1">
        <f t="shared" si="77"/>
        <v>45802</v>
      </c>
      <c r="F512" s="3" t="str">
        <f>IF(AND(E512&gt;=$T$4,E512&lt;=$U$4),"wiosna", IF(AND(E512&gt;=$T$5,E512&lt;=$U$5),"lato", IF(AND(E512&gt;=$T$6,E512&lt;=$U$6), "jesien","zima")))</f>
        <v>wiosna</v>
      </c>
      <c r="G512">
        <f t="shared" si="85"/>
        <v>43</v>
      </c>
      <c r="H512">
        <f>INDEX($V$3:$V$6, MATCH(F512,$S$3:$S$6,0))</f>
        <v>0.5</v>
      </c>
      <c r="I512">
        <f t="shared" si="81"/>
        <v>21</v>
      </c>
      <c r="J512">
        <f t="shared" si="86"/>
        <v>0</v>
      </c>
      <c r="K512">
        <f t="shared" si="82"/>
        <v>0</v>
      </c>
      <c r="L512">
        <f t="shared" si="83"/>
        <v>0</v>
      </c>
      <c r="M512">
        <f t="shared" si="87"/>
        <v>40315</v>
      </c>
      <c r="N512" s="10">
        <f t="shared" si="84"/>
        <v>0</v>
      </c>
    </row>
    <row r="513" spans="1:14" x14ac:dyDescent="0.25">
      <c r="A513" s="1">
        <v>45438</v>
      </c>
      <c r="B513" t="str">
        <f t="shared" si="78"/>
        <v>niedz</v>
      </c>
      <c r="C513">
        <f t="shared" si="79"/>
        <v>2024</v>
      </c>
      <c r="D513" t="str">
        <f t="shared" si="80"/>
        <v>maj</v>
      </c>
      <c r="E513" s="1">
        <f t="shared" si="77"/>
        <v>45803</v>
      </c>
      <c r="F513" s="3" t="str">
        <f>IF(AND(E513&gt;=$T$4,E513&lt;=$U$4),"wiosna", IF(AND(E513&gt;=$T$5,E513&lt;=$U$5),"lato", IF(AND(E513&gt;=$T$6,E513&lt;=$U$6), "jesien","zima")))</f>
        <v>wiosna</v>
      </c>
      <c r="G513">
        <f t="shared" si="85"/>
        <v>43</v>
      </c>
      <c r="H513">
        <f>INDEX($V$3:$V$6, MATCH(F513,$S$3:$S$6,0))</f>
        <v>0.5</v>
      </c>
      <c r="I513">
        <f t="shared" si="81"/>
        <v>21</v>
      </c>
      <c r="J513">
        <f t="shared" si="86"/>
        <v>645</v>
      </c>
      <c r="K513">
        <f t="shared" si="82"/>
        <v>0</v>
      </c>
      <c r="L513">
        <f t="shared" si="83"/>
        <v>-645</v>
      </c>
      <c r="M513">
        <f t="shared" si="87"/>
        <v>39670</v>
      </c>
      <c r="N513" s="10">
        <f t="shared" si="84"/>
        <v>0</v>
      </c>
    </row>
    <row r="514" spans="1:14" x14ac:dyDescent="0.25">
      <c r="A514" s="1">
        <v>45439</v>
      </c>
      <c r="B514" t="str">
        <f t="shared" si="78"/>
        <v>pon</v>
      </c>
      <c r="C514">
        <f t="shared" si="79"/>
        <v>2024</v>
      </c>
      <c r="D514" t="str">
        <f t="shared" si="80"/>
        <v>maj</v>
      </c>
      <c r="E514" s="1">
        <f t="shared" ref="E514:E577" si="88">DATE(2025,MONTH(A514),DAY(A514))</f>
        <v>45804</v>
      </c>
      <c r="F514" s="3" t="str">
        <f>IF(AND(E514&gt;=$T$4,E514&lt;=$U$4),"wiosna", IF(AND(E514&gt;=$T$5,E514&lt;=$U$5),"lato", IF(AND(E514&gt;=$T$6,E514&lt;=$U$6), "jesien","zima")))</f>
        <v>wiosna</v>
      </c>
      <c r="G514">
        <f t="shared" si="85"/>
        <v>43</v>
      </c>
      <c r="H514">
        <f>INDEX($V$3:$V$6, MATCH(F514,$S$3:$S$6,0))</f>
        <v>0.5</v>
      </c>
      <c r="I514">
        <f t="shared" si="81"/>
        <v>21</v>
      </c>
      <c r="J514">
        <f t="shared" si="86"/>
        <v>0</v>
      </c>
      <c r="K514">
        <f t="shared" si="82"/>
        <v>630</v>
      </c>
      <c r="L514">
        <f t="shared" si="83"/>
        <v>630</v>
      </c>
      <c r="M514">
        <f t="shared" si="87"/>
        <v>40300</v>
      </c>
      <c r="N514" s="10">
        <f t="shared" si="84"/>
        <v>0</v>
      </c>
    </row>
    <row r="515" spans="1:14" x14ac:dyDescent="0.25">
      <c r="A515" s="1">
        <v>45440</v>
      </c>
      <c r="B515" t="str">
        <f t="shared" ref="B515:B578" si="89">TEXT(A515,"ddd")</f>
        <v>wt</v>
      </c>
      <c r="C515">
        <f t="shared" ref="C515:C578" si="90">YEAR(A515)</f>
        <v>2024</v>
      </c>
      <c r="D515" t="str">
        <f t="shared" ref="D515:D578" si="91">TEXT(A515,"mmmm")</f>
        <v>maj</v>
      </c>
      <c r="E515" s="1">
        <f t="shared" si="88"/>
        <v>45805</v>
      </c>
      <c r="F515" s="3" t="str">
        <f>IF(AND(E515&gt;=$T$4,E515&lt;=$U$4),"wiosna", IF(AND(E515&gt;=$T$5,E515&lt;=$U$5),"lato", IF(AND(E515&gt;=$T$6,E515&lt;=$U$6), "jesien","zima")))</f>
        <v>wiosna</v>
      </c>
      <c r="G515">
        <f t="shared" si="85"/>
        <v>43</v>
      </c>
      <c r="H515">
        <f>INDEX($V$3:$V$6, MATCH(F515,$S$3:$S$6,0))</f>
        <v>0.5</v>
      </c>
      <c r="I515">
        <f t="shared" ref="I515:I578" si="92">FLOOR(G515*H515,1)</f>
        <v>21</v>
      </c>
      <c r="J515">
        <f t="shared" si="86"/>
        <v>0</v>
      </c>
      <c r="K515">
        <f t="shared" ref="K515:K578" si="93">IF(WEEKDAY(A515,2)&lt;6,I515*$Q$3,0)</f>
        <v>630</v>
      </c>
      <c r="L515">
        <f t="shared" ref="L515:L578" si="94">K515-J515</f>
        <v>630</v>
      </c>
      <c r="M515">
        <f t="shared" si="87"/>
        <v>40930</v>
      </c>
      <c r="N515" s="10">
        <f t="shared" ref="N515:N578" si="95">IF(EOMONTH(A515,0)=A515, IF(M515&gt;=$Q$1,3,0),0)</f>
        <v>0</v>
      </c>
    </row>
    <row r="516" spans="1:14" x14ac:dyDescent="0.25">
      <c r="A516" s="1">
        <v>45441</v>
      </c>
      <c r="B516" t="str">
        <f t="shared" si="89"/>
        <v>śr</v>
      </c>
      <c r="C516">
        <f t="shared" si="90"/>
        <v>2024</v>
      </c>
      <c r="D516" t="str">
        <f t="shared" si="91"/>
        <v>maj</v>
      </c>
      <c r="E516" s="1">
        <f t="shared" si="88"/>
        <v>45806</v>
      </c>
      <c r="F516" s="3" t="str">
        <f>IF(AND(E516&gt;=$T$4,E516&lt;=$U$4),"wiosna", IF(AND(E516&gt;=$T$5,E516&lt;=$U$5),"lato", IF(AND(E516&gt;=$T$6,E516&lt;=$U$6), "jesien","zima")))</f>
        <v>wiosna</v>
      </c>
      <c r="G516">
        <f t="shared" ref="G516:G579" si="96">G515+N515</f>
        <v>43</v>
      </c>
      <c r="H516">
        <f>INDEX($V$3:$V$6, MATCH(F516,$S$3:$S$6,0))</f>
        <v>0.5</v>
      </c>
      <c r="I516">
        <f t="shared" si="92"/>
        <v>21</v>
      </c>
      <c r="J516">
        <f t="shared" ref="J516:J579" si="97">IF(B516="niedz",15*G516,0)+N515*$Q$1</f>
        <v>0</v>
      </c>
      <c r="K516">
        <f t="shared" si="93"/>
        <v>630</v>
      </c>
      <c r="L516">
        <f t="shared" si="94"/>
        <v>630</v>
      </c>
      <c r="M516">
        <f t="shared" ref="M516:M579" si="98">L516+M515</f>
        <v>41560</v>
      </c>
      <c r="N516" s="10">
        <f t="shared" si="95"/>
        <v>0</v>
      </c>
    </row>
    <row r="517" spans="1:14" x14ac:dyDescent="0.25">
      <c r="A517" s="1">
        <v>45442</v>
      </c>
      <c r="B517" t="str">
        <f t="shared" si="89"/>
        <v>czw</v>
      </c>
      <c r="C517">
        <f t="shared" si="90"/>
        <v>2024</v>
      </c>
      <c r="D517" t="str">
        <f t="shared" si="91"/>
        <v>maj</v>
      </c>
      <c r="E517" s="1">
        <f t="shared" si="88"/>
        <v>45807</v>
      </c>
      <c r="F517" s="3" t="str">
        <f>IF(AND(E517&gt;=$T$4,E517&lt;=$U$4),"wiosna", IF(AND(E517&gt;=$T$5,E517&lt;=$U$5),"lato", IF(AND(E517&gt;=$T$6,E517&lt;=$U$6), "jesien","zima")))</f>
        <v>wiosna</v>
      </c>
      <c r="G517">
        <f t="shared" si="96"/>
        <v>43</v>
      </c>
      <c r="H517">
        <f>INDEX($V$3:$V$6, MATCH(F517,$S$3:$S$6,0))</f>
        <v>0.5</v>
      </c>
      <c r="I517">
        <f t="shared" si="92"/>
        <v>21</v>
      </c>
      <c r="J517">
        <f t="shared" si="97"/>
        <v>0</v>
      </c>
      <c r="K517">
        <f t="shared" si="93"/>
        <v>630</v>
      </c>
      <c r="L517">
        <f t="shared" si="94"/>
        <v>630</v>
      </c>
      <c r="M517">
        <f t="shared" si="98"/>
        <v>42190</v>
      </c>
      <c r="N517" s="10">
        <f t="shared" si="95"/>
        <v>0</v>
      </c>
    </row>
    <row r="518" spans="1:14" x14ac:dyDescent="0.25">
      <c r="A518" s="1">
        <v>45443</v>
      </c>
      <c r="B518" t="str">
        <f t="shared" si="89"/>
        <v>pt</v>
      </c>
      <c r="C518">
        <f t="shared" si="90"/>
        <v>2024</v>
      </c>
      <c r="D518" t="str">
        <f t="shared" si="91"/>
        <v>maj</v>
      </c>
      <c r="E518" s="1">
        <f t="shared" si="88"/>
        <v>45808</v>
      </c>
      <c r="F518" s="3" t="str">
        <f>IF(AND(E518&gt;=$T$4,E518&lt;=$U$4),"wiosna", IF(AND(E518&gt;=$T$5,E518&lt;=$U$5),"lato", IF(AND(E518&gt;=$T$6,E518&lt;=$U$6), "jesien","zima")))</f>
        <v>wiosna</v>
      </c>
      <c r="G518">
        <f t="shared" si="96"/>
        <v>43</v>
      </c>
      <c r="H518">
        <f>INDEX($V$3:$V$6, MATCH(F518,$S$3:$S$6,0))</f>
        <v>0.5</v>
      </c>
      <c r="I518">
        <f t="shared" si="92"/>
        <v>21</v>
      </c>
      <c r="J518">
        <f t="shared" si="97"/>
        <v>0</v>
      </c>
      <c r="K518">
        <f t="shared" si="93"/>
        <v>630</v>
      </c>
      <c r="L518">
        <f t="shared" si="94"/>
        <v>630</v>
      </c>
      <c r="M518">
        <f t="shared" si="98"/>
        <v>42820</v>
      </c>
      <c r="N518" s="10">
        <f t="shared" si="95"/>
        <v>3</v>
      </c>
    </row>
    <row r="519" spans="1:14" x14ac:dyDescent="0.25">
      <c r="A519" s="1">
        <v>45444</v>
      </c>
      <c r="B519" t="str">
        <f t="shared" si="89"/>
        <v>sob</v>
      </c>
      <c r="C519">
        <f t="shared" si="90"/>
        <v>2024</v>
      </c>
      <c r="D519" t="str">
        <f t="shared" si="91"/>
        <v>czerwiec</v>
      </c>
      <c r="E519" s="1">
        <f t="shared" si="88"/>
        <v>45809</v>
      </c>
      <c r="F519" s="3" t="str">
        <f>IF(AND(E519&gt;=$T$4,E519&lt;=$U$4),"wiosna", IF(AND(E519&gt;=$T$5,E519&lt;=$U$5),"lato", IF(AND(E519&gt;=$T$6,E519&lt;=$U$6), "jesien","zima")))</f>
        <v>wiosna</v>
      </c>
      <c r="G519">
        <f t="shared" si="96"/>
        <v>46</v>
      </c>
      <c r="H519">
        <f>INDEX($V$3:$V$6, MATCH(F519,$S$3:$S$6,0))</f>
        <v>0.5</v>
      </c>
      <c r="I519">
        <f t="shared" si="92"/>
        <v>23</v>
      </c>
      <c r="J519">
        <f t="shared" si="97"/>
        <v>2400</v>
      </c>
      <c r="K519">
        <f t="shared" si="93"/>
        <v>0</v>
      </c>
      <c r="L519">
        <f t="shared" si="94"/>
        <v>-2400</v>
      </c>
      <c r="M519">
        <f t="shared" si="98"/>
        <v>40420</v>
      </c>
      <c r="N519" s="10">
        <f t="shared" si="95"/>
        <v>0</v>
      </c>
    </row>
    <row r="520" spans="1:14" x14ac:dyDescent="0.25">
      <c r="A520" s="1">
        <v>45445</v>
      </c>
      <c r="B520" t="str">
        <f t="shared" si="89"/>
        <v>niedz</v>
      </c>
      <c r="C520">
        <f t="shared" si="90"/>
        <v>2024</v>
      </c>
      <c r="D520" t="str">
        <f t="shared" si="91"/>
        <v>czerwiec</v>
      </c>
      <c r="E520" s="1">
        <f t="shared" si="88"/>
        <v>45810</v>
      </c>
      <c r="F520" s="3" t="str">
        <f>IF(AND(E520&gt;=$T$4,E520&lt;=$U$4),"wiosna", IF(AND(E520&gt;=$T$5,E520&lt;=$U$5),"lato", IF(AND(E520&gt;=$T$6,E520&lt;=$U$6), "jesien","zima")))</f>
        <v>wiosna</v>
      </c>
      <c r="G520">
        <f t="shared" si="96"/>
        <v>46</v>
      </c>
      <c r="H520">
        <f>INDEX($V$3:$V$6, MATCH(F520,$S$3:$S$6,0))</f>
        <v>0.5</v>
      </c>
      <c r="I520">
        <f t="shared" si="92"/>
        <v>23</v>
      </c>
      <c r="J520">
        <f t="shared" si="97"/>
        <v>690</v>
      </c>
      <c r="K520">
        <f t="shared" si="93"/>
        <v>0</v>
      </c>
      <c r="L520">
        <f t="shared" si="94"/>
        <v>-690</v>
      </c>
      <c r="M520">
        <f t="shared" si="98"/>
        <v>39730</v>
      </c>
      <c r="N520" s="10">
        <f t="shared" si="95"/>
        <v>0</v>
      </c>
    </row>
    <row r="521" spans="1:14" x14ac:dyDescent="0.25">
      <c r="A521" s="1">
        <v>45446</v>
      </c>
      <c r="B521" t="str">
        <f t="shared" si="89"/>
        <v>pon</v>
      </c>
      <c r="C521">
        <f t="shared" si="90"/>
        <v>2024</v>
      </c>
      <c r="D521" t="str">
        <f t="shared" si="91"/>
        <v>czerwiec</v>
      </c>
      <c r="E521" s="1">
        <f t="shared" si="88"/>
        <v>45811</v>
      </c>
      <c r="F521" s="3" t="str">
        <f>IF(AND(E521&gt;=$T$4,E521&lt;=$U$4),"wiosna", IF(AND(E521&gt;=$T$5,E521&lt;=$U$5),"lato", IF(AND(E521&gt;=$T$6,E521&lt;=$U$6), "jesien","zima")))</f>
        <v>wiosna</v>
      </c>
      <c r="G521">
        <f t="shared" si="96"/>
        <v>46</v>
      </c>
      <c r="H521">
        <f>INDEX($V$3:$V$6, MATCH(F521,$S$3:$S$6,0))</f>
        <v>0.5</v>
      </c>
      <c r="I521">
        <f t="shared" si="92"/>
        <v>23</v>
      </c>
      <c r="J521">
        <f t="shared" si="97"/>
        <v>0</v>
      </c>
      <c r="K521">
        <f t="shared" si="93"/>
        <v>690</v>
      </c>
      <c r="L521">
        <f t="shared" si="94"/>
        <v>690</v>
      </c>
      <c r="M521">
        <f t="shared" si="98"/>
        <v>40420</v>
      </c>
      <c r="N521" s="10">
        <f t="shared" si="95"/>
        <v>0</v>
      </c>
    </row>
    <row r="522" spans="1:14" x14ac:dyDescent="0.25">
      <c r="A522" s="1">
        <v>45447</v>
      </c>
      <c r="B522" t="str">
        <f t="shared" si="89"/>
        <v>wt</v>
      </c>
      <c r="C522">
        <f t="shared" si="90"/>
        <v>2024</v>
      </c>
      <c r="D522" t="str">
        <f t="shared" si="91"/>
        <v>czerwiec</v>
      </c>
      <c r="E522" s="1">
        <f t="shared" si="88"/>
        <v>45812</v>
      </c>
      <c r="F522" s="3" t="str">
        <f>IF(AND(E522&gt;=$T$4,E522&lt;=$U$4),"wiosna", IF(AND(E522&gt;=$T$5,E522&lt;=$U$5),"lato", IF(AND(E522&gt;=$T$6,E522&lt;=$U$6), "jesien","zima")))</f>
        <v>wiosna</v>
      </c>
      <c r="G522">
        <f t="shared" si="96"/>
        <v>46</v>
      </c>
      <c r="H522">
        <f>INDEX($V$3:$V$6, MATCH(F522,$S$3:$S$6,0))</f>
        <v>0.5</v>
      </c>
      <c r="I522">
        <f t="shared" si="92"/>
        <v>23</v>
      </c>
      <c r="J522">
        <f t="shared" si="97"/>
        <v>0</v>
      </c>
      <c r="K522">
        <f t="shared" si="93"/>
        <v>690</v>
      </c>
      <c r="L522">
        <f t="shared" si="94"/>
        <v>690</v>
      </c>
      <c r="M522">
        <f t="shared" si="98"/>
        <v>41110</v>
      </c>
      <c r="N522" s="10">
        <f t="shared" si="95"/>
        <v>0</v>
      </c>
    </row>
    <row r="523" spans="1:14" x14ac:dyDescent="0.25">
      <c r="A523" s="1">
        <v>45448</v>
      </c>
      <c r="B523" t="str">
        <f t="shared" si="89"/>
        <v>śr</v>
      </c>
      <c r="C523">
        <f t="shared" si="90"/>
        <v>2024</v>
      </c>
      <c r="D523" t="str">
        <f t="shared" si="91"/>
        <v>czerwiec</v>
      </c>
      <c r="E523" s="1">
        <f t="shared" si="88"/>
        <v>45813</v>
      </c>
      <c r="F523" s="3" t="str">
        <f>IF(AND(E523&gt;=$T$4,E523&lt;=$U$4),"wiosna", IF(AND(E523&gt;=$T$5,E523&lt;=$U$5),"lato", IF(AND(E523&gt;=$T$6,E523&lt;=$U$6), "jesien","zima")))</f>
        <v>wiosna</v>
      </c>
      <c r="G523">
        <f t="shared" si="96"/>
        <v>46</v>
      </c>
      <c r="H523">
        <f>INDEX($V$3:$V$6, MATCH(F523,$S$3:$S$6,0))</f>
        <v>0.5</v>
      </c>
      <c r="I523">
        <f t="shared" si="92"/>
        <v>23</v>
      </c>
      <c r="J523">
        <f t="shared" si="97"/>
        <v>0</v>
      </c>
      <c r="K523">
        <f t="shared" si="93"/>
        <v>690</v>
      </c>
      <c r="L523">
        <f t="shared" si="94"/>
        <v>690</v>
      </c>
      <c r="M523">
        <f t="shared" si="98"/>
        <v>41800</v>
      </c>
      <c r="N523" s="10">
        <f t="shared" si="95"/>
        <v>0</v>
      </c>
    </row>
    <row r="524" spans="1:14" x14ac:dyDescent="0.25">
      <c r="A524" s="1">
        <v>45449</v>
      </c>
      <c r="B524" t="str">
        <f t="shared" si="89"/>
        <v>czw</v>
      </c>
      <c r="C524">
        <f t="shared" si="90"/>
        <v>2024</v>
      </c>
      <c r="D524" t="str">
        <f t="shared" si="91"/>
        <v>czerwiec</v>
      </c>
      <c r="E524" s="1">
        <f t="shared" si="88"/>
        <v>45814</v>
      </c>
      <c r="F524" s="3" t="str">
        <f>IF(AND(E524&gt;=$T$4,E524&lt;=$U$4),"wiosna", IF(AND(E524&gt;=$T$5,E524&lt;=$U$5),"lato", IF(AND(E524&gt;=$T$6,E524&lt;=$U$6), "jesien","zima")))</f>
        <v>wiosna</v>
      </c>
      <c r="G524">
        <f t="shared" si="96"/>
        <v>46</v>
      </c>
      <c r="H524">
        <f>INDEX($V$3:$V$6, MATCH(F524,$S$3:$S$6,0))</f>
        <v>0.5</v>
      </c>
      <c r="I524">
        <f t="shared" si="92"/>
        <v>23</v>
      </c>
      <c r="J524">
        <f t="shared" si="97"/>
        <v>0</v>
      </c>
      <c r="K524">
        <f t="shared" si="93"/>
        <v>690</v>
      </c>
      <c r="L524">
        <f t="shared" si="94"/>
        <v>690</v>
      </c>
      <c r="M524">
        <f t="shared" si="98"/>
        <v>42490</v>
      </c>
      <c r="N524" s="10">
        <f t="shared" si="95"/>
        <v>0</v>
      </c>
    </row>
    <row r="525" spans="1:14" x14ac:dyDescent="0.25">
      <c r="A525" s="1">
        <v>45450</v>
      </c>
      <c r="B525" t="str">
        <f t="shared" si="89"/>
        <v>pt</v>
      </c>
      <c r="C525">
        <f t="shared" si="90"/>
        <v>2024</v>
      </c>
      <c r="D525" t="str">
        <f t="shared" si="91"/>
        <v>czerwiec</v>
      </c>
      <c r="E525" s="1">
        <f t="shared" si="88"/>
        <v>45815</v>
      </c>
      <c r="F525" s="3" t="str">
        <f>IF(AND(E525&gt;=$T$4,E525&lt;=$U$4),"wiosna", IF(AND(E525&gt;=$T$5,E525&lt;=$U$5),"lato", IF(AND(E525&gt;=$T$6,E525&lt;=$U$6), "jesien","zima")))</f>
        <v>wiosna</v>
      </c>
      <c r="G525">
        <f t="shared" si="96"/>
        <v>46</v>
      </c>
      <c r="H525">
        <f>INDEX($V$3:$V$6, MATCH(F525,$S$3:$S$6,0))</f>
        <v>0.5</v>
      </c>
      <c r="I525">
        <f t="shared" si="92"/>
        <v>23</v>
      </c>
      <c r="J525">
        <f t="shared" si="97"/>
        <v>0</v>
      </c>
      <c r="K525">
        <f t="shared" si="93"/>
        <v>690</v>
      </c>
      <c r="L525">
        <f t="shared" si="94"/>
        <v>690</v>
      </c>
      <c r="M525">
        <f t="shared" si="98"/>
        <v>43180</v>
      </c>
      <c r="N525" s="10">
        <f t="shared" si="95"/>
        <v>0</v>
      </c>
    </row>
    <row r="526" spans="1:14" x14ac:dyDescent="0.25">
      <c r="A526" s="1">
        <v>45451</v>
      </c>
      <c r="B526" t="str">
        <f t="shared" si="89"/>
        <v>sob</v>
      </c>
      <c r="C526">
        <f t="shared" si="90"/>
        <v>2024</v>
      </c>
      <c r="D526" t="str">
        <f t="shared" si="91"/>
        <v>czerwiec</v>
      </c>
      <c r="E526" s="1">
        <f t="shared" si="88"/>
        <v>45816</v>
      </c>
      <c r="F526" s="3" t="str">
        <f>IF(AND(E526&gt;=$T$4,E526&lt;=$U$4),"wiosna", IF(AND(E526&gt;=$T$5,E526&lt;=$U$5),"lato", IF(AND(E526&gt;=$T$6,E526&lt;=$U$6), "jesien","zima")))</f>
        <v>wiosna</v>
      </c>
      <c r="G526">
        <f t="shared" si="96"/>
        <v>46</v>
      </c>
      <c r="H526">
        <f>INDEX($V$3:$V$6, MATCH(F526,$S$3:$S$6,0))</f>
        <v>0.5</v>
      </c>
      <c r="I526">
        <f t="shared" si="92"/>
        <v>23</v>
      </c>
      <c r="J526">
        <f t="shared" si="97"/>
        <v>0</v>
      </c>
      <c r="K526">
        <f t="shared" si="93"/>
        <v>0</v>
      </c>
      <c r="L526">
        <f t="shared" si="94"/>
        <v>0</v>
      </c>
      <c r="M526">
        <f t="shared" si="98"/>
        <v>43180</v>
      </c>
      <c r="N526" s="10">
        <f t="shared" si="95"/>
        <v>0</v>
      </c>
    </row>
    <row r="527" spans="1:14" x14ac:dyDescent="0.25">
      <c r="A527" s="1">
        <v>45452</v>
      </c>
      <c r="B527" t="str">
        <f t="shared" si="89"/>
        <v>niedz</v>
      </c>
      <c r="C527">
        <f t="shared" si="90"/>
        <v>2024</v>
      </c>
      <c r="D527" t="str">
        <f t="shared" si="91"/>
        <v>czerwiec</v>
      </c>
      <c r="E527" s="1">
        <f t="shared" si="88"/>
        <v>45817</v>
      </c>
      <c r="F527" s="3" t="str">
        <f>IF(AND(E527&gt;=$T$4,E527&lt;=$U$4),"wiosna", IF(AND(E527&gt;=$T$5,E527&lt;=$U$5),"lato", IF(AND(E527&gt;=$T$6,E527&lt;=$U$6), "jesien","zima")))</f>
        <v>wiosna</v>
      </c>
      <c r="G527">
        <f t="shared" si="96"/>
        <v>46</v>
      </c>
      <c r="H527">
        <f>INDEX($V$3:$V$6, MATCH(F527,$S$3:$S$6,0))</f>
        <v>0.5</v>
      </c>
      <c r="I527">
        <f t="shared" si="92"/>
        <v>23</v>
      </c>
      <c r="J527">
        <f t="shared" si="97"/>
        <v>690</v>
      </c>
      <c r="K527">
        <f t="shared" si="93"/>
        <v>0</v>
      </c>
      <c r="L527">
        <f t="shared" si="94"/>
        <v>-690</v>
      </c>
      <c r="M527">
        <f t="shared" si="98"/>
        <v>42490</v>
      </c>
      <c r="N527" s="10">
        <f t="shared" si="95"/>
        <v>0</v>
      </c>
    </row>
    <row r="528" spans="1:14" x14ac:dyDescent="0.25">
      <c r="A528" s="1">
        <v>45453</v>
      </c>
      <c r="B528" t="str">
        <f t="shared" si="89"/>
        <v>pon</v>
      </c>
      <c r="C528">
        <f t="shared" si="90"/>
        <v>2024</v>
      </c>
      <c r="D528" t="str">
        <f t="shared" si="91"/>
        <v>czerwiec</v>
      </c>
      <c r="E528" s="1">
        <f t="shared" si="88"/>
        <v>45818</v>
      </c>
      <c r="F528" s="3" t="str">
        <f>IF(AND(E528&gt;=$T$4,E528&lt;=$U$4),"wiosna", IF(AND(E528&gt;=$T$5,E528&lt;=$U$5),"lato", IF(AND(E528&gt;=$T$6,E528&lt;=$U$6), "jesien","zima")))</f>
        <v>wiosna</v>
      </c>
      <c r="G528">
        <f t="shared" si="96"/>
        <v>46</v>
      </c>
      <c r="H528">
        <f>INDEX($V$3:$V$6, MATCH(F528,$S$3:$S$6,0))</f>
        <v>0.5</v>
      </c>
      <c r="I528">
        <f t="shared" si="92"/>
        <v>23</v>
      </c>
      <c r="J528">
        <f t="shared" si="97"/>
        <v>0</v>
      </c>
      <c r="K528">
        <f t="shared" si="93"/>
        <v>690</v>
      </c>
      <c r="L528">
        <f t="shared" si="94"/>
        <v>690</v>
      </c>
      <c r="M528">
        <f t="shared" si="98"/>
        <v>43180</v>
      </c>
      <c r="N528" s="10">
        <f t="shared" si="95"/>
        <v>0</v>
      </c>
    </row>
    <row r="529" spans="1:14" x14ac:dyDescent="0.25">
      <c r="A529" s="1">
        <v>45454</v>
      </c>
      <c r="B529" t="str">
        <f t="shared" si="89"/>
        <v>wt</v>
      </c>
      <c r="C529">
        <f t="shared" si="90"/>
        <v>2024</v>
      </c>
      <c r="D529" t="str">
        <f t="shared" si="91"/>
        <v>czerwiec</v>
      </c>
      <c r="E529" s="1">
        <f t="shared" si="88"/>
        <v>45819</v>
      </c>
      <c r="F529" s="3" t="str">
        <f>IF(AND(E529&gt;=$T$4,E529&lt;=$U$4),"wiosna", IF(AND(E529&gt;=$T$5,E529&lt;=$U$5),"lato", IF(AND(E529&gt;=$T$6,E529&lt;=$U$6), "jesien","zima")))</f>
        <v>wiosna</v>
      </c>
      <c r="G529">
        <f t="shared" si="96"/>
        <v>46</v>
      </c>
      <c r="H529">
        <f>INDEX($V$3:$V$6, MATCH(F529,$S$3:$S$6,0))</f>
        <v>0.5</v>
      </c>
      <c r="I529">
        <f t="shared" si="92"/>
        <v>23</v>
      </c>
      <c r="J529">
        <f t="shared" si="97"/>
        <v>0</v>
      </c>
      <c r="K529">
        <f t="shared" si="93"/>
        <v>690</v>
      </c>
      <c r="L529">
        <f t="shared" si="94"/>
        <v>690</v>
      </c>
      <c r="M529">
        <f t="shared" si="98"/>
        <v>43870</v>
      </c>
      <c r="N529" s="10">
        <f t="shared" si="95"/>
        <v>0</v>
      </c>
    </row>
    <row r="530" spans="1:14" x14ac:dyDescent="0.25">
      <c r="A530" s="1">
        <v>45455</v>
      </c>
      <c r="B530" t="str">
        <f t="shared" si="89"/>
        <v>śr</v>
      </c>
      <c r="C530">
        <f t="shared" si="90"/>
        <v>2024</v>
      </c>
      <c r="D530" t="str">
        <f t="shared" si="91"/>
        <v>czerwiec</v>
      </c>
      <c r="E530" s="1">
        <f t="shared" si="88"/>
        <v>45820</v>
      </c>
      <c r="F530" s="3" t="str">
        <f>IF(AND(E530&gt;=$T$4,E530&lt;=$U$4),"wiosna", IF(AND(E530&gt;=$T$5,E530&lt;=$U$5),"lato", IF(AND(E530&gt;=$T$6,E530&lt;=$U$6), "jesien","zima")))</f>
        <v>wiosna</v>
      </c>
      <c r="G530">
        <f t="shared" si="96"/>
        <v>46</v>
      </c>
      <c r="H530">
        <f>INDEX($V$3:$V$6, MATCH(F530,$S$3:$S$6,0))</f>
        <v>0.5</v>
      </c>
      <c r="I530">
        <f t="shared" si="92"/>
        <v>23</v>
      </c>
      <c r="J530">
        <f t="shared" si="97"/>
        <v>0</v>
      </c>
      <c r="K530">
        <f t="shared" si="93"/>
        <v>690</v>
      </c>
      <c r="L530">
        <f t="shared" si="94"/>
        <v>690</v>
      </c>
      <c r="M530">
        <f t="shared" si="98"/>
        <v>44560</v>
      </c>
      <c r="N530" s="10">
        <f t="shared" si="95"/>
        <v>0</v>
      </c>
    </row>
    <row r="531" spans="1:14" x14ac:dyDescent="0.25">
      <c r="A531" s="1">
        <v>45456</v>
      </c>
      <c r="B531" t="str">
        <f t="shared" si="89"/>
        <v>czw</v>
      </c>
      <c r="C531">
        <f t="shared" si="90"/>
        <v>2024</v>
      </c>
      <c r="D531" t="str">
        <f t="shared" si="91"/>
        <v>czerwiec</v>
      </c>
      <c r="E531" s="1">
        <f t="shared" si="88"/>
        <v>45821</v>
      </c>
      <c r="F531" s="3" t="str">
        <f>IF(AND(E531&gt;=$T$4,E531&lt;=$U$4),"wiosna", IF(AND(E531&gt;=$T$5,E531&lt;=$U$5),"lato", IF(AND(E531&gt;=$T$6,E531&lt;=$U$6), "jesien","zima")))</f>
        <v>wiosna</v>
      </c>
      <c r="G531">
        <f t="shared" si="96"/>
        <v>46</v>
      </c>
      <c r="H531">
        <f>INDEX($V$3:$V$6, MATCH(F531,$S$3:$S$6,0))</f>
        <v>0.5</v>
      </c>
      <c r="I531">
        <f t="shared" si="92"/>
        <v>23</v>
      </c>
      <c r="J531">
        <f t="shared" si="97"/>
        <v>0</v>
      </c>
      <c r="K531">
        <f t="shared" si="93"/>
        <v>690</v>
      </c>
      <c r="L531">
        <f t="shared" si="94"/>
        <v>690</v>
      </c>
      <c r="M531">
        <f t="shared" si="98"/>
        <v>45250</v>
      </c>
      <c r="N531" s="10">
        <f t="shared" si="95"/>
        <v>0</v>
      </c>
    </row>
    <row r="532" spans="1:14" x14ac:dyDescent="0.25">
      <c r="A532" s="1">
        <v>45457</v>
      </c>
      <c r="B532" t="str">
        <f t="shared" si="89"/>
        <v>pt</v>
      </c>
      <c r="C532">
        <f t="shared" si="90"/>
        <v>2024</v>
      </c>
      <c r="D532" t="str">
        <f t="shared" si="91"/>
        <v>czerwiec</v>
      </c>
      <c r="E532" s="1">
        <f t="shared" si="88"/>
        <v>45822</v>
      </c>
      <c r="F532" s="3" t="str">
        <f>IF(AND(E532&gt;=$T$4,E532&lt;=$U$4),"wiosna", IF(AND(E532&gt;=$T$5,E532&lt;=$U$5),"lato", IF(AND(E532&gt;=$T$6,E532&lt;=$U$6), "jesien","zima")))</f>
        <v>wiosna</v>
      </c>
      <c r="G532">
        <f t="shared" si="96"/>
        <v>46</v>
      </c>
      <c r="H532">
        <f>INDEX($V$3:$V$6, MATCH(F532,$S$3:$S$6,0))</f>
        <v>0.5</v>
      </c>
      <c r="I532">
        <f t="shared" si="92"/>
        <v>23</v>
      </c>
      <c r="J532">
        <f t="shared" si="97"/>
        <v>0</v>
      </c>
      <c r="K532">
        <f t="shared" si="93"/>
        <v>690</v>
      </c>
      <c r="L532">
        <f t="shared" si="94"/>
        <v>690</v>
      </c>
      <c r="M532">
        <f t="shared" si="98"/>
        <v>45940</v>
      </c>
      <c r="N532" s="10">
        <f t="shared" si="95"/>
        <v>0</v>
      </c>
    </row>
    <row r="533" spans="1:14" x14ac:dyDescent="0.25">
      <c r="A533" s="1">
        <v>45458</v>
      </c>
      <c r="B533" t="str">
        <f t="shared" si="89"/>
        <v>sob</v>
      </c>
      <c r="C533">
        <f t="shared" si="90"/>
        <v>2024</v>
      </c>
      <c r="D533" t="str">
        <f t="shared" si="91"/>
        <v>czerwiec</v>
      </c>
      <c r="E533" s="1">
        <f t="shared" si="88"/>
        <v>45823</v>
      </c>
      <c r="F533" s="3" t="str">
        <f>IF(AND(E533&gt;=$T$4,E533&lt;=$U$4),"wiosna", IF(AND(E533&gt;=$T$5,E533&lt;=$U$5),"lato", IF(AND(E533&gt;=$T$6,E533&lt;=$U$6), "jesien","zima")))</f>
        <v>wiosna</v>
      </c>
      <c r="G533">
        <f t="shared" si="96"/>
        <v>46</v>
      </c>
      <c r="H533">
        <f>INDEX($V$3:$V$6, MATCH(F533,$S$3:$S$6,0))</f>
        <v>0.5</v>
      </c>
      <c r="I533">
        <f t="shared" si="92"/>
        <v>23</v>
      </c>
      <c r="J533">
        <f t="shared" si="97"/>
        <v>0</v>
      </c>
      <c r="K533">
        <f t="shared" si="93"/>
        <v>0</v>
      </c>
      <c r="L533">
        <f t="shared" si="94"/>
        <v>0</v>
      </c>
      <c r="M533">
        <f t="shared" si="98"/>
        <v>45940</v>
      </c>
      <c r="N533" s="10">
        <f t="shared" si="95"/>
        <v>0</v>
      </c>
    </row>
    <row r="534" spans="1:14" x14ac:dyDescent="0.25">
      <c r="A534" s="1">
        <v>45459</v>
      </c>
      <c r="B534" t="str">
        <f t="shared" si="89"/>
        <v>niedz</v>
      </c>
      <c r="C534">
        <f t="shared" si="90"/>
        <v>2024</v>
      </c>
      <c r="D534" t="str">
        <f t="shared" si="91"/>
        <v>czerwiec</v>
      </c>
      <c r="E534" s="1">
        <f t="shared" si="88"/>
        <v>45824</v>
      </c>
      <c r="F534" s="3" t="str">
        <f>IF(AND(E534&gt;=$T$4,E534&lt;=$U$4),"wiosna", IF(AND(E534&gt;=$T$5,E534&lt;=$U$5),"lato", IF(AND(E534&gt;=$T$6,E534&lt;=$U$6), "jesien","zima")))</f>
        <v>wiosna</v>
      </c>
      <c r="G534">
        <f t="shared" si="96"/>
        <v>46</v>
      </c>
      <c r="H534">
        <f>INDEX($V$3:$V$6, MATCH(F534,$S$3:$S$6,0))</f>
        <v>0.5</v>
      </c>
      <c r="I534">
        <f t="shared" si="92"/>
        <v>23</v>
      </c>
      <c r="J534">
        <f t="shared" si="97"/>
        <v>690</v>
      </c>
      <c r="K534">
        <f t="shared" si="93"/>
        <v>0</v>
      </c>
      <c r="L534">
        <f t="shared" si="94"/>
        <v>-690</v>
      </c>
      <c r="M534">
        <f t="shared" si="98"/>
        <v>45250</v>
      </c>
      <c r="N534" s="10">
        <f t="shared" si="95"/>
        <v>0</v>
      </c>
    </row>
    <row r="535" spans="1:14" x14ac:dyDescent="0.25">
      <c r="A535" s="1">
        <v>45460</v>
      </c>
      <c r="B535" t="str">
        <f t="shared" si="89"/>
        <v>pon</v>
      </c>
      <c r="C535">
        <f t="shared" si="90"/>
        <v>2024</v>
      </c>
      <c r="D535" t="str">
        <f t="shared" si="91"/>
        <v>czerwiec</v>
      </c>
      <c r="E535" s="1">
        <f t="shared" si="88"/>
        <v>45825</v>
      </c>
      <c r="F535" s="3" t="str">
        <f>IF(AND(E535&gt;=$T$4,E535&lt;=$U$4),"wiosna", IF(AND(E535&gt;=$T$5,E535&lt;=$U$5),"lato", IF(AND(E535&gt;=$T$6,E535&lt;=$U$6), "jesien","zima")))</f>
        <v>wiosna</v>
      </c>
      <c r="G535">
        <f t="shared" si="96"/>
        <v>46</v>
      </c>
      <c r="H535">
        <f>INDEX($V$3:$V$6, MATCH(F535,$S$3:$S$6,0))</f>
        <v>0.5</v>
      </c>
      <c r="I535">
        <f t="shared" si="92"/>
        <v>23</v>
      </c>
      <c r="J535">
        <f t="shared" si="97"/>
        <v>0</v>
      </c>
      <c r="K535">
        <f t="shared" si="93"/>
        <v>690</v>
      </c>
      <c r="L535">
        <f t="shared" si="94"/>
        <v>690</v>
      </c>
      <c r="M535">
        <f t="shared" si="98"/>
        <v>45940</v>
      </c>
      <c r="N535" s="10">
        <f t="shared" si="95"/>
        <v>0</v>
      </c>
    </row>
    <row r="536" spans="1:14" x14ac:dyDescent="0.25">
      <c r="A536" s="1">
        <v>45461</v>
      </c>
      <c r="B536" t="str">
        <f t="shared" si="89"/>
        <v>wt</v>
      </c>
      <c r="C536">
        <f t="shared" si="90"/>
        <v>2024</v>
      </c>
      <c r="D536" t="str">
        <f t="shared" si="91"/>
        <v>czerwiec</v>
      </c>
      <c r="E536" s="1">
        <f t="shared" si="88"/>
        <v>45826</v>
      </c>
      <c r="F536" s="3" t="str">
        <f>IF(AND(E536&gt;=$T$4,E536&lt;=$U$4),"wiosna", IF(AND(E536&gt;=$T$5,E536&lt;=$U$5),"lato", IF(AND(E536&gt;=$T$6,E536&lt;=$U$6), "jesien","zima")))</f>
        <v>wiosna</v>
      </c>
      <c r="G536">
        <f t="shared" si="96"/>
        <v>46</v>
      </c>
      <c r="H536">
        <f>INDEX($V$3:$V$6, MATCH(F536,$S$3:$S$6,0))</f>
        <v>0.5</v>
      </c>
      <c r="I536">
        <f t="shared" si="92"/>
        <v>23</v>
      </c>
      <c r="J536">
        <f t="shared" si="97"/>
        <v>0</v>
      </c>
      <c r="K536">
        <f t="shared" si="93"/>
        <v>690</v>
      </c>
      <c r="L536">
        <f t="shared" si="94"/>
        <v>690</v>
      </c>
      <c r="M536">
        <f t="shared" si="98"/>
        <v>46630</v>
      </c>
      <c r="N536" s="10">
        <f t="shared" si="95"/>
        <v>0</v>
      </c>
    </row>
    <row r="537" spans="1:14" x14ac:dyDescent="0.25">
      <c r="A537" s="1">
        <v>45462</v>
      </c>
      <c r="B537" t="str">
        <f t="shared" si="89"/>
        <v>śr</v>
      </c>
      <c r="C537">
        <f t="shared" si="90"/>
        <v>2024</v>
      </c>
      <c r="D537" t="str">
        <f t="shared" si="91"/>
        <v>czerwiec</v>
      </c>
      <c r="E537" s="1">
        <f t="shared" si="88"/>
        <v>45827</v>
      </c>
      <c r="F537" s="3" t="str">
        <f>IF(AND(E537&gt;=$T$4,E537&lt;=$U$4),"wiosna", IF(AND(E537&gt;=$T$5,E537&lt;=$U$5),"lato", IF(AND(E537&gt;=$T$6,E537&lt;=$U$6), "jesien","zima")))</f>
        <v>wiosna</v>
      </c>
      <c r="G537">
        <f t="shared" si="96"/>
        <v>46</v>
      </c>
      <c r="H537">
        <f>INDEX($V$3:$V$6, MATCH(F537,$S$3:$S$6,0))</f>
        <v>0.5</v>
      </c>
      <c r="I537">
        <f t="shared" si="92"/>
        <v>23</v>
      </c>
      <c r="J537">
        <f t="shared" si="97"/>
        <v>0</v>
      </c>
      <c r="K537">
        <f t="shared" si="93"/>
        <v>690</v>
      </c>
      <c r="L537">
        <f t="shared" si="94"/>
        <v>690</v>
      </c>
      <c r="M537">
        <f t="shared" si="98"/>
        <v>47320</v>
      </c>
      <c r="N537" s="10">
        <f t="shared" si="95"/>
        <v>0</v>
      </c>
    </row>
    <row r="538" spans="1:14" x14ac:dyDescent="0.25">
      <c r="A538" s="1">
        <v>45463</v>
      </c>
      <c r="B538" t="str">
        <f t="shared" si="89"/>
        <v>czw</v>
      </c>
      <c r="C538">
        <f t="shared" si="90"/>
        <v>2024</v>
      </c>
      <c r="D538" t="str">
        <f t="shared" si="91"/>
        <v>czerwiec</v>
      </c>
      <c r="E538" s="1">
        <f t="shared" si="88"/>
        <v>45828</v>
      </c>
      <c r="F538" s="3" t="str">
        <f>IF(AND(E538&gt;=$T$4,E538&lt;=$U$4),"wiosna", IF(AND(E538&gt;=$T$5,E538&lt;=$U$5),"lato", IF(AND(E538&gt;=$T$6,E538&lt;=$U$6), "jesien","zima")))</f>
        <v>wiosna</v>
      </c>
      <c r="G538">
        <f t="shared" si="96"/>
        <v>46</v>
      </c>
      <c r="H538">
        <f>INDEX($V$3:$V$6, MATCH(F538,$S$3:$S$6,0))</f>
        <v>0.5</v>
      </c>
      <c r="I538">
        <f t="shared" si="92"/>
        <v>23</v>
      </c>
      <c r="J538">
        <f t="shared" si="97"/>
        <v>0</v>
      </c>
      <c r="K538">
        <f t="shared" si="93"/>
        <v>690</v>
      </c>
      <c r="L538">
        <f t="shared" si="94"/>
        <v>690</v>
      </c>
      <c r="M538">
        <f t="shared" si="98"/>
        <v>48010</v>
      </c>
      <c r="N538" s="10">
        <f t="shared" si="95"/>
        <v>0</v>
      </c>
    </row>
    <row r="539" spans="1:14" x14ac:dyDescent="0.25">
      <c r="A539" s="1">
        <v>45464</v>
      </c>
      <c r="B539" t="str">
        <f t="shared" si="89"/>
        <v>pt</v>
      </c>
      <c r="C539">
        <f t="shared" si="90"/>
        <v>2024</v>
      </c>
      <c r="D539" t="str">
        <f t="shared" si="91"/>
        <v>czerwiec</v>
      </c>
      <c r="E539" s="1">
        <f t="shared" si="88"/>
        <v>45829</v>
      </c>
      <c r="F539" s="3" t="str">
        <f>IF(AND(E539&gt;=$T$4,E539&lt;=$U$4),"wiosna", IF(AND(E539&gt;=$T$5,E539&lt;=$U$5),"lato", IF(AND(E539&gt;=$T$6,E539&lt;=$U$6), "jesien","zima")))</f>
        <v>lato</v>
      </c>
      <c r="G539">
        <f t="shared" si="96"/>
        <v>46</v>
      </c>
      <c r="H539">
        <f>INDEX($V$3:$V$6, MATCH(F539,$S$3:$S$6,0))</f>
        <v>0.9</v>
      </c>
      <c r="I539">
        <f t="shared" si="92"/>
        <v>41</v>
      </c>
      <c r="J539">
        <f t="shared" si="97"/>
        <v>0</v>
      </c>
      <c r="K539">
        <f t="shared" si="93"/>
        <v>1230</v>
      </c>
      <c r="L539">
        <f t="shared" si="94"/>
        <v>1230</v>
      </c>
      <c r="M539">
        <f t="shared" si="98"/>
        <v>49240</v>
      </c>
      <c r="N539" s="10">
        <f t="shared" si="95"/>
        <v>0</v>
      </c>
    </row>
    <row r="540" spans="1:14" x14ac:dyDescent="0.25">
      <c r="A540" s="1">
        <v>45465</v>
      </c>
      <c r="B540" t="str">
        <f t="shared" si="89"/>
        <v>sob</v>
      </c>
      <c r="C540">
        <f t="shared" si="90"/>
        <v>2024</v>
      </c>
      <c r="D540" t="str">
        <f t="shared" si="91"/>
        <v>czerwiec</v>
      </c>
      <c r="E540" s="1">
        <f t="shared" si="88"/>
        <v>45830</v>
      </c>
      <c r="F540" s="3" t="str">
        <f>IF(AND(E540&gt;=$T$4,E540&lt;=$U$4),"wiosna", IF(AND(E540&gt;=$T$5,E540&lt;=$U$5),"lato", IF(AND(E540&gt;=$T$6,E540&lt;=$U$6), "jesien","zima")))</f>
        <v>lato</v>
      </c>
      <c r="G540">
        <f t="shared" si="96"/>
        <v>46</v>
      </c>
      <c r="H540">
        <f>INDEX($V$3:$V$6, MATCH(F540,$S$3:$S$6,0))</f>
        <v>0.9</v>
      </c>
      <c r="I540">
        <f t="shared" si="92"/>
        <v>41</v>
      </c>
      <c r="J540">
        <f t="shared" si="97"/>
        <v>0</v>
      </c>
      <c r="K540">
        <f t="shared" si="93"/>
        <v>0</v>
      </c>
      <c r="L540">
        <f t="shared" si="94"/>
        <v>0</v>
      </c>
      <c r="M540">
        <f t="shared" si="98"/>
        <v>49240</v>
      </c>
      <c r="N540" s="10">
        <f t="shared" si="95"/>
        <v>0</v>
      </c>
    </row>
    <row r="541" spans="1:14" x14ac:dyDescent="0.25">
      <c r="A541" s="1">
        <v>45466</v>
      </c>
      <c r="B541" t="str">
        <f t="shared" si="89"/>
        <v>niedz</v>
      </c>
      <c r="C541">
        <f t="shared" si="90"/>
        <v>2024</v>
      </c>
      <c r="D541" t="str">
        <f t="shared" si="91"/>
        <v>czerwiec</v>
      </c>
      <c r="E541" s="1">
        <f t="shared" si="88"/>
        <v>45831</v>
      </c>
      <c r="F541" s="3" t="str">
        <f>IF(AND(E541&gt;=$T$4,E541&lt;=$U$4),"wiosna", IF(AND(E541&gt;=$T$5,E541&lt;=$U$5),"lato", IF(AND(E541&gt;=$T$6,E541&lt;=$U$6), "jesien","zima")))</f>
        <v>lato</v>
      </c>
      <c r="G541">
        <f t="shared" si="96"/>
        <v>46</v>
      </c>
      <c r="H541">
        <f>INDEX($V$3:$V$6, MATCH(F541,$S$3:$S$6,0))</f>
        <v>0.9</v>
      </c>
      <c r="I541">
        <f t="shared" si="92"/>
        <v>41</v>
      </c>
      <c r="J541">
        <f t="shared" si="97"/>
        <v>690</v>
      </c>
      <c r="K541">
        <f t="shared" si="93"/>
        <v>0</v>
      </c>
      <c r="L541">
        <f t="shared" si="94"/>
        <v>-690</v>
      </c>
      <c r="M541">
        <f t="shared" si="98"/>
        <v>48550</v>
      </c>
      <c r="N541" s="10">
        <f t="shared" si="95"/>
        <v>0</v>
      </c>
    </row>
    <row r="542" spans="1:14" x14ac:dyDescent="0.25">
      <c r="A542" s="1">
        <v>45467</v>
      </c>
      <c r="B542" t="str">
        <f t="shared" si="89"/>
        <v>pon</v>
      </c>
      <c r="C542">
        <f t="shared" si="90"/>
        <v>2024</v>
      </c>
      <c r="D542" t="str">
        <f t="shared" si="91"/>
        <v>czerwiec</v>
      </c>
      <c r="E542" s="1">
        <f t="shared" si="88"/>
        <v>45832</v>
      </c>
      <c r="F542" s="3" t="str">
        <f>IF(AND(E542&gt;=$T$4,E542&lt;=$U$4),"wiosna", IF(AND(E542&gt;=$T$5,E542&lt;=$U$5),"lato", IF(AND(E542&gt;=$T$6,E542&lt;=$U$6), "jesien","zima")))</f>
        <v>lato</v>
      </c>
      <c r="G542">
        <f t="shared" si="96"/>
        <v>46</v>
      </c>
      <c r="H542">
        <f>INDEX($V$3:$V$6, MATCH(F542,$S$3:$S$6,0))</f>
        <v>0.9</v>
      </c>
      <c r="I542">
        <f t="shared" si="92"/>
        <v>41</v>
      </c>
      <c r="J542">
        <f t="shared" si="97"/>
        <v>0</v>
      </c>
      <c r="K542">
        <f t="shared" si="93"/>
        <v>1230</v>
      </c>
      <c r="L542">
        <f t="shared" si="94"/>
        <v>1230</v>
      </c>
      <c r="M542">
        <f t="shared" si="98"/>
        <v>49780</v>
      </c>
      <c r="N542" s="10">
        <f t="shared" si="95"/>
        <v>0</v>
      </c>
    </row>
    <row r="543" spans="1:14" x14ac:dyDescent="0.25">
      <c r="A543" s="1">
        <v>45468</v>
      </c>
      <c r="B543" t="str">
        <f t="shared" si="89"/>
        <v>wt</v>
      </c>
      <c r="C543">
        <f t="shared" si="90"/>
        <v>2024</v>
      </c>
      <c r="D543" t="str">
        <f t="shared" si="91"/>
        <v>czerwiec</v>
      </c>
      <c r="E543" s="1">
        <f t="shared" si="88"/>
        <v>45833</v>
      </c>
      <c r="F543" s="3" t="str">
        <f>IF(AND(E543&gt;=$T$4,E543&lt;=$U$4),"wiosna", IF(AND(E543&gt;=$T$5,E543&lt;=$U$5),"lato", IF(AND(E543&gt;=$T$6,E543&lt;=$U$6), "jesien","zima")))</f>
        <v>lato</v>
      </c>
      <c r="G543">
        <f t="shared" si="96"/>
        <v>46</v>
      </c>
      <c r="H543">
        <f>INDEX($V$3:$V$6, MATCH(F543,$S$3:$S$6,0))</f>
        <v>0.9</v>
      </c>
      <c r="I543">
        <f t="shared" si="92"/>
        <v>41</v>
      </c>
      <c r="J543">
        <f t="shared" si="97"/>
        <v>0</v>
      </c>
      <c r="K543">
        <f t="shared" si="93"/>
        <v>1230</v>
      </c>
      <c r="L543">
        <f t="shared" si="94"/>
        <v>1230</v>
      </c>
      <c r="M543">
        <f t="shared" si="98"/>
        <v>51010</v>
      </c>
      <c r="N543" s="10">
        <f t="shared" si="95"/>
        <v>0</v>
      </c>
    </row>
    <row r="544" spans="1:14" x14ac:dyDescent="0.25">
      <c r="A544" s="1">
        <v>45469</v>
      </c>
      <c r="B544" t="str">
        <f t="shared" si="89"/>
        <v>śr</v>
      </c>
      <c r="C544">
        <f t="shared" si="90"/>
        <v>2024</v>
      </c>
      <c r="D544" t="str">
        <f t="shared" si="91"/>
        <v>czerwiec</v>
      </c>
      <c r="E544" s="1">
        <f t="shared" si="88"/>
        <v>45834</v>
      </c>
      <c r="F544" s="3" t="str">
        <f>IF(AND(E544&gt;=$T$4,E544&lt;=$U$4),"wiosna", IF(AND(E544&gt;=$T$5,E544&lt;=$U$5),"lato", IF(AND(E544&gt;=$T$6,E544&lt;=$U$6), "jesien","zima")))</f>
        <v>lato</v>
      </c>
      <c r="G544">
        <f t="shared" si="96"/>
        <v>46</v>
      </c>
      <c r="H544">
        <f>INDEX($V$3:$V$6, MATCH(F544,$S$3:$S$6,0))</f>
        <v>0.9</v>
      </c>
      <c r="I544">
        <f t="shared" si="92"/>
        <v>41</v>
      </c>
      <c r="J544">
        <f t="shared" si="97"/>
        <v>0</v>
      </c>
      <c r="K544">
        <f t="shared" si="93"/>
        <v>1230</v>
      </c>
      <c r="L544">
        <f t="shared" si="94"/>
        <v>1230</v>
      </c>
      <c r="M544">
        <f t="shared" si="98"/>
        <v>52240</v>
      </c>
      <c r="N544" s="10">
        <f t="shared" si="95"/>
        <v>0</v>
      </c>
    </row>
    <row r="545" spans="1:14" x14ac:dyDescent="0.25">
      <c r="A545" s="1">
        <v>45470</v>
      </c>
      <c r="B545" t="str">
        <f t="shared" si="89"/>
        <v>czw</v>
      </c>
      <c r="C545">
        <f t="shared" si="90"/>
        <v>2024</v>
      </c>
      <c r="D545" t="str">
        <f t="shared" si="91"/>
        <v>czerwiec</v>
      </c>
      <c r="E545" s="1">
        <f t="shared" si="88"/>
        <v>45835</v>
      </c>
      <c r="F545" s="3" t="str">
        <f>IF(AND(E545&gt;=$T$4,E545&lt;=$U$4),"wiosna", IF(AND(E545&gt;=$T$5,E545&lt;=$U$5),"lato", IF(AND(E545&gt;=$T$6,E545&lt;=$U$6), "jesien","zima")))</f>
        <v>lato</v>
      </c>
      <c r="G545">
        <f t="shared" si="96"/>
        <v>46</v>
      </c>
      <c r="H545">
        <f>INDEX($V$3:$V$6, MATCH(F545,$S$3:$S$6,0))</f>
        <v>0.9</v>
      </c>
      <c r="I545">
        <f t="shared" si="92"/>
        <v>41</v>
      </c>
      <c r="J545">
        <f t="shared" si="97"/>
        <v>0</v>
      </c>
      <c r="K545">
        <f t="shared" si="93"/>
        <v>1230</v>
      </c>
      <c r="L545">
        <f t="shared" si="94"/>
        <v>1230</v>
      </c>
      <c r="M545">
        <f t="shared" si="98"/>
        <v>53470</v>
      </c>
      <c r="N545" s="10">
        <f t="shared" si="95"/>
        <v>0</v>
      </c>
    </row>
    <row r="546" spans="1:14" x14ac:dyDescent="0.25">
      <c r="A546" s="1">
        <v>45471</v>
      </c>
      <c r="B546" t="str">
        <f t="shared" si="89"/>
        <v>pt</v>
      </c>
      <c r="C546">
        <f t="shared" si="90"/>
        <v>2024</v>
      </c>
      <c r="D546" t="str">
        <f t="shared" si="91"/>
        <v>czerwiec</v>
      </c>
      <c r="E546" s="1">
        <f t="shared" si="88"/>
        <v>45836</v>
      </c>
      <c r="F546" s="3" t="str">
        <f>IF(AND(E546&gt;=$T$4,E546&lt;=$U$4),"wiosna", IF(AND(E546&gt;=$T$5,E546&lt;=$U$5),"lato", IF(AND(E546&gt;=$T$6,E546&lt;=$U$6), "jesien","zima")))</f>
        <v>lato</v>
      </c>
      <c r="G546">
        <f t="shared" si="96"/>
        <v>46</v>
      </c>
      <c r="H546">
        <f>INDEX($V$3:$V$6, MATCH(F546,$S$3:$S$6,0))</f>
        <v>0.9</v>
      </c>
      <c r="I546">
        <f t="shared" si="92"/>
        <v>41</v>
      </c>
      <c r="J546">
        <f t="shared" si="97"/>
        <v>0</v>
      </c>
      <c r="K546">
        <f t="shared" si="93"/>
        <v>1230</v>
      </c>
      <c r="L546">
        <f t="shared" si="94"/>
        <v>1230</v>
      </c>
      <c r="M546">
        <f t="shared" si="98"/>
        <v>54700</v>
      </c>
      <c r="N546" s="10">
        <f t="shared" si="95"/>
        <v>0</v>
      </c>
    </row>
    <row r="547" spans="1:14" x14ac:dyDescent="0.25">
      <c r="A547" s="1">
        <v>45472</v>
      </c>
      <c r="B547" t="str">
        <f t="shared" si="89"/>
        <v>sob</v>
      </c>
      <c r="C547">
        <f t="shared" si="90"/>
        <v>2024</v>
      </c>
      <c r="D547" t="str">
        <f t="shared" si="91"/>
        <v>czerwiec</v>
      </c>
      <c r="E547" s="1">
        <f t="shared" si="88"/>
        <v>45837</v>
      </c>
      <c r="F547" s="3" t="str">
        <f>IF(AND(E547&gt;=$T$4,E547&lt;=$U$4),"wiosna", IF(AND(E547&gt;=$T$5,E547&lt;=$U$5),"lato", IF(AND(E547&gt;=$T$6,E547&lt;=$U$6), "jesien","zima")))</f>
        <v>lato</v>
      </c>
      <c r="G547">
        <f t="shared" si="96"/>
        <v>46</v>
      </c>
      <c r="H547">
        <f>INDEX($V$3:$V$6, MATCH(F547,$S$3:$S$6,0))</f>
        <v>0.9</v>
      </c>
      <c r="I547">
        <f t="shared" si="92"/>
        <v>41</v>
      </c>
      <c r="J547">
        <f t="shared" si="97"/>
        <v>0</v>
      </c>
      <c r="K547">
        <f t="shared" si="93"/>
        <v>0</v>
      </c>
      <c r="L547">
        <f t="shared" si="94"/>
        <v>0</v>
      </c>
      <c r="M547">
        <f t="shared" si="98"/>
        <v>54700</v>
      </c>
      <c r="N547" s="10">
        <f t="shared" si="95"/>
        <v>0</v>
      </c>
    </row>
    <row r="548" spans="1:14" x14ac:dyDescent="0.25">
      <c r="A548" s="1">
        <v>45473</v>
      </c>
      <c r="B548" t="str">
        <f t="shared" si="89"/>
        <v>niedz</v>
      </c>
      <c r="C548">
        <f t="shared" si="90"/>
        <v>2024</v>
      </c>
      <c r="D548" t="str">
        <f t="shared" si="91"/>
        <v>czerwiec</v>
      </c>
      <c r="E548" s="1">
        <f t="shared" si="88"/>
        <v>45838</v>
      </c>
      <c r="F548" s="3" t="str">
        <f>IF(AND(E548&gt;=$T$4,E548&lt;=$U$4),"wiosna", IF(AND(E548&gt;=$T$5,E548&lt;=$U$5),"lato", IF(AND(E548&gt;=$T$6,E548&lt;=$U$6), "jesien","zima")))</f>
        <v>lato</v>
      </c>
      <c r="G548">
        <f t="shared" si="96"/>
        <v>46</v>
      </c>
      <c r="H548">
        <f>INDEX($V$3:$V$6, MATCH(F548,$S$3:$S$6,0))</f>
        <v>0.9</v>
      </c>
      <c r="I548">
        <f t="shared" si="92"/>
        <v>41</v>
      </c>
      <c r="J548">
        <f t="shared" si="97"/>
        <v>690</v>
      </c>
      <c r="K548">
        <f t="shared" si="93"/>
        <v>0</v>
      </c>
      <c r="L548">
        <f t="shared" si="94"/>
        <v>-690</v>
      </c>
      <c r="M548">
        <f t="shared" si="98"/>
        <v>54010</v>
      </c>
      <c r="N548" s="10">
        <f t="shared" si="95"/>
        <v>3</v>
      </c>
    </row>
    <row r="549" spans="1:14" x14ac:dyDescent="0.25">
      <c r="A549" s="1">
        <v>45474</v>
      </c>
      <c r="B549" t="str">
        <f t="shared" si="89"/>
        <v>pon</v>
      </c>
      <c r="C549">
        <f t="shared" si="90"/>
        <v>2024</v>
      </c>
      <c r="D549" t="str">
        <f t="shared" si="91"/>
        <v>lipiec</v>
      </c>
      <c r="E549" s="1">
        <f t="shared" si="88"/>
        <v>45839</v>
      </c>
      <c r="F549" s="3" t="str">
        <f>IF(AND(E549&gt;=$T$4,E549&lt;=$U$4),"wiosna", IF(AND(E549&gt;=$T$5,E549&lt;=$U$5),"lato", IF(AND(E549&gt;=$T$6,E549&lt;=$U$6), "jesien","zima")))</f>
        <v>lato</v>
      </c>
      <c r="G549">
        <f t="shared" si="96"/>
        <v>49</v>
      </c>
      <c r="H549">
        <f>INDEX($V$3:$V$6, MATCH(F549,$S$3:$S$6,0))</f>
        <v>0.9</v>
      </c>
      <c r="I549">
        <f t="shared" si="92"/>
        <v>44</v>
      </c>
      <c r="J549">
        <f t="shared" si="97"/>
        <v>2400</v>
      </c>
      <c r="K549">
        <f t="shared" si="93"/>
        <v>1320</v>
      </c>
      <c r="L549">
        <f t="shared" si="94"/>
        <v>-1080</v>
      </c>
      <c r="M549">
        <f t="shared" si="98"/>
        <v>52930</v>
      </c>
      <c r="N549" s="10">
        <f t="shared" si="95"/>
        <v>0</v>
      </c>
    </row>
    <row r="550" spans="1:14" x14ac:dyDescent="0.25">
      <c r="A550" s="1">
        <v>45475</v>
      </c>
      <c r="B550" t="str">
        <f t="shared" si="89"/>
        <v>wt</v>
      </c>
      <c r="C550">
        <f t="shared" si="90"/>
        <v>2024</v>
      </c>
      <c r="D550" t="str">
        <f t="shared" si="91"/>
        <v>lipiec</v>
      </c>
      <c r="E550" s="1">
        <f t="shared" si="88"/>
        <v>45840</v>
      </c>
      <c r="F550" s="3" t="str">
        <f>IF(AND(E550&gt;=$T$4,E550&lt;=$U$4),"wiosna", IF(AND(E550&gt;=$T$5,E550&lt;=$U$5),"lato", IF(AND(E550&gt;=$T$6,E550&lt;=$U$6), "jesien","zima")))</f>
        <v>lato</v>
      </c>
      <c r="G550">
        <f t="shared" si="96"/>
        <v>49</v>
      </c>
      <c r="H550">
        <f>INDEX($V$3:$V$6, MATCH(F550,$S$3:$S$6,0))</f>
        <v>0.9</v>
      </c>
      <c r="I550">
        <f t="shared" si="92"/>
        <v>44</v>
      </c>
      <c r="J550">
        <f t="shared" si="97"/>
        <v>0</v>
      </c>
      <c r="K550">
        <f t="shared" si="93"/>
        <v>1320</v>
      </c>
      <c r="L550">
        <f t="shared" si="94"/>
        <v>1320</v>
      </c>
      <c r="M550">
        <f t="shared" si="98"/>
        <v>54250</v>
      </c>
      <c r="N550" s="10">
        <f t="shared" si="95"/>
        <v>0</v>
      </c>
    </row>
    <row r="551" spans="1:14" x14ac:dyDescent="0.25">
      <c r="A551" s="1">
        <v>45476</v>
      </c>
      <c r="B551" t="str">
        <f t="shared" si="89"/>
        <v>śr</v>
      </c>
      <c r="C551">
        <f t="shared" si="90"/>
        <v>2024</v>
      </c>
      <c r="D551" t="str">
        <f t="shared" si="91"/>
        <v>lipiec</v>
      </c>
      <c r="E551" s="1">
        <f t="shared" si="88"/>
        <v>45841</v>
      </c>
      <c r="F551" s="3" t="str">
        <f>IF(AND(E551&gt;=$T$4,E551&lt;=$U$4),"wiosna", IF(AND(E551&gt;=$T$5,E551&lt;=$U$5),"lato", IF(AND(E551&gt;=$T$6,E551&lt;=$U$6), "jesien","zima")))</f>
        <v>lato</v>
      </c>
      <c r="G551">
        <f t="shared" si="96"/>
        <v>49</v>
      </c>
      <c r="H551">
        <f>INDEX($V$3:$V$6, MATCH(F551,$S$3:$S$6,0))</f>
        <v>0.9</v>
      </c>
      <c r="I551">
        <f t="shared" si="92"/>
        <v>44</v>
      </c>
      <c r="J551">
        <f t="shared" si="97"/>
        <v>0</v>
      </c>
      <c r="K551">
        <f t="shared" si="93"/>
        <v>1320</v>
      </c>
      <c r="L551">
        <f t="shared" si="94"/>
        <v>1320</v>
      </c>
      <c r="M551">
        <f t="shared" si="98"/>
        <v>55570</v>
      </c>
      <c r="N551" s="10">
        <f t="shared" si="95"/>
        <v>0</v>
      </c>
    </row>
    <row r="552" spans="1:14" x14ac:dyDescent="0.25">
      <c r="A552" s="1">
        <v>45477</v>
      </c>
      <c r="B552" t="str">
        <f t="shared" si="89"/>
        <v>czw</v>
      </c>
      <c r="C552">
        <f t="shared" si="90"/>
        <v>2024</v>
      </c>
      <c r="D552" t="str">
        <f t="shared" si="91"/>
        <v>lipiec</v>
      </c>
      <c r="E552" s="1">
        <f t="shared" si="88"/>
        <v>45842</v>
      </c>
      <c r="F552" s="3" t="str">
        <f>IF(AND(E552&gt;=$T$4,E552&lt;=$U$4),"wiosna", IF(AND(E552&gt;=$T$5,E552&lt;=$U$5),"lato", IF(AND(E552&gt;=$T$6,E552&lt;=$U$6), "jesien","zima")))</f>
        <v>lato</v>
      </c>
      <c r="G552">
        <f t="shared" si="96"/>
        <v>49</v>
      </c>
      <c r="H552">
        <f>INDEX($V$3:$V$6, MATCH(F552,$S$3:$S$6,0))</f>
        <v>0.9</v>
      </c>
      <c r="I552">
        <f t="shared" si="92"/>
        <v>44</v>
      </c>
      <c r="J552">
        <f t="shared" si="97"/>
        <v>0</v>
      </c>
      <c r="K552">
        <f t="shared" si="93"/>
        <v>1320</v>
      </c>
      <c r="L552">
        <f t="shared" si="94"/>
        <v>1320</v>
      </c>
      <c r="M552">
        <f t="shared" si="98"/>
        <v>56890</v>
      </c>
      <c r="N552" s="10">
        <f t="shared" si="95"/>
        <v>0</v>
      </c>
    </row>
    <row r="553" spans="1:14" x14ac:dyDescent="0.25">
      <c r="A553" s="1">
        <v>45478</v>
      </c>
      <c r="B553" t="str">
        <f t="shared" si="89"/>
        <v>pt</v>
      </c>
      <c r="C553">
        <f t="shared" si="90"/>
        <v>2024</v>
      </c>
      <c r="D553" t="str">
        <f t="shared" si="91"/>
        <v>lipiec</v>
      </c>
      <c r="E553" s="1">
        <f t="shared" si="88"/>
        <v>45843</v>
      </c>
      <c r="F553" s="3" t="str">
        <f>IF(AND(E553&gt;=$T$4,E553&lt;=$U$4),"wiosna", IF(AND(E553&gt;=$T$5,E553&lt;=$U$5),"lato", IF(AND(E553&gt;=$T$6,E553&lt;=$U$6), "jesien","zima")))</f>
        <v>lato</v>
      </c>
      <c r="G553">
        <f t="shared" si="96"/>
        <v>49</v>
      </c>
      <c r="H553">
        <f>INDEX($V$3:$V$6, MATCH(F553,$S$3:$S$6,0))</f>
        <v>0.9</v>
      </c>
      <c r="I553">
        <f t="shared" si="92"/>
        <v>44</v>
      </c>
      <c r="J553">
        <f t="shared" si="97"/>
        <v>0</v>
      </c>
      <c r="K553">
        <f t="shared" si="93"/>
        <v>1320</v>
      </c>
      <c r="L553">
        <f t="shared" si="94"/>
        <v>1320</v>
      </c>
      <c r="M553">
        <f t="shared" si="98"/>
        <v>58210</v>
      </c>
      <c r="N553" s="10">
        <f t="shared" si="95"/>
        <v>0</v>
      </c>
    </row>
    <row r="554" spans="1:14" x14ac:dyDescent="0.25">
      <c r="A554" s="1">
        <v>45479</v>
      </c>
      <c r="B554" t="str">
        <f t="shared" si="89"/>
        <v>sob</v>
      </c>
      <c r="C554">
        <f t="shared" si="90"/>
        <v>2024</v>
      </c>
      <c r="D554" t="str">
        <f t="shared" si="91"/>
        <v>lipiec</v>
      </c>
      <c r="E554" s="1">
        <f t="shared" si="88"/>
        <v>45844</v>
      </c>
      <c r="F554" s="3" t="str">
        <f>IF(AND(E554&gt;=$T$4,E554&lt;=$U$4),"wiosna", IF(AND(E554&gt;=$T$5,E554&lt;=$U$5),"lato", IF(AND(E554&gt;=$T$6,E554&lt;=$U$6), "jesien","zima")))</f>
        <v>lato</v>
      </c>
      <c r="G554">
        <f t="shared" si="96"/>
        <v>49</v>
      </c>
      <c r="H554">
        <f>INDEX($V$3:$V$6, MATCH(F554,$S$3:$S$6,0))</f>
        <v>0.9</v>
      </c>
      <c r="I554">
        <f t="shared" si="92"/>
        <v>44</v>
      </c>
      <c r="J554">
        <f t="shared" si="97"/>
        <v>0</v>
      </c>
      <c r="K554">
        <f t="shared" si="93"/>
        <v>0</v>
      </c>
      <c r="L554">
        <f t="shared" si="94"/>
        <v>0</v>
      </c>
      <c r="M554">
        <f t="shared" si="98"/>
        <v>58210</v>
      </c>
      <c r="N554" s="10">
        <f t="shared" si="95"/>
        <v>0</v>
      </c>
    </row>
    <row r="555" spans="1:14" x14ac:dyDescent="0.25">
      <c r="A555" s="1">
        <v>45480</v>
      </c>
      <c r="B555" t="str">
        <f t="shared" si="89"/>
        <v>niedz</v>
      </c>
      <c r="C555">
        <f t="shared" si="90"/>
        <v>2024</v>
      </c>
      <c r="D555" t="str">
        <f t="shared" si="91"/>
        <v>lipiec</v>
      </c>
      <c r="E555" s="1">
        <f t="shared" si="88"/>
        <v>45845</v>
      </c>
      <c r="F555" s="3" t="str">
        <f>IF(AND(E555&gt;=$T$4,E555&lt;=$U$4),"wiosna", IF(AND(E555&gt;=$T$5,E555&lt;=$U$5),"lato", IF(AND(E555&gt;=$T$6,E555&lt;=$U$6), "jesien","zima")))</f>
        <v>lato</v>
      </c>
      <c r="G555">
        <f t="shared" si="96"/>
        <v>49</v>
      </c>
      <c r="H555">
        <f>INDEX($V$3:$V$6, MATCH(F555,$S$3:$S$6,0))</f>
        <v>0.9</v>
      </c>
      <c r="I555">
        <f t="shared" si="92"/>
        <v>44</v>
      </c>
      <c r="J555">
        <f t="shared" si="97"/>
        <v>735</v>
      </c>
      <c r="K555">
        <f t="shared" si="93"/>
        <v>0</v>
      </c>
      <c r="L555">
        <f t="shared" si="94"/>
        <v>-735</v>
      </c>
      <c r="M555">
        <f t="shared" si="98"/>
        <v>57475</v>
      </c>
      <c r="N555" s="10">
        <f t="shared" si="95"/>
        <v>0</v>
      </c>
    </row>
    <row r="556" spans="1:14" x14ac:dyDescent="0.25">
      <c r="A556" s="1">
        <v>45481</v>
      </c>
      <c r="B556" t="str">
        <f t="shared" si="89"/>
        <v>pon</v>
      </c>
      <c r="C556">
        <f t="shared" si="90"/>
        <v>2024</v>
      </c>
      <c r="D556" t="str">
        <f t="shared" si="91"/>
        <v>lipiec</v>
      </c>
      <c r="E556" s="1">
        <f t="shared" si="88"/>
        <v>45846</v>
      </c>
      <c r="F556" s="3" t="str">
        <f>IF(AND(E556&gt;=$T$4,E556&lt;=$U$4),"wiosna", IF(AND(E556&gt;=$T$5,E556&lt;=$U$5),"lato", IF(AND(E556&gt;=$T$6,E556&lt;=$U$6), "jesien","zima")))</f>
        <v>lato</v>
      </c>
      <c r="G556">
        <f t="shared" si="96"/>
        <v>49</v>
      </c>
      <c r="H556">
        <f>INDEX($V$3:$V$6, MATCH(F556,$S$3:$S$6,0))</f>
        <v>0.9</v>
      </c>
      <c r="I556">
        <f t="shared" si="92"/>
        <v>44</v>
      </c>
      <c r="J556">
        <f t="shared" si="97"/>
        <v>0</v>
      </c>
      <c r="K556">
        <f t="shared" si="93"/>
        <v>1320</v>
      </c>
      <c r="L556">
        <f t="shared" si="94"/>
        <v>1320</v>
      </c>
      <c r="M556">
        <f t="shared" si="98"/>
        <v>58795</v>
      </c>
      <c r="N556" s="10">
        <f t="shared" si="95"/>
        <v>0</v>
      </c>
    </row>
    <row r="557" spans="1:14" x14ac:dyDescent="0.25">
      <c r="A557" s="1">
        <v>45482</v>
      </c>
      <c r="B557" t="str">
        <f t="shared" si="89"/>
        <v>wt</v>
      </c>
      <c r="C557">
        <f t="shared" si="90"/>
        <v>2024</v>
      </c>
      <c r="D557" t="str">
        <f t="shared" si="91"/>
        <v>lipiec</v>
      </c>
      <c r="E557" s="1">
        <f t="shared" si="88"/>
        <v>45847</v>
      </c>
      <c r="F557" s="3" t="str">
        <f>IF(AND(E557&gt;=$T$4,E557&lt;=$U$4),"wiosna", IF(AND(E557&gt;=$T$5,E557&lt;=$U$5),"lato", IF(AND(E557&gt;=$T$6,E557&lt;=$U$6), "jesien","zima")))</f>
        <v>lato</v>
      </c>
      <c r="G557">
        <f t="shared" si="96"/>
        <v>49</v>
      </c>
      <c r="H557">
        <f>INDEX($V$3:$V$6, MATCH(F557,$S$3:$S$6,0))</f>
        <v>0.9</v>
      </c>
      <c r="I557">
        <f t="shared" si="92"/>
        <v>44</v>
      </c>
      <c r="J557">
        <f t="shared" si="97"/>
        <v>0</v>
      </c>
      <c r="K557">
        <f t="shared" si="93"/>
        <v>1320</v>
      </c>
      <c r="L557">
        <f t="shared" si="94"/>
        <v>1320</v>
      </c>
      <c r="M557">
        <f t="shared" si="98"/>
        <v>60115</v>
      </c>
      <c r="N557" s="10">
        <f t="shared" si="95"/>
        <v>0</v>
      </c>
    </row>
    <row r="558" spans="1:14" x14ac:dyDescent="0.25">
      <c r="A558" s="1">
        <v>45483</v>
      </c>
      <c r="B558" t="str">
        <f t="shared" si="89"/>
        <v>śr</v>
      </c>
      <c r="C558">
        <f t="shared" si="90"/>
        <v>2024</v>
      </c>
      <c r="D558" t="str">
        <f t="shared" si="91"/>
        <v>lipiec</v>
      </c>
      <c r="E558" s="1">
        <f t="shared" si="88"/>
        <v>45848</v>
      </c>
      <c r="F558" s="3" t="str">
        <f>IF(AND(E558&gt;=$T$4,E558&lt;=$U$4),"wiosna", IF(AND(E558&gt;=$T$5,E558&lt;=$U$5),"lato", IF(AND(E558&gt;=$T$6,E558&lt;=$U$6), "jesien","zima")))</f>
        <v>lato</v>
      </c>
      <c r="G558">
        <f t="shared" si="96"/>
        <v>49</v>
      </c>
      <c r="H558">
        <f>INDEX($V$3:$V$6, MATCH(F558,$S$3:$S$6,0))</f>
        <v>0.9</v>
      </c>
      <c r="I558">
        <f t="shared" si="92"/>
        <v>44</v>
      </c>
      <c r="J558">
        <f t="shared" si="97"/>
        <v>0</v>
      </c>
      <c r="K558">
        <f t="shared" si="93"/>
        <v>1320</v>
      </c>
      <c r="L558">
        <f t="shared" si="94"/>
        <v>1320</v>
      </c>
      <c r="M558">
        <f t="shared" si="98"/>
        <v>61435</v>
      </c>
      <c r="N558" s="10">
        <f t="shared" si="95"/>
        <v>0</v>
      </c>
    </row>
    <row r="559" spans="1:14" x14ac:dyDescent="0.25">
      <c r="A559" s="1">
        <v>45484</v>
      </c>
      <c r="B559" t="str">
        <f t="shared" si="89"/>
        <v>czw</v>
      </c>
      <c r="C559">
        <f t="shared" si="90"/>
        <v>2024</v>
      </c>
      <c r="D559" t="str">
        <f t="shared" si="91"/>
        <v>lipiec</v>
      </c>
      <c r="E559" s="1">
        <f t="shared" si="88"/>
        <v>45849</v>
      </c>
      <c r="F559" s="3" t="str">
        <f>IF(AND(E559&gt;=$T$4,E559&lt;=$U$4),"wiosna", IF(AND(E559&gt;=$T$5,E559&lt;=$U$5),"lato", IF(AND(E559&gt;=$T$6,E559&lt;=$U$6), "jesien","zima")))</f>
        <v>lato</v>
      </c>
      <c r="G559">
        <f t="shared" si="96"/>
        <v>49</v>
      </c>
      <c r="H559">
        <f>INDEX($V$3:$V$6, MATCH(F559,$S$3:$S$6,0))</f>
        <v>0.9</v>
      </c>
      <c r="I559">
        <f t="shared" si="92"/>
        <v>44</v>
      </c>
      <c r="J559">
        <f t="shared" si="97"/>
        <v>0</v>
      </c>
      <c r="K559">
        <f t="shared" si="93"/>
        <v>1320</v>
      </c>
      <c r="L559">
        <f t="shared" si="94"/>
        <v>1320</v>
      </c>
      <c r="M559">
        <f t="shared" si="98"/>
        <v>62755</v>
      </c>
      <c r="N559" s="10">
        <f t="shared" si="95"/>
        <v>0</v>
      </c>
    </row>
    <row r="560" spans="1:14" x14ac:dyDescent="0.25">
      <c r="A560" s="1">
        <v>45485</v>
      </c>
      <c r="B560" t="str">
        <f t="shared" si="89"/>
        <v>pt</v>
      </c>
      <c r="C560">
        <f t="shared" si="90"/>
        <v>2024</v>
      </c>
      <c r="D560" t="str">
        <f t="shared" si="91"/>
        <v>lipiec</v>
      </c>
      <c r="E560" s="1">
        <f t="shared" si="88"/>
        <v>45850</v>
      </c>
      <c r="F560" s="3" t="str">
        <f>IF(AND(E560&gt;=$T$4,E560&lt;=$U$4),"wiosna", IF(AND(E560&gt;=$T$5,E560&lt;=$U$5),"lato", IF(AND(E560&gt;=$T$6,E560&lt;=$U$6), "jesien","zima")))</f>
        <v>lato</v>
      </c>
      <c r="G560">
        <f t="shared" si="96"/>
        <v>49</v>
      </c>
      <c r="H560">
        <f>INDEX($V$3:$V$6, MATCH(F560,$S$3:$S$6,0))</f>
        <v>0.9</v>
      </c>
      <c r="I560">
        <f t="shared" si="92"/>
        <v>44</v>
      </c>
      <c r="J560">
        <f t="shared" si="97"/>
        <v>0</v>
      </c>
      <c r="K560">
        <f t="shared" si="93"/>
        <v>1320</v>
      </c>
      <c r="L560">
        <f t="shared" si="94"/>
        <v>1320</v>
      </c>
      <c r="M560">
        <f t="shared" si="98"/>
        <v>64075</v>
      </c>
      <c r="N560" s="10">
        <f t="shared" si="95"/>
        <v>0</v>
      </c>
    </row>
    <row r="561" spans="1:14" x14ac:dyDescent="0.25">
      <c r="A561" s="1">
        <v>45486</v>
      </c>
      <c r="B561" t="str">
        <f t="shared" si="89"/>
        <v>sob</v>
      </c>
      <c r="C561">
        <f t="shared" si="90"/>
        <v>2024</v>
      </c>
      <c r="D561" t="str">
        <f t="shared" si="91"/>
        <v>lipiec</v>
      </c>
      <c r="E561" s="1">
        <f t="shared" si="88"/>
        <v>45851</v>
      </c>
      <c r="F561" s="3" t="str">
        <f>IF(AND(E561&gt;=$T$4,E561&lt;=$U$4),"wiosna", IF(AND(E561&gt;=$T$5,E561&lt;=$U$5),"lato", IF(AND(E561&gt;=$T$6,E561&lt;=$U$6), "jesien","zima")))</f>
        <v>lato</v>
      </c>
      <c r="G561">
        <f t="shared" si="96"/>
        <v>49</v>
      </c>
      <c r="H561">
        <f>INDEX($V$3:$V$6, MATCH(F561,$S$3:$S$6,0))</f>
        <v>0.9</v>
      </c>
      <c r="I561">
        <f t="shared" si="92"/>
        <v>44</v>
      </c>
      <c r="J561">
        <f t="shared" si="97"/>
        <v>0</v>
      </c>
      <c r="K561">
        <f t="shared" si="93"/>
        <v>0</v>
      </c>
      <c r="L561">
        <f t="shared" si="94"/>
        <v>0</v>
      </c>
      <c r="M561">
        <f t="shared" si="98"/>
        <v>64075</v>
      </c>
      <c r="N561" s="10">
        <f t="shared" si="95"/>
        <v>0</v>
      </c>
    </row>
    <row r="562" spans="1:14" x14ac:dyDescent="0.25">
      <c r="A562" s="1">
        <v>45487</v>
      </c>
      <c r="B562" t="str">
        <f t="shared" si="89"/>
        <v>niedz</v>
      </c>
      <c r="C562">
        <f t="shared" si="90"/>
        <v>2024</v>
      </c>
      <c r="D562" t="str">
        <f t="shared" si="91"/>
        <v>lipiec</v>
      </c>
      <c r="E562" s="1">
        <f t="shared" si="88"/>
        <v>45852</v>
      </c>
      <c r="F562" s="3" t="str">
        <f>IF(AND(E562&gt;=$T$4,E562&lt;=$U$4),"wiosna", IF(AND(E562&gt;=$T$5,E562&lt;=$U$5),"lato", IF(AND(E562&gt;=$T$6,E562&lt;=$U$6), "jesien","zima")))</f>
        <v>lato</v>
      </c>
      <c r="G562">
        <f t="shared" si="96"/>
        <v>49</v>
      </c>
      <c r="H562">
        <f>INDEX($V$3:$V$6, MATCH(F562,$S$3:$S$6,0))</f>
        <v>0.9</v>
      </c>
      <c r="I562">
        <f t="shared" si="92"/>
        <v>44</v>
      </c>
      <c r="J562">
        <f t="shared" si="97"/>
        <v>735</v>
      </c>
      <c r="K562">
        <f t="shared" si="93"/>
        <v>0</v>
      </c>
      <c r="L562">
        <f t="shared" si="94"/>
        <v>-735</v>
      </c>
      <c r="M562">
        <f t="shared" si="98"/>
        <v>63340</v>
      </c>
      <c r="N562" s="10">
        <f t="shared" si="95"/>
        <v>0</v>
      </c>
    </row>
    <row r="563" spans="1:14" x14ac:dyDescent="0.25">
      <c r="A563" s="1">
        <v>45488</v>
      </c>
      <c r="B563" t="str">
        <f t="shared" si="89"/>
        <v>pon</v>
      </c>
      <c r="C563">
        <f t="shared" si="90"/>
        <v>2024</v>
      </c>
      <c r="D563" t="str">
        <f t="shared" si="91"/>
        <v>lipiec</v>
      </c>
      <c r="E563" s="1">
        <f t="shared" si="88"/>
        <v>45853</v>
      </c>
      <c r="F563" s="3" t="str">
        <f>IF(AND(E563&gt;=$T$4,E563&lt;=$U$4),"wiosna", IF(AND(E563&gt;=$T$5,E563&lt;=$U$5),"lato", IF(AND(E563&gt;=$T$6,E563&lt;=$U$6), "jesien","zima")))</f>
        <v>lato</v>
      </c>
      <c r="G563">
        <f t="shared" si="96"/>
        <v>49</v>
      </c>
      <c r="H563">
        <f>INDEX($V$3:$V$6, MATCH(F563,$S$3:$S$6,0))</f>
        <v>0.9</v>
      </c>
      <c r="I563">
        <f t="shared" si="92"/>
        <v>44</v>
      </c>
      <c r="J563">
        <f t="shared" si="97"/>
        <v>0</v>
      </c>
      <c r="K563">
        <f t="shared" si="93"/>
        <v>1320</v>
      </c>
      <c r="L563">
        <f t="shared" si="94"/>
        <v>1320</v>
      </c>
      <c r="M563">
        <f t="shared" si="98"/>
        <v>64660</v>
      </c>
      <c r="N563" s="10">
        <f t="shared" si="95"/>
        <v>0</v>
      </c>
    </row>
    <row r="564" spans="1:14" x14ac:dyDescent="0.25">
      <c r="A564" s="1">
        <v>45489</v>
      </c>
      <c r="B564" t="str">
        <f t="shared" si="89"/>
        <v>wt</v>
      </c>
      <c r="C564">
        <f t="shared" si="90"/>
        <v>2024</v>
      </c>
      <c r="D564" t="str">
        <f t="shared" si="91"/>
        <v>lipiec</v>
      </c>
      <c r="E564" s="1">
        <f t="shared" si="88"/>
        <v>45854</v>
      </c>
      <c r="F564" s="3" t="str">
        <f>IF(AND(E564&gt;=$T$4,E564&lt;=$U$4),"wiosna", IF(AND(E564&gt;=$T$5,E564&lt;=$U$5),"lato", IF(AND(E564&gt;=$T$6,E564&lt;=$U$6), "jesien","zima")))</f>
        <v>lato</v>
      </c>
      <c r="G564">
        <f t="shared" si="96"/>
        <v>49</v>
      </c>
      <c r="H564">
        <f>INDEX($V$3:$V$6, MATCH(F564,$S$3:$S$6,0))</f>
        <v>0.9</v>
      </c>
      <c r="I564">
        <f t="shared" si="92"/>
        <v>44</v>
      </c>
      <c r="J564">
        <f t="shared" si="97"/>
        <v>0</v>
      </c>
      <c r="K564">
        <f t="shared" si="93"/>
        <v>1320</v>
      </c>
      <c r="L564">
        <f t="shared" si="94"/>
        <v>1320</v>
      </c>
      <c r="M564">
        <f t="shared" si="98"/>
        <v>65980</v>
      </c>
      <c r="N564" s="10">
        <f t="shared" si="95"/>
        <v>0</v>
      </c>
    </row>
    <row r="565" spans="1:14" x14ac:dyDescent="0.25">
      <c r="A565" s="1">
        <v>45490</v>
      </c>
      <c r="B565" t="str">
        <f t="shared" si="89"/>
        <v>śr</v>
      </c>
      <c r="C565">
        <f t="shared" si="90"/>
        <v>2024</v>
      </c>
      <c r="D565" t="str">
        <f t="shared" si="91"/>
        <v>lipiec</v>
      </c>
      <c r="E565" s="1">
        <f t="shared" si="88"/>
        <v>45855</v>
      </c>
      <c r="F565" s="3" t="str">
        <f>IF(AND(E565&gt;=$T$4,E565&lt;=$U$4),"wiosna", IF(AND(E565&gt;=$T$5,E565&lt;=$U$5),"lato", IF(AND(E565&gt;=$T$6,E565&lt;=$U$6), "jesien","zima")))</f>
        <v>lato</v>
      </c>
      <c r="G565">
        <f t="shared" si="96"/>
        <v>49</v>
      </c>
      <c r="H565">
        <f>INDEX($V$3:$V$6, MATCH(F565,$S$3:$S$6,0))</f>
        <v>0.9</v>
      </c>
      <c r="I565">
        <f t="shared" si="92"/>
        <v>44</v>
      </c>
      <c r="J565">
        <f t="shared" si="97"/>
        <v>0</v>
      </c>
      <c r="K565">
        <f t="shared" si="93"/>
        <v>1320</v>
      </c>
      <c r="L565">
        <f t="shared" si="94"/>
        <v>1320</v>
      </c>
      <c r="M565">
        <f t="shared" si="98"/>
        <v>67300</v>
      </c>
      <c r="N565" s="10">
        <f t="shared" si="95"/>
        <v>0</v>
      </c>
    </row>
    <row r="566" spans="1:14" x14ac:dyDescent="0.25">
      <c r="A566" s="1">
        <v>45491</v>
      </c>
      <c r="B566" t="str">
        <f t="shared" si="89"/>
        <v>czw</v>
      </c>
      <c r="C566">
        <f t="shared" si="90"/>
        <v>2024</v>
      </c>
      <c r="D566" t="str">
        <f t="shared" si="91"/>
        <v>lipiec</v>
      </c>
      <c r="E566" s="1">
        <f t="shared" si="88"/>
        <v>45856</v>
      </c>
      <c r="F566" s="3" t="str">
        <f>IF(AND(E566&gt;=$T$4,E566&lt;=$U$4),"wiosna", IF(AND(E566&gt;=$T$5,E566&lt;=$U$5),"lato", IF(AND(E566&gt;=$T$6,E566&lt;=$U$6), "jesien","zima")))</f>
        <v>lato</v>
      </c>
      <c r="G566">
        <f t="shared" si="96"/>
        <v>49</v>
      </c>
      <c r="H566">
        <f>INDEX($V$3:$V$6, MATCH(F566,$S$3:$S$6,0))</f>
        <v>0.9</v>
      </c>
      <c r="I566">
        <f t="shared" si="92"/>
        <v>44</v>
      </c>
      <c r="J566">
        <f t="shared" si="97"/>
        <v>0</v>
      </c>
      <c r="K566">
        <f t="shared" si="93"/>
        <v>1320</v>
      </c>
      <c r="L566">
        <f t="shared" si="94"/>
        <v>1320</v>
      </c>
      <c r="M566">
        <f t="shared" si="98"/>
        <v>68620</v>
      </c>
      <c r="N566" s="10">
        <f t="shared" si="95"/>
        <v>0</v>
      </c>
    </row>
    <row r="567" spans="1:14" x14ac:dyDescent="0.25">
      <c r="A567" s="1">
        <v>45492</v>
      </c>
      <c r="B567" t="str">
        <f t="shared" si="89"/>
        <v>pt</v>
      </c>
      <c r="C567">
        <f t="shared" si="90"/>
        <v>2024</v>
      </c>
      <c r="D567" t="str">
        <f t="shared" si="91"/>
        <v>lipiec</v>
      </c>
      <c r="E567" s="1">
        <f t="shared" si="88"/>
        <v>45857</v>
      </c>
      <c r="F567" s="3" t="str">
        <f>IF(AND(E567&gt;=$T$4,E567&lt;=$U$4),"wiosna", IF(AND(E567&gt;=$T$5,E567&lt;=$U$5),"lato", IF(AND(E567&gt;=$T$6,E567&lt;=$U$6), "jesien","zima")))</f>
        <v>lato</v>
      </c>
      <c r="G567">
        <f t="shared" si="96"/>
        <v>49</v>
      </c>
      <c r="H567">
        <f>INDEX($V$3:$V$6, MATCH(F567,$S$3:$S$6,0))</f>
        <v>0.9</v>
      </c>
      <c r="I567">
        <f t="shared" si="92"/>
        <v>44</v>
      </c>
      <c r="J567">
        <f t="shared" si="97"/>
        <v>0</v>
      </c>
      <c r="K567">
        <f t="shared" si="93"/>
        <v>1320</v>
      </c>
      <c r="L567">
        <f t="shared" si="94"/>
        <v>1320</v>
      </c>
      <c r="M567">
        <f t="shared" si="98"/>
        <v>69940</v>
      </c>
      <c r="N567" s="10">
        <f t="shared" si="95"/>
        <v>0</v>
      </c>
    </row>
    <row r="568" spans="1:14" x14ac:dyDescent="0.25">
      <c r="A568" s="1">
        <v>45493</v>
      </c>
      <c r="B568" t="str">
        <f t="shared" si="89"/>
        <v>sob</v>
      </c>
      <c r="C568">
        <f t="shared" si="90"/>
        <v>2024</v>
      </c>
      <c r="D568" t="str">
        <f t="shared" si="91"/>
        <v>lipiec</v>
      </c>
      <c r="E568" s="1">
        <f t="shared" si="88"/>
        <v>45858</v>
      </c>
      <c r="F568" s="3" t="str">
        <f>IF(AND(E568&gt;=$T$4,E568&lt;=$U$4),"wiosna", IF(AND(E568&gt;=$T$5,E568&lt;=$U$5),"lato", IF(AND(E568&gt;=$T$6,E568&lt;=$U$6), "jesien","zima")))</f>
        <v>lato</v>
      </c>
      <c r="G568">
        <f t="shared" si="96"/>
        <v>49</v>
      </c>
      <c r="H568">
        <f>INDEX($V$3:$V$6, MATCH(F568,$S$3:$S$6,0))</f>
        <v>0.9</v>
      </c>
      <c r="I568">
        <f t="shared" si="92"/>
        <v>44</v>
      </c>
      <c r="J568">
        <f t="shared" si="97"/>
        <v>0</v>
      </c>
      <c r="K568">
        <f t="shared" si="93"/>
        <v>0</v>
      </c>
      <c r="L568">
        <f t="shared" si="94"/>
        <v>0</v>
      </c>
      <c r="M568">
        <f t="shared" si="98"/>
        <v>69940</v>
      </c>
      <c r="N568" s="10">
        <f t="shared" si="95"/>
        <v>0</v>
      </c>
    </row>
    <row r="569" spans="1:14" x14ac:dyDescent="0.25">
      <c r="A569" s="1">
        <v>45494</v>
      </c>
      <c r="B569" t="str">
        <f t="shared" si="89"/>
        <v>niedz</v>
      </c>
      <c r="C569">
        <f t="shared" si="90"/>
        <v>2024</v>
      </c>
      <c r="D569" t="str">
        <f t="shared" si="91"/>
        <v>lipiec</v>
      </c>
      <c r="E569" s="1">
        <f t="shared" si="88"/>
        <v>45859</v>
      </c>
      <c r="F569" s="3" t="str">
        <f>IF(AND(E569&gt;=$T$4,E569&lt;=$U$4),"wiosna", IF(AND(E569&gt;=$T$5,E569&lt;=$U$5),"lato", IF(AND(E569&gt;=$T$6,E569&lt;=$U$6), "jesien","zima")))</f>
        <v>lato</v>
      </c>
      <c r="G569">
        <f t="shared" si="96"/>
        <v>49</v>
      </c>
      <c r="H569">
        <f>INDEX($V$3:$V$6, MATCH(F569,$S$3:$S$6,0))</f>
        <v>0.9</v>
      </c>
      <c r="I569">
        <f t="shared" si="92"/>
        <v>44</v>
      </c>
      <c r="J569">
        <f t="shared" si="97"/>
        <v>735</v>
      </c>
      <c r="K569">
        <f t="shared" si="93"/>
        <v>0</v>
      </c>
      <c r="L569">
        <f t="shared" si="94"/>
        <v>-735</v>
      </c>
      <c r="M569">
        <f t="shared" si="98"/>
        <v>69205</v>
      </c>
      <c r="N569" s="10">
        <f t="shared" si="95"/>
        <v>0</v>
      </c>
    </row>
    <row r="570" spans="1:14" x14ac:dyDescent="0.25">
      <c r="A570" s="1">
        <v>45495</v>
      </c>
      <c r="B570" t="str">
        <f t="shared" si="89"/>
        <v>pon</v>
      </c>
      <c r="C570">
        <f t="shared" si="90"/>
        <v>2024</v>
      </c>
      <c r="D570" t="str">
        <f t="shared" si="91"/>
        <v>lipiec</v>
      </c>
      <c r="E570" s="1">
        <f t="shared" si="88"/>
        <v>45860</v>
      </c>
      <c r="F570" s="3" t="str">
        <f>IF(AND(E570&gt;=$T$4,E570&lt;=$U$4),"wiosna", IF(AND(E570&gt;=$T$5,E570&lt;=$U$5),"lato", IF(AND(E570&gt;=$T$6,E570&lt;=$U$6), "jesien","zima")))</f>
        <v>lato</v>
      </c>
      <c r="G570">
        <f t="shared" si="96"/>
        <v>49</v>
      </c>
      <c r="H570">
        <f>INDEX($V$3:$V$6, MATCH(F570,$S$3:$S$6,0))</f>
        <v>0.9</v>
      </c>
      <c r="I570">
        <f t="shared" si="92"/>
        <v>44</v>
      </c>
      <c r="J570">
        <f t="shared" si="97"/>
        <v>0</v>
      </c>
      <c r="K570">
        <f t="shared" si="93"/>
        <v>1320</v>
      </c>
      <c r="L570">
        <f t="shared" si="94"/>
        <v>1320</v>
      </c>
      <c r="M570">
        <f t="shared" si="98"/>
        <v>70525</v>
      </c>
      <c r="N570" s="10">
        <f t="shared" si="95"/>
        <v>0</v>
      </c>
    </row>
    <row r="571" spans="1:14" x14ac:dyDescent="0.25">
      <c r="A571" s="1">
        <v>45496</v>
      </c>
      <c r="B571" t="str">
        <f t="shared" si="89"/>
        <v>wt</v>
      </c>
      <c r="C571">
        <f t="shared" si="90"/>
        <v>2024</v>
      </c>
      <c r="D571" t="str">
        <f t="shared" si="91"/>
        <v>lipiec</v>
      </c>
      <c r="E571" s="1">
        <f t="shared" si="88"/>
        <v>45861</v>
      </c>
      <c r="F571" s="3" t="str">
        <f>IF(AND(E571&gt;=$T$4,E571&lt;=$U$4),"wiosna", IF(AND(E571&gt;=$T$5,E571&lt;=$U$5),"lato", IF(AND(E571&gt;=$T$6,E571&lt;=$U$6), "jesien","zima")))</f>
        <v>lato</v>
      </c>
      <c r="G571">
        <f t="shared" si="96"/>
        <v>49</v>
      </c>
      <c r="H571">
        <f>INDEX($V$3:$V$6, MATCH(F571,$S$3:$S$6,0))</f>
        <v>0.9</v>
      </c>
      <c r="I571">
        <f t="shared" si="92"/>
        <v>44</v>
      </c>
      <c r="J571">
        <f t="shared" si="97"/>
        <v>0</v>
      </c>
      <c r="K571">
        <f t="shared" si="93"/>
        <v>1320</v>
      </c>
      <c r="L571">
        <f t="shared" si="94"/>
        <v>1320</v>
      </c>
      <c r="M571">
        <f t="shared" si="98"/>
        <v>71845</v>
      </c>
      <c r="N571" s="10">
        <f t="shared" si="95"/>
        <v>0</v>
      </c>
    </row>
    <row r="572" spans="1:14" x14ac:dyDescent="0.25">
      <c r="A572" s="1">
        <v>45497</v>
      </c>
      <c r="B572" t="str">
        <f t="shared" si="89"/>
        <v>śr</v>
      </c>
      <c r="C572">
        <f t="shared" si="90"/>
        <v>2024</v>
      </c>
      <c r="D572" t="str">
        <f t="shared" si="91"/>
        <v>lipiec</v>
      </c>
      <c r="E572" s="1">
        <f t="shared" si="88"/>
        <v>45862</v>
      </c>
      <c r="F572" s="3" t="str">
        <f>IF(AND(E572&gt;=$T$4,E572&lt;=$U$4),"wiosna", IF(AND(E572&gt;=$T$5,E572&lt;=$U$5),"lato", IF(AND(E572&gt;=$T$6,E572&lt;=$U$6), "jesien","zima")))</f>
        <v>lato</v>
      </c>
      <c r="G572">
        <f t="shared" si="96"/>
        <v>49</v>
      </c>
      <c r="H572">
        <f>INDEX($V$3:$V$6, MATCH(F572,$S$3:$S$6,0))</f>
        <v>0.9</v>
      </c>
      <c r="I572">
        <f t="shared" si="92"/>
        <v>44</v>
      </c>
      <c r="J572">
        <f t="shared" si="97"/>
        <v>0</v>
      </c>
      <c r="K572">
        <f t="shared" si="93"/>
        <v>1320</v>
      </c>
      <c r="L572">
        <f t="shared" si="94"/>
        <v>1320</v>
      </c>
      <c r="M572">
        <f t="shared" si="98"/>
        <v>73165</v>
      </c>
      <c r="N572" s="10">
        <f t="shared" si="95"/>
        <v>0</v>
      </c>
    </row>
    <row r="573" spans="1:14" x14ac:dyDescent="0.25">
      <c r="A573" s="1">
        <v>45498</v>
      </c>
      <c r="B573" t="str">
        <f t="shared" si="89"/>
        <v>czw</v>
      </c>
      <c r="C573">
        <f t="shared" si="90"/>
        <v>2024</v>
      </c>
      <c r="D573" t="str">
        <f t="shared" si="91"/>
        <v>lipiec</v>
      </c>
      <c r="E573" s="1">
        <f t="shared" si="88"/>
        <v>45863</v>
      </c>
      <c r="F573" s="3" t="str">
        <f>IF(AND(E573&gt;=$T$4,E573&lt;=$U$4),"wiosna", IF(AND(E573&gt;=$T$5,E573&lt;=$U$5),"lato", IF(AND(E573&gt;=$T$6,E573&lt;=$U$6), "jesien","zima")))</f>
        <v>lato</v>
      </c>
      <c r="G573">
        <f t="shared" si="96"/>
        <v>49</v>
      </c>
      <c r="H573">
        <f>INDEX($V$3:$V$6, MATCH(F573,$S$3:$S$6,0))</f>
        <v>0.9</v>
      </c>
      <c r="I573">
        <f t="shared" si="92"/>
        <v>44</v>
      </c>
      <c r="J573">
        <f t="shared" si="97"/>
        <v>0</v>
      </c>
      <c r="K573">
        <f t="shared" si="93"/>
        <v>1320</v>
      </c>
      <c r="L573">
        <f t="shared" si="94"/>
        <v>1320</v>
      </c>
      <c r="M573">
        <f t="shared" si="98"/>
        <v>74485</v>
      </c>
      <c r="N573" s="10">
        <f t="shared" si="95"/>
        <v>0</v>
      </c>
    </row>
    <row r="574" spans="1:14" x14ac:dyDescent="0.25">
      <c r="A574" s="1">
        <v>45499</v>
      </c>
      <c r="B574" t="str">
        <f t="shared" si="89"/>
        <v>pt</v>
      </c>
      <c r="C574">
        <f t="shared" si="90"/>
        <v>2024</v>
      </c>
      <c r="D574" t="str">
        <f t="shared" si="91"/>
        <v>lipiec</v>
      </c>
      <c r="E574" s="1">
        <f t="shared" si="88"/>
        <v>45864</v>
      </c>
      <c r="F574" s="3" t="str">
        <f>IF(AND(E574&gt;=$T$4,E574&lt;=$U$4),"wiosna", IF(AND(E574&gt;=$T$5,E574&lt;=$U$5),"lato", IF(AND(E574&gt;=$T$6,E574&lt;=$U$6), "jesien","zima")))</f>
        <v>lato</v>
      </c>
      <c r="G574">
        <f t="shared" si="96"/>
        <v>49</v>
      </c>
      <c r="H574">
        <f>INDEX($V$3:$V$6, MATCH(F574,$S$3:$S$6,0))</f>
        <v>0.9</v>
      </c>
      <c r="I574">
        <f t="shared" si="92"/>
        <v>44</v>
      </c>
      <c r="J574">
        <f t="shared" si="97"/>
        <v>0</v>
      </c>
      <c r="K574">
        <f t="shared" si="93"/>
        <v>1320</v>
      </c>
      <c r="L574">
        <f t="shared" si="94"/>
        <v>1320</v>
      </c>
      <c r="M574">
        <f t="shared" si="98"/>
        <v>75805</v>
      </c>
      <c r="N574" s="10">
        <f t="shared" si="95"/>
        <v>0</v>
      </c>
    </row>
    <row r="575" spans="1:14" x14ac:dyDescent="0.25">
      <c r="A575" s="1">
        <v>45500</v>
      </c>
      <c r="B575" t="str">
        <f t="shared" si="89"/>
        <v>sob</v>
      </c>
      <c r="C575">
        <f t="shared" si="90"/>
        <v>2024</v>
      </c>
      <c r="D575" t="str">
        <f t="shared" si="91"/>
        <v>lipiec</v>
      </c>
      <c r="E575" s="1">
        <f t="shared" si="88"/>
        <v>45865</v>
      </c>
      <c r="F575" s="3" t="str">
        <f>IF(AND(E575&gt;=$T$4,E575&lt;=$U$4),"wiosna", IF(AND(E575&gt;=$T$5,E575&lt;=$U$5),"lato", IF(AND(E575&gt;=$T$6,E575&lt;=$U$6), "jesien","zima")))</f>
        <v>lato</v>
      </c>
      <c r="G575">
        <f t="shared" si="96"/>
        <v>49</v>
      </c>
      <c r="H575">
        <f>INDEX($V$3:$V$6, MATCH(F575,$S$3:$S$6,0))</f>
        <v>0.9</v>
      </c>
      <c r="I575">
        <f t="shared" si="92"/>
        <v>44</v>
      </c>
      <c r="J575">
        <f t="shared" si="97"/>
        <v>0</v>
      </c>
      <c r="K575">
        <f t="shared" si="93"/>
        <v>0</v>
      </c>
      <c r="L575">
        <f t="shared" si="94"/>
        <v>0</v>
      </c>
      <c r="M575">
        <f t="shared" si="98"/>
        <v>75805</v>
      </c>
      <c r="N575" s="10">
        <f t="shared" si="95"/>
        <v>0</v>
      </c>
    </row>
    <row r="576" spans="1:14" x14ac:dyDescent="0.25">
      <c r="A576" s="1">
        <v>45501</v>
      </c>
      <c r="B576" t="str">
        <f t="shared" si="89"/>
        <v>niedz</v>
      </c>
      <c r="C576">
        <f t="shared" si="90"/>
        <v>2024</v>
      </c>
      <c r="D576" t="str">
        <f t="shared" si="91"/>
        <v>lipiec</v>
      </c>
      <c r="E576" s="1">
        <f t="shared" si="88"/>
        <v>45866</v>
      </c>
      <c r="F576" s="3" t="str">
        <f>IF(AND(E576&gt;=$T$4,E576&lt;=$U$4),"wiosna", IF(AND(E576&gt;=$T$5,E576&lt;=$U$5),"lato", IF(AND(E576&gt;=$T$6,E576&lt;=$U$6), "jesien","zima")))</f>
        <v>lato</v>
      </c>
      <c r="G576">
        <f t="shared" si="96"/>
        <v>49</v>
      </c>
      <c r="H576">
        <f>INDEX($V$3:$V$6, MATCH(F576,$S$3:$S$6,0))</f>
        <v>0.9</v>
      </c>
      <c r="I576">
        <f t="shared" si="92"/>
        <v>44</v>
      </c>
      <c r="J576">
        <f t="shared" si="97"/>
        <v>735</v>
      </c>
      <c r="K576">
        <f t="shared" si="93"/>
        <v>0</v>
      </c>
      <c r="L576">
        <f t="shared" si="94"/>
        <v>-735</v>
      </c>
      <c r="M576">
        <f t="shared" si="98"/>
        <v>75070</v>
      </c>
      <c r="N576" s="10">
        <f t="shared" si="95"/>
        <v>0</v>
      </c>
    </row>
    <row r="577" spans="1:14" x14ac:dyDescent="0.25">
      <c r="A577" s="1">
        <v>45502</v>
      </c>
      <c r="B577" t="str">
        <f t="shared" si="89"/>
        <v>pon</v>
      </c>
      <c r="C577">
        <f t="shared" si="90"/>
        <v>2024</v>
      </c>
      <c r="D577" t="str">
        <f t="shared" si="91"/>
        <v>lipiec</v>
      </c>
      <c r="E577" s="1">
        <f t="shared" si="88"/>
        <v>45867</v>
      </c>
      <c r="F577" s="3" t="str">
        <f>IF(AND(E577&gt;=$T$4,E577&lt;=$U$4),"wiosna", IF(AND(E577&gt;=$T$5,E577&lt;=$U$5),"lato", IF(AND(E577&gt;=$T$6,E577&lt;=$U$6), "jesien","zima")))</f>
        <v>lato</v>
      </c>
      <c r="G577">
        <f t="shared" si="96"/>
        <v>49</v>
      </c>
      <c r="H577">
        <f>INDEX($V$3:$V$6, MATCH(F577,$S$3:$S$6,0))</f>
        <v>0.9</v>
      </c>
      <c r="I577">
        <f t="shared" si="92"/>
        <v>44</v>
      </c>
      <c r="J577">
        <f t="shared" si="97"/>
        <v>0</v>
      </c>
      <c r="K577">
        <f t="shared" si="93"/>
        <v>1320</v>
      </c>
      <c r="L577">
        <f t="shared" si="94"/>
        <v>1320</v>
      </c>
      <c r="M577">
        <f t="shared" si="98"/>
        <v>76390</v>
      </c>
      <c r="N577" s="10">
        <f t="shared" si="95"/>
        <v>0</v>
      </c>
    </row>
    <row r="578" spans="1:14" x14ac:dyDescent="0.25">
      <c r="A578" s="1">
        <v>45503</v>
      </c>
      <c r="B578" t="str">
        <f t="shared" si="89"/>
        <v>wt</v>
      </c>
      <c r="C578">
        <f t="shared" si="90"/>
        <v>2024</v>
      </c>
      <c r="D578" t="str">
        <f t="shared" si="91"/>
        <v>lipiec</v>
      </c>
      <c r="E578" s="1">
        <f t="shared" ref="E578:E641" si="99">DATE(2025,MONTH(A578),DAY(A578))</f>
        <v>45868</v>
      </c>
      <c r="F578" s="3" t="str">
        <f>IF(AND(E578&gt;=$T$4,E578&lt;=$U$4),"wiosna", IF(AND(E578&gt;=$T$5,E578&lt;=$U$5),"lato", IF(AND(E578&gt;=$T$6,E578&lt;=$U$6), "jesien","zima")))</f>
        <v>lato</v>
      </c>
      <c r="G578">
        <f t="shared" si="96"/>
        <v>49</v>
      </c>
      <c r="H578">
        <f>INDEX($V$3:$V$6, MATCH(F578,$S$3:$S$6,0))</f>
        <v>0.9</v>
      </c>
      <c r="I578">
        <f t="shared" si="92"/>
        <v>44</v>
      </c>
      <c r="J578">
        <f t="shared" si="97"/>
        <v>0</v>
      </c>
      <c r="K578">
        <f t="shared" si="93"/>
        <v>1320</v>
      </c>
      <c r="L578">
        <f t="shared" si="94"/>
        <v>1320</v>
      </c>
      <c r="M578">
        <f t="shared" si="98"/>
        <v>77710</v>
      </c>
      <c r="N578" s="10">
        <f t="shared" si="95"/>
        <v>0</v>
      </c>
    </row>
    <row r="579" spans="1:14" x14ac:dyDescent="0.25">
      <c r="A579" s="1">
        <v>45504</v>
      </c>
      <c r="B579" t="str">
        <f t="shared" ref="B579:B642" si="100">TEXT(A579,"ddd")</f>
        <v>śr</v>
      </c>
      <c r="C579">
        <f t="shared" ref="C579:C642" si="101">YEAR(A579)</f>
        <v>2024</v>
      </c>
      <c r="D579" t="str">
        <f t="shared" ref="D579:D642" si="102">TEXT(A579,"mmmm")</f>
        <v>lipiec</v>
      </c>
      <c r="E579" s="1">
        <f t="shared" si="99"/>
        <v>45869</v>
      </c>
      <c r="F579" s="3" t="str">
        <f>IF(AND(E579&gt;=$T$4,E579&lt;=$U$4),"wiosna", IF(AND(E579&gt;=$T$5,E579&lt;=$U$5),"lato", IF(AND(E579&gt;=$T$6,E579&lt;=$U$6), "jesien","zima")))</f>
        <v>lato</v>
      </c>
      <c r="G579">
        <f t="shared" si="96"/>
        <v>49</v>
      </c>
      <c r="H579">
        <f>INDEX($V$3:$V$6, MATCH(F579,$S$3:$S$6,0))</f>
        <v>0.9</v>
      </c>
      <c r="I579">
        <f t="shared" ref="I579:I642" si="103">FLOOR(G579*H579,1)</f>
        <v>44</v>
      </c>
      <c r="J579">
        <f t="shared" si="97"/>
        <v>0</v>
      </c>
      <c r="K579">
        <f t="shared" ref="K579:K642" si="104">IF(WEEKDAY(A579,2)&lt;6,I579*$Q$3,0)</f>
        <v>1320</v>
      </c>
      <c r="L579">
        <f t="shared" ref="L579:L642" si="105">K579-J579</f>
        <v>1320</v>
      </c>
      <c r="M579">
        <f t="shared" si="98"/>
        <v>79030</v>
      </c>
      <c r="N579" s="10">
        <f t="shared" ref="N579:N642" si="106">IF(EOMONTH(A579,0)=A579, IF(M579&gt;=$Q$1,3,0),0)</f>
        <v>3</v>
      </c>
    </row>
    <row r="580" spans="1:14" x14ac:dyDescent="0.25">
      <c r="A580" s="1">
        <v>45505</v>
      </c>
      <c r="B580" t="str">
        <f t="shared" si="100"/>
        <v>czw</v>
      </c>
      <c r="C580">
        <f t="shared" si="101"/>
        <v>2024</v>
      </c>
      <c r="D580" t="str">
        <f t="shared" si="102"/>
        <v>sierpień</v>
      </c>
      <c r="E580" s="1">
        <f t="shared" si="99"/>
        <v>45870</v>
      </c>
      <c r="F580" s="3" t="str">
        <f>IF(AND(E580&gt;=$T$4,E580&lt;=$U$4),"wiosna", IF(AND(E580&gt;=$T$5,E580&lt;=$U$5),"lato", IF(AND(E580&gt;=$T$6,E580&lt;=$U$6), "jesien","zima")))</f>
        <v>lato</v>
      </c>
      <c r="G580">
        <f t="shared" ref="G580:G643" si="107">G579+N579</f>
        <v>52</v>
      </c>
      <c r="H580">
        <f>INDEX($V$3:$V$6, MATCH(F580,$S$3:$S$6,0))</f>
        <v>0.9</v>
      </c>
      <c r="I580">
        <f t="shared" si="103"/>
        <v>46</v>
      </c>
      <c r="J580">
        <f t="shared" ref="J580:J643" si="108">IF(B580="niedz",15*G580,0)+N579*$Q$1</f>
        <v>2400</v>
      </c>
      <c r="K580">
        <f t="shared" si="104"/>
        <v>1380</v>
      </c>
      <c r="L580">
        <f t="shared" si="105"/>
        <v>-1020</v>
      </c>
      <c r="M580">
        <f t="shared" ref="M580:M643" si="109">L580+M579</f>
        <v>78010</v>
      </c>
      <c r="N580" s="10">
        <f t="shared" si="106"/>
        <v>0</v>
      </c>
    </row>
    <row r="581" spans="1:14" x14ac:dyDescent="0.25">
      <c r="A581" s="1">
        <v>45506</v>
      </c>
      <c r="B581" t="str">
        <f t="shared" si="100"/>
        <v>pt</v>
      </c>
      <c r="C581">
        <f t="shared" si="101"/>
        <v>2024</v>
      </c>
      <c r="D581" t="str">
        <f t="shared" si="102"/>
        <v>sierpień</v>
      </c>
      <c r="E581" s="1">
        <f t="shared" si="99"/>
        <v>45871</v>
      </c>
      <c r="F581" s="3" t="str">
        <f>IF(AND(E581&gt;=$T$4,E581&lt;=$U$4),"wiosna", IF(AND(E581&gt;=$T$5,E581&lt;=$U$5),"lato", IF(AND(E581&gt;=$T$6,E581&lt;=$U$6), "jesien","zima")))</f>
        <v>lato</v>
      </c>
      <c r="G581">
        <f t="shared" si="107"/>
        <v>52</v>
      </c>
      <c r="H581">
        <f>INDEX($V$3:$V$6, MATCH(F581,$S$3:$S$6,0))</f>
        <v>0.9</v>
      </c>
      <c r="I581">
        <f t="shared" si="103"/>
        <v>46</v>
      </c>
      <c r="J581">
        <f t="shared" si="108"/>
        <v>0</v>
      </c>
      <c r="K581">
        <f t="shared" si="104"/>
        <v>1380</v>
      </c>
      <c r="L581">
        <f t="shared" si="105"/>
        <v>1380</v>
      </c>
      <c r="M581">
        <f t="shared" si="109"/>
        <v>79390</v>
      </c>
      <c r="N581" s="10">
        <f t="shared" si="106"/>
        <v>0</v>
      </c>
    </row>
    <row r="582" spans="1:14" x14ac:dyDescent="0.25">
      <c r="A582" s="1">
        <v>45507</v>
      </c>
      <c r="B582" t="str">
        <f t="shared" si="100"/>
        <v>sob</v>
      </c>
      <c r="C582">
        <f t="shared" si="101"/>
        <v>2024</v>
      </c>
      <c r="D582" t="str">
        <f t="shared" si="102"/>
        <v>sierpień</v>
      </c>
      <c r="E582" s="1">
        <f t="shared" si="99"/>
        <v>45872</v>
      </c>
      <c r="F582" s="3" t="str">
        <f>IF(AND(E582&gt;=$T$4,E582&lt;=$U$4),"wiosna", IF(AND(E582&gt;=$T$5,E582&lt;=$U$5),"lato", IF(AND(E582&gt;=$T$6,E582&lt;=$U$6), "jesien","zima")))</f>
        <v>lato</v>
      </c>
      <c r="G582">
        <f t="shared" si="107"/>
        <v>52</v>
      </c>
      <c r="H582">
        <f>INDEX($V$3:$V$6, MATCH(F582,$S$3:$S$6,0))</f>
        <v>0.9</v>
      </c>
      <c r="I582">
        <f t="shared" si="103"/>
        <v>46</v>
      </c>
      <c r="J582">
        <f t="shared" si="108"/>
        <v>0</v>
      </c>
      <c r="K582">
        <f t="shared" si="104"/>
        <v>0</v>
      </c>
      <c r="L582">
        <f t="shared" si="105"/>
        <v>0</v>
      </c>
      <c r="M582">
        <f t="shared" si="109"/>
        <v>79390</v>
      </c>
      <c r="N582" s="10">
        <f t="shared" si="106"/>
        <v>0</v>
      </c>
    </row>
    <row r="583" spans="1:14" x14ac:dyDescent="0.25">
      <c r="A583" s="1">
        <v>45508</v>
      </c>
      <c r="B583" t="str">
        <f t="shared" si="100"/>
        <v>niedz</v>
      </c>
      <c r="C583">
        <f t="shared" si="101"/>
        <v>2024</v>
      </c>
      <c r="D583" t="str">
        <f t="shared" si="102"/>
        <v>sierpień</v>
      </c>
      <c r="E583" s="1">
        <f t="shared" si="99"/>
        <v>45873</v>
      </c>
      <c r="F583" s="3" t="str">
        <f>IF(AND(E583&gt;=$T$4,E583&lt;=$U$4),"wiosna", IF(AND(E583&gt;=$T$5,E583&lt;=$U$5),"lato", IF(AND(E583&gt;=$T$6,E583&lt;=$U$6), "jesien","zima")))</f>
        <v>lato</v>
      </c>
      <c r="G583">
        <f t="shared" si="107"/>
        <v>52</v>
      </c>
      <c r="H583">
        <f>INDEX($V$3:$V$6, MATCH(F583,$S$3:$S$6,0))</f>
        <v>0.9</v>
      </c>
      <c r="I583">
        <f t="shared" si="103"/>
        <v>46</v>
      </c>
      <c r="J583">
        <f t="shared" si="108"/>
        <v>780</v>
      </c>
      <c r="K583">
        <f t="shared" si="104"/>
        <v>0</v>
      </c>
      <c r="L583">
        <f t="shared" si="105"/>
        <v>-780</v>
      </c>
      <c r="M583">
        <f t="shared" si="109"/>
        <v>78610</v>
      </c>
      <c r="N583" s="10">
        <f t="shared" si="106"/>
        <v>0</v>
      </c>
    </row>
    <row r="584" spans="1:14" x14ac:dyDescent="0.25">
      <c r="A584" s="1">
        <v>45509</v>
      </c>
      <c r="B584" t="str">
        <f t="shared" si="100"/>
        <v>pon</v>
      </c>
      <c r="C584">
        <f t="shared" si="101"/>
        <v>2024</v>
      </c>
      <c r="D584" t="str">
        <f t="shared" si="102"/>
        <v>sierpień</v>
      </c>
      <c r="E584" s="1">
        <f t="shared" si="99"/>
        <v>45874</v>
      </c>
      <c r="F584" s="3" t="str">
        <f>IF(AND(E584&gt;=$T$4,E584&lt;=$U$4),"wiosna", IF(AND(E584&gt;=$T$5,E584&lt;=$U$5),"lato", IF(AND(E584&gt;=$T$6,E584&lt;=$U$6), "jesien","zima")))</f>
        <v>lato</v>
      </c>
      <c r="G584">
        <f t="shared" si="107"/>
        <v>52</v>
      </c>
      <c r="H584">
        <f>INDEX($V$3:$V$6, MATCH(F584,$S$3:$S$6,0))</f>
        <v>0.9</v>
      </c>
      <c r="I584">
        <f t="shared" si="103"/>
        <v>46</v>
      </c>
      <c r="J584">
        <f t="shared" si="108"/>
        <v>0</v>
      </c>
      <c r="K584">
        <f t="shared" si="104"/>
        <v>1380</v>
      </c>
      <c r="L584">
        <f t="shared" si="105"/>
        <v>1380</v>
      </c>
      <c r="M584">
        <f t="shared" si="109"/>
        <v>79990</v>
      </c>
      <c r="N584" s="10">
        <f t="shared" si="106"/>
        <v>0</v>
      </c>
    </row>
    <row r="585" spans="1:14" x14ac:dyDescent="0.25">
      <c r="A585" s="1">
        <v>45510</v>
      </c>
      <c r="B585" t="str">
        <f t="shared" si="100"/>
        <v>wt</v>
      </c>
      <c r="C585">
        <f t="shared" si="101"/>
        <v>2024</v>
      </c>
      <c r="D585" t="str">
        <f t="shared" si="102"/>
        <v>sierpień</v>
      </c>
      <c r="E585" s="1">
        <f t="shared" si="99"/>
        <v>45875</v>
      </c>
      <c r="F585" s="3" t="str">
        <f>IF(AND(E585&gt;=$T$4,E585&lt;=$U$4),"wiosna", IF(AND(E585&gt;=$T$5,E585&lt;=$U$5),"lato", IF(AND(E585&gt;=$T$6,E585&lt;=$U$6), "jesien","zima")))</f>
        <v>lato</v>
      </c>
      <c r="G585">
        <f t="shared" si="107"/>
        <v>52</v>
      </c>
      <c r="H585">
        <f>INDEX($V$3:$V$6, MATCH(F585,$S$3:$S$6,0))</f>
        <v>0.9</v>
      </c>
      <c r="I585">
        <f t="shared" si="103"/>
        <v>46</v>
      </c>
      <c r="J585">
        <f t="shared" si="108"/>
        <v>0</v>
      </c>
      <c r="K585">
        <f t="shared" si="104"/>
        <v>1380</v>
      </c>
      <c r="L585">
        <f t="shared" si="105"/>
        <v>1380</v>
      </c>
      <c r="M585">
        <f t="shared" si="109"/>
        <v>81370</v>
      </c>
      <c r="N585" s="10">
        <f t="shared" si="106"/>
        <v>0</v>
      </c>
    </row>
    <row r="586" spans="1:14" x14ac:dyDescent="0.25">
      <c r="A586" s="1">
        <v>45511</v>
      </c>
      <c r="B586" t="str">
        <f t="shared" si="100"/>
        <v>śr</v>
      </c>
      <c r="C586">
        <f t="shared" si="101"/>
        <v>2024</v>
      </c>
      <c r="D586" t="str">
        <f t="shared" si="102"/>
        <v>sierpień</v>
      </c>
      <c r="E586" s="1">
        <f t="shared" si="99"/>
        <v>45876</v>
      </c>
      <c r="F586" s="3" t="str">
        <f>IF(AND(E586&gt;=$T$4,E586&lt;=$U$4),"wiosna", IF(AND(E586&gt;=$T$5,E586&lt;=$U$5),"lato", IF(AND(E586&gt;=$T$6,E586&lt;=$U$6), "jesien","zima")))</f>
        <v>lato</v>
      </c>
      <c r="G586">
        <f t="shared" si="107"/>
        <v>52</v>
      </c>
      <c r="H586">
        <f>INDEX($V$3:$V$6, MATCH(F586,$S$3:$S$6,0))</f>
        <v>0.9</v>
      </c>
      <c r="I586">
        <f t="shared" si="103"/>
        <v>46</v>
      </c>
      <c r="J586">
        <f t="shared" si="108"/>
        <v>0</v>
      </c>
      <c r="K586">
        <f t="shared" si="104"/>
        <v>1380</v>
      </c>
      <c r="L586">
        <f t="shared" si="105"/>
        <v>1380</v>
      </c>
      <c r="M586">
        <f t="shared" si="109"/>
        <v>82750</v>
      </c>
      <c r="N586" s="10">
        <f t="shared" si="106"/>
        <v>0</v>
      </c>
    </row>
    <row r="587" spans="1:14" x14ac:dyDescent="0.25">
      <c r="A587" s="1">
        <v>45512</v>
      </c>
      <c r="B587" t="str">
        <f t="shared" si="100"/>
        <v>czw</v>
      </c>
      <c r="C587">
        <f t="shared" si="101"/>
        <v>2024</v>
      </c>
      <c r="D587" t="str">
        <f t="shared" si="102"/>
        <v>sierpień</v>
      </c>
      <c r="E587" s="1">
        <f t="shared" si="99"/>
        <v>45877</v>
      </c>
      <c r="F587" s="3" t="str">
        <f>IF(AND(E587&gt;=$T$4,E587&lt;=$U$4),"wiosna", IF(AND(E587&gt;=$T$5,E587&lt;=$U$5),"lato", IF(AND(E587&gt;=$T$6,E587&lt;=$U$6), "jesien","zima")))</f>
        <v>lato</v>
      </c>
      <c r="G587">
        <f t="shared" si="107"/>
        <v>52</v>
      </c>
      <c r="H587">
        <f>INDEX($V$3:$V$6, MATCH(F587,$S$3:$S$6,0))</f>
        <v>0.9</v>
      </c>
      <c r="I587">
        <f t="shared" si="103"/>
        <v>46</v>
      </c>
      <c r="J587">
        <f t="shared" si="108"/>
        <v>0</v>
      </c>
      <c r="K587">
        <f t="shared" si="104"/>
        <v>1380</v>
      </c>
      <c r="L587">
        <f t="shared" si="105"/>
        <v>1380</v>
      </c>
      <c r="M587">
        <f t="shared" si="109"/>
        <v>84130</v>
      </c>
      <c r="N587" s="10">
        <f t="shared" si="106"/>
        <v>0</v>
      </c>
    </row>
    <row r="588" spans="1:14" x14ac:dyDescent="0.25">
      <c r="A588" s="1">
        <v>45513</v>
      </c>
      <c r="B588" t="str">
        <f t="shared" si="100"/>
        <v>pt</v>
      </c>
      <c r="C588">
        <f t="shared" si="101"/>
        <v>2024</v>
      </c>
      <c r="D588" t="str">
        <f t="shared" si="102"/>
        <v>sierpień</v>
      </c>
      <c r="E588" s="1">
        <f t="shared" si="99"/>
        <v>45878</v>
      </c>
      <c r="F588" s="3" t="str">
        <f>IF(AND(E588&gt;=$T$4,E588&lt;=$U$4),"wiosna", IF(AND(E588&gt;=$T$5,E588&lt;=$U$5),"lato", IF(AND(E588&gt;=$T$6,E588&lt;=$U$6), "jesien","zima")))</f>
        <v>lato</v>
      </c>
      <c r="G588">
        <f t="shared" si="107"/>
        <v>52</v>
      </c>
      <c r="H588">
        <f>INDEX($V$3:$V$6, MATCH(F588,$S$3:$S$6,0))</f>
        <v>0.9</v>
      </c>
      <c r="I588">
        <f t="shared" si="103"/>
        <v>46</v>
      </c>
      <c r="J588">
        <f t="shared" si="108"/>
        <v>0</v>
      </c>
      <c r="K588">
        <f t="shared" si="104"/>
        <v>1380</v>
      </c>
      <c r="L588">
        <f t="shared" si="105"/>
        <v>1380</v>
      </c>
      <c r="M588">
        <f t="shared" si="109"/>
        <v>85510</v>
      </c>
      <c r="N588" s="10">
        <f t="shared" si="106"/>
        <v>0</v>
      </c>
    </row>
    <row r="589" spans="1:14" x14ac:dyDescent="0.25">
      <c r="A589" s="1">
        <v>45514</v>
      </c>
      <c r="B589" t="str">
        <f t="shared" si="100"/>
        <v>sob</v>
      </c>
      <c r="C589">
        <f t="shared" si="101"/>
        <v>2024</v>
      </c>
      <c r="D589" t="str">
        <f t="shared" si="102"/>
        <v>sierpień</v>
      </c>
      <c r="E589" s="1">
        <f t="shared" si="99"/>
        <v>45879</v>
      </c>
      <c r="F589" s="3" t="str">
        <f>IF(AND(E589&gt;=$T$4,E589&lt;=$U$4),"wiosna", IF(AND(E589&gt;=$T$5,E589&lt;=$U$5),"lato", IF(AND(E589&gt;=$T$6,E589&lt;=$U$6), "jesien","zima")))</f>
        <v>lato</v>
      </c>
      <c r="G589">
        <f t="shared" si="107"/>
        <v>52</v>
      </c>
      <c r="H589">
        <f>INDEX($V$3:$V$6, MATCH(F589,$S$3:$S$6,0))</f>
        <v>0.9</v>
      </c>
      <c r="I589">
        <f t="shared" si="103"/>
        <v>46</v>
      </c>
      <c r="J589">
        <f t="shared" si="108"/>
        <v>0</v>
      </c>
      <c r="K589">
        <f t="shared" si="104"/>
        <v>0</v>
      </c>
      <c r="L589">
        <f t="shared" si="105"/>
        <v>0</v>
      </c>
      <c r="M589">
        <f t="shared" si="109"/>
        <v>85510</v>
      </c>
      <c r="N589" s="10">
        <f t="shared" si="106"/>
        <v>0</v>
      </c>
    </row>
    <row r="590" spans="1:14" x14ac:dyDescent="0.25">
      <c r="A590" s="1">
        <v>45515</v>
      </c>
      <c r="B590" t="str">
        <f t="shared" si="100"/>
        <v>niedz</v>
      </c>
      <c r="C590">
        <f t="shared" si="101"/>
        <v>2024</v>
      </c>
      <c r="D590" t="str">
        <f t="shared" si="102"/>
        <v>sierpień</v>
      </c>
      <c r="E590" s="1">
        <f t="shared" si="99"/>
        <v>45880</v>
      </c>
      <c r="F590" s="3" t="str">
        <f>IF(AND(E590&gt;=$T$4,E590&lt;=$U$4),"wiosna", IF(AND(E590&gt;=$T$5,E590&lt;=$U$5),"lato", IF(AND(E590&gt;=$T$6,E590&lt;=$U$6), "jesien","zima")))</f>
        <v>lato</v>
      </c>
      <c r="G590">
        <f t="shared" si="107"/>
        <v>52</v>
      </c>
      <c r="H590">
        <f>INDEX($V$3:$V$6, MATCH(F590,$S$3:$S$6,0))</f>
        <v>0.9</v>
      </c>
      <c r="I590">
        <f t="shared" si="103"/>
        <v>46</v>
      </c>
      <c r="J590">
        <f t="shared" si="108"/>
        <v>780</v>
      </c>
      <c r="K590">
        <f t="shared" si="104"/>
        <v>0</v>
      </c>
      <c r="L590">
        <f t="shared" si="105"/>
        <v>-780</v>
      </c>
      <c r="M590">
        <f t="shared" si="109"/>
        <v>84730</v>
      </c>
      <c r="N590" s="10">
        <f t="shared" si="106"/>
        <v>0</v>
      </c>
    </row>
    <row r="591" spans="1:14" x14ac:dyDescent="0.25">
      <c r="A591" s="1">
        <v>45516</v>
      </c>
      <c r="B591" t="str">
        <f t="shared" si="100"/>
        <v>pon</v>
      </c>
      <c r="C591">
        <f t="shared" si="101"/>
        <v>2024</v>
      </c>
      <c r="D591" t="str">
        <f t="shared" si="102"/>
        <v>sierpień</v>
      </c>
      <c r="E591" s="1">
        <f t="shared" si="99"/>
        <v>45881</v>
      </c>
      <c r="F591" s="3" t="str">
        <f>IF(AND(E591&gt;=$T$4,E591&lt;=$U$4),"wiosna", IF(AND(E591&gt;=$T$5,E591&lt;=$U$5),"lato", IF(AND(E591&gt;=$T$6,E591&lt;=$U$6), "jesien","zima")))</f>
        <v>lato</v>
      </c>
      <c r="G591">
        <f t="shared" si="107"/>
        <v>52</v>
      </c>
      <c r="H591">
        <f>INDEX($V$3:$V$6, MATCH(F591,$S$3:$S$6,0))</f>
        <v>0.9</v>
      </c>
      <c r="I591">
        <f t="shared" si="103"/>
        <v>46</v>
      </c>
      <c r="J591">
        <f t="shared" si="108"/>
        <v>0</v>
      </c>
      <c r="K591">
        <f t="shared" si="104"/>
        <v>1380</v>
      </c>
      <c r="L591">
        <f t="shared" si="105"/>
        <v>1380</v>
      </c>
      <c r="M591">
        <f t="shared" si="109"/>
        <v>86110</v>
      </c>
      <c r="N591" s="10">
        <f t="shared" si="106"/>
        <v>0</v>
      </c>
    </row>
    <row r="592" spans="1:14" x14ac:dyDescent="0.25">
      <c r="A592" s="1">
        <v>45517</v>
      </c>
      <c r="B592" t="str">
        <f t="shared" si="100"/>
        <v>wt</v>
      </c>
      <c r="C592">
        <f t="shared" si="101"/>
        <v>2024</v>
      </c>
      <c r="D592" t="str">
        <f t="shared" si="102"/>
        <v>sierpień</v>
      </c>
      <c r="E592" s="1">
        <f t="shared" si="99"/>
        <v>45882</v>
      </c>
      <c r="F592" s="3" t="str">
        <f>IF(AND(E592&gt;=$T$4,E592&lt;=$U$4),"wiosna", IF(AND(E592&gt;=$T$5,E592&lt;=$U$5),"lato", IF(AND(E592&gt;=$T$6,E592&lt;=$U$6), "jesien","zima")))</f>
        <v>lato</v>
      </c>
      <c r="G592">
        <f t="shared" si="107"/>
        <v>52</v>
      </c>
      <c r="H592">
        <f>INDEX($V$3:$V$6, MATCH(F592,$S$3:$S$6,0))</f>
        <v>0.9</v>
      </c>
      <c r="I592">
        <f t="shared" si="103"/>
        <v>46</v>
      </c>
      <c r="J592">
        <f t="shared" si="108"/>
        <v>0</v>
      </c>
      <c r="K592">
        <f t="shared" si="104"/>
        <v>1380</v>
      </c>
      <c r="L592">
        <f t="shared" si="105"/>
        <v>1380</v>
      </c>
      <c r="M592">
        <f t="shared" si="109"/>
        <v>87490</v>
      </c>
      <c r="N592" s="10">
        <f t="shared" si="106"/>
        <v>0</v>
      </c>
    </row>
    <row r="593" spans="1:14" x14ac:dyDescent="0.25">
      <c r="A593" s="1">
        <v>45518</v>
      </c>
      <c r="B593" t="str">
        <f t="shared" si="100"/>
        <v>śr</v>
      </c>
      <c r="C593">
        <f t="shared" si="101"/>
        <v>2024</v>
      </c>
      <c r="D593" t="str">
        <f t="shared" si="102"/>
        <v>sierpień</v>
      </c>
      <c r="E593" s="1">
        <f t="shared" si="99"/>
        <v>45883</v>
      </c>
      <c r="F593" s="3" t="str">
        <f>IF(AND(E593&gt;=$T$4,E593&lt;=$U$4),"wiosna", IF(AND(E593&gt;=$T$5,E593&lt;=$U$5),"lato", IF(AND(E593&gt;=$T$6,E593&lt;=$U$6), "jesien","zima")))</f>
        <v>lato</v>
      </c>
      <c r="G593">
        <f t="shared" si="107"/>
        <v>52</v>
      </c>
      <c r="H593">
        <f>INDEX($V$3:$V$6, MATCH(F593,$S$3:$S$6,0))</f>
        <v>0.9</v>
      </c>
      <c r="I593">
        <f t="shared" si="103"/>
        <v>46</v>
      </c>
      <c r="J593">
        <f t="shared" si="108"/>
        <v>0</v>
      </c>
      <c r="K593">
        <f t="shared" si="104"/>
        <v>1380</v>
      </c>
      <c r="L593">
        <f t="shared" si="105"/>
        <v>1380</v>
      </c>
      <c r="M593">
        <f t="shared" si="109"/>
        <v>88870</v>
      </c>
      <c r="N593" s="10">
        <f t="shared" si="106"/>
        <v>0</v>
      </c>
    </row>
    <row r="594" spans="1:14" x14ac:dyDescent="0.25">
      <c r="A594" s="1">
        <v>45519</v>
      </c>
      <c r="B594" t="str">
        <f t="shared" si="100"/>
        <v>czw</v>
      </c>
      <c r="C594">
        <f t="shared" si="101"/>
        <v>2024</v>
      </c>
      <c r="D594" t="str">
        <f t="shared" si="102"/>
        <v>sierpień</v>
      </c>
      <c r="E594" s="1">
        <f t="shared" si="99"/>
        <v>45884</v>
      </c>
      <c r="F594" s="3" t="str">
        <f>IF(AND(E594&gt;=$T$4,E594&lt;=$U$4),"wiosna", IF(AND(E594&gt;=$T$5,E594&lt;=$U$5),"lato", IF(AND(E594&gt;=$T$6,E594&lt;=$U$6), "jesien","zima")))</f>
        <v>lato</v>
      </c>
      <c r="G594">
        <f t="shared" si="107"/>
        <v>52</v>
      </c>
      <c r="H594">
        <f>INDEX($V$3:$V$6, MATCH(F594,$S$3:$S$6,0))</f>
        <v>0.9</v>
      </c>
      <c r="I594">
        <f t="shared" si="103"/>
        <v>46</v>
      </c>
      <c r="J594">
        <f t="shared" si="108"/>
        <v>0</v>
      </c>
      <c r="K594">
        <f t="shared" si="104"/>
        <v>1380</v>
      </c>
      <c r="L594">
        <f t="shared" si="105"/>
        <v>1380</v>
      </c>
      <c r="M594">
        <f t="shared" si="109"/>
        <v>90250</v>
      </c>
      <c r="N594" s="10">
        <f t="shared" si="106"/>
        <v>0</v>
      </c>
    </row>
    <row r="595" spans="1:14" x14ac:dyDescent="0.25">
      <c r="A595" s="1">
        <v>45520</v>
      </c>
      <c r="B595" t="str">
        <f t="shared" si="100"/>
        <v>pt</v>
      </c>
      <c r="C595">
        <f t="shared" si="101"/>
        <v>2024</v>
      </c>
      <c r="D595" t="str">
        <f t="shared" si="102"/>
        <v>sierpień</v>
      </c>
      <c r="E595" s="1">
        <f t="shared" si="99"/>
        <v>45885</v>
      </c>
      <c r="F595" s="3" t="str">
        <f>IF(AND(E595&gt;=$T$4,E595&lt;=$U$4),"wiosna", IF(AND(E595&gt;=$T$5,E595&lt;=$U$5),"lato", IF(AND(E595&gt;=$T$6,E595&lt;=$U$6), "jesien","zima")))</f>
        <v>lato</v>
      </c>
      <c r="G595">
        <f t="shared" si="107"/>
        <v>52</v>
      </c>
      <c r="H595">
        <f>INDEX($V$3:$V$6, MATCH(F595,$S$3:$S$6,0))</f>
        <v>0.9</v>
      </c>
      <c r="I595">
        <f t="shared" si="103"/>
        <v>46</v>
      </c>
      <c r="J595">
        <f t="shared" si="108"/>
        <v>0</v>
      </c>
      <c r="K595">
        <f t="shared" si="104"/>
        <v>1380</v>
      </c>
      <c r="L595">
        <f t="shared" si="105"/>
        <v>1380</v>
      </c>
      <c r="M595">
        <f t="shared" si="109"/>
        <v>91630</v>
      </c>
      <c r="N595" s="10">
        <f t="shared" si="106"/>
        <v>0</v>
      </c>
    </row>
    <row r="596" spans="1:14" x14ac:dyDescent="0.25">
      <c r="A596" s="1">
        <v>45521</v>
      </c>
      <c r="B596" t="str">
        <f t="shared" si="100"/>
        <v>sob</v>
      </c>
      <c r="C596">
        <f t="shared" si="101"/>
        <v>2024</v>
      </c>
      <c r="D596" t="str">
        <f t="shared" si="102"/>
        <v>sierpień</v>
      </c>
      <c r="E596" s="1">
        <f t="shared" si="99"/>
        <v>45886</v>
      </c>
      <c r="F596" s="3" t="str">
        <f>IF(AND(E596&gt;=$T$4,E596&lt;=$U$4),"wiosna", IF(AND(E596&gt;=$T$5,E596&lt;=$U$5),"lato", IF(AND(E596&gt;=$T$6,E596&lt;=$U$6), "jesien","zima")))</f>
        <v>lato</v>
      </c>
      <c r="G596">
        <f t="shared" si="107"/>
        <v>52</v>
      </c>
      <c r="H596">
        <f>INDEX($V$3:$V$6, MATCH(F596,$S$3:$S$6,0))</f>
        <v>0.9</v>
      </c>
      <c r="I596">
        <f t="shared" si="103"/>
        <v>46</v>
      </c>
      <c r="J596">
        <f t="shared" si="108"/>
        <v>0</v>
      </c>
      <c r="K596">
        <f t="shared" si="104"/>
        <v>0</v>
      </c>
      <c r="L596">
        <f t="shared" si="105"/>
        <v>0</v>
      </c>
      <c r="M596">
        <f t="shared" si="109"/>
        <v>91630</v>
      </c>
      <c r="N596" s="10">
        <f t="shared" si="106"/>
        <v>0</v>
      </c>
    </row>
    <row r="597" spans="1:14" x14ac:dyDescent="0.25">
      <c r="A597" s="1">
        <v>45522</v>
      </c>
      <c r="B597" t="str">
        <f t="shared" si="100"/>
        <v>niedz</v>
      </c>
      <c r="C597">
        <f t="shared" si="101"/>
        <v>2024</v>
      </c>
      <c r="D597" t="str">
        <f t="shared" si="102"/>
        <v>sierpień</v>
      </c>
      <c r="E597" s="1">
        <f t="shared" si="99"/>
        <v>45887</v>
      </c>
      <c r="F597" s="3" t="str">
        <f>IF(AND(E597&gt;=$T$4,E597&lt;=$U$4),"wiosna", IF(AND(E597&gt;=$T$5,E597&lt;=$U$5),"lato", IF(AND(E597&gt;=$T$6,E597&lt;=$U$6), "jesien","zima")))</f>
        <v>lato</v>
      </c>
      <c r="G597">
        <f t="shared" si="107"/>
        <v>52</v>
      </c>
      <c r="H597">
        <f>INDEX($V$3:$V$6, MATCH(F597,$S$3:$S$6,0))</f>
        <v>0.9</v>
      </c>
      <c r="I597">
        <f t="shared" si="103"/>
        <v>46</v>
      </c>
      <c r="J597">
        <f t="shared" si="108"/>
        <v>780</v>
      </c>
      <c r="K597">
        <f t="shared" si="104"/>
        <v>0</v>
      </c>
      <c r="L597">
        <f t="shared" si="105"/>
        <v>-780</v>
      </c>
      <c r="M597">
        <f t="shared" si="109"/>
        <v>90850</v>
      </c>
      <c r="N597" s="10">
        <f t="shared" si="106"/>
        <v>0</v>
      </c>
    </row>
    <row r="598" spans="1:14" x14ac:dyDescent="0.25">
      <c r="A598" s="1">
        <v>45523</v>
      </c>
      <c r="B598" t="str">
        <f t="shared" si="100"/>
        <v>pon</v>
      </c>
      <c r="C598">
        <f t="shared" si="101"/>
        <v>2024</v>
      </c>
      <c r="D598" t="str">
        <f t="shared" si="102"/>
        <v>sierpień</v>
      </c>
      <c r="E598" s="1">
        <f t="shared" si="99"/>
        <v>45888</v>
      </c>
      <c r="F598" s="3" t="str">
        <f>IF(AND(E598&gt;=$T$4,E598&lt;=$U$4),"wiosna", IF(AND(E598&gt;=$T$5,E598&lt;=$U$5),"lato", IF(AND(E598&gt;=$T$6,E598&lt;=$U$6), "jesien","zima")))</f>
        <v>lato</v>
      </c>
      <c r="G598">
        <f t="shared" si="107"/>
        <v>52</v>
      </c>
      <c r="H598">
        <f>INDEX($V$3:$V$6, MATCH(F598,$S$3:$S$6,0))</f>
        <v>0.9</v>
      </c>
      <c r="I598">
        <f t="shared" si="103"/>
        <v>46</v>
      </c>
      <c r="J598">
        <f t="shared" si="108"/>
        <v>0</v>
      </c>
      <c r="K598">
        <f t="shared" si="104"/>
        <v>1380</v>
      </c>
      <c r="L598">
        <f t="shared" si="105"/>
        <v>1380</v>
      </c>
      <c r="M598">
        <f t="shared" si="109"/>
        <v>92230</v>
      </c>
      <c r="N598" s="10">
        <f t="shared" si="106"/>
        <v>0</v>
      </c>
    </row>
    <row r="599" spans="1:14" x14ac:dyDescent="0.25">
      <c r="A599" s="1">
        <v>45524</v>
      </c>
      <c r="B599" t="str">
        <f t="shared" si="100"/>
        <v>wt</v>
      </c>
      <c r="C599">
        <f t="shared" si="101"/>
        <v>2024</v>
      </c>
      <c r="D599" t="str">
        <f t="shared" si="102"/>
        <v>sierpień</v>
      </c>
      <c r="E599" s="1">
        <f t="shared" si="99"/>
        <v>45889</v>
      </c>
      <c r="F599" s="3" t="str">
        <f>IF(AND(E599&gt;=$T$4,E599&lt;=$U$4),"wiosna", IF(AND(E599&gt;=$T$5,E599&lt;=$U$5),"lato", IF(AND(E599&gt;=$T$6,E599&lt;=$U$6), "jesien","zima")))</f>
        <v>lato</v>
      </c>
      <c r="G599">
        <f t="shared" si="107"/>
        <v>52</v>
      </c>
      <c r="H599">
        <f>INDEX($V$3:$V$6, MATCH(F599,$S$3:$S$6,0))</f>
        <v>0.9</v>
      </c>
      <c r="I599">
        <f t="shared" si="103"/>
        <v>46</v>
      </c>
      <c r="J599">
        <f t="shared" si="108"/>
        <v>0</v>
      </c>
      <c r="K599">
        <f t="shared" si="104"/>
        <v>1380</v>
      </c>
      <c r="L599">
        <f t="shared" si="105"/>
        <v>1380</v>
      </c>
      <c r="M599">
        <f t="shared" si="109"/>
        <v>93610</v>
      </c>
      <c r="N599" s="10">
        <f t="shared" si="106"/>
        <v>0</v>
      </c>
    </row>
    <row r="600" spans="1:14" x14ac:dyDescent="0.25">
      <c r="A600" s="1">
        <v>45525</v>
      </c>
      <c r="B600" t="str">
        <f t="shared" si="100"/>
        <v>śr</v>
      </c>
      <c r="C600">
        <f t="shared" si="101"/>
        <v>2024</v>
      </c>
      <c r="D600" t="str">
        <f t="shared" si="102"/>
        <v>sierpień</v>
      </c>
      <c r="E600" s="1">
        <f t="shared" si="99"/>
        <v>45890</v>
      </c>
      <c r="F600" s="3" t="str">
        <f>IF(AND(E600&gt;=$T$4,E600&lt;=$U$4),"wiosna", IF(AND(E600&gt;=$T$5,E600&lt;=$U$5),"lato", IF(AND(E600&gt;=$T$6,E600&lt;=$U$6), "jesien","zima")))</f>
        <v>lato</v>
      </c>
      <c r="G600">
        <f t="shared" si="107"/>
        <v>52</v>
      </c>
      <c r="H600">
        <f>INDEX($V$3:$V$6, MATCH(F600,$S$3:$S$6,0))</f>
        <v>0.9</v>
      </c>
      <c r="I600">
        <f t="shared" si="103"/>
        <v>46</v>
      </c>
      <c r="J600">
        <f t="shared" si="108"/>
        <v>0</v>
      </c>
      <c r="K600">
        <f t="shared" si="104"/>
        <v>1380</v>
      </c>
      <c r="L600">
        <f t="shared" si="105"/>
        <v>1380</v>
      </c>
      <c r="M600">
        <f t="shared" si="109"/>
        <v>94990</v>
      </c>
      <c r="N600" s="10">
        <f t="shared" si="106"/>
        <v>0</v>
      </c>
    </row>
    <row r="601" spans="1:14" x14ac:dyDescent="0.25">
      <c r="A601" s="1">
        <v>45526</v>
      </c>
      <c r="B601" t="str">
        <f t="shared" si="100"/>
        <v>czw</v>
      </c>
      <c r="C601">
        <f t="shared" si="101"/>
        <v>2024</v>
      </c>
      <c r="D601" t="str">
        <f t="shared" si="102"/>
        <v>sierpień</v>
      </c>
      <c r="E601" s="1">
        <f t="shared" si="99"/>
        <v>45891</v>
      </c>
      <c r="F601" s="3" t="str">
        <f>IF(AND(E601&gt;=$T$4,E601&lt;=$U$4),"wiosna", IF(AND(E601&gt;=$T$5,E601&lt;=$U$5),"lato", IF(AND(E601&gt;=$T$6,E601&lt;=$U$6), "jesien","zima")))</f>
        <v>lato</v>
      </c>
      <c r="G601">
        <f t="shared" si="107"/>
        <v>52</v>
      </c>
      <c r="H601">
        <f>INDEX($V$3:$V$6, MATCH(F601,$S$3:$S$6,0))</f>
        <v>0.9</v>
      </c>
      <c r="I601">
        <f t="shared" si="103"/>
        <v>46</v>
      </c>
      <c r="J601">
        <f t="shared" si="108"/>
        <v>0</v>
      </c>
      <c r="K601">
        <f t="shared" si="104"/>
        <v>1380</v>
      </c>
      <c r="L601">
        <f t="shared" si="105"/>
        <v>1380</v>
      </c>
      <c r="M601">
        <f t="shared" si="109"/>
        <v>96370</v>
      </c>
      <c r="N601" s="10">
        <f t="shared" si="106"/>
        <v>0</v>
      </c>
    </row>
    <row r="602" spans="1:14" x14ac:dyDescent="0.25">
      <c r="A602" s="1">
        <v>45527</v>
      </c>
      <c r="B602" t="str">
        <f t="shared" si="100"/>
        <v>pt</v>
      </c>
      <c r="C602">
        <f t="shared" si="101"/>
        <v>2024</v>
      </c>
      <c r="D602" t="str">
        <f t="shared" si="102"/>
        <v>sierpień</v>
      </c>
      <c r="E602" s="1">
        <f t="shared" si="99"/>
        <v>45892</v>
      </c>
      <c r="F602" s="3" t="str">
        <f>IF(AND(E602&gt;=$T$4,E602&lt;=$U$4),"wiosna", IF(AND(E602&gt;=$T$5,E602&lt;=$U$5),"lato", IF(AND(E602&gt;=$T$6,E602&lt;=$U$6), "jesien","zima")))</f>
        <v>lato</v>
      </c>
      <c r="G602">
        <f t="shared" si="107"/>
        <v>52</v>
      </c>
      <c r="H602">
        <f>INDEX($V$3:$V$6, MATCH(F602,$S$3:$S$6,0))</f>
        <v>0.9</v>
      </c>
      <c r="I602">
        <f t="shared" si="103"/>
        <v>46</v>
      </c>
      <c r="J602">
        <f t="shared" si="108"/>
        <v>0</v>
      </c>
      <c r="K602">
        <f t="shared" si="104"/>
        <v>1380</v>
      </c>
      <c r="L602">
        <f t="shared" si="105"/>
        <v>1380</v>
      </c>
      <c r="M602">
        <f t="shared" si="109"/>
        <v>97750</v>
      </c>
      <c r="N602" s="10">
        <f t="shared" si="106"/>
        <v>0</v>
      </c>
    </row>
    <row r="603" spans="1:14" x14ac:dyDescent="0.25">
      <c r="A603" s="1">
        <v>45528</v>
      </c>
      <c r="B603" t="str">
        <f t="shared" si="100"/>
        <v>sob</v>
      </c>
      <c r="C603">
        <f t="shared" si="101"/>
        <v>2024</v>
      </c>
      <c r="D603" t="str">
        <f t="shared" si="102"/>
        <v>sierpień</v>
      </c>
      <c r="E603" s="1">
        <f t="shared" si="99"/>
        <v>45893</v>
      </c>
      <c r="F603" s="3" t="str">
        <f>IF(AND(E603&gt;=$T$4,E603&lt;=$U$4),"wiosna", IF(AND(E603&gt;=$T$5,E603&lt;=$U$5),"lato", IF(AND(E603&gt;=$T$6,E603&lt;=$U$6), "jesien","zima")))</f>
        <v>lato</v>
      </c>
      <c r="G603">
        <f t="shared" si="107"/>
        <v>52</v>
      </c>
      <c r="H603">
        <f>INDEX($V$3:$V$6, MATCH(F603,$S$3:$S$6,0))</f>
        <v>0.9</v>
      </c>
      <c r="I603">
        <f t="shared" si="103"/>
        <v>46</v>
      </c>
      <c r="J603">
        <f t="shared" si="108"/>
        <v>0</v>
      </c>
      <c r="K603">
        <f t="shared" si="104"/>
        <v>0</v>
      </c>
      <c r="L603">
        <f t="shared" si="105"/>
        <v>0</v>
      </c>
      <c r="M603">
        <f t="shared" si="109"/>
        <v>97750</v>
      </c>
      <c r="N603" s="10">
        <f t="shared" si="106"/>
        <v>0</v>
      </c>
    </row>
    <row r="604" spans="1:14" x14ac:dyDescent="0.25">
      <c r="A604" s="1">
        <v>45529</v>
      </c>
      <c r="B604" t="str">
        <f t="shared" si="100"/>
        <v>niedz</v>
      </c>
      <c r="C604">
        <f t="shared" si="101"/>
        <v>2024</v>
      </c>
      <c r="D604" t="str">
        <f t="shared" si="102"/>
        <v>sierpień</v>
      </c>
      <c r="E604" s="1">
        <f t="shared" si="99"/>
        <v>45894</v>
      </c>
      <c r="F604" s="3" t="str">
        <f>IF(AND(E604&gt;=$T$4,E604&lt;=$U$4),"wiosna", IF(AND(E604&gt;=$T$5,E604&lt;=$U$5),"lato", IF(AND(E604&gt;=$T$6,E604&lt;=$U$6), "jesien","zima")))</f>
        <v>lato</v>
      </c>
      <c r="G604">
        <f t="shared" si="107"/>
        <v>52</v>
      </c>
      <c r="H604">
        <f>INDEX($V$3:$V$6, MATCH(F604,$S$3:$S$6,0))</f>
        <v>0.9</v>
      </c>
      <c r="I604">
        <f t="shared" si="103"/>
        <v>46</v>
      </c>
      <c r="J604">
        <f t="shared" si="108"/>
        <v>780</v>
      </c>
      <c r="K604">
        <f t="shared" si="104"/>
        <v>0</v>
      </c>
      <c r="L604">
        <f t="shared" si="105"/>
        <v>-780</v>
      </c>
      <c r="M604">
        <f t="shared" si="109"/>
        <v>96970</v>
      </c>
      <c r="N604" s="10">
        <f t="shared" si="106"/>
        <v>0</v>
      </c>
    </row>
    <row r="605" spans="1:14" x14ac:dyDescent="0.25">
      <c r="A605" s="1">
        <v>45530</v>
      </c>
      <c r="B605" t="str">
        <f t="shared" si="100"/>
        <v>pon</v>
      </c>
      <c r="C605">
        <f t="shared" si="101"/>
        <v>2024</v>
      </c>
      <c r="D605" t="str">
        <f t="shared" si="102"/>
        <v>sierpień</v>
      </c>
      <c r="E605" s="1">
        <f t="shared" si="99"/>
        <v>45895</v>
      </c>
      <c r="F605" s="3" t="str">
        <f>IF(AND(E605&gt;=$T$4,E605&lt;=$U$4),"wiosna", IF(AND(E605&gt;=$T$5,E605&lt;=$U$5),"lato", IF(AND(E605&gt;=$T$6,E605&lt;=$U$6), "jesien","zima")))</f>
        <v>lato</v>
      </c>
      <c r="G605">
        <f t="shared" si="107"/>
        <v>52</v>
      </c>
      <c r="H605">
        <f>INDEX($V$3:$V$6, MATCH(F605,$S$3:$S$6,0))</f>
        <v>0.9</v>
      </c>
      <c r="I605">
        <f t="shared" si="103"/>
        <v>46</v>
      </c>
      <c r="J605">
        <f t="shared" si="108"/>
        <v>0</v>
      </c>
      <c r="K605">
        <f t="shared" si="104"/>
        <v>1380</v>
      </c>
      <c r="L605">
        <f t="shared" si="105"/>
        <v>1380</v>
      </c>
      <c r="M605">
        <f t="shared" si="109"/>
        <v>98350</v>
      </c>
      <c r="N605" s="10">
        <f t="shared" si="106"/>
        <v>0</v>
      </c>
    </row>
    <row r="606" spans="1:14" x14ac:dyDescent="0.25">
      <c r="A606" s="1">
        <v>45531</v>
      </c>
      <c r="B606" t="str">
        <f t="shared" si="100"/>
        <v>wt</v>
      </c>
      <c r="C606">
        <f t="shared" si="101"/>
        <v>2024</v>
      </c>
      <c r="D606" t="str">
        <f t="shared" si="102"/>
        <v>sierpień</v>
      </c>
      <c r="E606" s="1">
        <f t="shared" si="99"/>
        <v>45896</v>
      </c>
      <c r="F606" s="3" t="str">
        <f>IF(AND(E606&gt;=$T$4,E606&lt;=$U$4),"wiosna", IF(AND(E606&gt;=$T$5,E606&lt;=$U$5),"lato", IF(AND(E606&gt;=$T$6,E606&lt;=$U$6), "jesien","zima")))</f>
        <v>lato</v>
      </c>
      <c r="G606">
        <f t="shared" si="107"/>
        <v>52</v>
      </c>
      <c r="H606">
        <f>INDEX($V$3:$V$6, MATCH(F606,$S$3:$S$6,0))</f>
        <v>0.9</v>
      </c>
      <c r="I606">
        <f t="shared" si="103"/>
        <v>46</v>
      </c>
      <c r="J606">
        <f t="shared" si="108"/>
        <v>0</v>
      </c>
      <c r="K606">
        <f t="shared" si="104"/>
        <v>1380</v>
      </c>
      <c r="L606">
        <f t="shared" si="105"/>
        <v>1380</v>
      </c>
      <c r="M606">
        <f t="shared" si="109"/>
        <v>99730</v>
      </c>
      <c r="N606" s="10">
        <f t="shared" si="106"/>
        <v>0</v>
      </c>
    </row>
    <row r="607" spans="1:14" x14ac:dyDescent="0.25">
      <c r="A607" s="1">
        <v>45532</v>
      </c>
      <c r="B607" t="str">
        <f t="shared" si="100"/>
        <v>śr</v>
      </c>
      <c r="C607">
        <f t="shared" si="101"/>
        <v>2024</v>
      </c>
      <c r="D607" t="str">
        <f t="shared" si="102"/>
        <v>sierpień</v>
      </c>
      <c r="E607" s="1">
        <f t="shared" si="99"/>
        <v>45897</v>
      </c>
      <c r="F607" s="3" t="str">
        <f>IF(AND(E607&gt;=$T$4,E607&lt;=$U$4),"wiosna", IF(AND(E607&gt;=$T$5,E607&lt;=$U$5),"lato", IF(AND(E607&gt;=$T$6,E607&lt;=$U$6), "jesien","zima")))</f>
        <v>lato</v>
      </c>
      <c r="G607">
        <f t="shared" si="107"/>
        <v>52</v>
      </c>
      <c r="H607">
        <f>INDEX($V$3:$V$6, MATCH(F607,$S$3:$S$6,0))</f>
        <v>0.9</v>
      </c>
      <c r="I607">
        <f t="shared" si="103"/>
        <v>46</v>
      </c>
      <c r="J607">
        <f t="shared" si="108"/>
        <v>0</v>
      </c>
      <c r="K607">
        <f t="shared" si="104"/>
        <v>1380</v>
      </c>
      <c r="L607">
        <f t="shared" si="105"/>
        <v>1380</v>
      </c>
      <c r="M607">
        <f t="shared" si="109"/>
        <v>101110</v>
      </c>
      <c r="N607" s="10">
        <f t="shared" si="106"/>
        <v>0</v>
      </c>
    </row>
    <row r="608" spans="1:14" x14ac:dyDescent="0.25">
      <c r="A608" s="1">
        <v>45533</v>
      </c>
      <c r="B608" t="str">
        <f t="shared" si="100"/>
        <v>czw</v>
      </c>
      <c r="C608">
        <f t="shared" si="101"/>
        <v>2024</v>
      </c>
      <c r="D608" t="str">
        <f t="shared" si="102"/>
        <v>sierpień</v>
      </c>
      <c r="E608" s="1">
        <f t="shared" si="99"/>
        <v>45898</v>
      </c>
      <c r="F608" s="3" t="str">
        <f>IF(AND(E608&gt;=$T$4,E608&lt;=$U$4),"wiosna", IF(AND(E608&gt;=$T$5,E608&lt;=$U$5),"lato", IF(AND(E608&gt;=$T$6,E608&lt;=$U$6), "jesien","zima")))</f>
        <v>lato</v>
      </c>
      <c r="G608">
        <f t="shared" si="107"/>
        <v>52</v>
      </c>
      <c r="H608">
        <f>INDEX($V$3:$V$6, MATCH(F608,$S$3:$S$6,0))</f>
        <v>0.9</v>
      </c>
      <c r="I608">
        <f t="shared" si="103"/>
        <v>46</v>
      </c>
      <c r="J608">
        <f t="shared" si="108"/>
        <v>0</v>
      </c>
      <c r="K608">
        <f t="shared" si="104"/>
        <v>1380</v>
      </c>
      <c r="L608">
        <f t="shared" si="105"/>
        <v>1380</v>
      </c>
      <c r="M608">
        <f t="shared" si="109"/>
        <v>102490</v>
      </c>
      <c r="N608" s="10">
        <f t="shared" si="106"/>
        <v>0</v>
      </c>
    </row>
    <row r="609" spans="1:14" x14ac:dyDescent="0.25">
      <c r="A609" s="1">
        <v>45534</v>
      </c>
      <c r="B609" t="str">
        <f t="shared" si="100"/>
        <v>pt</v>
      </c>
      <c r="C609">
        <f t="shared" si="101"/>
        <v>2024</v>
      </c>
      <c r="D609" t="str">
        <f t="shared" si="102"/>
        <v>sierpień</v>
      </c>
      <c r="E609" s="1">
        <f t="shared" si="99"/>
        <v>45899</v>
      </c>
      <c r="F609" s="3" t="str">
        <f>IF(AND(E609&gt;=$T$4,E609&lt;=$U$4),"wiosna", IF(AND(E609&gt;=$T$5,E609&lt;=$U$5),"lato", IF(AND(E609&gt;=$T$6,E609&lt;=$U$6), "jesien","zima")))</f>
        <v>lato</v>
      </c>
      <c r="G609">
        <f t="shared" si="107"/>
        <v>52</v>
      </c>
      <c r="H609">
        <f>INDEX($V$3:$V$6, MATCH(F609,$S$3:$S$6,0))</f>
        <v>0.9</v>
      </c>
      <c r="I609">
        <f t="shared" si="103"/>
        <v>46</v>
      </c>
      <c r="J609">
        <f t="shared" si="108"/>
        <v>0</v>
      </c>
      <c r="K609">
        <f t="shared" si="104"/>
        <v>1380</v>
      </c>
      <c r="L609">
        <f t="shared" si="105"/>
        <v>1380</v>
      </c>
      <c r="M609">
        <f t="shared" si="109"/>
        <v>103870</v>
      </c>
      <c r="N609" s="10">
        <f t="shared" si="106"/>
        <v>0</v>
      </c>
    </row>
    <row r="610" spans="1:14" x14ac:dyDescent="0.25">
      <c r="A610" s="1">
        <v>45535</v>
      </c>
      <c r="B610" t="str">
        <f t="shared" si="100"/>
        <v>sob</v>
      </c>
      <c r="C610">
        <f t="shared" si="101"/>
        <v>2024</v>
      </c>
      <c r="D610" t="str">
        <f t="shared" si="102"/>
        <v>sierpień</v>
      </c>
      <c r="E610" s="1">
        <f t="shared" si="99"/>
        <v>45900</v>
      </c>
      <c r="F610" s="3" t="str">
        <f>IF(AND(E610&gt;=$T$4,E610&lt;=$U$4),"wiosna", IF(AND(E610&gt;=$T$5,E610&lt;=$U$5),"lato", IF(AND(E610&gt;=$T$6,E610&lt;=$U$6), "jesien","zima")))</f>
        <v>lato</v>
      </c>
      <c r="G610">
        <f t="shared" si="107"/>
        <v>52</v>
      </c>
      <c r="H610">
        <f>INDEX($V$3:$V$6, MATCH(F610,$S$3:$S$6,0))</f>
        <v>0.9</v>
      </c>
      <c r="I610">
        <f t="shared" si="103"/>
        <v>46</v>
      </c>
      <c r="J610">
        <f t="shared" si="108"/>
        <v>0</v>
      </c>
      <c r="K610">
        <f t="shared" si="104"/>
        <v>0</v>
      </c>
      <c r="L610">
        <f t="shared" si="105"/>
        <v>0</v>
      </c>
      <c r="M610">
        <f t="shared" si="109"/>
        <v>103870</v>
      </c>
      <c r="N610" s="10">
        <f t="shared" si="106"/>
        <v>3</v>
      </c>
    </row>
    <row r="611" spans="1:14" x14ac:dyDescent="0.25">
      <c r="A611" s="1">
        <v>45536</v>
      </c>
      <c r="B611" t="str">
        <f t="shared" si="100"/>
        <v>niedz</v>
      </c>
      <c r="C611">
        <f t="shared" si="101"/>
        <v>2024</v>
      </c>
      <c r="D611" t="str">
        <f t="shared" si="102"/>
        <v>wrzesień</v>
      </c>
      <c r="E611" s="1">
        <f t="shared" si="99"/>
        <v>45901</v>
      </c>
      <c r="F611" s="3" t="str">
        <f>IF(AND(E611&gt;=$T$4,E611&lt;=$U$4),"wiosna", IF(AND(E611&gt;=$T$5,E611&lt;=$U$5),"lato", IF(AND(E611&gt;=$T$6,E611&lt;=$U$6), "jesien","zima")))</f>
        <v>lato</v>
      </c>
      <c r="G611">
        <f t="shared" si="107"/>
        <v>55</v>
      </c>
      <c r="H611">
        <f>INDEX($V$3:$V$6, MATCH(F611,$S$3:$S$6,0))</f>
        <v>0.9</v>
      </c>
      <c r="I611">
        <f t="shared" si="103"/>
        <v>49</v>
      </c>
      <c r="J611">
        <f t="shared" si="108"/>
        <v>3225</v>
      </c>
      <c r="K611">
        <f t="shared" si="104"/>
        <v>0</v>
      </c>
      <c r="L611">
        <f t="shared" si="105"/>
        <v>-3225</v>
      </c>
      <c r="M611">
        <f t="shared" si="109"/>
        <v>100645</v>
      </c>
      <c r="N611" s="10">
        <f t="shared" si="106"/>
        <v>0</v>
      </c>
    </row>
    <row r="612" spans="1:14" x14ac:dyDescent="0.25">
      <c r="A612" s="1">
        <v>45537</v>
      </c>
      <c r="B612" t="str">
        <f t="shared" si="100"/>
        <v>pon</v>
      </c>
      <c r="C612">
        <f t="shared" si="101"/>
        <v>2024</v>
      </c>
      <c r="D612" t="str">
        <f t="shared" si="102"/>
        <v>wrzesień</v>
      </c>
      <c r="E612" s="1">
        <f t="shared" si="99"/>
        <v>45902</v>
      </c>
      <c r="F612" s="3" t="str">
        <f>IF(AND(E612&gt;=$T$4,E612&lt;=$U$4),"wiosna", IF(AND(E612&gt;=$T$5,E612&lt;=$U$5),"lato", IF(AND(E612&gt;=$T$6,E612&lt;=$U$6), "jesien","zima")))</f>
        <v>lato</v>
      </c>
      <c r="G612">
        <f t="shared" si="107"/>
        <v>55</v>
      </c>
      <c r="H612">
        <f>INDEX($V$3:$V$6, MATCH(F612,$S$3:$S$6,0))</f>
        <v>0.9</v>
      </c>
      <c r="I612">
        <f t="shared" si="103"/>
        <v>49</v>
      </c>
      <c r="J612">
        <f t="shared" si="108"/>
        <v>0</v>
      </c>
      <c r="K612">
        <f t="shared" si="104"/>
        <v>1470</v>
      </c>
      <c r="L612">
        <f t="shared" si="105"/>
        <v>1470</v>
      </c>
      <c r="M612">
        <f t="shared" si="109"/>
        <v>102115</v>
      </c>
      <c r="N612" s="10">
        <f t="shared" si="106"/>
        <v>0</v>
      </c>
    </row>
    <row r="613" spans="1:14" x14ac:dyDescent="0.25">
      <c r="A613" s="1">
        <v>45538</v>
      </c>
      <c r="B613" t="str">
        <f t="shared" si="100"/>
        <v>wt</v>
      </c>
      <c r="C613">
        <f t="shared" si="101"/>
        <v>2024</v>
      </c>
      <c r="D613" t="str">
        <f t="shared" si="102"/>
        <v>wrzesień</v>
      </c>
      <c r="E613" s="1">
        <f t="shared" si="99"/>
        <v>45903</v>
      </c>
      <c r="F613" s="3" t="str">
        <f>IF(AND(E613&gt;=$T$4,E613&lt;=$U$4),"wiosna", IF(AND(E613&gt;=$T$5,E613&lt;=$U$5),"lato", IF(AND(E613&gt;=$T$6,E613&lt;=$U$6), "jesien","zima")))</f>
        <v>lato</v>
      </c>
      <c r="G613">
        <f t="shared" si="107"/>
        <v>55</v>
      </c>
      <c r="H613">
        <f>INDEX($V$3:$V$6, MATCH(F613,$S$3:$S$6,0))</f>
        <v>0.9</v>
      </c>
      <c r="I613">
        <f t="shared" si="103"/>
        <v>49</v>
      </c>
      <c r="J613">
        <f t="shared" si="108"/>
        <v>0</v>
      </c>
      <c r="K613">
        <f t="shared" si="104"/>
        <v>1470</v>
      </c>
      <c r="L613">
        <f t="shared" si="105"/>
        <v>1470</v>
      </c>
      <c r="M613">
        <f t="shared" si="109"/>
        <v>103585</v>
      </c>
      <c r="N613" s="10">
        <f t="shared" si="106"/>
        <v>0</v>
      </c>
    </row>
    <row r="614" spans="1:14" x14ac:dyDescent="0.25">
      <c r="A614" s="1">
        <v>45539</v>
      </c>
      <c r="B614" t="str">
        <f t="shared" si="100"/>
        <v>śr</v>
      </c>
      <c r="C614">
        <f t="shared" si="101"/>
        <v>2024</v>
      </c>
      <c r="D614" t="str">
        <f t="shared" si="102"/>
        <v>wrzesień</v>
      </c>
      <c r="E614" s="1">
        <f t="shared" si="99"/>
        <v>45904</v>
      </c>
      <c r="F614" s="3" t="str">
        <f>IF(AND(E614&gt;=$T$4,E614&lt;=$U$4),"wiosna", IF(AND(E614&gt;=$T$5,E614&lt;=$U$5),"lato", IF(AND(E614&gt;=$T$6,E614&lt;=$U$6), "jesien","zima")))</f>
        <v>lato</v>
      </c>
      <c r="G614">
        <f t="shared" si="107"/>
        <v>55</v>
      </c>
      <c r="H614">
        <f>INDEX($V$3:$V$6, MATCH(F614,$S$3:$S$6,0))</f>
        <v>0.9</v>
      </c>
      <c r="I614">
        <f t="shared" si="103"/>
        <v>49</v>
      </c>
      <c r="J614">
        <f t="shared" si="108"/>
        <v>0</v>
      </c>
      <c r="K614">
        <f t="shared" si="104"/>
        <v>1470</v>
      </c>
      <c r="L614">
        <f t="shared" si="105"/>
        <v>1470</v>
      </c>
      <c r="M614">
        <f t="shared" si="109"/>
        <v>105055</v>
      </c>
      <c r="N614" s="10">
        <f t="shared" si="106"/>
        <v>0</v>
      </c>
    </row>
    <row r="615" spans="1:14" x14ac:dyDescent="0.25">
      <c r="A615" s="1">
        <v>45540</v>
      </c>
      <c r="B615" t="str">
        <f t="shared" si="100"/>
        <v>czw</v>
      </c>
      <c r="C615">
        <f t="shared" si="101"/>
        <v>2024</v>
      </c>
      <c r="D615" t="str">
        <f t="shared" si="102"/>
        <v>wrzesień</v>
      </c>
      <c r="E615" s="1">
        <f t="shared" si="99"/>
        <v>45905</v>
      </c>
      <c r="F615" s="3" t="str">
        <f>IF(AND(E615&gt;=$T$4,E615&lt;=$U$4),"wiosna", IF(AND(E615&gt;=$T$5,E615&lt;=$U$5),"lato", IF(AND(E615&gt;=$T$6,E615&lt;=$U$6), "jesien","zima")))</f>
        <v>lato</v>
      </c>
      <c r="G615">
        <f t="shared" si="107"/>
        <v>55</v>
      </c>
      <c r="H615">
        <f>INDEX($V$3:$V$6, MATCH(F615,$S$3:$S$6,0))</f>
        <v>0.9</v>
      </c>
      <c r="I615">
        <f t="shared" si="103"/>
        <v>49</v>
      </c>
      <c r="J615">
        <f t="shared" si="108"/>
        <v>0</v>
      </c>
      <c r="K615">
        <f t="shared" si="104"/>
        <v>1470</v>
      </c>
      <c r="L615">
        <f t="shared" si="105"/>
        <v>1470</v>
      </c>
      <c r="M615">
        <f t="shared" si="109"/>
        <v>106525</v>
      </c>
      <c r="N615" s="10">
        <f t="shared" si="106"/>
        <v>0</v>
      </c>
    </row>
    <row r="616" spans="1:14" x14ac:dyDescent="0.25">
      <c r="A616" s="1">
        <v>45541</v>
      </c>
      <c r="B616" t="str">
        <f t="shared" si="100"/>
        <v>pt</v>
      </c>
      <c r="C616">
        <f t="shared" si="101"/>
        <v>2024</v>
      </c>
      <c r="D616" t="str">
        <f t="shared" si="102"/>
        <v>wrzesień</v>
      </c>
      <c r="E616" s="1">
        <f t="shared" si="99"/>
        <v>45906</v>
      </c>
      <c r="F616" s="3" t="str">
        <f>IF(AND(E616&gt;=$T$4,E616&lt;=$U$4),"wiosna", IF(AND(E616&gt;=$T$5,E616&lt;=$U$5),"lato", IF(AND(E616&gt;=$T$6,E616&lt;=$U$6), "jesien","zima")))</f>
        <v>lato</v>
      </c>
      <c r="G616">
        <f t="shared" si="107"/>
        <v>55</v>
      </c>
      <c r="H616">
        <f>INDEX($V$3:$V$6, MATCH(F616,$S$3:$S$6,0))</f>
        <v>0.9</v>
      </c>
      <c r="I616">
        <f t="shared" si="103"/>
        <v>49</v>
      </c>
      <c r="J616">
        <f t="shared" si="108"/>
        <v>0</v>
      </c>
      <c r="K616">
        <f t="shared" si="104"/>
        <v>1470</v>
      </c>
      <c r="L616">
        <f t="shared" si="105"/>
        <v>1470</v>
      </c>
      <c r="M616">
        <f t="shared" si="109"/>
        <v>107995</v>
      </c>
      <c r="N616" s="10">
        <f t="shared" si="106"/>
        <v>0</v>
      </c>
    </row>
    <row r="617" spans="1:14" x14ac:dyDescent="0.25">
      <c r="A617" s="1">
        <v>45542</v>
      </c>
      <c r="B617" t="str">
        <f t="shared" si="100"/>
        <v>sob</v>
      </c>
      <c r="C617">
        <f t="shared" si="101"/>
        <v>2024</v>
      </c>
      <c r="D617" t="str">
        <f t="shared" si="102"/>
        <v>wrzesień</v>
      </c>
      <c r="E617" s="1">
        <f t="shared" si="99"/>
        <v>45907</v>
      </c>
      <c r="F617" s="3" t="str">
        <f>IF(AND(E617&gt;=$T$4,E617&lt;=$U$4),"wiosna", IF(AND(E617&gt;=$T$5,E617&lt;=$U$5),"lato", IF(AND(E617&gt;=$T$6,E617&lt;=$U$6), "jesien","zima")))</f>
        <v>lato</v>
      </c>
      <c r="G617">
        <f t="shared" si="107"/>
        <v>55</v>
      </c>
      <c r="H617">
        <f>INDEX($V$3:$V$6, MATCH(F617,$S$3:$S$6,0))</f>
        <v>0.9</v>
      </c>
      <c r="I617">
        <f t="shared" si="103"/>
        <v>49</v>
      </c>
      <c r="J617">
        <f t="shared" si="108"/>
        <v>0</v>
      </c>
      <c r="K617">
        <f t="shared" si="104"/>
        <v>0</v>
      </c>
      <c r="L617">
        <f t="shared" si="105"/>
        <v>0</v>
      </c>
      <c r="M617">
        <f t="shared" si="109"/>
        <v>107995</v>
      </c>
      <c r="N617" s="10">
        <f t="shared" si="106"/>
        <v>0</v>
      </c>
    </row>
    <row r="618" spans="1:14" x14ac:dyDescent="0.25">
      <c r="A618" s="1">
        <v>45543</v>
      </c>
      <c r="B618" t="str">
        <f t="shared" si="100"/>
        <v>niedz</v>
      </c>
      <c r="C618">
        <f t="shared" si="101"/>
        <v>2024</v>
      </c>
      <c r="D618" t="str">
        <f t="shared" si="102"/>
        <v>wrzesień</v>
      </c>
      <c r="E618" s="1">
        <f t="shared" si="99"/>
        <v>45908</v>
      </c>
      <c r="F618" s="3" t="str">
        <f>IF(AND(E618&gt;=$T$4,E618&lt;=$U$4),"wiosna", IF(AND(E618&gt;=$T$5,E618&lt;=$U$5),"lato", IF(AND(E618&gt;=$T$6,E618&lt;=$U$6), "jesien","zima")))</f>
        <v>lato</v>
      </c>
      <c r="G618">
        <f t="shared" si="107"/>
        <v>55</v>
      </c>
      <c r="H618">
        <f>INDEX($V$3:$V$6, MATCH(F618,$S$3:$S$6,0))</f>
        <v>0.9</v>
      </c>
      <c r="I618">
        <f t="shared" si="103"/>
        <v>49</v>
      </c>
      <c r="J618">
        <f t="shared" si="108"/>
        <v>825</v>
      </c>
      <c r="K618">
        <f t="shared" si="104"/>
        <v>0</v>
      </c>
      <c r="L618">
        <f t="shared" si="105"/>
        <v>-825</v>
      </c>
      <c r="M618">
        <f t="shared" si="109"/>
        <v>107170</v>
      </c>
      <c r="N618" s="10">
        <f t="shared" si="106"/>
        <v>0</v>
      </c>
    </row>
    <row r="619" spans="1:14" x14ac:dyDescent="0.25">
      <c r="A619" s="1">
        <v>45544</v>
      </c>
      <c r="B619" t="str">
        <f t="shared" si="100"/>
        <v>pon</v>
      </c>
      <c r="C619">
        <f t="shared" si="101"/>
        <v>2024</v>
      </c>
      <c r="D619" t="str">
        <f t="shared" si="102"/>
        <v>wrzesień</v>
      </c>
      <c r="E619" s="1">
        <f t="shared" si="99"/>
        <v>45909</v>
      </c>
      <c r="F619" s="3" t="str">
        <f>IF(AND(E619&gt;=$T$4,E619&lt;=$U$4),"wiosna", IF(AND(E619&gt;=$T$5,E619&lt;=$U$5),"lato", IF(AND(E619&gt;=$T$6,E619&lt;=$U$6), "jesien","zima")))</f>
        <v>lato</v>
      </c>
      <c r="G619">
        <f t="shared" si="107"/>
        <v>55</v>
      </c>
      <c r="H619">
        <f>INDEX($V$3:$V$6, MATCH(F619,$S$3:$S$6,0))</f>
        <v>0.9</v>
      </c>
      <c r="I619">
        <f t="shared" si="103"/>
        <v>49</v>
      </c>
      <c r="J619">
        <f t="shared" si="108"/>
        <v>0</v>
      </c>
      <c r="K619">
        <f t="shared" si="104"/>
        <v>1470</v>
      </c>
      <c r="L619">
        <f t="shared" si="105"/>
        <v>1470</v>
      </c>
      <c r="M619">
        <f t="shared" si="109"/>
        <v>108640</v>
      </c>
      <c r="N619" s="10">
        <f t="shared" si="106"/>
        <v>0</v>
      </c>
    </row>
    <row r="620" spans="1:14" x14ac:dyDescent="0.25">
      <c r="A620" s="1">
        <v>45545</v>
      </c>
      <c r="B620" t="str">
        <f t="shared" si="100"/>
        <v>wt</v>
      </c>
      <c r="C620">
        <f t="shared" si="101"/>
        <v>2024</v>
      </c>
      <c r="D620" t="str">
        <f t="shared" si="102"/>
        <v>wrzesień</v>
      </c>
      <c r="E620" s="1">
        <f t="shared" si="99"/>
        <v>45910</v>
      </c>
      <c r="F620" s="3" t="str">
        <f>IF(AND(E620&gt;=$T$4,E620&lt;=$U$4),"wiosna", IF(AND(E620&gt;=$T$5,E620&lt;=$U$5),"lato", IF(AND(E620&gt;=$T$6,E620&lt;=$U$6), "jesien","zima")))</f>
        <v>lato</v>
      </c>
      <c r="G620">
        <f t="shared" si="107"/>
        <v>55</v>
      </c>
      <c r="H620">
        <f>INDEX($V$3:$V$6, MATCH(F620,$S$3:$S$6,0))</f>
        <v>0.9</v>
      </c>
      <c r="I620">
        <f t="shared" si="103"/>
        <v>49</v>
      </c>
      <c r="J620">
        <f t="shared" si="108"/>
        <v>0</v>
      </c>
      <c r="K620">
        <f t="shared" si="104"/>
        <v>1470</v>
      </c>
      <c r="L620">
        <f t="shared" si="105"/>
        <v>1470</v>
      </c>
      <c r="M620">
        <f t="shared" si="109"/>
        <v>110110</v>
      </c>
      <c r="N620" s="10">
        <f t="shared" si="106"/>
        <v>0</v>
      </c>
    </row>
    <row r="621" spans="1:14" x14ac:dyDescent="0.25">
      <c r="A621" s="1">
        <v>45546</v>
      </c>
      <c r="B621" t="str">
        <f t="shared" si="100"/>
        <v>śr</v>
      </c>
      <c r="C621">
        <f t="shared" si="101"/>
        <v>2024</v>
      </c>
      <c r="D621" t="str">
        <f t="shared" si="102"/>
        <v>wrzesień</v>
      </c>
      <c r="E621" s="1">
        <f t="shared" si="99"/>
        <v>45911</v>
      </c>
      <c r="F621" s="3" t="str">
        <f>IF(AND(E621&gt;=$T$4,E621&lt;=$U$4),"wiosna", IF(AND(E621&gt;=$T$5,E621&lt;=$U$5),"lato", IF(AND(E621&gt;=$T$6,E621&lt;=$U$6), "jesien","zima")))</f>
        <v>lato</v>
      </c>
      <c r="G621">
        <f t="shared" si="107"/>
        <v>55</v>
      </c>
      <c r="H621">
        <f>INDEX($V$3:$V$6, MATCH(F621,$S$3:$S$6,0))</f>
        <v>0.9</v>
      </c>
      <c r="I621">
        <f t="shared" si="103"/>
        <v>49</v>
      </c>
      <c r="J621">
        <f t="shared" si="108"/>
        <v>0</v>
      </c>
      <c r="K621">
        <f t="shared" si="104"/>
        <v>1470</v>
      </c>
      <c r="L621">
        <f t="shared" si="105"/>
        <v>1470</v>
      </c>
      <c r="M621">
        <f t="shared" si="109"/>
        <v>111580</v>
      </c>
      <c r="N621" s="10">
        <f t="shared" si="106"/>
        <v>0</v>
      </c>
    </row>
    <row r="622" spans="1:14" x14ac:dyDescent="0.25">
      <c r="A622" s="1">
        <v>45547</v>
      </c>
      <c r="B622" t="str">
        <f t="shared" si="100"/>
        <v>czw</v>
      </c>
      <c r="C622">
        <f t="shared" si="101"/>
        <v>2024</v>
      </c>
      <c r="D622" t="str">
        <f t="shared" si="102"/>
        <v>wrzesień</v>
      </c>
      <c r="E622" s="1">
        <f t="shared" si="99"/>
        <v>45912</v>
      </c>
      <c r="F622" s="3" t="str">
        <f>IF(AND(E622&gt;=$T$4,E622&lt;=$U$4),"wiosna", IF(AND(E622&gt;=$T$5,E622&lt;=$U$5),"lato", IF(AND(E622&gt;=$T$6,E622&lt;=$U$6), "jesien","zima")))</f>
        <v>lato</v>
      </c>
      <c r="G622">
        <f t="shared" si="107"/>
        <v>55</v>
      </c>
      <c r="H622">
        <f>INDEX($V$3:$V$6, MATCH(F622,$S$3:$S$6,0))</f>
        <v>0.9</v>
      </c>
      <c r="I622">
        <f t="shared" si="103"/>
        <v>49</v>
      </c>
      <c r="J622">
        <f t="shared" si="108"/>
        <v>0</v>
      </c>
      <c r="K622">
        <f t="shared" si="104"/>
        <v>1470</v>
      </c>
      <c r="L622">
        <f t="shared" si="105"/>
        <v>1470</v>
      </c>
      <c r="M622">
        <f t="shared" si="109"/>
        <v>113050</v>
      </c>
      <c r="N622" s="10">
        <f t="shared" si="106"/>
        <v>0</v>
      </c>
    </row>
    <row r="623" spans="1:14" x14ac:dyDescent="0.25">
      <c r="A623" s="1">
        <v>45548</v>
      </c>
      <c r="B623" t="str">
        <f t="shared" si="100"/>
        <v>pt</v>
      </c>
      <c r="C623">
        <f t="shared" si="101"/>
        <v>2024</v>
      </c>
      <c r="D623" t="str">
        <f t="shared" si="102"/>
        <v>wrzesień</v>
      </c>
      <c r="E623" s="1">
        <f t="shared" si="99"/>
        <v>45913</v>
      </c>
      <c r="F623" s="3" t="str">
        <f>IF(AND(E623&gt;=$T$4,E623&lt;=$U$4),"wiosna", IF(AND(E623&gt;=$T$5,E623&lt;=$U$5),"lato", IF(AND(E623&gt;=$T$6,E623&lt;=$U$6), "jesien","zima")))</f>
        <v>lato</v>
      </c>
      <c r="G623">
        <f t="shared" si="107"/>
        <v>55</v>
      </c>
      <c r="H623">
        <f>INDEX($V$3:$V$6, MATCH(F623,$S$3:$S$6,0))</f>
        <v>0.9</v>
      </c>
      <c r="I623">
        <f t="shared" si="103"/>
        <v>49</v>
      </c>
      <c r="J623">
        <f t="shared" si="108"/>
        <v>0</v>
      </c>
      <c r="K623">
        <f t="shared" si="104"/>
        <v>1470</v>
      </c>
      <c r="L623">
        <f t="shared" si="105"/>
        <v>1470</v>
      </c>
      <c r="M623">
        <f t="shared" si="109"/>
        <v>114520</v>
      </c>
      <c r="N623" s="10">
        <f t="shared" si="106"/>
        <v>0</v>
      </c>
    </row>
    <row r="624" spans="1:14" x14ac:dyDescent="0.25">
      <c r="A624" s="1">
        <v>45549</v>
      </c>
      <c r="B624" t="str">
        <f t="shared" si="100"/>
        <v>sob</v>
      </c>
      <c r="C624">
        <f t="shared" si="101"/>
        <v>2024</v>
      </c>
      <c r="D624" t="str">
        <f t="shared" si="102"/>
        <v>wrzesień</v>
      </c>
      <c r="E624" s="1">
        <f t="shared" si="99"/>
        <v>45914</v>
      </c>
      <c r="F624" s="3" t="str">
        <f>IF(AND(E624&gt;=$T$4,E624&lt;=$U$4),"wiosna", IF(AND(E624&gt;=$T$5,E624&lt;=$U$5),"lato", IF(AND(E624&gt;=$T$6,E624&lt;=$U$6), "jesien","zima")))</f>
        <v>lato</v>
      </c>
      <c r="G624">
        <f t="shared" si="107"/>
        <v>55</v>
      </c>
      <c r="H624">
        <f>INDEX($V$3:$V$6, MATCH(F624,$S$3:$S$6,0))</f>
        <v>0.9</v>
      </c>
      <c r="I624">
        <f t="shared" si="103"/>
        <v>49</v>
      </c>
      <c r="J624">
        <f t="shared" si="108"/>
        <v>0</v>
      </c>
      <c r="K624">
        <f t="shared" si="104"/>
        <v>0</v>
      </c>
      <c r="L624">
        <f t="shared" si="105"/>
        <v>0</v>
      </c>
      <c r="M624">
        <f t="shared" si="109"/>
        <v>114520</v>
      </c>
      <c r="N624" s="10">
        <f t="shared" si="106"/>
        <v>0</v>
      </c>
    </row>
    <row r="625" spans="1:14" x14ac:dyDescent="0.25">
      <c r="A625" s="1">
        <v>45550</v>
      </c>
      <c r="B625" t="str">
        <f t="shared" si="100"/>
        <v>niedz</v>
      </c>
      <c r="C625">
        <f t="shared" si="101"/>
        <v>2024</v>
      </c>
      <c r="D625" t="str">
        <f t="shared" si="102"/>
        <v>wrzesień</v>
      </c>
      <c r="E625" s="1">
        <f t="shared" si="99"/>
        <v>45915</v>
      </c>
      <c r="F625" s="3" t="str">
        <f>IF(AND(E625&gt;=$T$4,E625&lt;=$U$4),"wiosna", IF(AND(E625&gt;=$T$5,E625&lt;=$U$5),"lato", IF(AND(E625&gt;=$T$6,E625&lt;=$U$6), "jesien","zima")))</f>
        <v>lato</v>
      </c>
      <c r="G625">
        <f t="shared" si="107"/>
        <v>55</v>
      </c>
      <c r="H625">
        <f>INDEX($V$3:$V$6, MATCH(F625,$S$3:$S$6,0))</f>
        <v>0.9</v>
      </c>
      <c r="I625">
        <f t="shared" si="103"/>
        <v>49</v>
      </c>
      <c r="J625">
        <f t="shared" si="108"/>
        <v>825</v>
      </c>
      <c r="K625">
        <f t="shared" si="104"/>
        <v>0</v>
      </c>
      <c r="L625">
        <f t="shared" si="105"/>
        <v>-825</v>
      </c>
      <c r="M625">
        <f t="shared" si="109"/>
        <v>113695</v>
      </c>
      <c r="N625" s="10">
        <f t="shared" si="106"/>
        <v>0</v>
      </c>
    </row>
    <row r="626" spans="1:14" x14ac:dyDescent="0.25">
      <c r="A626" s="1">
        <v>45551</v>
      </c>
      <c r="B626" t="str">
        <f t="shared" si="100"/>
        <v>pon</v>
      </c>
      <c r="C626">
        <f t="shared" si="101"/>
        <v>2024</v>
      </c>
      <c r="D626" t="str">
        <f t="shared" si="102"/>
        <v>wrzesień</v>
      </c>
      <c r="E626" s="1">
        <f t="shared" si="99"/>
        <v>45916</v>
      </c>
      <c r="F626" s="3" t="str">
        <f>IF(AND(E626&gt;=$T$4,E626&lt;=$U$4),"wiosna", IF(AND(E626&gt;=$T$5,E626&lt;=$U$5),"lato", IF(AND(E626&gt;=$T$6,E626&lt;=$U$6), "jesien","zima")))</f>
        <v>lato</v>
      </c>
      <c r="G626">
        <f t="shared" si="107"/>
        <v>55</v>
      </c>
      <c r="H626">
        <f>INDEX($V$3:$V$6, MATCH(F626,$S$3:$S$6,0))</f>
        <v>0.9</v>
      </c>
      <c r="I626">
        <f t="shared" si="103"/>
        <v>49</v>
      </c>
      <c r="J626">
        <f t="shared" si="108"/>
        <v>0</v>
      </c>
      <c r="K626">
        <f t="shared" si="104"/>
        <v>1470</v>
      </c>
      <c r="L626">
        <f t="shared" si="105"/>
        <v>1470</v>
      </c>
      <c r="M626">
        <f t="shared" si="109"/>
        <v>115165</v>
      </c>
      <c r="N626" s="10">
        <f t="shared" si="106"/>
        <v>0</v>
      </c>
    </row>
    <row r="627" spans="1:14" x14ac:dyDescent="0.25">
      <c r="A627" s="1">
        <v>45552</v>
      </c>
      <c r="B627" t="str">
        <f t="shared" si="100"/>
        <v>wt</v>
      </c>
      <c r="C627">
        <f t="shared" si="101"/>
        <v>2024</v>
      </c>
      <c r="D627" t="str">
        <f t="shared" si="102"/>
        <v>wrzesień</v>
      </c>
      <c r="E627" s="1">
        <f t="shared" si="99"/>
        <v>45917</v>
      </c>
      <c r="F627" s="3" t="str">
        <f>IF(AND(E627&gt;=$T$4,E627&lt;=$U$4),"wiosna", IF(AND(E627&gt;=$T$5,E627&lt;=$U$5),"lato", IF(AND(E627&gt;=$T$6,E627&lt;=$U$6), "jesien","zima")))</f>
        <v>lato</v>
      </c>
      <c r="G627">
        <f t="shared" si="107"/>
        <v>55</v>
      </c>
      <c r="H627">
        <f>INDEX($V$3:$V$6, MATCH(F627,$S$3:$S$6,0))</f>
        <v>0.9</v>
      </c>
      <c r="I627">
        <f t="shared" si="103"/>
        <v>49</v>
      </c>
      <c r="J627">
        <f t="shared" si="108"/>
        <v>0</v>
      </c>
      <c r="K627">
        <f t="shared" si="104"/>
        <v>1470</v>
      </c>
      <c r="L627">
        <f t="shared" si="105"/>
        <v>1470</v>
      </c>
      <c r="M627">
        <f t="shared" si="109"/>
        <v>116635</v>
      </c>
      <c r="N627" s="10">
        <f t="shared" si="106"/>
        <v>0</v>
      </c>
    </row>
    <row r="628" spans="1:14" x14ac:dyDescent="0.25">
      <c r="A628" s="1">
        <v>45553</v>
      </c>
      <c r="B628" t="str">
        <f t="shared" si="100"/>
        <v>śr</v>
      </c>
      <c r="C628">
        <f t="shared" si="101"/>
        <v>2024</v>
      </c>
      <c r="D628" t="str">
        <f t="shared" si="102"/>
        <v>wrzesień</v>
      </c>
      <c r="E628" s="1">
        <f t="shared" si="99"/>
        <v>45918</v>
      </c>
      <c r="F628" s="3" t="str">
        <f>IF(AND(E628&gt;=$T$4,E628&lt;=$U$4),"wiosna", IF(AND(E628&gt;=$T$5,E628&lt;=$U$5),"lato", IF(AND(E628&gt;=$T$6,E628&lt;=$U$6), "jesien","zima")))</f>
        <v>lato</v>
      </c>
      <c r="G628">
        <f t="shared" si="107"/>
        <v>55</v>
      </c>
      <c r="H628">
        <f>INDEX($V$3:$V$6, MATCH(F628,$S$3:$S$6,0))</f>
        <v>0.9</v>
      </c>
      <c r="I628">
        <f t="shared" si="103"/>
        <v>49</v>
      </c>
      <c r="J628">
        <f t="shared" si="108"/>
        <v>0</v>
      </c>
      <c r="K628">
        <f t="shared" si="104"/>
        <v>1470</v>
      </c>
      <c r="L628">
        <f t="shared" si="105"/>
        <v>1470</v>
      </c>
      <c r="M628">
        <f t="shared" si="109"/>
        <v>118105</v>
      </c>
      <c r="N628" s="10">
        <f t="shared" si="106"/>
        <v>0</v>
      </c>
    </row>
    <row r="629" spans="1:14" x14ac:dyDescent="0.25">
      <c r="A629" s="1">
        <v>45554</v>
      </c>
      <c r="B629" t="str">
        <f t="shared" si="100"/>
        <v>czw</v>
      </c>
      <c r="C629">
        <f t="shared" si="101"/>
        <v>2024</v>
      </c>
      <c r="D629" t="str">
        <f t="shared" si="102"/>
        <v>wrzesień</v>
      </c>
      <c r="E629" s="1">
        <f t="shared" si="99"/>
        <v>45919</v>
      </c>
      <c r="F629" s="3" t="str">
        <f>IF(AND(E629&gt;=$T$4,E629&lt;=$U$4),"wiosna", IF(AND(E629&gt;=$T$5,E629&lt;=$U$5),"lato", IF(AND(E629&gt;=$T$6,E629&lt;=$U$6), "jesien","zima")))</f>
        <v>lato</v>
      </c>
      <c r="G629">
        <f t="shared" si="107"/>
        <v>55</v>
      </c>
      <c r="H629">
        <f>INDEX($V$3:$V$6, MATCH(F629,$S$3:$S$6,0))</f>
        <v>0.9</v>
      </c>
      <c r="I629">
        <f t="shared" si="103"/>
        <v>49</v>
      </c>
      <c r="J629">
        <f t="shared" si="108"/>
        <v>0</v>
      </c>
      <c r="K629">
        <f t="shared" si="104"/>
        <v>1470</v>
      </c>
      <c r="L629">
        <f t="shared" si="105"/>
        <v>1470</v>
      </c>
      <c r="M629">
        <f t="shared" si="109"/>
        <v>119575</v>
      </c>
      <c r="N629" s="10">
        <f t="shared" si="106"/>
        <v>0</v>
      </c>
    </row>
    <row r="630" spans="1:14" x14ac:dyDescent="0.25">
      <c r="A630" s="1">
        <v>45555</v>
      </c>
      <c r="B630" t="str">
        <f t="shared" si="100"/>
        <v>pt</v>
      </c>
      <c r="C630">
        <f t="shared" si="101"/>
        <v>2024</v>
      </c>
      <c r="D630" t="str">
        <f t="shared" si="102"/>
        <v>wrzesień</v>
      </c>
      <c r="E630" s="1">
        <f t="shared" si="99"/>
        <v>45920</v>
      </c>
      <c r="F630" s="3" t="str">
        <f>IF(AND(E630&gt;=$T$4,E630&lt;=$U$4),"wiosna", IF(AND(E630&gt;=$T$5,E630&lt;=$U$5),"lato", IF(AND(E630&gt;=$T$6,E630&lt;=$U$6), "jesien","zima")))</f>
        <v>lato</v>
      </c>
      <c r="G630">
        <f t="shared" si="107"/>
        <v>55</v>
      </c>
      <c r="H630">
        <f>INDEX($V$3:$V$6, MATCH(F630,$S$3:$S$6,0))</f>
        <v>0.9</v>
      </c>
      <c r="I630">
        <f t="shared" si="103"/>
        <v>49</v>
      </c>
      <c r="J630">
        <f t="shared" si="108"/>
        <v>0</v>
      </c>
      <c r="K630">
        <f t="shared" si="104"/>
        <v>1470</v>
      </c>
      <c r="L630">
        <f t="shared" si="105"/>
        <v>1470</v>
      </c>
      <c r="M630">
        <f t="shared" si="109"/>
        <v>121045</v>
      </c>
      <c r="N630" s="10">
        <f t="shared" si="106"/>
        <v>0</v>
      </c>
    </row>
    <row r="631" spans="1:14" x14ac:dyDescent="0.25">
      <c r="A631" s="1">
        <v>45556</v>
      </c>
      <c r="B631" t="str">
        <f t="shared" si="100"/>
        <v>sob</v>
      </c>
      <c r="C631">
        <f t="shared" si="101"/>
        <v>2024</v>
      </c>
      <c r="D631" t="str">
        <f t="shared" si="102"/>
        <v>wrzesień</v>
      </c>
      <c r="E631" s="1">
        <f t="shared" si="99"/>
        <v>45921</v>
      </c>
      <c r="F631" s="3" t="str">
        <f>IF(AND(E631&gt;=$T$4,E631&lt;=$U$4),"wiosna", IF(AND(E631&gt;=$T$5,E631&lt;=$U$5),"lato", IF(AND(E631&gt;=$T$6,E631&lt;=$U$6), "jesien","zima")))</f>
        <v>lato</v>
      </c>
      <c r="G631">
        <f t="shared" si="107"/>
        <v>55</v>
      </c>
      <c r="H631">
        <f>INDEX($V$3:$V$6, MATCH(F631,$S$3:$S$6,0))</f>
        <v>0.9</v>
      </c>
      <c r="I631">
        <f t="shared" si="103"/>
        <v>49</v>
      </c>
      <c r="J631">
        <f t="shared" si="108"/>
        <v>0</v>
      </c>
      <c r="K631">
        <f t="shared" si="104"/>
        <v>0</v>
      </c>
      <c r="L631">
        <f t="shared" si="105"/>
        <v>0</v>
      </c>
      <c r="M631">
        <f t="shared" si="109"/>
        <v>121045</v>
      </c>
      <c r="N631" s="10">
        <f t="shared" si="106"/>
        <v>0</v>
      </c>
    </row>
    <row r="632" spans="1:14" x14ac:dyDescent="0.25">
      <c r="A632" s="1">
        <v>45557</v>
      </c>
      <c r="B632" t="str">
        <f t="shared" si="100"/>
        <v>niedz</v>
      </c>
      <c r="C632">
        <f t="shared" si="101"/>
        <v>2024</v>
      </c>
      <c r="D632" t="str">
        <f t="shared" si="102"/>
        <v>wrzesień</v>
      </c>
      <c r="E632" s="1">
        <f t="shared" si="99"/>
        <v>45922</v>
      </c>
      <c r="F632" s="3" t="str">
        <f>IF(AND(E632&gt;=$T$4,E632&lt;=$U$4),"wiosna", IF(AND(E632&gt;=$T$5,E632&lt;=$U$5),"lato", IF(AND(E632&gt;=$T$6,E632&lt;=$U$6), "jesien","zima")))</f>
        <v>lato</v>
      </c>
      <c r="G632">
        <f t="shared" si="107"/>
        <v>55</v>
      </c>
      <c r="H632">
        <f>INDEX($V$3:$V$6, MATCH(F632,$S$3:$S$6,0))</f>
        <v>0.9</v>
      </c>
      <c r="I632">
        <f t="shared" si="103"/>
        <v>49</v>
      </c>
      <c r="J632">
        <f t="shared" si="108"/>
        <v>825</v>
      </c>
      <c r="K632">
        <f t="shared" si="104"/>
        <v>0</v>
      </c>
      <c r="L632">
        <f t="shared" si="105"/>
        <v>-825</v>
      </c>
      <c r="M632">
        <f t="shared" si="109"/>
        <v>120220</v>
      </c>
      <c r="N632" s="10">
        <f t="shared" si="106"/>
        <v>0</v>
      </c>
    </row>
    <row r="633" spans="1:14" x14ac:dyDescent="0.25">
      <c r="A633" s="1">
        <v>45558</v>
      </c>
      <c r="B633" t="str">
        <f t="shared" si="100"/>
        <v>pon</v>
      </c>
      <c r="C633">
        <f t="shared" si="101"/>
        <v>2024</v>
      </c>
      <c r="D633" t="str">
        <f t="shared" si="102"/>
        <v>wrzesień</v>
      </c>
      <c r="E633" s="1">
        <f t="shared" si="99"/>
        <v>45923</v>
      </c>
      <c r="F633" s="3" t="str">
        <f>IF(AND(E633&gt;=$T$4,E633&lt;=$U$4),"wiosna", IF(AND(E633&gt;=$T$5,E633&lt;=$U$5),"lato", IF(AND(E633&gt;=$T$6,E633&lt;=$U$6), "jesien","zima")))</f>
        <v>jesien</v>
      </c>
      <c r="G633">
        <f t="shared" si="107"/>
        <v>55</v>
      </c>
      <c r="H633">
        <f>INDEX($V$3:$V$6, MATCH(F633,$S$3:$S$6,0))</f>
        <v>0.4</v>
      </c>
      <c r="I633">
        <f t="shared" si="103"/>
        <v>22</v>
      </c>
      <c r="J633">
        <f t="shared" si="108"/>
        <v>0</v>
      </c>
      <c r="K633">
        <f t="shared" si="104"/>
        <v>660</v>
      </c>
      <c r="L633">
        <f t="shared" si="105"/>
        <v>660</v>
      </c>
      <c r="M633">
        <f t="shared" si="109"/>
        <v>120880</v>
      </c>
      <c r="N633" s="10">
        <f t="shared" si="106"/>
        <v>0</v>
      </c>
    </row>
    <row r="634" spans="1:14" x14ac:dyDescent="0.25">
      <c r="A634" s="1">
        <v>45559</v>
      </c>
      <c r="B634" t="str">
        <f t="shared" si="100"/>
        <v>wt</v>
      </c>
      <c r="C634">
        <f t="shared" si="101"/>
        <v>2024</v>
      </c>
      <c r="D634" t="str">
        <f t="shared" si="102"/>
        <v>wrzesień</v>
      </c>
      <c r="E634" s="1">
        <f t="shared" si="99"/>
        <v>45924</v>
      </c>
      <c r="F634" s="3" t="str">
        <f>IF(AND(E634&gt;=$T$4,E634&lt;=$U$4),"wiosna", IF(AND(E634&gt;=$T$5,E634&lt;=$U$5),"lato", IF(AND(E634&gt;=$T$6,E634&lt;=$U$6), "jesien","zima")))</f>
        <v>jesien</v>
      </c>
      <c r="G634">
        <f t="shared" si="107"/>
        <v>55</v>
      </c>
      <c r="H634">
        <f>INDEX($V$3:$V$6, MATCH(F634,$S$3:$S$6,0))</f>
        <v>0.4</v>
      </c>
      <c r="I634">
        <f t="shared" si="103"/>
        <v>22</v>
      </c>
      <c r="J634">
        <f t="shared" si="108"/>
        <v>0</v>
      </c>
      <c r="K634">
        <f t="shared" si="104"/>
        <v>660</v>
      </c>
      <c r="L634">
        <f t="shared" si="105"/>
        <v>660</v>
      </c>
      <c r="M634">
        <f t="shared" si="109"/>
        <v>121540</v>
      </c>
      <c r="N634" s="10">
        <f t="shared" si="106"/>
        <v>0</v>
      </c>
    </row>
    <row r="635" spans="1:14" x14ac:dyDescent="0.25">
      <c r="A635" s="1">
        <v>45560</v>
      </c>
      <c r="B635" t="str">
        <f t="shared" si="100"/>
        <v>śr</v>
      </c>
      <c r="C635">
        <f t="shared" si="101"/>
        <v>2024</v>
      </c>
      <c r="D635" t="str">
        <f t="shared" si="102"/>
        <v>wrzesień</v>
      </c>
      <c r="E635" s="1">
        <f t="shared" si="99"/>
        <v>45925</v>
      </c>
      <c r="F635" s="3" t="str">
        <f>IF(AND(E635&gt;=$T$4,E635&lt;=$U$4),"wiosna", IF(AND(E635&gt;=$T$5,E635&lt;=$U$5),"lato", IF(AND(E635&gt;=$T$6,E635&lt;=$U$6), "jesien","zima")))</f>
        <v>jesien</v>
      </c>
      <c r="G635">
        <f t="shared" si="107"/>
        <v>55</v>
      </c>
      <c r="H635">
        <f>INDEX($V$3:$V$6, MATCH(F635,$S$3:$S$6,0))</f>
        <v>0.4</v>
      </c>
      <c r="I635">
        <f t="shared" si="103"/>
        <v>22</v>
      </c>
      <c r="J635">
        <f t="shared" si="108"/>
        <v>0</v>
      </c>
      <c r="K635">
        <f t="shared" si="104"/>
        <v>660</v>
      </c>
      <c r="L635">
        <f t="shared" si="105"/>
        <v>660</v>
      </c>
      <c r="M635">
        <f t="shared" si="109"/>
        <v>122200</v>
      </c>
      <c r="N635" s="10">
        <f t="shared" si="106"/>
        <v>0</v>
      </c>
    </row>
    <row r="636" spans="1:14" x14ac:dyDescent="0.25">
      <c r="A636" s="1">
        <v>45561</v>
      </c>
      <c r="B636" t="str">
        <f t="shared" si="100"/>
        <v>czw</v>
      </c>
      <c r="C636">
        <f t="shared" si="101"/>
        <v>2024</v>
      </c>
      <c r="D636" t="str">
        <f t="shared" si="102"/>
        <v>wrzesień</v>
      </c>
      <c r="E636" s="1">
        <f t="shared" si="99"/>
        <v>45926</v>
      </c>
      <c r="F636" s="3" t="str">
        <f>IF(AND(E636&gt;=$T$4,E636&lt;=$U$4),"wiosna", IF(AND(E636&gt;=$T$5,E636&lt;=$U$5),"lato", IF(AND(E636&gt;=$T$6,E636&lt;=$U$6), "jesien","zima")))</f>
        <v>jesien</v>
      </c>
      <c r="G636">
        <f t="shared" si="107"/>
        <v>55</v>
      </c>
      <c r="H636">
        <f>INDEX($V$3:$V$6, MATCH(F636,$S$3:$S$6,0))</f>
        <v>0.4</v>
      </c>
      <c r="I636">
        <f t="shared" si="103"/>
        <v>22</v>
      </c>
      <c r="J636">
        <f t="shared" si="108"/>
        <v>0</v>
      </c>
      <c r="K636">
        <f t="shared" si="104"/>
        <v>660</v>
      </c>
      <c r="L636">
        <f t="shared" si="105"/>
        <v>660</v>
      </c>
      <c r="M636">
        <f t="shared" si="109"/>
        <v>122860</v>
      </c>
      <c r="N636" s="10">
        <f t="shared" si="106"/>
        <v>0</v>
      </c>
    </row>
    <row r="637" spans="1:14" x14ac:dyDescent="0.25">
      <c r="A637" s="1">
        <v>45562</v>
      </c>
      <c r="B637" t="str">
        <f t="shared" si="100"/>
        <v>pt</v>
      </c>
      <c r="C637">
        <f t="shared" si="101"/>
        <v>2024</v>
      </c>
      <c r="D637" t="str">
        <f t="shared" si="102"/>
        <v>wrzesień</v>
      </c>
      <c r="E637" s="1">
        <f t="shared" si="99"/>
        <v>45927</v>
      </c>
      <c r="F637" s="3" t="str">
        <f>IF(AND(E637&gt;=$T$4,E637&lt;=$U$4),"wiosna", IF(AND(E637&gt;=$T$5,E637&lt;=$U$5),"lato", IF(AND(E637&gt;=$T$6,E637&lt;=$U$6), "jesien","zima")))</f>
        <v>jesien</v>
      </c>
      <c r="G637">
        <f t="shared" si="107"/>
        <v>55</v>
      </c>
      <c r="H637">
        <f>INDEX($V$3:$V$6, MATCH(F637,$S$3:$S$6,0))</f>
        <v>0.4</v>
      </c>
      <c r="I637">
        <f t="shared" si="103"/>
        <v>22</v>
      </c>
      <c r="J637">
        <f t="shared" si="108"/>
        <v>0</v>
      </c>
      <c r="K637">
        <f t="shared" si="104"/>
        <v>660</v>
      </c>
      <c r="L637">
        <f t="shared" si="105"/>
        <v>660</v>
      </c>
      <c r="M637">
        <f t="shared" si="109"/>
        <v>123520</v>
      </c>
      <c r="N637" s="10">
        <f t="shared" si="106"/>
        <v>0</v>
      </c>
    </row>
    <row r="638" spans="1:14" x14ac:dyDescent="0.25">
      <c r="A638" s="1">
        <v>45563</v>
      </c>
      <c r="B638" t="str">
        <f t="shared" si="100"/>
        <v>sob</v>
      </c>
      <c r="C638">
        <f t="shared" si="101"/>
        <v>2024</v>
      </c>
      <c r="D638" t="str">
        <f t="shared" si="102"/>
        <v>wrzesień</v>
      </c>
      <c r="E638" s="1">
        <f t="shared" si="99"/>
        <v>45928</v>
      </c>
      <c r="F638" s="3" t="str">
        <f>IF(AND(E638&gt;=$T$4,E638&lt;=$U$4),"wiosna", IF(AND(E638&gt;=$T$5,E638&lt;=$U$5),"lato", IF(AND(E638&gt;=$T$6,E638&lt;=$U$6), "jesien","zima")))</f>
        <v>jesien</v>
      </c>
      <c r="G638">
        <f t="shared" si="107"/>
        <v>55</v>
      </c>
      <c r="H638">
        <f>INDEX($V$3:$V$6, MATCH(F638,$S$3:$S$6,0))</f>
        <v>0.4</v>
      </c>
      <c r="I638">
        <f t="shared" si="103"/>
        <v>22</v>
      </c>
      <c r="J638">
        <f t="shared" si="108"/>
        <v>0</v>
      </c>
      <c r="K638">
        <f t="shared" si="104"/>
        <v>0</v>
      </c>
      <c r="L638">
        <f t="shared" si="105"/>
        <v>0</v>
      </c>
      <c r="M638">
        <f t="shared" si="109"/>
        <v>123520</v>
      </c>
      <c r="N638" s="10">
        <f t="shared" si="106"/>
        <v>0</v>
      </c>
    </row>
    <row r="639" spans="1:14" x14ac:dyDescent="0.25">
      <c r="A639" s="1">
        <v>45564</v>
      </c>
      <c r="B639" t="str">
        <f t="shared" si="100"/>
        <v>niedz</v>
      </c>
      <c r="C639">
        <f t="shared" si="101"/>
        <v>2024</v>
      </c>
      <c r="D639" t="str">
        <f t="shared" si="102"/>
        <v>wrzesień</v>
      </c>
      <c r="E639" s="1">
        <f t="shared" si="99"/>
        <v>45929</v>
      </c>
      <c r="F639" s="3" t="str">
        <f>IF(AND(E639&gt;=$T$4,E639&lt;=$U$4),"wiosna", IF(AND(E639&gt;=$T$5,E639&lt;=$U$5),"lato", IF(AND(E639&gt;=$T$6,E639&lt;=$U$6), "jesien","zima")))</f>
        <v>jesien</v>
      </c>
      <c r="G639">
        <f t="shared" si="107"/>
        <v>55</v>
      </c>
      <c r="H639">
        <f>INDEX($V$3:$V$6, MATCH(F639,$S$3:$S$6,0))</f>
        <v>0.4</v>
      </c>
      <c r="I639">
        <f t="shared" si="103"/>
        <v>22</v>
      </c>
      <c r="J639">
        <f t="shared" si="108"/>
        <v>825</v>
      </c>
      <c r="K639">
        <f t="shared" si="104"/>
        <v>0</v>
      </c>
      <c r="L639">
        <f t="shared" si="105"/>
        <v>-825</v>
      </c>
      <c r="M639">
        <f t="shared" si="109"/>
        <v>122695</v>
      </c>
      <c r="N639" s="10">
        <f t="shared" si="106"/>
        <v>0</v>
      </c>
    </row>
    <row r="640" spans="1:14" x14ac:dyDescent="0.25">
      <c r="A640" s="1">
        <v>45565</v>
      </c>
      <c r="B640" t="str">
        <f t="shared" si="100"/>
        <v>pon</v>
      </c>
      <c r="C640">
        <f t="shared" si="101"/>
        <v>2024</v>
      </c>
      <c r="D640" t="str">
        <f t="shared" si="102"/>
        <v>wrzesień</v>
      </c>
      <c r="E640" s="1">
        <f t="shared" si="99"/>
        <v>45930</v>
      </c>
      <c r="F640" s="3" t="str">
        <f>IF(AND(E640&gt;=$T$4,E640&lt;=$U$4),"wiosna", IF(AND(E640&gt;=$T$5,E640&lt;=$U$5),"lato", IF(AND(E640&gt;=$T$6,E640&lt;=$U$6), "jesien","zima")))</f>
        <v>jesien</v>
      </c>
      <c r="G640">
        <f t="shared" si="107"/>
        <v>55</v>
      </c>
      <c r="H640">
        <f>INDEX($V$3:$V$6, MATCH(F640,$S$3:$S$6,0))</f>
        <v>0.4</v>
      </c>
      <c r="I640">
        <f t="shared" si="103"/>
        <v>22</v>
      </c>
      <c r="J640">
        <f t="shared" si="108"/>
        <v>0</v>
      </c>
      <c r="K640">
        <f t="shared" si="104"/>
        <v>660</v>
      </c>
      <c r="L640">
        <f t="shared" si="105"/>
        <v>660</v>
      </c>
      <c r="M640">
        <f t="shared" si="109"/>
        <v>123355</v>
      </c>
      <c r="N640" s="10">
        <f t="shared" si="106"/>
        <v>3</v>
      </c>
    </row>
    <row r="641" spans="1:14" x14ac:dyDescent="0.25">
      <c r="A641" s="1">
        <v>45566</v>
      </c>
      <c r="B641" t="str">
        <f t="shared" si="100"/>
        <v>wt</v>
      </c>
      <c r="C641">
        <f t="shared" si="101"/>
        <v>2024</v>
      </c>
      <c r="D641" t="str">
        <f t="shared" si="102"/>
        <v>październik</v>
      </c>
      <c r="E641" s="1">
        <f t="shared" si="99"/>
        <v>45931</v>
      </c>
      <c r="F641" s="3" t="str">
        <f>IF(AND(E641&gt;=$T$4,E641&lt;=$U$4),"wiosna", IF(AND(E641&gt;=$T$5,E641&lt;=$U$5),"lato", IF(AND(E641&gt;=$T$6,E641&lt;=$U$6), "jesien","zima")))</f>
        <v>jesien</v>
      </c>
      <c r="G641">
        <f t="shared" si="107"/>
        <v>58</v>
      </c>
      <c r="H641">
        <f>INDEX($V$3:$V$6, MATCH(F641,$S$3:$S$6,0))</f>
        <v>0.4</v>
      </c>
      <c r="I641">
        <f t="shared" si="103"/>
        <v>23</v>
      </c>
      <c r="J641">
        <f t="shared" si="108"/>
        <v>2400</v>
      </c>
      <c r="K641">
        <f t="shared" si="104"/>
        <v>690</v>
      </c>
      <c r="L641">
        <f t="shared" si="105"/>
        <v>-1710</v>
      </c>
      <c r="M641">
        <f t="shared" si="109"/>
        <v>121645</v>
      </c>
      <c r="N641" s="10">
        <f t="shared" si="106"/>
        <v>0</v>
      </c>
    </row>
    <row r="642" spans="1:14" x14ac:dyDescent="0.25">
      <c r="A642" s="1">
        <v>45567</v>
      </c>
      <c r="B642" t="str">
        <f t="shared" si="100"/>
        <v>śr</v>
      </c>
      <c r="C642">
        <f t="shared" si="101"/>
        <v>2024</v>
      </c>
      <c r="D642" t="str">
        <f t="shared" si="102"/>
        <v>październik</v>
      </c>
      <c r="E642" s="1">
        <f t="shared" ref="E642:E705" si="110">DATE(2025,MONTH(A642),DAY(A642))</f>
        <v>45932</v>
      </c>
      <c r="F642" s="3" t="str">
        <f>IF(AND(E642&gt;=$T$4,E642&lt;=$U$4),"wiosna", IF(AND(E642&gt;=$T$5,E642&lt;=$U$5),"lato", IF(AND(E642&gt;=$T$6,E642&lt;=$U$6), "jesien","zima")))</f>
        <v>jesien</v>
      </c>
      <c r="G642">
        <f t="shared" si="107"/>
        <v>58</v>
      </c>
      <c r="H642">
        <f>INDEX($V$3:$V$6, MATCH(F642,$S$3:$S$6,0))</f>
        <v>0.4</v>
      </c>
      <c r="I642">
        <f t="shared" si="103"/>
        <v>23</v>
      </c>
      <c r="J642">
        <f t="shared" si="108"/>
        <v>0</v>
      </c>
      <c r="K642">
        <f t="shared" si="104"/>
        <v>690</v>
      </c>
      <c r="L642">
        <f t="shared" si="105"/>
        <v>690</v>
      </c>
      <c r="M642">
        <f t="shared" si="109"/>
        <v>122335</v>
      </c>
      <c r="N642" s="10">
        <f t="shared" si="106"/>
        <v>0</v>
      </c>
    </row>
    <row r="643" spans="1:14" x14ac:dyDescent="0.25">
      <c r="A643" s="1">
        <v>45568</v>
      </c>
      <c r="B643" t="str">
        <f t="shared" ref="B643:B706" si="111">TEXT(A643,"ddd")</f>
        <v>czw</v>
      </c>
      <c r="C643">
        <f t="shared" ref="C643:C706" si="112">YEAR(A643)</f>
        <v>2024</v>
      </c>
      <c r="D643" t="str">
        <f t="shared" ref="D643:D706" si="113">TEXT(A643,"mmmm")</f>
        <v>październik</v>
      </c>
      <c r="E643" s="1">
        <f t="shared" si="110"/>
        <v>45933</v>
      </c>
      <c r="F643" s="3" t="str">
        <f>IF(AND(E643&gt;=$T$4,E643&lt;=$U$4),"wiosna", IF(AND(E643&gt;=$T$5,E643&lt;=$U$5),"lato", IF(AND(E643&gt;=$T$6,E643&lt;=$U$6), "jesien","zima")))</f>
        <v>jesien</v>
      </c>
      <c r="G643">
        <f t="shared" si="107"/>
        <v>58</v>
      </c>
      <c r="H643">
        <f>INDEX($V$3:$V$6, MATCH(F643,$S$3:$S$6,0))</f>
        <v>0.4</v>
      </c>
      <c r="I643">
        <f t="shared" ref="I643:I706" si="114">FLOOR(G643*H643,1)</f>
        <v>23</v>
      </c>
      <c r="J643">
        <f t="shared" si="108"/>
        <v>0</v>
      </c>
      <c r="K643">
        <f t="shared" ref="K643:K706" si="115">IF(WEEKDAY(A643,2)&lt;6,I643*$Q$3,0)</f>
        <v>690</v>
      </c>
      <c r="L643">
        <f t="shared" ref="L643:L706" si="116">K643-J643</f>
        <v>690</v>
      </c>
      <c r="M643">
        <f t="shared" si="109"/>
        <v>123025</v>
      </c>
      <c r="N643" s="10">
        <f t="shared" ref="N643:N706" si="117">IF(EOMONTH(A643,0)=A643, IF(M643&gt;=$Q$1,3,0),0)</f>
        <v>0</v>
      </c>
    </row>
    <row r="644" spans="1:14" x14ac:dyDescent="0.25">
      <c r="A644" s="1">
        <v>45569</v>
      </c>
      <c r="B644" t="str">
        <f t="shared" si="111"/>
        <v>pt</v>
      </c>
      <c r="C644">
        <f t="shared" si="112"/>
        <v>2024</v>
      </c>
      <c r="D644" t="str">
        <f t="shared" si="113"/>
        <v>październik</v>
      </c>
      <c r="E644" s="1">
        <f t="shared" si="110"/>
        <v>45934</v>
      </c>
      <c r="F644" s="3" t="str">
        <f>IF(AND(E644&gt;=$T$4,E644&lt;=$U$4),"wiosna", IF(AND(E644&gt;=$T$5,E644&lt;=$U$5),"lato", IF(AND(E644&gt;=$T$6,E644&lt;=$U$6), "jesien","zima")))</f>
        <v>jesien</v>
      </c>
      <c r="G644">
        <f t="shared" ref="G644:G707" si="118">G643+N643</f>
        <v>58</v>
      </c>
      <c r="H644">
        <f>INDEX($V$3:$V$6, MATCH(F644,$S$3:$S$6,0))</f>
        <v>0.4</v>
      </c>
      <c r="I644">
        <f t="shared" si="114"/>
        <v>23</v>
      </c>
      <c r="J644">
        <f t="shared" ref="J644:J707" si="119">IF(B644="niedz",15*G644,0)+N643*$Q$1</f>
        <v>0</v>
      </c>
      <c r="K644">
        <f t="shared" si="115"/>
        <v>690</v>
      </c>
      <c r="L644">
        <f t="shared" si="116"/>
        <v>690</v>
      </c>
      <c r="M644">
        <f t="shared" ref="M644:M707" si="120">L644+M643</f>
        <v>123715</v>
      </c>
      <c r="N644" s="10">
        <f t="shared" si="117"/>
        <v>0</v>
      </c>
    </row>
    <row r="645" spans="1:14" x14ac:dyDescent="0.25">
      <c r="A645" s="1">
        <v>45570</v>
      </c>
      <c r="B645" t="str">
        <f t="shared" si="111"/>
        <v>sob</v>
      </c>
      <c r="C645">
        <f t="shared" si="112"/>
        <v>2024</v>
      </c>
      <c r="D645" t="str">
        <f t="shared" si="113"/>
        <v>październik</v>
      </c>
      <c r="E645" s="1">
        <f t="shared" si="110"/>
        <v>45935</v>
      </c>
      <c r="F645" s="3" t="str">
        <f>IF(AND(E645&gt;=$T$4,E645&lt;=$U$4),"wiosna", IF(AND(E645&gt;=$T$5,E645&lt;=$U$5),"lato", IF(AND(E645&gt;=$T$6,E645&lt;=$U$6), "jesien","zima")))</f>
        <v>jesien</v>
      </c>
      <c r="G645">
        <f t="shared" si="118"/>
        <v>58</v>
      </c>
      <c r="H645">
        <f>INDEX($V$3:$V$6, MATCH(F645,$S$3:$S$6,0))</f>
        <v>0.4</v>
      </c>
      <c r="I645">
        <f t="shared" si="114"/>
        <v>23</v>
      </c>
      <c r="J645">
        <f t="shared" si="119"/>
        <v>0</v>
      </c>
      <c r="K645">
        <f t="shared" si="115"/>
        <v>0</v>
      </c>
      <c r="L645">
        <f t="shared" si="116"/>
        <v>0</v>
      </c>
      <c r="M645">
        <f t="shared" si="120"/>
        <v>123715</v>
      </c>
      <c r="N645" s="10">
        <f t="shared" si="117"/>
        <v>0</v>
      </c>
    </row>
    <row r="646" spans="1:14" x14ac:dyDescent="0.25">
      <c r="A646" s="1">
        <v>45571</v>
      </c>
      <c r="B646" t="str">
        <f t="shared" si="111"/>
        <v>niedz</v>
      </c>
      <c r="C646">
        <f t="shared" si="112"/>
        <v>2024</v>
      </c>
      <c r="D646" t="str">
        <f t="shared" si="113"/>
        <v>październik</v>
      </c>
      <c r="E646" s="1">
        <f t="shared" si="110"/>
        <v>45936</v>
      </c>
      <c r="F646" s="3" t="str">
        <f>IF(AND(E646&gt;=$T$4,E646&lt;=$U$4),"wiosna", IF(AND(E646&gt;=$T$5,E646&lt;=$U$5),"lato", IF(AND(E646&gt;=$T$6,E646&lt;=$U$6), "jesien","zima")))</f>
        <v>jesien</v>
      </c>
      <c r="G646">
        <f t="shared" si="118"/>
        <v>58</v>
      </c>
      <c r="H646">
        <f>INDEX($V$3:$V$6, MATCH(F646,$S$3:$S$6,0))</f>
        <v>0.4</v>
      </c>
      <c r="I646">
        <f t="shared" si="114"/>
        <v>23</v>
      </c>
      <c r="J646">
        <f t="shared" si="119"/>
        <v>870</v>
      </c>
      <c r="K646">
        <f t="shared" si="115"/>
        <v>0</v>
      </c>
      <c r="L646">
        <f t="shared" si="116"/>
        <v>-870</v>
      </c>
      <c r="M646">
        <f t="shared" si="120"/>
        <v>122845</v>
      </c>
      <c r="N646" s="10">
        <f t="shared" si="117"/>
        <v>0</v>
      </c>
    </row>
    <row r="647" spans="1:14" x14ac:dyDescent="0.25">
      <c r="A647" s="1">
        <v>45572</v>
      </c>
      <c r="B647" t="str">
        <f t="shared" si="111"/>
        <v>pon</v>
      </c>
      <c r="C647">
        <f t="shared" si="112"/>
        <v>2024</v>
      </c>
      <c r="D647" t="str">
        <f t="shared" si="113"/>
        <v>październik</v>
      </c>
      <c r="E647" s="1">
        <f t="shared" si="110"/>
        <v>45937</v>
      </c>
      <c r="F647" s="3" t="str">
        <f>IF(AND(E647&gt;=$T$4,E647&lt;=$U$4),"wiosna", IF(AND(E647&gt;=$T$5,E647&lt;=$U$5),"lato", IF(AND(E647&gt;=$T$6,E647&lt;=$U$6), "jesien","zima")))</f>
        <v>jesien</v>
      </c>
      <c r="G647">
        <f t="shared" si="118"/>
        <v>58</v>
      </c>
      <c r="H647">
        <f>INDEX($V$3:$V$6, MATCH(F647,$S$3:$S$6,0))</f>
        <v>0.4</v>
      </c>
      <c r="I647">
        <f t="shared" si="114"/>
        <v>23</v>
      </c>
      <c r="J647">
        <f t="shared" si="119"/>
        <v>0</v>
      </c>
      <c r="K647">
        <f t="shared" si="115"/>
        <v>690</v>
      </c>
      <c r="L647">
        <f t="shared" si="116"/>
        <v>690</v>
      </c>
      <c r="M647">
        <f t="shared" si="120"/>
        <v>123535</v>
      </c>
      <c r="N647" s="10">
        <f t="shared" si="117"/>
        <v>0</v>
      </c>
    </row>
    <row r="648" spans="1:14" x14ac:dyDescent="0.25">
      <c r="A648" s="1">
        <v>45573</v>
      </c>
      <c r="B648" t="str">
        <f t="shared" si="111"/>
        <v>wt</v>
      </c>
      <c r="C648">
        <f t="shared" si="112"/>
        <v>2024</v>
      </c>
      <c r="D648" t="str">
        <f t="shared" si="113"/>
        <v>październik</v>
      </c>
      <c r="E648" s="1">
        <f t="shared" si="110"/>
        <v>45938</v>
      </c>
      <c r="F648" s="3" t="str">
        <f>IF(AND(E648&gt;=$T$4,E648&lt;=$U$4),"wiosna", IF(AND(E648&gt;=$T$5,E648&lt;=$U$5),"lato", IF(AND(E648&gt;=$T$6,E648&lt;=$U$6), "jesien","zima")))</f>
        <v>jesien</v>
      </c>
      <c r="G648">
        <f t="shared" si="118"/>
        <v>58</v>
      </c>
      <c r="H648">
        <f>INDEX($V$3:$V$6, MATCH(F648,$S$3:$S$6,0))</f>
        <v>0.4</v>
      </c>
      <c r="I648">
        <f t="shared" si="114"/>
        <v>23</v>
      </c>
      <c r="J648">
        <f t="shared" si="119"/>
        <v>0</v>
      </c>
      <c r="K648">
        <f t="shared" si="115"/>
        <v>690</v>
      </c>
      <c r="L648">
        <f t="shared" si="116"/>
        <v>690</v>
      </c>
      <c r="M648">
        <f t="shared" si="120"/>
        <v>124225</v>
      </c>
      <c r="N648" s="10">
        <f t="shared" si="117"/>
        <v>0</v>
      </c>
    </row>
    <row r="649" spans="1:14" x14ac:dyDescent="0.25">
      <c r="A649" s="1">
        <v>45574</v>
      </c>
      <c r="B649" t="str">
        <f t="shared" si="111"/>
        <v>śr</v>
      </c>
      <c r="C649">
        <f t="shared" si="112"/>
        <v>2024</v>
      </c>
      <c r="D649" t="str">
        <f t="shared" si="113"/>
        <v>październik</v>
      </c>
      <c r="E649" s="1">
        <f t="shared" si="110"/>
        <v>45939</v>
      </c>
      <c r="F649" s="3" t="str">
        <f>IF(AND(E649&gt;=$T$4,E649&lt;=$U$4),"wiosna", IF(AND(E649&gt;=$T$5,E649&lt;=$U$5),"lato", IF(AND(E649&gt;=$T$6,E649&lt;=$U$6), "jesien","zima")))</f>
        <v>jesien</v>
      </c>
      <c r="G649">
        <f t="shared" si="118"/>
        <v>58</v>
      </c>
      <c r="H649">
        <f>INDEX($V$3:$V$6, MATCH(F649,$S$3:$S$6,0))</f>
        <v>0.4</v>
      </c>
      <c r="I649">
        <f t="shared" si="114"/>
        <v>23</v>
      </c>
      <c r="J649">
        <f t="shared" si="119"/>
        <v>0</v>
      </c>
      <c r="K649">
        <f t="shared" si="115"/>
        <v>690</v>
      </c>
      <c r="L649">
        <f t="shared" si="116"/>
        <v>690</v>
      </c>
      <c r="M649">
        <f t="shared" si="120"/>
        <v>124915</v>
      </c>
      <c r="N649" s="10">
        <f t="shared" si="117"/>
        <v>0</v>
      </c>
    </row>
    <row r="650" spans="1:14" x14ac:dyDescent="0.25">
      <c r="A650" s="1">
        <v>45575</v>
      </c>
      <c r="B650" t="str">
        <f t="shared" si="111"/>
        <v>czw</v>
      </c>
      <c r="C650">
        <f t="shared" si="112"/>
        <v>2024</v>
      </c>
      <c r="D650" t="str">
        <f t="shared" si="113"/>
        <v>październik</v>
      </c>
      <c r="E650" s="1">
        <f t="shared" si="110"/>
        <v>45940</v>
      </c>
      <c r="F650" s="3" t="str">
        <f>IF(AND(E650&gt;=$T$4,E650&lt;=$U$4),"wiosna", IF(AND(E650&gt;=$T$5,E650&lt;=$U$5),"lato", IF(AND(E650&gt;=$T$6,E650&lt;=$U$6), "jesien","zima")))</f>
        <v>jesien</v>
      </c>
      <c r="G650">
        <f t="shared" si="118"/>
        <v>58</v>
      </c>
      <c r="H650">
        <f>INDEX($V$3:$V$6, MATCH(F650,$S$3:$S$6,0))</f>
        <v>0.4</v>
      </c>
      <c r="I650">
        <f t="shared" si="114"/>
        <v>23</v>
      </c>
      <c r="J650">
        <f t="shared" si="119"/>
        <v>0</v>
      </c>
      <c r="K650">
        <f t="shared" si="115"/>
        <v>690</v>
      </c>
      <c r="L650">
        <f t="shared" si="116"/>
        <v>690</v>
      </c>
      <c r="M650">
        <f t="shared" si="120"/>
        <v>125605</v>
      </c>
      <c r="N650" s="10">
        <f t="shared" si="117"/>
        <v>0</v>
      </c>
    </row>
    <row r="651" spans="1:14" x14ac:dyDescent="0.25">
      <c r="A651" s="1">
        <v>45576</v>
      </c>
      <c r="B651" t="str">
        <f t="shared" si="111"/>
        <v>pt</v>
      </c>
      <c r="C651">
        <f t="shared" si="112"/>
        <v>2024</v>
      </c>
      <c r="D651" t="str">
        <f t="shared" si="113"/>
        <v>październik</v>
      </c>
      <c r="E651" s="1">
        <f t="shared" si="110"/>
        <v>45941</v>
      </c>
      <c r="F651" s="3" t="str">
        <f>IF(AND(E651&gt;=$T$4,E651&lt;=$U$4),"wiosna", IF(AND(E651&gt;=$T$5,E651&lt;=$U$5),"lato", IF(AND(E651&gt;=$T$6,E651&lt;=$U$6), "jesien","zima")))</f>
        <v>jesien</v>
      </c>
      <c r="G651">
        <f t="shared" si="118"/>
        <v>58</v>
      </c>
      <c r="H651">
        <f>INDEX($V$3:$V$6, MATCH(F651,$S$3:$S$6,0))</f>
        <v>0.4</v>
      </c>
      <c r="I651">
        <f t="shared" si="114"/>
        <v>23</v>
      </c>
      <c r="J651">
        <f t="shared" si="119"/>
        <v>0</v>
      </c>
      <c r="K651">
        <f t="shared" si="115"/>
        <v>690</v>
      </c>
      <c r="L651">
        <f t="shared" si="116"/>
        <v>690</v>
      </c>
      <c r="M651">
        <f t="shared" si="120"/>
        <v>126295</v>
      </c>
      <c r="N651" s="10">
        <f t="shared" si="117"/>
        <v>0</v>
      </c>
    </row>
    <row r="652" spans="1:14" x14ac:dyDescent="0.25">
      <c r="A652" s="1">
        <v>45577</v>
      </c>
      <c r="B652" t="str">
        <f t="shared" si="111"/>
        <v>sob</v>
      </c>
      <c r="C652">
        <f t="shared" si="112"/>
        <v>2024</v>
      </c>
      <c r="D652" t="str">
        <f t="shared" si="113"/>
        <v>październik</v>
      </c>
      <c r="E652" s="1">
        <f t="shared" si="110"/>
        <v>45942</v>
      </c>
      <c r="F652" s="3" t="str">
        <f>IF(AND(E652&gt;=$T$4,E652&lt;=$U$4),"wiosna", IF(AND(E652&gt;=$T$5,E652&lt;=$U$5),"lato", IF(AND(E652&gt;=$T$6,E652&lt;=$U$6), "jesien","zima")))</f>
        <v>jesien</v>
      </c>
      <c r="G652">
        <f t="shared" si="118"/>
        <v>58</v>
      </c>
      <c r="H652">
        <f>INDEX($V$3:$V$6, MATCH(F652,$S$3:$S$6,0))</f>
        <v>0.4</v>
      </c>
      <c r="I652">
        <f t="shared" si="114"/>
        <v>23</v>
      </c>
      <c r="J652">
        <f t="shared" si="119"/>
        <v>0</v>
      </c>
      <c r="K652">
        <f t="shared" si="115"/>
        <v>0</v>
      </c>
      <c r="L652">
        <f t="shared" si="116"/>
        <v>0</v>
      </c>
      <c r="M652">
        <f t="shared" si="120"/>
        <v>126295</v>
      </c>
      <c r="N652" s="10">
        <f t="shared" si="117"/>
        <v>0</v>
      </c>
    </row>
    <row r="653" spans="1:14" x14ac:dyDescent="0.25">
      <c r="A653" s="1">
        <v>45578</v>
      </c>
      <c r="B653" t="str">
        <f t="shared" si="111"/>
        <v>niedz</v>
      </c>
      <c r="C653">
        <f t="shared" si="112"/>
        <v>2024</v>
      </c>
      <c r="D653" t="str">
        <f t="shared" si="113"/>
        <v>październik</v>
      </c>
      <c r="E653" s="1">
        <f t="shared" si="110"/>
        <v>45943</v>
      </c>
      <c r="F653" s="3" t="str">
        <f>IF(AND(E653&gt;=$T$4,E653&lt;=$U$4),"wiosna", IF(AND(E653&gt;=$T$5,E653&lt;=$U$5),"lato", IF(AND(E653&gt;=$T$6,E653&lt;=$U$6), "jesien","zima")))</f>
        <v>jesien</v>
      </c>
      <c r="G653">
        <f t="shared" si="118"/>
        <v>58</v>
      </c>
      <c r="H653">
        <f>INDEX($V$3:$V$6, MATCH(F653,$S$3:$S$6,0))</f>
        <v>0.4</v>
      </c>
      <c r="I653">
        <f t="shared" si="114"/>
        <v>23</v>
      </c>
      <c r="J653">
        <f t="shared" si="119"/>
        <v>870</v>
      </c>
      <c r="K653">
        <f t="shared" si="115"/>
        <v>0</v>
      </c>
      <c r="L653">
        <f t="shared" si="116"/>
        <v>-870</v>
      </c>
      <c r="M653">
        <f t="shared" si="120"/>
        <v>125425</v>
      </c>
      <c r="N653" s="10">
        <f t="shared" si="117"/>
        <v>0</v>
      </c>
    </row>
    <row r="654" spans="1:14" x14ac:dyDescent="0.25">
      <c r="A654" s="1">
        <v>45579</v>
      </c>
      <c r="B654" t="str">
        <f t="shared" si="111"/>
        <v>pon</v>
      </c>
      <c r="C654">
        <f t="shared" si="112"/>
        <v>2024</v>
      </c>
      <c r="D654" t="str">
        <f t="shared" si="113"/>
        <v>październik</v>
      </c>
      <c r="E654" s="1">
        <f t="shared" si="110"/>
        <v>45944</v>
      </c>
      <c r="F654" s="3" t="str">
        <f>IF(AND(E654&gt;=$T$4,E654&lt;=$U$4),"wiosna", IF(AND(E654&gt;=$T$5,E654&lt;=$U$5),"lato", IF(AND(E654&gt;=$T$6,E654&lt;=$U$6), "jesien","zima")))</f>
        <v>jesien</v>
      </c>
      <c r="G654">
        <f t="shared" si="118"/>
        <v>58</v>
      </c>
      <c r="H654">
        <f>INDEX($V$3:$V$6, MATCH(F654,$S$3:$S$6,0))</f>
        <v>0.4</v>
      </c>
      <c r="I654">
        <f t="shared" si="114"/>
        <v>23</v>
      </c>
      <c r="J654">
        <f t="shared" si="119"/>
        <v>0</v>
      </c>
      <c r="K654">
        <f t="shared" si="115"/>
        <v>690</v>
      </c>
      <c r="L654">
        <f t="shared" si="116"/>
        <v>690</v>
      </c>
      <c r="M654">
        <f t="shared" si="120"/>
        <v>126115</v>
      </c>
      <c r="N654" s="10">
        <f t="shared" si="117"/>
        <v>0</v>
      </c>
    </row>
    <row r="655" spans="1:14" x14ac:dyDescent="0.25">
      <c r="A655" s="1">
        <v>45580</v>
      </c>
      <c r="B655" t="str">
        <f t="shared" si="111"/>
        <v>wt</v>
      </c>
      <c r="C655">
        <f t="shared" si="112"/>
        <v>2024</v>
      </c>
      <c r="D655" t="str">
        <f t="shared" si="113"/>
        <v>październik</v>
      </c>
      <c r="E655" s="1">
        <f t="shared" si="110"/>
        <v>45945</v>
      </c>
      <c r="F655" s="3" t="str">
        <f>IF(AND(E655&gt;=$T$4,E655&lt;=$U$4),"wiosna", IF(AND(E655&gt;=$T$5,E655&lt;=$U$5),"lato", IF(AND(E655&gt;=$T$6,E655&lt;=$U$6), "jesien","zima")))</f>
        <v>jesien</v>
      </c>
      <c r="G655">
        <f t="shared" si="118"/>
        <v>58</v>
      </c>
      <c r="H655">
        <f>INDEX($V$3:$V$6, MATCH(F655,$S$3:$S$6,0))</f>
        <v>0.4</v>
      </c>
      <c r="I655">
        <f t="shared" si="114"/>
        <v>23</v>
      </c>
      <c r="J655">
        <f t="shared" si="119"/>
        <v>0</v>
      </c>
      <c r="K655">
        <f t="shared" si="115"/>
        <v>690</v>
      </c>
      <c r="L655">
        <f t="shared" si="116"/>
        <v>690</v>
      </c>
      <c r="M655">
        <f t="shared" si="120"/>
        <v>126805</v>
      </c>
      <c r="N655" s="10">
        <f t="shared" si="117"/>
        <v>0</v>
      </c>
    </row>
    <row r="656" spans="1:14" x14ac:dyDescent="0.25">
      <c r="A656" s="1">
        <v>45581</v>
      </c>
      <c r="B656" t="str">
        <f t="shared" si="111"/>
        <v>śr</v>
      </c>
      <c r="C656">
        <f t="shared" si="112"/>
        <v>2024</v>
      </c>
      <c r="D656" t="str">
        <f t="shared" si="113"/>
        <v>październik</v>
      </c>
      <c r="E656" s="1">
        <f t="shared" si="110"/>
        <v>45946</v>
      </c>
      <c r="F656" s="3" t="str">
        <f>IF(AND(E656&gt;=$T$4,E656&lt;=$U$4),"wiosna", IF(AND(E656&gt;=$T$5,E656&lt;=$U$5),"lato", IF(AND(E656&gt;=$T$6,E656&lt;=$U$6), "jesien","zima")))</f>
        <v>jesien</v>
      </c>
      <c r="G656">
        <f t="shared" si="118"/>
        <v>58</v>
      </c>
      <c r="H656">
        <f>INDEX($V$3:$V$6, MATCH(F656,$S$3:$S$6,0))</f>
        <v>0.4</v>
      </c>
      <c r="I656">
        <f t="shared" si="114"/>
        <v>23</v>
      </c>
      <c r="J656">
        <f t="shared" si="119"/>
        <v>0</v>
      </c>
      <c r="K656">
        <f t="shared" si="115"/>
        <v>690</v>
      </c>
      <c r="L656">
        <f t="shared" si="116"/>
        <v>690</v>
      </c>
      <c r="M656">
        <f t="shared" si="120"/>
        <v>127495</v>
      </c>
      <c r="N656" s="10">
        <f t="shared" si="117"/>
        <v>0</v>
      </c>
    </row>
    <row r="657" spans="1:14" x14ac:dyDescent="0.25">
      <c r="A657" s="1">
        <v>45582</v>
      </c>
      <c r="B657" t="str">
        <f t="shared" si="111"/>
        <v>czw</v>
      </c>
      <c r="C657">
        <f t="shared" si="112"/>
        <v>2024</v>
      </c>
      <c r="D657" t="str">
        <f t="shared" si="113"/>
        <v>październik</v>
      </c>
      <c r="E657" s="1">
        <f t="shared" si="110"/>
        <v>45947</v>
      </c>
      <c r="F657" s="3" t="str">
        <f>IF(AND(E657&gt;=$T$4,E657&lt;=$U$4),"wiosna", IF(AND(E657&gt;=$T$5,E657&lt;=$U$5),"lato", IF(AND(E657&gt;=$T$6,E657&lt;=$U$6), "jesien","zima")))</f>
        <v>jesien</v>
      </c>
      <c r="G657">
        <f t="shared" si="118"/>
        <v>58</v>
      </c>
      <c r="H657">
        <f>INDEX($V$3:$V$6, MATCH(F657,$S$3:$S$6,0))</f>
        <v>0.4</v>
      </c>
      <c r="I657">
        <f t="shared" si="114"/>
        <v>23</v>
      </c>
      <c r="J657">
        <f t="shared" si="119"/>
        <v>0</v>
      </c>
      <c r="K657">
        <f t="shared" si="115"/>
        <v>690</v>
      </c>
      <c r="L657">
        <f t="shared" si="116"/>
        <v>690</v>
      </c>
      <c r="M657">
        <f t="shared" si="120"/>
        <v>128185</v>
      </c>
      <c r="N657" s="10">
        <f t="shared" si="117"/>
        <v>0</v>
      </c>
    </row>
    <row r="658" spans="1:14" x14ac:dyDescent="0.25">
      <c r="A658" s="1">
        <v>45583</v>
      </c>
      <c r="B658" t="str">
        <f t="shared" si="111"/>
        <v>pt</v>
      </c>
      <c r="C658">
        <f t="shared" si="112"/>
        <v>2024</v>
      </c>
      <c r="D658" t="str">
        <f t="shared" si="113"/>
        <v>październik</v>
      </c>
      <c r="E658" s="1">
        <f t="shared" si="110"/>
        <v>45948</v>
      </c>
      <c r="F658" s="3" t="str">
        <f>IF(AND(E658&gt;=$T$4,E658&lt;=$U$4),"wiosna", IF(AND(E658&gt;=$T$5,E658&lt;=$U$5),"lato", IF(AND(E658&gt;=$T$6,E658&lt;=$U$6), "jesien","zima")))</f>
        <v>jesien</v>
      </c>
      <c r="G658">
        <f t="shared" si="118"/>
        <v>58</v>
      </c>
      <c r="H658">
        <f>INDEX($V$3:$V$6, MATCH(F658,$S$3:$S$6,0))</f>
        <v>0.4</v>
      </c>
      <c r="I658">
        <f t="shared" si="114"/>
        <v>23</v>
      </c>
      <c r="J658">
        <f t="shared" si="119"/>
        <v>0</v>
      </c>
      <c r="K658">
        <f t="shared" si="115"/>
        <v>690</v>
      </c>
      <c r="L658">
        <f t="shared" si="116"/>
        <v>690</v>
      </c>
      <c r="M658">
        <f t="shared" si="120"/>
        <v>128875</v>
      </c>
      <c r="N658" s="10">
        <f t="shared" si="117"/>
        <v>0</v>
      </c>
    </row>
    <row r="659" spans="1:14" x14ac:dyDescent="0.25">
      <c r="A659" s="1">
        <v>45584</v>
      </c>
      <c r="B659" t="str">
        <f t="shared" si="111"/>
        <v>sob</v>
      </c>
      <c r="C659">
        <f t="shared" si="112"/>
        <v>2024</v>
      </c>
      <c r="D659" t="str">
        <f t="shared" si="113"/>
        <v>październik</v>
      </c>
      <c r="E659" s="1">
        <f t="shared" si="110"/>
        <v>45949</v>
      </c>
      <c r="F659" s="3" t="str">
        <f>IF(AND(E659&gt;=$T$4,E659&lt;=$U$4),"wiosna", IF(AND(E659&gt;=$T$5,E659&lt;=$U$5),"lato", IF(AND(E659&gt;=$T$6,E659&lt;=$U$6), "jesien","zima")))</f>
        <v>jesien</v>
      </c>
      <c r="G659">
        <f t="shared" si="118"/>
        <v>58</v>
      </c>
      <c r="H659">
        <f>INDEX($V$3:$V$6, MATCH(F659,$S$3:$S$6,0))</f>
        <v>0.4</v>
      </c>
      <c r="I659">
        <f t="shared" si="114"/>
        <v>23</v>
      </c>
      <c r="J659">
        <f t="shared" si="119"/>
        <v>0</v>
      </c>
      <c r="K659">
        <f t="shared" si="115"/>
        <v>0</v>
      </c>
      <c r="L659">
        <f t="shared" si="116"/>
        <v>0</v>
      </c>
      <c r="M659">
        <f t="shared" si="120"/>
        <v>128875</v>
      </c>
      <c r="N659" s="10">
        <f t="shared" si="117"/>
        <v>0</v>
      </c>
    </row>
    <row r="660" spans="1:14" x14ac:dyDescent="0.25">
      <c r="A660" s="1">
        <v>45585</v>
      </c>
      <c r="B660" t="str">
        <f t="shared" si="111"/>
        <v>niedz</v>
      </c>
      <c r="C660">
        <f t="shared" si="112"/>
        <v>2024</v>
      </c>
      <c r="D660" t="str">
        <f t="shared" si="113"/>
        <v>październik</v>
      </c>
      <c r="E660" s="1">
        <f t="shared" si="110"/>
        <v>45950</v>
      </c>
      <c r="F660" s="3" t="str">
        <f>IF(AND(E660&gt;=$T$4,E660&lt;=$U$4),"wiosna", IF(AND(E660&gt;=$T$5,E660&lt;=$U$5),"lato", IF(AND(E660&gt;=$T$6,E660&lt;=$U$6), "jesien","zima")))</f>
        <v>jesien</v>
      </c>
      <c r="G660">
        <f t="shared" si="118"/>
        <v>58</v>
      </c>
      <c r="H660">
        <f>INDEX($V$3:$V$6, MATCH(F660,$S$3:$S$6,0))</f>
        <v>0.4</v>
      </c>
      <c r="I660">
        <f t="shared" si="114"/>
        <v>23</v>
      </c>
      <c r="J660">
        <f t="shared" si="119"/>
        <v>870</v>
      </c>
      <c r="K660">
        <f t="shared" si="115"/>
        <v>0</v>
      </c>
      <c r="L660">
        <f t="shared" si="116"/>
        <v>-870</v>
      </c>
      <c r="M660">
        <f t="shared" si="120"/>
        <v>128005</v>
      </c>
      <c r="N660" s="10">
        <f t="shared" si="117"/>
        <v>0</v>
      </c>
    </row>
    <row r="661" spans="1:14" x14ac:dyDescent="0.25">
      <c r="A661" s="1">
        <v>45586</v>
      </c>
      <c r="B661" t="str">
        <f t="shared" si="111"/>
        <v>pon</v>
      </c>
      <c r="C661">
        <f t="shared" si="112"/>
        <v>2024</v>
      </c>
      <c r="D661" t="str">
        <f t="shared" si="113"/>
        <v>październik</v>
      </c>
      <c r="E661" s="1">
        <f t="shared" si="110"/>
        <v>45951</v>
      </c>
      <c r="F661" s="3" t="str">
        <f>IF(AND(E661&gt;=$T$4,E661&lt;=$U$4),"wiosna", IF(AND(E661&gt;=$T$5,E661&lt;=$U$5),"lato", IF(AND(E661&gt;=$T$6,E661&lt;=$U$6), "jesien","zima")))</f>
        <v>jesien</v>
      </c>
      <c r="G661">
        <f t="shared" si="118"/>
        <v>58</v>
      </c>
      <c r="H661">
        <f>INDEX($V$3:$V$6, MATCH(F661,$S$3:$S$6,0))</f>
        <v>0.4</v>
      </c>
      <c r="I661">
        <f t="shared" si="114"/>
        <v>23</v>
      </c>
      <c r="J661">
        <f t="shared" si="119"/>
        <v>0</v>
      </c>
      <c r="K661">
        <f t="shared" si="115"/>
        <v>690</v>
      </c>
      <c r="L661">
        <f t="shared" si="116"/>
        <v>690</v>
      </c>
      <c r="M661">
        <f t="shared" si="120"/>
        <v>128695</v>
      </c>
      <c r="N661" s="10">
        <f t="shared" si="117"/>
        <v>0</v>
      </c>
    </row>
    <row r="662" spans="1:14" x14ac:dyDescent="0.25">
      <c r="A662" s="1">
        <v>45587</v>
      </c>
      <c r="B662" t="str">
        <f t="shared" si="111"/>
        <v>wt</v>
      </c>
      <c r="C662">
        <f t="shared" si="112"/>
        <v>2024</v>
      </c>
      <c r="D662" t="str">
        <f t="shared" si="113"/>
        <v>październik</v>
      </c>
      <c r="E662" s="1">
        <f t="shared" si="110"/>
        <v>45952</v>
      </c>
      <c r="F662" s="3" t="str">
        <f>IF(AND(E662&gt;=$T$4,E662&lt;=$U$4),"wiosna", IF(AND(E662&gt;=$T$5,E662&lt;=$U$5),"lato", IF(AND(E662&gt;=$T$6,E662&lt;=$U$6), "jesien","zima")))</f>
        <v>jesien</v>
      </c>
      <c r="G662">
        <f t="shared" si="118"/>
        <v>58</v>
      </c>
      <c r="H662">
        <f>INDEX($V$3:$V$6, MATCH(F662,$S$3:$S$6,0))</f>
        <v>0.4</v>
      </c>
      <c r="I662">
        <f t="shared" si="114"/>
        <v>23</v>
      </c>
      <c r="J662">
        <f t="shared" si="119"/>
        <v>0</v>
      </c>
      <c r="K662">
        <f t="shared" si="115"/>
        <v>690</v>
      </c>
      <c r="L662">
        <f t="shared" si="116"/>
        <v>690</v>
      </c>
      <c r="M662">
        <f t="shared" si="120"/>
        <v>129385</v>
      </c>
      <c r="N662" s="10">
        <f t="shared" si="117"/>
        <v>0</v>
      </c>
    </row>
    <row r="663" spans="1:14" x14ac:dyDescent="0.25">
      <c r="A663" s="1">
        <v>45588</v>
      </c>
      <c r="B663" t="str">
        <f t="shared" si="111"/>
        <v>śr</v>
      </c>
      <c r="C663">
        <f t="shared" si="112"/>
        <v>2024</v>
      </c>
      <c r="D663" t="str">
        <f t="shared" si="113"/>
        <v>październik</v>
      </c>
      <c r="E663" s="1">
        <f t="shared" si="110"/>
        <v>45953</v>
      </c>
      <c r="F663" s="3" t="str">
        <f>IF(AND(E663&gt;=$T$4,E663&lt;=$U$4),"wiosna", IF(AND(E663&gt;=$T$5,E663&lt;=$U$5),"lato", IF(AND(E663&gt;=$T$6,E663&lt;=$U$6), "jesien","zima")))</f>
        <v>jesien</v>
      </c>
      <c r="G663">
        <f t="shared" si="118"/>
        <v>58</v>
      </c>
      <c r="H663">
        <f>INDEX($V$3:$V$6, MATCH(F663,$S$3:$S$6,0))</f>
        <v>0.4</v>
      </c>
      <c r="I663">
        <f t="shared" si="114"/>
        <v>23</v>
      </c>
      <c r="J663">
        <f t="shared" si="119"/>
        <v>0</v>
      </c>
      <c r="K663">
        <f t="shared" si="115"/>
        <v>690</v>
      </c>
      <c r="L663">
        <f t="shared" si="116"/>
        <v>690</v>
      </c>
      <c r="M663">
        <f t="shared" si="120"/>
        <v>130075</v>
      </c>
      <c r="N663" s="10">
        <f t="shared" si="117"/>
        <v>0</v>
      </c>
    </row>
    <row r="664" spans="1:14" x14ac:dyDescent="0.25">
      <c r="A664" s="1">
        <v>45589</v>
      </c>
      <c r="B664" t="str">
        <f t="shared" si="111"/>
        <v>czw</v>
      </c>
      <c r="C664">
        <f t="shared" si="112"/>
        <v>2024</v>
      </c>
      <c r="D664" t="str">
        <f t="shared" si="113"/>
        <v>październik</v>
      </c>
      <c r="E664" s="1">
        <f t="shared" si="110"/>
        <v>45954</v>
      </c>
      <c r="F664" s="3" t="str">
        <f>IF(AND(E664&gt;=$T$4,E664&lt;=$U$4),"wiosna", IF(AND(E664&gt;=$T$5,E664&lt;=$U$5),"lato", IF(AND(E664&gt;=$T$6,E664&lt;=$U$6), "jesien","zima")))</f>
        <v>jesien</v>
      </c>
      <c r="G664">
        <f t="shared" si="118"/>
        <v>58</v>
      </c>
      <c r="H664">
        <f>INDEX($V$3:$V$6, MATCH(F664,$S$3:$S$6,0))</f>
        <v>0.4</v>
      </c>
      <c r="I664">
        <f t="shared" si="114"/>
        <v>23</v>
      </c>
      <c r="J664">
        <f t="shared" si="119"/>
        <v>0</v>
      </c>
      <c r="K664">
        <f t="shared" si="115"/>
        <v>690</v>
      </c>
      <c r="L664">
        <f t="shared" si="116"/>
        <v>690</v>
      </c>
      <c r="M664">
        <f t="shared" si="120"/>
        <v>130765</v>
      </c>
      <c r="N664" s="10">
        <f t="shared" si="117"/>
        <v>0</v>
      </c>
    </row>
    <row r="665" spans="1:14" x14ac:dyDescent="0.25">
      <c r="A665" s="1">
        <v>45590</v>
      </c>
      <c r="B665" t="str">
        <f t="shared" si="111"/>
        <v>pt</v>
      </c>
      <c r="C665">
        <f t="shared" si="112"/>
        <v>2024</v>
      </c>
      <c r="D665" t="str">
        <f t="shared" si="113"/>
        <v>październik</v>
      </c>
      <c r="E665" s="1">
        <f t="shared" si="110"/>
        <v>45955</v>
      </c>
      <c r="F665" s="3" t="str">
        <f>IF(AND(E665&gt;=$T$4,E665&lt;=$U$4),"wiosna", IF(AND(E665&gt;=$T$5,E665&lt;=$U$5),"lato", IF(AND(E665&gt;=$T$6,E665&lt;=$U$6), "jesien","zima")))</f>
        <v>jesien</v>
      </c>
      <c r="G665">
        <f t="shared" si="118"/>
        <v>58</v>
      </c>
      <c r="H665">
        <f>INDEX($V$3:$V$6, MATCH(F665,$S$3:$S$6,0))</f>
        <v>0.4</v>
      </c>
      <c r="I665">
        <f t="shared" si="114"/>
        <v>23</v>
      </c>
      <c r="J665">
        <f t="shared" si="119"/>
        <v>0</v>
      </c>
      <c r="K665">
        <f t="shared" si="115"/>
        <v>690</v>
      </c>
      <c r="L665">
        <f t="shared" si="116"/>
        <v>690</v>
      </c>
      <c r="M665">
        <f t="shared" si="120"/>
        <v>131455</v>
      </c>
      <c r="N665" s="10">
        <f t="shared" si="117"/>
        <v>0</v>
      </c>
    </row>
    <row r="666" spans="1:14" x14ac:dyDescent="0.25">
      <c r="A666" s="1">
        <v>45591</v>
      </c>
      <c r="B666" t="str">
        <f t="shared" si="111"/>
        <v>sob</v>
      </c>
      <c r="C666">
        <f t="shared" si="112"/>
        <v>2024</v>
      </c>
      <c r="D666" t="str">
        <f t="shared" si="113"/>
        <v>październik</v>
      </c>
      <c r="E666" s="1">
        <f t="shared" si="110"/>
        <v>45956</v>
      </c>
      <c r="F666" s="3" t="str">
        <f>IF(AND(E666&gt;=$T$4,E666&lt;=$U$4),"wiosna", IF(AND(E666&gt;=$T$5,E666&lt;=$U$5),"lato", IF(AND(E666&gt;=$T$6,E666&lt;=$U$6), "jesien","zima")))</f>
        <v>jesien</v>
      </c>
      <c r="G666">
        <f t="shared" si="118"/>
        <v>58</v>
      </c>
      <c r="H666">
        <f>INDEX($V$3:$V$6, MATCH(F666,$S$3:$S$6,0))</f>
        <v>0.4</v>
      </c>
      <c r="I666">
        <f t="shared" si="114"/>
        <v>23</v>
      </c>
      <c r="J666">
        <f t="shared" si="119"/>
        <v>0</v>
      </c>
      <c r="K666">
        <f t="shared" si="115"/>
        <v>0</v>
      </c>
      <c r="L666">
        <f t="shared" si="116"/>
        <v>0</v>
      </c>
      <c r="M666">
        <f t="shared" si="120"/>
        <v>131455</v>
      </c>
      <c r="N666" s="10">
        <f t="shared" si="117"/>
        <v>0</v>
      </c>
    </row>
    <row r="667" spans="1:14" x14ac:dyDescent="0.25">
      <c r="A667" s="1">
        <v>45592</v>
      </c>
      <c r="B667" t="str">
        <f t="shared" si="111"/>
        <v>niedz</v>
      </c>
      <c r="C667">
        <f t="shared" si="112"/>
        <v>2024</v>
      </c>
      <c r="D667" t="str">
        <f t="shared" si="113"/>
        <v>październik</v>
      </c>
      <c r="E667" s="1">
        <f t="shared" si="110"/>
        <v>45957</v>
      </c>
      <c r="F667" s="3" t="str">
        <f>IF(AND(E667&gt;=$T$4,E667&lt;=$U$4),"wiosna", IF(AND(E667&gt;=$T$5,E667&lt;=$U$5),"lato", IF(AND(E667&gt;=$T$6,E667&lt;=$U$6), "jesien","zima")))</f>
        <v>jesien</v>
      </c>
      <c r="G667">
        <f t="shared" si="118"/>
        <v>58</v>
      </c>
      <c r="H667">
        <f>INDEX($V$3:$V$6, MATCH(F667,$S$3:$S$6,0))</f>
        <v>0.4</v>
      </c>
      <c r="I667">
        <f t="shared" si="114"/>
        <v>23</v>
      </c>
      <c r="J667">
        <f t="shared" si="119"/>
        <v>870</v>
      </c>
      <c r="K667">
        <f t="shared" si="115"/>
        <v>0</v>
      </c>
      <c r="L667">
        <f t="shared" si="116"/>
        <v>-870</v>
      </c>
      <c r="M667">
        <f t="shared" si="120"/>
        <v>130585</v>
      </c>
      <c r="N667" s="10">
        <f t="shared" si="117"/>
        <v>0</v>
      </c>
    </row>
    <row r="668" spans="1:14" x14ac:dyDescent="0.25">
      <c r="A668" s="1">
        <v>45593</v>
      </c>
      <c r="B668" t="str">
        <f t="shared" si="111"/>
        <v>pon</v>
      </c>
      <c r="C668">
        <f t="shared" si="112"/>
        <v>2024</v>
      </c>
      <c r="D668" t="str">
        <f t="shared" si="113"/>
        <v>październik</v>
      </c>
      <c r="E668" s="1">
        <f t="shared" si="110"/>
        <v>45958</v>
      </c>
      <c r="F668" s="3" t="str">
        <f>IF(AND(E668&gt;=$T$4,E668&lt;=$U$4),"wiosna", IF(AND(E668&gt;=$T$5,E668&lt;=$U$5),"lato", IF(AND(E668&gt;=$T$6,E668&lt;=$U$6), "jesien","zima")))</f>
        <v>jesien</v>
      </c>
      <c r="G668">
        <f t="shared" si="118"/>
        <v>58</v>
      </c>
      <c r="H668">
        <f>INDEX($V$3:$V$6, MATCH(F668,$S$3:$S$6,0))</f>
        <v>0.4</v>
      </c>
      <c r="I668">
        <f t="shared" si="114"/>
        <v>23</v>
      </c>
      <c r="J668">
        <f t="shared" si="119"/>
        <v>0</v>
      </c>
      <c r="K668">
        <f t="shared" si="115"/>
        <v>690</v>
      </c>
      <c r="L668">
        <f t="shared" si="116"/>
        <v>690</v>
      </c>
      <c r="M668">
        <f t="shared" si="120"/>
        <v>131275</v>
      </c>
      <c r="N668" s="10">
        <f t="shared" si="117"/>
        <v>0</v>
      </c>
    </row>
    <row r="669" spans="1:14" x14ac:dyDescent="0.25">
      <c r="A669" s="1">
        <v>45594</v>
      </c>
      <c r="B669" t="str">
        <f t="shared" si="111"/>
        <v>wt</v>
      </c>
      <c r="C669">
        <f t="shared" si="112"/>
        <v>2024</v>
      </c>
      <c r="D669" t="str">
        <f t="shared" si="113"/>
        <v>październik</v>
      </c>
      <c r="E669" s="1">
        <f t="shared" si="110"/>
        <v>45959</v>
      </c>
      <c r="F669" s="3" t="str">
        <f>IF(AND(E669&gt;=$T$4,E669&lt;=$U$4),"wiosna", IF(AND(E669&gt;=$T$5,E669&lt;=$U$5),"lato", IF(AND(E669&gt;=$T$6,E669&lt;=$U$6), "jesien","zima")))</f>
        <v>jesien</v>
      </c>
      <c r="G669">
        <f t="shared" si="118"/>
        <v>58</v>
      </c>
      <c r="H669">
        <f>INDEX($V$3:$V$6, MATCH(F669,$S$3:$S$6,0))</f>
        <v>0.4</v>
      </c>
      <c r="I669">
        <f t="shared" si="114"/>
        <v>23</v>
      </c>
      <c r="J669">
        <f t="shared" si="119"/>
        <v>0</v>
      </c>
      <c r="K669">
        <f t="shared" si="115"/>
        <v>690</v>
      </c>
      <c r="L669">
        <f t="shared" si="116"/>
        <v>690</v>
      </c>
      <c r="M669">
        <f t="shared" si="120"/>
        <v>131965</v>
      </c>
      <c r="N669" s="10">
        <f t="shared" si="117"/>
        <v>0</v>
      </c>
    </row>
    <row r="670" spans="1:14" x14ac:dyDescent="0.25">
      <c r="A670" s="1">
        <v>45595</v>
      </c>
      <c r="B670" t="str">
        <f t="shared" si="111"/>
        <v>śr</v>
      </c>
      <c r="C670">
        <f t="shared" si="112"/>
        <v>2024</v>
      </c>
      <c r="D670" t="str">
        <f t="shared" si="113"/>
        <v>październik</v>
      </c>
      <c r="E670" s="1">
        <f t="shared" si="110"/>
        <v>45960</v>
      </c>
      <c r="F670" s="3" t="str">
        <f>IF(AND(E670&gt;=$T$4,E670&lt;=$U$4),"wiosna", IF(AND(E670&gt;=$T$5,E670&lt;=$U$5),"lato", IF(AND(E670&gt;=$T$6,E670&lt;=$U$6), "jesien","zima")))</f>
        <v>jesien</v>
      </c>
      <c r="G670">
        <f t="shared" si="118"/>
        <v>58</v>
      </c>
      <c r="H670">
        <f>INDEX($V$3:$V$6, MATCH(F670,$S$3:$S$6,0))</f>
        <v>0.4</v>
      </c>
      <c r="I670">
        <f t="shared" si="114"/>
        <v>23</v>
      </c>
      <c r="J670">
        <f t="shared" si="119"/>
        <v>0</v>
      </c>
      <c r="K670">
        <f t="shared" si="115"/>
        <v>690</v>
      </c>
      <c r="L670">
        <f t="shared" si="116"/>
        <v>690</v>
      </c>
      <c r="M670">
        <f t="shared" si="120"/>
        <v>132655</v>
      </c>
      <c r="N670" s="10">
        <f t="shared" si="117"/>
        <v>0</v>
      </c>
    </row>
    <row r="671" spans="1:14" x14ac:dyDescent="0.25">
      <c r="A671" s="1">
        <v>45596</v>
      </c>
      <c r="B671" t="str">
        <f t="shared" si="111"/>
        <v>czw</v>
      </c>
      <c r="C671">
        <f t="shared" si="112"/>
        <v>2024</v>
      </c>
      <c r="D671" t="str">
        <f t="shared" si="113"/>
        <v>październik</v>
      </c>
      <c r="E671" s="1">
        <f t="shared" si="110"/>
        <v>45961</v>
      </c>
      <c r="F671" s="3" t="str">
        <f>IF(AND(E671&gt;=$T$4,E671&lt;=$U$4),"wiosna", IF(AND(E671&gt;=$T$5,E671&lt;=$U$5),"lato", IF(AND(E671&gt;=$T$6,E671&lt;=$U$6), "jesien","zima")))</f>
        <v>jesien</v>
      </c>
      <c r="G671">
        <f t="shared" si="118"/>
        <v>58</v>
      </c>
      <c r="H671">
        <f>INDEX($V$3:$V$6, MATCH(F671,$S$3:$S$6,0))</f>
        <v>0.4</v>
      </c>
      <c r="I671">
        <f t="shared" si="114"/>
        <v>23</v>
      </c>
      <c r="J671">
        <f t="shared" si="119"/>
        <v>0</v>
      </c>
      <c r="K671">
        <f t="shared" si="115"/>
        <v>690</v>
      </c>
      <c r="L671">
        <f t="shared" si="116"/>
        <v>690</v>
      </c>
      <c r="M671">
        <f t="shared" si="120"/>
        <v>133345</v>
      </c>
      <c r="N671" s="10">
        <f t="shared" si="117"/>
        <v>3</v>
      </c>
    </row>
    <row r="672" spans="1:14" x14ac:dyDescent="0.25">
      <c r="A672" s="1">
        <v>45597</v>
      </c>
      <c r="B672" t="str">
        <f t="shared" si="111"/>
        <v>pt</v>
      </c>
      <c r="C672">
        <f t="shared" si="112"/>
        <v>2024</v>
      </c>
      <c r="D672" t="str">
        <f t="shared" si="113"/>
        <v>listopad</v>
      </c>
      <c r="E672" s="1">
        <f t="shared" si="110"/>
        <v>45962</v>
      </c>
      <c r="F672" s="3" t="str">
        <f>IF(AND(E672&gt;=$T$4,E672&lt;=$U$4),"wiosna", IF(AND(E672&gt;=$T$5,E672&lt;=$U$5),"lato", IF(AND(E672&gt;=$T$6,E672&lt;=$U$6), "jesien","zima")))</f>
        <v>jesien</v>
      </c>
      <c r="G672">
        <f t="shared" si="118"/>
        <v>61</v>
      </c>
      <c r="H672">
        <f>INDEX($V$3:$V$6, MATCH(F672,$S$3:$S$6,0))</f>
        <v>0.4</v>
      </c>
      <c r="I672">
        <f t="shared" si="114"/>
        <v>24</v>
      </c>
      <c r="J672">
        <f t="shared" si="119"/>
        <v>2400</v>
      </c>
      <c r="K672">
        <f t="shared" si="115"/>
        <v>720</v>
      </c>
      <c r="L672">
        <f t="shared" si="116"/>
        <v>-1680</v>
      </c>
      <c r="M672">
        <f t="shared" si="120"/>
        <v>131665</v>
      </c>
      <c r="N672" s="10">
        <f t="shared" si="117"/>
        <v>0</v>
      </c>
    </row>
    <row r="673" spans="1:14" x14ac:dyDescent="0.25">
      <c r="A673" s="1">
        <v>45598</v>
      </c>
      <c r="B673" t="str">
        <f t="shared" si="111"/>
        <v>sob</v>
      </c>
      <c r="C673">
        <f t="shared" si="112"/>
        <v>2024</v>
      </c>
      <c r="D673" t="str">
        <f t="shared" si="113"/>
        <v>listopad</v>
      </c>
      <c r="E673" s="1">
        <f t="shared" si="110"/>
        <v>45963</v>
      </c>
      <c r="F673" s="3" t="str">
        <f>IF(AND(E673&gt;=$T$4,E673&lt;=$U$4),"wiosna", IF(AND(E673&gt;=$T$5,E673&lt;=$U$5),"lato", IF(AND(E673&gt;=$T$6,E673&lt;=$U$6), "jesien","zima")))</f>
        <v>jesien</v>
      </c>
      <c r="G673">
        <f t="shared" si="118"/>
        <v>61</v>
      </c>
      <c r="H673">
        <f>INDEX($V$3:$V$6, MATCH(F673,$S$3:$S$6,0))</f>
        <v>0.4</v>
      </c>
      <c r="I673">
        <f t="shared" si="114"/>
        <v>24</v>
      </c>
      <c r="J673">
        <f t="shared" si="119"/>
        <v>0</v>
      </c>
      <c r="K673">
        <f t="shared" si="115"/>
        <v>0</v>
      </c>
      <c r="L673">
        <f t="shared" si="116"/>
        <v>0</v>
      </c>
      <c r="M673">
        <f t="shared" si="120"/>
        <v>131665</v>
      </c>
      <c r="N673" s="10">
        <f t="shared" si="117"/>
        <v>0</v>
      </c>
    </row>
    <row r="674" spans="1:14" x14ac:dyDescent="0.25">
      <c r="A674" s="1">
        <v>45599</v>
      </c>
      <c r="B674" t="str">
        <f t="shared" si="111"/>
        <v>niedz</v>
      </c>
      <c r="C674">
        <f t="shared" si="112"/>
        <v>2024</v>
      </c>
      <c r="D674" t="str">
        <f t="shared" si="113"/>
        <v>listopad</v>
      </c>
      <c r="E674" s="1">
        <f t="shared" si="110"/>
        <v>45964</v>
      </c>
      <c r="F674" s="3" t="str">
        <f>IF(AND(E674&gt;=$T$4,E674&lt;=$U$4),"wiosna", IF(AND(E674&gt;=$T$5,E674&lt;=$U$5),"lato", IF(AND(E674&gt;=$T$6,E674&lt;=$U$6), "jesien","zima")))</f>
        <v>jesien</v>
      </c>
      <c r="G674">
        <f t="shared" si="118"/>
        <v>61</v>
      </c>
      <c r="H674">
        <f>INDEX($V$3:$V$6, MATCH(F674,$S$3:$S$6,0))</f>
        <v>0.4</v>
      </c>
      <c r="I674">
        <f t="shared" si="114"/>
        <v>24</v>
      </c>
      <c r="J674">
        <f t="shared" si="119"/>
        <v>915</v>
      </c>
      <c r="K674">
        <f t="shared" si="115"/>
        <v>0</v>
      </c>
      <c r="L674">
        <f t="shared" si="116"/>
        <v>-915</v>
      </c>
      <c r="M674">
        <f t="shared" si="120"/>
        <v>130750</v>
      </c>
      <c r="N674" s="10">
        <f t="shared" si="117"/>
        <v>0</v>
      </c>
    </row>
    <row r="675" spans="1:14" x14ac:dyDescent="0.25">
      <c r="A675" s="1">
        <v>45600</v>
      </c>
      <c r="B675" t="str">
        <f t="shared" si="111"/>
        <v>pon</v>
      </c>
      <c r="C675">
        <f t="shared" si="112"/>
        <v>2024</v>
      </c>
      <c r="D675" t="str">
        <f t="shared" si="113"/>
        <v>listopad</v>
      </c>
      <c r="E675" s="1">
        <f t="shared" si="110"/>
        <v>45965</v>
      </c>
      <c r="F675" s="3" t="str">
        <f>IF(AND(E675&gt;=$T$4,E675&lt;=$U$4),"wiosna", IF(AND(E675&gt;=$T$5,E675&lt;=$U$5),"lato", IF(AND(E675&gt;=$T$6,E675&lt;=$U$6), "jesien","zima")))</f>
        <v>jesien</v>
      </c>
      <c r="G675">
        <f t="shared" si="118"/>
        <v>61</v>
      </c>
      <c r="H675">
        <f>INDEX($V$3:$V$6, MATCH(F675,$S$3:$S$6,0))</f>
        <v>0.4</v>
      </c>
      <c r="I675">
        <f t="shared" si="114"/>
        <v>24</v>
      </c>
      <c r="J675">
        <f t="shared" si="119"/>
        <v>0</v>
      </c>
      <c r="K675">
        <f t="shared" si="115"/>
        <v>720</v>
      </c>
      <c r="L675">
        <f t="shared" si="116"/>
        <v>720</v>
      </c>
      <c r="M675">
        <f t="shared" si="120"/>
        <v>131470</v>
      </c>
      <c r="N675" s="10">
        <f t="shared" si="117"/>
        <v>0</v>
      </c>
    </row>
    <row r="676" spans="1:14" x14ac:dyDescent="0.25">
      <c r="A676" s="1">
        <v>45601</v>
      </c>
      <c r="B676" t="str">
        <f t="shared" si="111"/>
        <v>wt</v>
      </c>
      <c r="C676">
        <f t="shared" si="112"/>
        <v>2024</v>
      </c>
      <c r="D676" t="str">
        <f t="shared" si="113"/>
        <v>listopad</v>
      </c>
      <c r="E676" s="1">
        <f t="shared" si="110"/>
        <v>45966</v>
      </c>
      <c r="F676" s="3" t="str">
        <f>IF(AND(E676&gt;=$T$4,E676&lt;=$U$4),"wiosna", IF(AND(E676&gt;=$T$5,E676&lt;=$U$5),"lato", IF(AND(E676&gt;=$T$6,E676&lt;=$U$6), "jesien","zima")))</f>
        <v>jesien</v>
      </c>
      <c r="G676">
        <f t="shared" si="118"/>
        <v>61</v>
      </c>
      <c r="H676">
        <f>INDEX($V$3:$V$6, MATCH(F676,$S$3:$S$6,0))</f>
        <v>0.4</v>
      </c>
      <c r="I676">
        <f t="shared" si="114"/>
        <v>24</v>
      </c>
      <c r="J676">
        <f t="shared" si="119"/>
        <v>0</v>
      </c>
      <c r="K676">
        <f t="shared" si="115"/>
        <v>720</v>
      </c>
      <c r="L676">
        <f t="shared" si="116"/>
        <v>720</v>
      </c>
      <c r="M676">
        <f t="shared" si="120"/>
        <v>132190</v>
      </c>
      <c r="N676" s="10">
        <f t="shared" si="117"/>
        <v>0</v>
      </c>
    </row>
    <row r="677" spans="1:14" x14ac:dyDescent="0.25">
      <c r="A677" s="1">
        <v>45602</v>
      </c>
      <c r="B677" t="str">
        <f t="shared" si="111"/>
        <v>śr</v>
      </c>
      <c r="C677">
        <f t="shared" si="112"/>
        <v>2024</v>
      </c>
      <c r="D677" t="str">
        <f t="shared" si="113"/>
        <v>listopad</v>
      </c>
      <c r="E677" s="1">
        <f t="shared" si="110"/>
        <v>45967</v>
      </c>
      <c r="F677" s="3" t="str">
        <f>IF(AND(E677&gt;=$T$4,E677&lt;=$U$4),"wiosna", IF(AND(E677&gt;=$T$5,E677&lt;=$U$5),"lato", IF(AND(E677&gt;=$T$6,E677&lt;=$U$6), "jesien","zima")))</f>
        <v>jesien</v>
      </c>
      <c r="G677">
        <f t="shared" si="118"/>
        <v>61</v>
      </c>
      <c r="H677">
        <f>INDEX($V$3:$V$6, MATCH(F677,$S$3:$S$6,0))</f>
        <v>0.4</v>
      </c>
      <c r="I677">
        <f t="shared" si="114"/>
        <v>24</v>
      </c>
      <c r="J677">
        <f t="shared" si="119"/>
        <v>0</v>
      </c>
      <c r="K677">
        <f t="shared" si="115"/>
        <v>720</v>
      </c>
      <c r="L677">
        <f t="shared" si="116"/>
        <v>720</v>
      </c>
      <c r="M677">
        <f t="shared" si="120"/>
        <v>132910</v>
      </c>
      <c r="N677" s="10">
        <f t="shared" si="117"/>
        <v>0</v>
      </c>
    </row>
    <row r="678" spans="1:14" x14ac:dyDescent="0.25">
      <c r="A678" s="1">
        <v>45603</v>
      </c>
      <c r="B678" t="str">
        <f t="shared" si="111"/>
        <v>czw</v>
      </c>
      <c r="C678">
        <f t="shared" si="112"/>
        <v>2024</v>
      </c>
      <c r="D678" t="str">
        <f t="shared" si="113"/>
        <v>listopad</v>
      </c>
      <c r="E678" s="1">
        <f t="shared" si="110"/>
        <v>45968</v>
      </c>
      <c r="F678" s="3" t="str">
        <f>IF(AND(E678&gt;=$T$4,E678&lt;=$U$4),"wiosna", IF(AND(E678&gt;=$T$5,E678&lt;=$U$5),"lato", IF(AND(E678&gt;=$T$6,E678&lt;=$U$6), "jesien","zima")))</f>
        <v>jesien</v>
      </c>
      <c r="G678">
        <f t="shared" si="118"/>
        <v>61</v>
      </c>
      <c r="H678">
        <f>INDEX($V$3:$V$6, MATCH(F678,$S$3:$S$6,0))</f>
        <v>0.4</v>
      </c>
      <c r="I678">
        <f t="shared" si="114"/>
        <v>24</v>
      </c>
      <c r="J678">
        <f t="shared" si="119"/>
        <v>0</v>
      </c>
      <c r="K678">
        <f t="shared" si="115"/>
        <v>720</v>
      </c>
      <c r="L678">
        <f t="shared" si="116"/>
        <v>720</v>
      </c>
      <c r="M678">
        <f t="shared" si="120"/>
        <v>133630</v>
      </c>
      <c r="N678" s="10">
        <f t="shared" si="117"/>
        <v>0</v>
      </c>
    </row>
    <row r="679" spans="1:14" x14ac:dyDescent="0.25">
      <c r="A679" s="1">
        <v>45604</v>
      </c>
      <c r="B679" t="str">
        <f t="shared" si="111"/>
        <v>pt</v>
      </c>
      <c r="C679">
        <f t="shared" si="112"/>
        <v>2024</v>
      </c>
      <c r="D679" t="str">
        <f t="shared" si="113"/>
        <v>listopad</v>
      </c>
      <c r="E679" s="1">
        <f t="shared" si="110"/>
        <v>45969</v>
      </c>
      <c r="F679" s="3" t="str">
        <f>IF(AND(E679&gt;=$T$4,E679&lt;=$U$4),"wiosna", IF(AND(E679&gt;=$T$5,E679&lt;=$U$5),"lato", IF(AND(E679&gt;=$T$6,E679&lt;=$U$6), "jesien","zima")))</f>
        <v>jesien</v>
      </c>
      <c r="G679">
        <f t="shared" si="118"/>
        <v>61</v>
      </c>
      <c r="H679">
        <f>INDEX($V$3:$V$6, MATCH(F679,$S$3:$S$6,0))</f>
        <v>0.4</v>
      </c>
      <c r="I679">
        <f t="shared" si="114"/>
        <v>24</v>
      </c>
      <c r="J679">
        <f t="shared" si="119"/>
        <v>0</v>
      </c>
      <c r="K679">
        <f t="shared" si="115"/>
        <v>720</v>
      </c>
      <c r="L679">
        <f t="shared" si="116"/>
        <v>720</v>
      </c>
      <c r="M679">
        <f t="shared" si="120"/>
        <v>134350</v>
      </c>
      <c r="N679" s="10">
        <f t="shared" si="117"/>
        <v>0</v>
      </c>
    </row>
    <row r="680" spans="1:14" x14ac:dyDescent="0.25">
      <c r="A680" s="1">
        <v>45605</v>
      </c>
      <c r="B680" t="str">
        <f t="shared" si="111"/>
        <v>sob</v>
      </c>
      <c r="C680">
        <f t="shared" si="112"/>
        <v>2024</v>
      </c>
      <c r="D680" t="str">
        <f t="shared" si="113"/>
        <v>listopad</v>
      </c>
      <c r="E680" s="1">
        <f t="shared" si="110"/>
        <v>45970</v>
      </c>
      <c r="F680" s="3" t="str">
        <f>IF(AND(E680&gt;=$T$4,E680&lt;=$U$4),"wiosna", IF(AND(E680&gt;=$T$5,E680&lt;=$U$5),"lato", IF(AND(E680&gt;=$T$6,E680&lt;=$U$6), "jesien","zima")))</f>
        <v>jesien</v>
      </c>
      <c r="G680">
        <f t="shared" si="118"/>
        <v>61</v>
      </c>
      <c r="H680">
        <f>INDEX($V$3:$V$6, MATCH(F680,$S$3:$S$6,0))</f>
        <v>0.4</v>
      </c>
      <c r="I680">
        <f t="shared" si="114"/>
        <v>24</v>
      </c>
      <c r="J680">
        <f t="shared" si="119"/>
        <v>0</v>
      </c>
      <c r="K680">
        <f t="shared" si="115"/>
        <v>0</v>
      </c>
      <c r="L680">
        <f t="shared" si="116"/>
        <v>0</v>
      </c>
      <c r="M680">
        <f t="shared" si="120"/>
        <v>134350</v>
      </c>
      <c r="N680" s="10">
        <f t="shared" si="117"/>
        <v>0</v>
      </c>
    </row>
    <row r="681" spans="1:14" x14ac:dyDescent="0.25">
      <c r="A681" s="1">
        <v>45606</v>
      </c>
      <c r="B681" t="str">
        <f t="shared" si="111"/>
        <v>niedz</v>
      </c>
      <c r="C681">
        <f t="shared" si="112"/>
        <v>2024</v>
      </c>
      <c r="D681" t="str">
        <f t="shared" si="113"/>
        <v>listopad</v>
      </c>
      <c r="E681" s="1">
        <f t="shared" si="110"/>
        <v>45971</v>
      </c>
      <c r="F681" s="3" t="str">
        <f>IF(AND(E681&gt;=$T$4,E681&lt;=$U$4),"wiosna", IF(AND(E681&gt;=$T$5,E681&lt;=$U$5),"lato", IF(AND(E681&gt;=$T$6,E681&lt;=$U$6), "jesien","zima")))</f>
        <v>jesien</v>
      </c>
      <c r="G681">
        <f t="shared" si="118"/>
        <v>61</v>
      </c>
      <c r="H681">
        <f>INDEX($V$3:$V$6, MATCH(F681,$S$3:$S$6,0))</f>
        <v>0.4</v>
      </c>
      <c r="I681">
        <f t="shared" si="114"/>
        <v>24</v>
      </c>
      <c r="J681">
        <f t="shared" si="119"/>
        <v>915</v>
      </c>
      <c r="K681">
        <f t="shared" si="115"/>
        <v>0</v>
      </c>
      <c r="L681">
        <f t="shared" si="116"/>
        <v>-915</v>
      </c>
      <c r="M681">
        <f t="shared" si="120"/>
        <v>133435</v>
      </c>
      <c r="N681" s="10">
        <f t="shared" si="117"/>
        <v>0</v>
      </c>
    </row>
    <row r="682" spans="1:14" x14ac:dyDescent="0.25">
      <c r="A682" s="1">
        <v>45607</v>
      </c>
      <c r="B682" t="str">
        <f t="shared" si="111"/>
        <v>pon</v>
      </c>
      <c r="C682">
        <f t="shared" si="112"/>
        <v>2024</v>
      </c>
      <c r="D682" t="str">
        <f t="shared" si="113"/>
        <v>listopad</v>
      </c>
      <c r="E682" s="1">
        <f t="shared" si="110"/>
        <v>45972</v>
      </c>
      <c r="F682" s="3" t="str">
        <f>IF(AND(E682&gt;=$T$4,E682&lt;=$U$4),"wiosna", IF(AND(E682&gt;=$T$5,E682&lt;=$U$5),"lato", IF(AND(E682&gt;=$T$6,E682&lt;=$U$6), "jesien","zima")))</f>
        <v>jesien</v>
      </c>
      <c r="G682">
        <f t="shared" si="118"/>
        <v>61</v>
      </c>
      <c r="H682">
        <f>INDEX($V$3:$V$6, MATCH(F682,$S$3:$S$6,0))</f>
        <v>0.4</v>
      </c>
      <c r="I682">
        <f t="shared" si="114"/>
        <v>24</v>
      </c>
      <c r="J682">
        <f t="shared" si="119"/>
        <v>0</v>
      </c>
      <c r="K682">
        <f t="shared" si="115"/>
        <v>720</v>
      </c>
      <c r="L682">
        <f t="shared" si="116"/>
        <v>720</v>
      </c>
      <c r="M682">
        <f t="shared" si="120"/>
        <v>134155</v>
      </c>
      <c r="N682" s="10">
        <f t="shared" si="117"/>
        <v>0</v>
      </c>
    </row>
    <row r="683" spans="1:14" x14ac:dyDescent="0.25">
      <c r="A683" s="1">
        <v>45608</v>
      </c>
      <c r="B683" t="str">
        <f t="shared" si="111"/>
        <v>wt</v>
      </c>
      <c r="C683">
        <f t="shared" si="112"/>
        <v>2024</v>
      </c>
      <c r="D683" t="str">
        <f t="shared" si="113"/>
        <v>listopad</v>
      </c>
      <c r="E683" s="1">
        <f t="shared" si="110"/>
        <v>45973</v>
      </c>
      <c r="F683" s="3" t="str">
        <f>IF(AND(E683&gt;=$T$4,E683&lt;=$U$4),"wiosna", IF(AND(E683&gt;=$T$5,E683&lt;=$U$5),"lato", IF(AND(E683&gt;=$T$6,E683&lt;=$U$6), "jesien","zima")))</f>
        <v>jesien</v>
      </c>
      <c r="G683">
        <f t="shared" si="118"/>
        <v>61</v>
      </c>
      <c r="H683">
        <f>INDEX($V$3:$V$6, MATCH(F683,$S$3:$S$6,0))</f>
        <v>0.4</v>
      </c>
      <c r="I683">
        <f t="shared" si="114"/>
        <v>24</v>
      </c>
      <c r="J683">
        <f t="shared" si="119"/>
        <v>0</v>
      </c>
      <c r="K683">
        <f t="shared" si="115"/>
        <v>720</v>
      </c>
      <c r="L683">
        <f t="shared" si="116"/>
        <v>720</v>
      </c>
      <c r="M683">
        <f t="shared" si="120"/>
        <v>134875</v>
      </c>
      <c r="N683" s="10">
        <f t="shared" si="117"/>
        <v>0</v>
      </c>
    </row>
    <row r="684" spans="1:14" x14ac:dyDescent="0.25">
      <c r="A684" s="1">
        <v>45609</v>
      </c>
      <c r="B684" t="str">
        <f t="shared" si="111"/>
        <v>śr</v>
      </c>
      <c r="C684">
        <f t="shared" si="112"/>
        <v>2024</v>
      </c>
      <c r="D684" t="str">
        <f t="shared" si="113"/>
        <v>listopad</v>
      </c>
      <c r="E684" s="1">
        <f t="shared" si="110"/>
        <v>45974</v>
      </c>
      <c r="F684" s="3" t="str">
        <f>IF(AND(E684&gt;=$T$4,E684&lt;=$U$4),"wiosna", IF(AND(E684&gt;=$T$5,E684&lt;=$U$5),"lato", IF(AND(E684&gt;=$T$6,E684&lt;=$U$6), "jesien","zima")))</f>
        <v>jesien</v>
      </c>
      <c r="G684">
        <f t="shared" si="118"/>
        <v>61</v>
      </c>
      <c r="H684">
        <f>INDEX($V$3:$V$6, MATCH(F684,$S$3:$S$6,0))</f>
        <v>0.4</v>
      </c>
      <c r="I684">
        <f t="shared" si="114"/>
        <v>24</v>
      </c>
      <c r="J684">
        <f t="shared" si="119"/>
        <v>0</v>
      </c>
      <c r="K684">
        <f t="shared" si="115"/>
        <v>720</v>
      </c>
      <c r="L684">
        <f t="shared" si="116"/>
        <v>720</v>
      </c>
      <c r="M684">
        <f t="shared" si="120"/>
        <v>135595</v>
      </c>
      <c r="N684" s="10">
        <f t="shared" si="117"/>
        <v>0</v>
      </c>
    </row>
    <row r="685" spans="1:14" x14ac:dyDescent="0.25">
      <c r="A685" s="1">
        <v>45610</v>
      </c>
      <c r="B685" t="str">
        <f t="shared" si="111"/>
        <v>czw</v>
      </c>
      <c r="C685">
        <f t="shared" si="112"/>
        <v>2024</v>
      </c>
      <c r="D685" t="str">
        <f t="shared" si="113"/>
        <v>listopad</v>
      </c>
      <c r="E685" s="1">
        <f t="shared" si="110"/>
        <v>45975</v>
      </c>
      <c r="F685" s="3" t="str">
        <f>IF(AND(E685&gt;=$T$4,E685&lt;=$U$4),"wiosna", IF(AND(E685&gt;=$T$5,E685&lt;=$U$5),"lato", IF(AND(E685&gt;=$T$6,E685&lt;=$U$6), "jesien","zima")))</f>
        <v>jesien</v>
      </c>
      <c r="G685">
        <f t="shared" si="118"/>
        <v>61</v>
      </c>
      <c r="H685">
        <f>INDEX($V$3:$V$6, MATCH(F685,$S$3:$S$6,0))</f>
        <v>0.4</v>
      </c>
      <c r="I685">
        <f t="shared" si="114"/>
        <v>24</v>
      </c>
      <c r="J685">
        <f t="shared" si="119"/>
        <v>0</v>
      </c>
      <c r="K685">
        <f t="shared" si="115"/>
        <v>720</v>
      </c>
      <c r="L685">
        <f t="shared" si="116"/>
        <v>720</v>
      </c>
      <c r="M685">
        <f t="shared" si="120"/>
        <v>136315</v>
      </c>
      <c r="N685" s="10">
        <f t="shared" si="117"/>
        <v>0</v>
      </c>
    </row>
    <row r="686" spans="1:14" x14ac:dyDescent="0.25">
      <c r="A686" s="1">
        <v>45611</v>
      </c>
      <c r="B686" t="str">
        <f t="shared" si="111"/>
        <v>pt</v>
      </c>
      <c r="C686">
        <f t="shared" si="112"/>
        <v>2024</v>
      </c>
      <c r="D686" t="str">
        <f t="shared" si="113"/>
        <v>listopad</v>
      </c>
      <c r="E686" s="1">
        <f t="shared" si="110"/>
        <v>45976</v>
      </c>
      <c r="F686" s="3" t="str">
        <f>IF(AND(E686&gt;=$T$4,E686&lt;=$U$4),"wiosna", IF(AND(E686&gt;=$T$5,E686&lt;=$U$5),"lato", IF(AND(E686&gt;=$T$6,E686&lt;=$U$6), "jesien","zima")))</f>
        <v>jesien</v>
      </c>
      <c r="G686">
        <f t="shared" si="118"/>
        <v>61</v>
      </c>
      <c r="H686">
        <f>INDEX($V$3:$V$6, MATCH(F686,$S$3:$S$6,0))</f>
        <v>0.4</v>
      </c>
      <c r="I686">
        <f t="shared" si="114"/>
        <v>24</v>
      </c>
      <c r="J686">
        <f t="shared" si="119"/>
        <v>0</v>
      </c>
      <c r="K686">
        <f t="shared" si="115"/>
        <v>720</v>
      </c>
      <c r="L686">
        <f t="shared" si="116"/>
        <v>720</v>
      </c>
      <c r="M686">
        <f t="shared" si="120"/>
        <v>137035</v>
      </c>
      <c r="N686" s="10">
        <f t="shared" si="117"/>
        <v>0</v>
      </c>
    </row>
    <row r="687" spans="1:14" x14ac:dyDescent="0.25">
      <c r="A687" s="1">
        <v>45612</v>
      </c>
      <c r="B687" t="str">
        <f t="shared" si="111"/>
        <v>sob</v>
      </c>
      <c r="C687">
        <f t="shared" si="112"/>
        <v>2024</v>
      </c>
      <c r="D687" t="str">
        <f t="shared" si="113"/>
        <v>listopad</v>
      </c>
      <c r="E687" s="1">
        <f t="shared" si="110"/>
        <v>45977</v>
      </c>
      <c r="F687" s="3" t="str">
        <f>IF(AND(E687&gt;=$T$4,E687&lt;=$U$4),"wiosna", IF(AND(E687&gt;=$T$5,E687&lt;=$U$5),"lato", IF(AND(E687&gt;=$T$6,E687&lt;=$U$6), "jesien","zima")))</f>
        <v>jesien</v>
      </c>
      <c r="G687">
        <f t="shared" si="118"/>
        <v>61</v>
      </c>
      <c r="H687">
        <f>INDEX($V$3:$V$6, MATCH(F687,$S$3:$S$6,0))</f>
        <v>0.4</v>
      </c>
      <c r="I687">
        <f t="shared" si="114"/>
        <v>24</v>
      </c>
      <c r="J687">
        <f t="shared" si="119"/>
        <v>0</v>
      </c>
      <c r="K687">
        <f t="shared" si="115"/>
        <v>0</v>
      </c>
      <c r="L687">
        <f t="shared" si="116"/>
        <v>0</v>
      </c>
      <c r="M687">
        <f t="shared" si="120"/>
        <v>137035</v>
      </c>
      <c r="N687" s="10">
        <f t="shared" si="117"/>
        <v>0</v>
      </c>
    </row>
    <row r="688" spans="1:14" x14ac:dyDescent="0.25">
      <c r="A688" s="1">
        <v>45613</v>
      </c>
      <c r="B688" t="str">
        <f t="shared" si="111"/>
        <v>niedz</v>
      </c>
      <c r="C688">
        <f t="shared" si="112"/>
        <v>2024</v>
      </c>
      <c r="D688" t="str">
        <f t="shared" si="113"/>
        <v>listopad</v>
      </c>
      <c r="E688" s="1">
        <f t="shared" si="110"/>
        <v>45978</v>
      </c>
      <c r="F688" s="3" t="str">
        <f>IF(AND(E688&gt;=$T$4,E688&lt;=$U$4),"wiosna", IF(AND(E688&gt;=$T$5,E688&lt;=$U$5),"lato", IF(AND(E688&gt;=$T$6,E688&lt;=$U$6), "jesien","zima")))</f>
        <v>jesien</v>
      </c>
      <c r="G688">
        <f t="shared" si="118"/>
        <v>61</v>
      </c>
      <c r="H688">
        <f>INDEX($V$3:$V$6, MATCH(F688,$S$3:$S$6,0))</f>
        <v>0.4</v>
      </c>
      <c r="I688">
        <f t="shared" si="114"/>
        <v>24</v>
      </c>
      <c r="J688">
        <f t="shared" si="119"/>
        <v>915</v>
      </c>
      <c r="K688">
        <f t="shared" si="115"/>
        <v>0</v>
      </c>
      <c r="L688">
        <f t="shared" si="116"/>
        <v>-915</v>
      </c>
      <c r="M688">
        <f t="shared" si="120"/>
        <v>136120</v>
      </c>
      <c r="N688" s="10">
        <f t="shared" si="117"/>
        <v>0</v>
      </c>
    </row>
    <row r="689" spans="1:14" x14ac:dyDescent="0.25">
      <c r="A689" s="1">
        <v>45614</v>
      </c>
      <c r="B689" t="str">
        <f t="shared" si="111"/>
        <v>pon</v>
      </c>
      <c r="C689">
        <f t="shared" si="112"/>
        <v>2024</v>
      </c>
      <c r="D689" t="str">
        <f t="shared" si="113"/>
        <v>listopad</v>
      </c>
      <c r="E689" s="1">
        <f t="shared" si="110"/>
        <v>45979</v>
      </c>
      <c r="F689" s="3" t="str">
        <f>IF(AND(E689&gt;=$T$4,E689&lt;=$U$4),"wiosna", IF(AND(E689&gt;=$T$5,E689&lt;=$U$5),"lato", IF(AND(E689&gt;=$T$6,E689&lt;=$U$6), "jesien","zima")))</f>
        <v>jesien</v>
      </c>
      <c r="G689">
        <f t="shared" si="118"/>
        <v>61</v>
      </c>
      <c r="H689">
        <f>INDEX($V$3:$V$6, MATCH(F689,$S$3:$S$6,0))</f>
        <v>0.4</v>
      </c>
      <c r="I689">
        <f t="shared" si="114"/>
        <v>24</v>
      </c>
      <c r="J689">
        <f t="shared" si="119"/>
        <v>0</v>
      </c>
      <c r="K689">
        <f t="shared" si="115"/>
        <v>720</v>
      </c>
      <c r="L689">
        <f t="shared" si="116"/>
        <v>720</v>
      </c>
      <c r="M689">
        <f t="shared" si="120"/>
        <v>136840</v>
      </c>
      <c r="N689" s="10">
        <f t="shared" si="117"/>
        <v>0</v>
      </c>
    </row>
    <row r="690" spans="1:14" x14ac:dyDescent="0.25">
      <c r="A690" s="1">
        <v>45615</v>
      </c>
      <c r="B690" t="str">
        <f t="shared" si="111"/>
        <v>wt</v>
      </c>
      <c r="C690">
        <f t="shared" si="112"/>
        <v>2024</v>
      </c>
      <c r="D690" t="str">
        <f t="shared" si="113"/>
        <v>listopad</v>
      </c>
      <c r="E690" s="1">
        <f t="shared" si="110"/>
        <v>45980</v>
      </c>
      <c r="F690" s="3" t="str">
        <f>IF(AND(E690&gt;=$T$4,E690&lt;=$U$4),"wiosna", IF(AND(E690&gt;=$T$5,E690&lt;=$U$5),"lato", IF(AND(E690&gt;=$T$6,E690&lt;=$U$6), "jesien","zima")))</f>
        <v>jesien</v>
      </c>
      <c r="G690">
        <f t="shared" si="118"/>
        <v>61</v>
      </c>
      <c r="H690">
        <f>INDEX($V$3:$V$6, MATCH(F690,$S$3:$S$6,0))</f>
        <v>0.4</v>
      </c>
      <c r="I690">
        <f t="shared" si="114"/>
        <v>24</v>
      </c>
      <c r="J690">
        <f t="shared" si="119"/>
        <v>0</v>
      </c>
      <c r="K690">
        <f t="shared" si="115"/>
        <v>720</v>
      </c>
      <c r="L690">
        <f t="shared" si="116"/>
        <v>720</v>
      </c>
      <c r="M690">
        <f t="shared" si="120"/>
        <v>137560</v>
      </c>
      <c r="N690" s="10">
        <f t="shared" si="117"/>
        <v>0</v>
      </c>
    </row>
    <row r="691" spans="1:14" x14ac:dyDescent="0.25">
      <c r="A691" s="1">
        <v>45616</v>
      </c>
      <c r="B691" t="str">
        <f t="shared" si="111"/>
        <v>śr</v>
      </c>
      <c r="C691">
        <f t="shared" si="112"/>
        <v>2024</v>
      </c>
      <c r="D691" t="str">
        <f t="shared" si="113"/>
        <v>listopad</v>
      </c>
      <c r="E691" s="1">
        <f t="shared" si="110"/>
        <v>45981</v>
      </c>
      <c r="F691" s="3" t="str">
        <f>IF(AND(E691&gt;=$T$4,E691&lt;=$U$4),"wiosna", IF(AND(E691&gt;=$T$5,E691&lt;=$U$5),"lato", IF(AND(E691&gt;=$T$6,E691&lt;=$U$6), "jesien","zima")))</f>
        <v>jesien</v>
      </c>
      <c r="G691">
        <f t="shared" si="118"/>
        <v>61</v>
      </c>
      <c r="H691">
        <f>INDEX($V$3:$V$6, MATCH(F691,$S$3:$S$6,0))</f>
        <v>0.4</v>
      </c>
      <c r="I691">
        <f t="shared" si="114"/>
        <v>24</v>
      </c>
      <c r="J691">
        <f t="shared" si="119"/>
        <v>0</v>
      </c>
      <c r="K691">
        <f t="shared" si="115"/>
        <v>720</v>
      </c>
      <c r="L691">
        <f t="shared" si="116"/>
        <v>720</v>
      </c>
      <c r="M691">
        <f t="shared" si="120"/>
        <v>138280</v>
      </c>
      <c r="N691" s="10">
        <f t="shared" si="117"/>
        <v>0</v>
      </c>
    </row>
    <row r="692" spans="1:14" x14ac:dyDescent="0.25">
      <c r="A692" s="1">
        <v>45617</v>
      </c>
      <c r="B692" t="str">
        <f t="shared" si="111"/>
        <v>czw</v>
      </c>
      <c r="C692">
        <f t="shared" si="112"/>
        <v>2024</v>
      </c>
      <c r="D692" t="str">
        <f t="shared" si="113"/>
        <v>listopad</v>
      </c>
      <c r="E692" s="1">
        <f t="shared" si="110"/>
        <v>45982</v>
      </c>
      <c r="F692" s="3" t="str">
        <f>IF(AND(E692&gt;=$T$4,E692&lt;=$U$4),"wiosna", IF(AND(E692&gt;=$T$5,E692&lt;=$U$5),"lato", IF(AND(E692&gt;=$T$6,E692&lt;=$U$6), "jesien","zima")))</f>
        <v>jesien</v>
      </c>
      <c r="G692">
        <f t="shared" si="118"/>
        <v>61</v>
      </c>
      <c r="H692">
        <f>INDEX($V$3:$V$6, MATCH(F692,$S$3:$S$6,0))</f>
        <v>0.4</v>
      </c>
      <c r="I692">
        <f t="shared" si="114"/>
        <v>24</v>
      </c>
      <c r="J692">
        <f t="shared" si="119"/>
        <v>0</v>
      </c>
      <c r="K692">
        <f t="shared" si="115"/>
        <v>720</v>
      </c>
      <c r="L692">
        <f t="shared" si="116"/>
        <v>720</v>
      </c>
      <c r="M692">
        <f t="shared" si="120"/>
        <v>139000</v>
      </c>
      <c r="N692" s="10">
        <f t="shared" si="117"/>
        <v>0</v>
      </c>
    </row>
    <row r="693" spans="1:14" x14ac:dyDescent="0.25">
      <c r="A693" s="1">
        <v>45618</v>
      </c>
      <c r="B693" t="str">
        <f t="shared" si="111"/>
        <v>pt</v>
      </c>
      <c r="C693">
        <f t="shared" si="112"/>
        <v>2024</v>
      </c>
      <c r="D693" t="str">
        <f t="shared" si="113"/>
        <v>listopad</v>
      </c>
      <c r="E693" s="1">
        <f t="shared" si="110"/>
        <v>45983</v>
      </c>
      <c r="F693" s="3" t="str">
        <f>IF(AND(E693&gt;=$T$4,E693&lt;=$U$4),"wiosna", IF(AND(E693&gt;=$T$5,E693&lt;=$U$5),"lato", IF(AND(E693&gt;=$T$6,E693&lt;=$U$6), "jesien","zima")))</f>
        <v>jesien</v>
      </c>
      <c r="G693">
        <f t="shared" si="118"/>
        <v>61</v>
      </c>
      <c r="H693">
        <f>INDEX($V$3:$V$6, MATCH(F693,$S$3:$S$6,0))</f>
        <v>0.4</v>
      </c>
      <c r="I693">
        <f t="shared" si="114"/>
        <v>24</v>
      </c>
      <c r="J693">
        <f t="shared" si="119"/>
        <v>0</v>
      </c>
      <c r="K693">
        <f t="shared" si="115"/>
        <v>720</v>
      </c>
      <c r="L693">
        <f t="shared" si="116"/>
        <v>720</v>
      </c>
      <c r="M693">
        <f t="shared" si="120"/>
        <v>139720</v>
      </c>
      <c r="N693" s="10">
        <f t="shared" si="117"/>
        <v>0</v>
      </c>
    </row>
    <row r="694" spans="1:14" x14ac:dyDescent="0.25">
      <c r="A694" s="1">
        <v>45619</v>
      </c>
      <c r="B694" t="str">
        <f t="shared" si="111"/>
        <v>sob</v>
      </c>
      <c r="C694">
        <f t="shared" si="112"/>
        <v>2024</v>
      </c>
      <c r="D694" t="str">
        <f t="shared" si="113"/>
        <v>listopad</v>
      </c>
      <c r="E694" s="1">
        <f t="shared" si="110"/>
        <v>45984</v>
      </c>
      <c r="F694" s="3" t="str">
        <f>IF(AND(E694&gt;=$T$4,E694&lt;=$U$4),"wiosna", IF(AND(E694&gt;=$T$5,E694&lt;=$U$5),"lato", IF(AND(E694&gt;=$T$6,E694&lt;=$U$6), "jesien","zima")))</f>
        <v>jesien</v>
      </c>
      <c r="G694">
        <f t="shared" si="118"/>
        <v>61</v>
      </c>
      <c r="H694">
        <f>INDEX($V$3:$V$6, MATCH(F694,$S$3:$S$6,0))</f>
        <v>0.4</v>
      </c>
      <c r="I694">
        <f t="shared" si="114"/>
        <v>24</v>
      </c>
      <c r="J694">
        <f t="shared" si="119"/>
        <v>0</v>
      </c>
      <c r="K694">
        <f t="shared" si="115"/>
        <v>0</v>
      </c>
      <c r="L694">
        <f t="shared" si="116"/>
        <v>0</v>
      </c>
      <c r="M694">
        <f t="shared" si="120"/>
        <v>139720</v>
      </c>
      <c r="N694" s="10">
        <f t="shared" si="117"/>
        <v>0</v>
      </c>
    </row>
    <row r="695" spans="1:14" x14ac:dyDescent="0.25">
      <c r="A695" s="1">
        <v>45620</v>
      </c>
      <c r="B695" t="str">
        <f t="shared" si="111"/>
        <v>niedz</v>
      </c>
      <c r="C695">
        <f t="shared" si="112"/>
        <v>2024</v>
      </c>
      <c r="D695" t="str">
        <f t="shared" si="113"/>
        <v>listopad</v>
      </c>
      <c r="E695" s="1">
        <f t="shared" si="110"/>
        <v>45985</v>
      </c>
      <c r="F695" s="3" t="str">
        <f>IF(AND(E695&gt;=$T$4,E695&lt;=$U$4),"wiosna", IF(AND(E695&gt;=$T$5,E695&lt;=$U$5),"lato", IF(AND(E695&gt;=$T$6,E695&lt;=$U$6), "jesien","zima")))</f>
        <v>jesien</v>
      </c>
      <c r="G695">
        <f t="shared" si="118"/>
        <v>61</v>
      </c>
      <c r="H695">
        <f>INDEX($V$3:$V$6, MATCH(F695,$S$3:$S$6,0))</f>
        <v>0.4</v>
      </c>
      <c r="I695">
        <f t="shared" si="114"/>
        <v>24</v>
      </c>
      <c r="J695">
        <f t="shared" si="119"/>
        <v>915</v>
      </c>
      <c r="K695">
        <f t="shared" si="115"/>
        <v>0</v>
      </c>
      <c r="L695">
        <f t="shared" si="116"/>
        <v>-915</v>
      </c>
      <c r="M695">
        <f t="shared" si="120"/>
        <v>138805</v>
      </c>
      <c r="N695" s="10">
        <f t="shared" si="117"/>
        <v>0</v>
      </c>
    </row>
    <row r="696" spans="1:14" x14ac:dyDescent="0.25">
      <c r="A696" s="1">
        <v>45621</v>
      </c>
      <c r="B696" t="str">
        <f t="shared" si="111"/>
        <v>pon</v>
      </c>
      <c r="C696">
        <f t="shared" si="112"/>
        <v>2024</v>
      </c>
      <c r="D696" t="str">
        <f t="shared" si="113"/>
        <v>listopad</v>
      </c>
      <c r="E696" s="1">
        <f t="shared" si="110"/>
        <v>45986</v>
      </c>
      <c r="F696" s="3" t="str">
        <f>IF(AND(E696&gt;=$T$4,E696&lt;=$U$4),"wiosna", IF(AND(E696&gt;=$T$5,E696&lt;=$U$5),"lato", IF(AND(E696&gt;=$T$6,E696&lt;=$U$6), "jesien","zima")))</f>
        <v>jesien</v>
      </c>
      <c r="G696">
        <f t="shared" si="118"/>
        <v>61</v>
      </c>
      <c r="H696">
        <f>INDEX($V$3:$V$6, MATCH(F696,$S$3:$S$6,0))</f>
        <v>0.4</v>
      </c>
      <c r="I696">
        <f t="shared" si="114"/>
        <v>24</v>
      </c>
      <c r="J696">
        <f t="shared" si="119"/>
        <v>0</v>
      </c>
      <c r="K696">
        <f t="shared" si="115"/>
        <v>720</v>
      </c>
      <c r="L696">
        <f t="shared" si="116"/>
        <v>720</v>
      </c>
      <c r="M696">
        <f t="shared" si="120"/>
        <v>139525</v>
      </c>
      <c r="N696" s="10">
        <f t="shared" si="117"/>
        <v>0</v>
      </c>
    </row>
    <row r="697" spans="1:14" x14ac:dyDescent="0.25">
      <c r="A697" s="1">
        <v>45622</v>
      </c>
      <c r="B697" t="str">
        <f t="shared" si="111"/>
        <v>wt</v>
      </c>
      <c r="C697">
        <f t="shared" si="112"/>
        <v>2024</v>
      </c>
      <c r="D697" t="str">
        <f t="shared" si="113"/>
        <v>listopad</v>
      </c>
      <c r="E697" s="1">
        <f t="shared" si="110"/>
        <v>45987</v>
      </c>
      <c r="F697" s="3" t="str">
        <f>IF(AND(E697&gt;=$T$4,E697&lt;=$U$4),"wiosna", IF(AND(E697&gt;=$T$5,E697&lt;=$U$5),"lato", IF(AND(E697&gt;=$T$6,E697&lt;=$U$6), "jesien","zima")))</f>
        <v>jesien</v>
      </c>
      <c r="G697">
        <f t="shared" si="118"/>
        <v>61</v>
      </c>
      <c r="H697">
        <f>INDEX($V$3:$V$6, MATCH(F697,$S$3:$S$6,0))</f>
        <v>0.4</v>
      </c>
      <c r="I697">
        <f t="shared" si="114"/>
        <v>24</v>
      </c>
      <c r="J697">
        <f t="shared" si="119"/>
        <v>0</v>
      </c>
      <c r="K697">
        <f t="shared" si="115"/>
        <v>720</v>
      </c>
      <c r="L697">
        <f t="shared" si="116"/>
        <v>720</v>
      </c>
      <c r="M697">
        <f t="shared" si="120"/>
        <v>140245</v>
      </c>
      <c r="N697" s="10">
        <f t="shared" si="117"/>
        <v>0</v>
      </c>
    </row>
    <row r="698" spans="1:14" x14ac:dyDescent="0.25">
      <c r="A698" s="1">
        <v>45623</v>
      </c>
      <c r="B698" t="str">
        <f t="shared" si="111"/>
        <v>śr</v>
      </c>
      <c r="C698">
        <f t="shared" si="112"/>
        <v>2024</v>
      </c>
      <c r="D698" t="str">
        <f t="shared" si="113"/>
        <v>listopad</v>
      </c>
      <c r="E698" s="1">
        <f t="shared" si="110"/>
        <v>45988</v>
      </c>
      <c r="F698" s="3" t="str">
        <f>IF(AND(E698&gt;=$T$4,E698&lt;=$U$4),"wiosna", IF(AND(E698&gt;=$T$5,E698&lt;=$U$5),"lato", IF(AND(E698&gt;=$T$6,E698&lt;=$U$6), "jesien","zima")))</f>
        <v>jesien</v>
      </c>
      <c r="G698">
        <f t="shared" si="118"/>
        <v>61</v>
      </c>
      <c r="H698">
        <f>INDEX($V$3:$V$6, MATCH(F698,$S$3:$S$6,0))</f>
        <v>0.4</v>
      </c>
      <c r="I698">
        <f t="shared" si="114"/>
        <v>24</v>
      </c>
      <c r="J698">
        <f t="shared" si="119"/>
        <v>0</v>
      </c>
      <c r="K698">
        <f t="shared" si="115"/>
        <v>720</v>
      </c>
      <c r="L698">
        <f t="shared" si="116"/>
        <v>720</v>
      </c>
      <c r="M698">
        <f t="shared" si="120"/>
        <v>140965</v>
      </c>
      <c r="N698" s="10">
        <f t="shared" si="117"/>
        <v>0</v>
      </c>
    </row>
    <row r="699" spans="1:14" x14ac:dyDescent="0.25">
      <c r="A699" s="1">
        <v>45624</v>
      </c>
      <c r="B699" t="str">
        <f t="shared" si="111"/>
        <v>czw</v>
      </c>
      <c r="C699">
        <f t="shared" si="112"/>
        <v>2024</v>
      </c>
      <c r="D699" t="str">
        <f t="shared" si="113"/>
        <v>listopad</v>
      </c>
      <c r="E699" s="1">
        <f t="shared" si="110"/>
        <v>45989</v>
      </c>
      <c r="F699" s="3" t="str">
        <f>IF(AND(E699&gt;=$T$4,E699&lt;=$U$4),"wiosna", IF(AND(E699&gt;=$T$5,E699&lt;=$U$5),"lato", IF(AND(E699&gt;=$T$6,E699&lt;=$U$6), "jesien","zima")))</f>
        <v>jesien</v>
      </c>
      <c r="G699">
        <f t="shared" si="118"/>
        <v>61</v>
      </c>
      <c r="H699">
        <f>INDEX($V$3:$V$6, MATCH(F699,$S$3:$S$6,0))</f>
        <v>0.4</v>
      </c>
      <c r="I699">
        <f t="shared" si="114"/>
        <v>24</v>
      </c>
      <c r="J699">
        <f t="shared" si="119"/>
        <v>0</v>
      </c>
      <c r="K699">
        <f t="shared" si="115"/>
        <v>720</v>
      </c>
      <c r="L699">
        <f t="shared" si="116"/>
        <v>720</v>
      </c>
      <c r="M699">
        <f t="shared" si="120"/>
        <v>141685</v>
      </c>
      <c r="N699" s="10">
        <f t="shared" si="117"/>
        <v>0</v>
      </c>
    </row>
    <row r="700" spans="1:14" x14ac:dyDescent="0.25">
      <c r="A700" s="1">
        <v>45625</v>
      </c>
      <c r="B700" t="str">
        <f t="shared" si="111"/>
        <v>pt</v>
      </c>
      <c r="C700">
        <f t="shared" si="112"/>
        <v>2024</v>
      </c>
      <c r="D700" t="str">
        <f t="shared" si="113"/>
        <v>listopad</v>
      </c>
      <c r="E700" s="1">
        <f t="shared" si="110"/>
        <v>45990</v>
      </c>
      <c r="F700" s="3" t="str">
        <f>IF(AND(E700&gt;=$T$4,E700&lt;=$U$4),"wiosna", IF(AND(E700&gt;=$T$5,E700&lt;=$U$5),"lato", IF(AND(E700&gt;=$T$6,E700&lt;=$U$6), "jesien","zima")))</f>
        <v>jesien</v>
      </c>
      <c r="G700">
        <f t="shared" si="118"/>
        <v>61</v>
      </c>
      <c r="H700">
        <f>INDEX($V$3:$V$6, MATCH(F700,$S$3:$S$6,0))</f>
        <v>0.4</v>
      </c>
      <c r="I700">
        <f t="shared" si="114"/>
        <v>24</v>
      </c>
      <c r="J700">
        <f t="shared" si="119"/>
        <v>0</v>
      </c>
      <c r="K700">
        <f t="shared" si="115"/>
        <v>720</v>
      </c>
      <c r="L700">
        <f t="shared" si="116"/>
        <v>720</v>
      </c>
      <c r="M700">
        <f t="shared" si="120"/>
        <v>142405</v>
      </c>
      <c r="N700" s="10">
        <f t="shared" si="117"/>
        <v>0</v>
      </c>
    </row>
    <row r="701" spans="1:14" x14ac:dyDescent="0.25">
      <c r="A701" s="1">
        <v>45626</v>
      </c>
      <c r="B701" t="str">
        <f t="shared" si="111"/>
        <v>sob</v>
      </c>
      <c r="C701">
        <f t="shared" si="112"/>
        <v>2024</v>
      </c>
      <c r="D701" t="str">
        <f t="shared" si="113"/>
        <v>listopad</v>
      </c>
      <c r="E701" s="1">
        <f t="shared" si="110"/>
        <v>45991</v>
      </c>
      <c r="F701" s="3" t="str">
        <f>IF(AND(E701&gt;=$T$4,E701&lt;=$U$4),"wiosna", IF(AND(E701&gt;=$T$5,E701&lt;=$U$5),"lato", IF(AND(E701&gt;=$T$6,E701&lt;=$U$6), "jesien","zima")))</f>
        <v>jesien</v>
      </c>
      <c r="G701">
        <f t="shared" si="118"/>
        <v>61</v>
      </c>
      <c r="H701">
        <f>INDEX($V$3:$V$6, MATCH(F701,$S$3:$S$6,0))</f>
        <v>0.4</v>
      </c>
      <c r="I701">
        <f t="shared" si="114"/>
        <v>24</v>
      </c>
      <c r="J701">
        <f t="shared" si="119"/>
        <v>0</v>
      </c>
      <c r="K701">
        <f t="shared" si="115"/>
        <v>0</v>
      </c>
      <c r="L701">
        <f t="shared" si="116"/>
        <v>0</v>
      </c>
      <c r="M701">
        <f t="shared" si="120"/>
        <v>142405</v>
      </c>
      <c r="N701" s="10">
        <f t="shared" si="117"/>
        <v>3</v>
      </c>
    </row>
    <row r="702" spans="1:14" x14ac:dyDescent="0.25">
      <c r="A702" s="1">
        <v>45627</v>
      </c>
      <c r="B702" t="str">
        <f t="shared" si="111"/>
        <v>niedz</v>
      </c>
      <c r="C702">
        <f t="shared" si="112"/>
        <v>2024</v>
      </c>
      <c r="D702" t="str">
        <f t="shared" si="113"/>
        <v>grudzień</v>
      </c>
      <c r="E702" s="1">
        <f t="shared" si="110"/>
        <v>45992</v>
      </c>
      <c r="F702" s="3" t="str">
        <f>IF(AND(E702&gt;=$T$4,E702&lt;=$U$4),"wiosna", IF(AND(E702&gt;=$T$5,E702&lt;=$U$5),"lato", IF(AND(E702&gt;=$T$6,E702&lt;=$U$6), "jesien","zima")))</f>
        <v>jesien</v>
      </c>
      <c r="G702">
        <f t="shared" si="118"/>
        <v>64</v>
      </c>
      <c r="H702">
        <f>INDEX($V$3:$V$6, MATCH(F702,$S$3:$S$6,0))</f>
        <v>0.4</v>
      </c>
      <c r="I702">
        <f t="shared" si="114"/>
        <v>25</v>
      </c>
      <c r="J702">
        <f t="shared" si="119"/>
        <v>3360</v>
      </c>
      <c r="K702">
        <f t="shared" si="115"/>
        <v>0</v>
      </c>
      <c r="L702">
        <f t="shared" si="116"/>
        <v>-3360</v>
      </c>
      <c r="M702">
        <f t="shared" si="120"/>
        <v>139045</v>
      </c>
      <c r="N702" s="10">
        <f t="shared" si="117"/>
        <v>0</v>
      </c>
    </row>
    <row r="703" spans="1:14" x14ac:dyDescent="0.25">
      <c r="A703" s="1">
        <v>45628</v>
      </c>
      <c r="B703" t="str">
        <f t="shared" si="111"/>
        <v>pon</v>
      </c>
      <c r="C703">
        <f t="shared" si="112"/>
        <v>2024</v>
      </c>
      <c r="D703" t="str">
        <f t="shared" si="113"/>
        <v>grudzień</v>
      </c>
      <c r="E703" s="1">
        <f t="shared" si="110"/>
        <v>45993</v>
      </c>
      <c r="F703" s="3" t="str">
        <f>IF(AND(E703&gt;=$T$4,E703&lt;=$U$4),"wiosna", IF(AND(E703&gt;=$T$5,E703&lt;=$U$5),"lato", IF(AND(E703&gt;=$T$6,E703&lt;=$U$6), "jesien","zima")))</f>
        <v>jesien</v>
      </c>
      <c r="G703">
        <f t="shared" si="118"/>
        <v>64</v>
      </c>
      <c r="H703">
        <f>INDEX($V$3:$V$6, MATCH(F703,$S$3:$S$6,0))</f>
        <v>0.4</v>
      </c>
      <c r="I703">
        <f t="shared" si="114"/>
        <v>25</v>
      </c>
      <c r="J703">
        <f t="shared" si="119"/>
        <v>0</v>
      </c>
      <c r="K703">
        <f t="shared" si="115"/>
        <v>750</v>
      </c>
      <c r="L703">
        <f t="shared" si="116"/>
        <v>750</v>
      </c>
      <c r="M703">
        <f t="shared" si="120"/>
        <v>139795</v>
      </c>
      <c r="N703" s="10">
        <f t="shared" si="117"/>
        <v>0</v>
      </c>
    </row>
    <row r="704" spans="1:14" x14ac:dyDescent="0.25">
      <c r="A704" s="1">
        <v>45629</v>
      </c>
      <c r="B704" t="str">
        <f t="shared" si="111"/>
        <v>wt</v>
      </c>
      <c r="C704">
        <f t="shared" si="112"/>
        <v>2024</v>
      </c>
      <c r="D704" t="str">
        <f t="shared" si="113"/>
        <v>grudzień</v>
      </c>
      <c r="E704" s="1">
        <f t="shared" si="110"/>
        <v>45994</v>
      </c>
      <c r="F704" s="3" t="str">
        <f>IF(AND(E704&gt;=$T$4,E704&lt;=$U$4),"wiosna", IF(AND(E704&gt;=$T$5,E704&lt;=$U$5),"lato", IF(AND(E704&gt;=$T$6,E704&lt;=$U$6), "jesien","zima")))</f>
        <v>jesien</v>
      </c>
      <c r="G704">
        <f t="shared" si="118"/>
        <v>64</v>
      </c>
      <c r="H704">
        <f>INDEX($V$3:$V$6, MATCH(F704,$S$3:$S$6,0))</f>
        <v>0.4</v>
      </c>
      <c r="I704">
        <f t="shared" si="114"/>
        <v>25</v>
      </c>
      <c r="J704">
        <f t="shared" si="119"/>
        <v>0</v>
      </c>
      <c r="K704">
        <f t="shared" si="115"/>
        <v>750</v>
      </c>
      <c r="L704">
        <f t="shared" si="116"/>
        <v>750</v>
      </c>
      <c r="M704">
        <f t="shared" si="120"/>
        <v>140545</v>
      </c>
      <c r="N704" s="10">
        <f t="shared" si="117"/>
        <v>0</v>
      </c>
    </row>
    <row r="705" spans="1:14" x14ac:dyDescent="0.25">
      <c r="A705" s="1">
        <v>45630</v>
      </c>
      <c r="B705" t="str">
        <f t="shared" si="111"/>
        <v>śr</v>
      </c>
      <c r="C705">
        <f t="shared" si="112"/>
        <v>2024</v>
      </c>
      <c r="D705" t="str">
        <f t="shared" si="113"/>
        <v>grudzień</v>
      </c>
      <c r="E705" s="1">
        <f t="shared" si="110"/>
        <v>45995</v>
      </c>
      <c r="F705" s="3" t="str">
        <f>IF(AND(E705&gt;=$T$4,E705&lt;=$U$4),"wiosna", IF(AND(E705&gt;=$T$5,E705&lt;=$U$5),"lato", IF(AND(E705&gt;=$T$6,E705&lt;=$U$6), "jesien","zima")))</f>
        <v>jesien</v>
      </c>
      <c r="G705">
        <f t="shared" si="118"/>
        <v>64</v>
      </c>
      <c r="H705">
        <f>INDEX($V$3:$V$6, MATCH(F705,$S$3:$S$6,0))</f>
        <v>0.4</v>
      </c>
      <c r="I705">
        <f t="shared" si="114"/>
        <v>25</v>
      </c>
      <c r="J705">
        <f t="shared" si="119"/>
        <v>0</v>
      </c>
      <c r="K705">
        <f t="shared" si="115"/>
        <v>750</v>
      </c>
      <c r="L705">
        <f t="shared" si="116"/>
        <v>750</v>
      </c>
      <c r="M705">
        <f t="shared" si="120"/>
        <v>141295</v>
      </c>
      <c r="N705" s="10">
        <f t="shared" si="117"/>
        <v>0</v>
      </c>
    </row>
    <row r="706" spans="1:14" x14ac:dyDescent="0.25">
      <c r="A706" s="1">
        <v>45631</v>
      </c>
      <c r="B706" t="str">
        <f t="shared" si="111"/>
        <v>czw</v>
      </c>
      <c r="C706">
        <f t="shared" si="112"/>
        <v>2024</v>
      </c>
      <c r="D706" t="str">
        <f t="shared" si="113"/>
        <v>grudzień</v>
      </c>
      <c r="E706" s="1">
        <f t="shared" ref="E706:E732" si="121">DATE(2025,MONTH(A706),DAY(A706))</f>
        <v>45996</v>
      </c>
      <c r="F706" s="3" t="str">
        <f>IF(AND(E706&gt;=$T$4,E706&lt;=$U$4),"wiosna", IF(AND(E706&gt;=$T$5,E706&lt;=$U$5),"lato", IF(AND(E706&gt;=$T$6,E706&lt;=$U$6), "jesien","zima")))</f>
        <v>jesien</v>
      </c>
      <c r="G706">
        <f t="shared" si="118"/>
        <v>64</v>
      </c>
      <c r="H706">
        <f>INDEX($V$3:$V$6, MATCH(F706,$S$3:$S$6,0))</f>
        <v>0.4</v>
      </c>
      <c r="I706">
        <f t="shared" si="114"/>
        <v>25</v>
      </c>
      <c r="J706">
        <f t="shared" si="119"/>
        <v>0</v>
      </c>
      <c r="K706">
        <f t="shared" si="115"/>
        <v>750</v>
      </c>
      <c r="L706">
        <f t="shared" si="116"/>
        <v>750</v>
      </c>
      <c r="M706">
        <f t="shared" si="120"/>
        <v>142045</v>
      </c>
      <c r="N706" s="10">
        <f t="shared" si="117"/>
        <v>0</v>
      </c>
    </row>
    <row r="707" spans="1:14" x14ac:dyDescent="0.25">
      <c r="A707" s="1">
        <v>45632</v>
      </c>
      <c r="B707" t="str">
        <f t="shared" ref="B707:B732" si="122">TEXT(A707,"ddd")</f>
        <v>pt</v>
      </c>
      <c r="C707">
        <f t="shared" ref="C707:C732" si="123">YEAR(A707)</f>
        <v>2024</v>
      </c>
      <c r="D707" t="str">
        <f t="shared" ref="D707:D732" si="124">TEXT(A707,"mmmm")</f>
        <v>grudzień</v>
      </c>
      <c r="E707" s="1">
        <f t="shared" si="121"/>
        <v>45997</v>
      </c>
      <c r="F707" s="3" t="str">
        <f>IF(AND(E707&gt;=$T$4,E707&lt;=$U$4),"wiosna", IF(AND(E707&gt;=$T$5,E707&lt;=$U$5),"lato", IF(AND(E707&gt;=$T$6,E707&lt;=$U$6), "jesien","zima")))</f>
        <v>jesien</v>
      </c>
      <c r="G707">
        <f t="shared" si="118"/>
        <v>64</v>
      </c>
      <c r="H707">
        <f>INDEX($V$3:$V$6, MATCH(F707,$S$3:$S$6,0))</f>
        <v>0.4</v>
      </c>
      <c r="I707">
        <f t="shared" ref="I707:I732" si="125">FLOOR(G707*H707,1)</f>
        <v>25</v>
      </c>
      <c r="J707">
        <f t="shared" si="119"/>
        <v>0</v>
      </c>
      <c r="K707">
        <f t="shared" ref="K707:K732" si="126">IF(WEEKDAY(A707,2)&lt;6,I707*$Q$3,0)</f>
        <v>750</v>
      </c>
      <c r="L707">
        <f t="shared" ref="L707:L732" si="127">K707-J707</f>
        <v>750</v>
      </c>
      <c r="M707">
        <f t="shared" si="120"/>
        <v>142795</v>
      </c>
      <c r="N707" s="10">
        <f t="shared" ref="N707:N732" si="128">IF(EOMONTH(A707,0)=A707, IF(M707&gt;=$Q$1,3,0),0)</f>
        <v>0</v>
      </c>
    </row>
    <row r="708" spans="1:14" x14ac:dyDescent="0.25">
      <c r="A708" s="1">
        <v>45633</v>
      </c>
      <c r="B708" t="str">
        <f t="shared" si="122"/>
        <v>sob</v>
      </c>
      <c r="C708">
        <f t="shared" si="123"/>
        <v>2024</v>
      </c>
      <c r="D708" t="str">
        <f t="shared" si="124"/>
        <v>grudzień</v>
      </c>
      <c r="E708" s="1">
        <f t="shared" si="121"/>
        <v>45998</v>
      </c>
      <c r="F708" s="3" t="str">
        <f>IF(AND(E708&gt;=$T$4,E708&lt;=$U$4),"wiosna", IF(AND(E708&gt;=$T$5,E708&lt;=$U$5),"lato", IF(AND(E708&gt;=$T$6,E708&lt;=$U$6), "jesien","zima")))</f>
        <v>jesien</v>
      </c>
      <c r="G708">
        <f t="shared" ref="G708:G732" si="129">G707+N707</f>
        <v>64</v>
      </c>
      <c r="H708">
        <f>INDEX($V$3:$V$6, MATCH(F708,$S$3:$S$6,0))</f>
        <v>0.4</v>
      </c>
      <c r="I708">
        <f t="shared" si="125"/>
        <v>25</v>
      </c>
      <c r="J708">
        <f t="shared" ref="J708:J732" si="130">IF(B708="niedz",15*G708,0)+N707*$Q$1</f>
        <v>0</v>
      </c>
      <c r="K708">
        <f t="shared" si="126"/>
        <v>0</v>
      </c>
      <c r="L708">
        <f t="shared" si="127"/>
        <v>0</v>
      </c>
      <c r="M708">
        <f t="shared" ref="M708:M732" si="131">L708+M707</f>
        <v>142795</v>
      </c>
      <c r="N708" s="10">
        <f t="shared" si="128"/>
        <v>0</v>
      </c>
    </row>
    <row r="709" spans="1:14" x14ac:dyDescent="0.25">
      <c r="A709" s="1">
        <v>45634</v>
      </c>
      <c r="B709" t="str">
        <f t="shared" si="122"/>
        <v>niedz</v>
      </c>
      <c r="C709">
        <f t="shared" si="123"/>
        <v>2024</v>
      </c>
      <c r="D709" t="str">
        <f t="shared" si="124"/>
        <v>grudzień</v>
      </c>
      <c r="E709" s="1">
        <f t="shared" si="121"/>
        <v>45999</v>
      </c>
      <c r="F709" s="3" t="str">
        <f>IF(AND(E709&gt;=$T$4,E709&lt;=$U$4),"wiosna", IF(AND(E709&gt;=$T$5,E709&lt;=$U$5),"lato", IF(AND(E709&gt;=$T$6,E709&lt;=$U$6), "jesien","zima")))</f>
        <v>jesien</v>
      </c>
      <c r="G709">
        <f t="shared" si="129"/>
        <v>64</v>
      </c>
      <c r="H709">
        <f>INDEX($V$3:$V$6, MATCH(F709,$S$3:$S$6,0))</f>
        <v>0.4</v>
      </c>
      <c r="I709">
        <f t="shared" si="125"/>
        <v>25</v>
      </c>
      <c r="J709">
        <f t="shared" si="130"/>
        <v>960</v>
      </c>
      <c r="K709">
        <f t="shared" si="126"/>
        <v>0</v>
      </c>
      <c r="L709">
        <f t="shared" si="127"/>
        <v>-960</v>
      </c>
      <c r="M709">
        <f t="shared" si="131"/>
        <v>141835</v>
      </c>
      <c r="N709" s="10">
        <f t="shared" si="128"/>
        <v>0</v>
      </c>
    </row>
    <row r="710" spans="1:14" x14ac:dyDescent="0.25">
      <c r="A710" s="1">
        <v>45635</v>
      </c>
      <c r="B710" t="str">
        <f t="shared" si="122"/>
        <v>pon</v>
      </c>
      <c r="C710">
        <f t="shared" si="123"/>
        <v>2024</v>
      </c>
      <c r="D710" t="str">
        <f t="shared" si="124"/>
        <v>grudzień</v>
      </c>
      <c r="E710" s="1">
        <f t="shared" si="121"/>
        <v>46000</v>
      </c>
      <c r="F710" s="3" t="str">
        <f>IF(AND(E710&gt;=$T$4,E710&lt;=$U$4),"wiosna", IF(AND(E710&gt;=$T$5,E710&lt;=$U$5),"lato", IF(AND(E710&gt;=$T$6,E710&lt;=$U$6), "jesien","zima")))</f>
        <v>jesien</v>
      </c>
      <c r="G710">
        <f t="shared" si="129"/>
        <v>64</v>
      </c>
      <c r="H710">
        <f>INDEX($V$3:$V$6, MATCH(F710,$S$3:$S$6,0))</f>
        <v>0.4</v>
      </c>
      <c r="I710">
        <f t="shared" si="125"/>
        <v>25</v>
      </c>
      <c r="J710">
        <f t="shared" si="130"/>
        <v>0</v>
      </c>
      <c r="K710">
        <f t="shared" si="126"/>
        <v>750</v>
      </c>
      <c r="L710">
        <f t="shared" si="127"/>
        <v>750</v>
      </c>
      <c r="M710">
        <f t="shared" si="131"/>
        <v>142585</v>
      </c>
      <c r="N710" s="10">
        <f t="shared" si="128"/>
        <v>0</v>
      </c>
    </row>
    <row r="711" spans="1:14" x14ac:dyDescent="0.25">
      <c r="A711" s="1">
        <v>45636</v>
      </c>
      <c r="B711" t="str">
        <f t="shared" si="122"/>
        <v>wt</v>
      </c>
      <c r="C711">
        <f t="shared" si="123"/>
        <v>2024</v>
      </c>
      <c r="D711" t="str">
        <f t="shared" si="124"/>
        <v>grudzień</v>
      </c>
      <c r="E711" s="1">
        <f t="shared" si="121"/>
        <v>46001</v>
      </c>
      <c r="F711" s="3" t="str">
        <f>IF(AND(E711&gt;=$T$4,E711&lt;=$U$4),"wiosna", IF(AND(E711&gt;=$T$5,E711&lt;=$U$5),"lato", IF(AND(E711&gt;=$T$6,E711&lt;=$U$6), "jesien","zima")))</f>
        <v>jesien</v>
      </c>
      <c r="G711">
        <f t="shared" si="129"/>
        <v>64</v>
      </c>
      <c r="H711">
        <f>INDEX($V$3:$V$6, MATCH(F711,$S$3:$S$6,0))</f>
        <v>0.4</v>
      </c>
      <c r="I711">
        <f t="shared" si="125"/>
        <v>25</v>
      </c>
      <c r="J711">
        <f t="shared" si="130"/>
        <v>0</v>
      </c>
      <c r="K711">
        <f t="shared" si="126"/>
        <v>750</v>
      </c>
      <c r="L711">
        <f t="shared" si="127"/>
        <v>750</v>
      </c>
      <c r="M711">
        <f t="shared" si="131"/>
        <v>143335</v>
      </c>
      <c r="N711" s="10">
        <f t="shared" si="128"/>
        <v>0</v>
      </c>
    </row>
    <row r="712" spans="1:14" x14ac:dyDescent="0.25">
      <c r="A712" s="1">
        <v>45637</v>
      </c>
      <c r="B712" t="str">
        <f t="shared" si="122"/>
        <v>śr</v>
      </c>
      <c r="C712">
        <f t="shared" si="123"/>
        <v>2024</v>
      </c>
      <c r="D712" t="str">
        <f t="shared" si="124"/>
        <v>grudzień</v>
      </c>
      <c r="E712" s="1">
        <f t="shared" si="121"/>
        <v>46002</v>
      </c>
      <c r="F712" s="3" t="str">
        <f>IF(AND(E712&gt;=$T$4,E712&lt;=$U$4),"wiosna", IF(AND(E712&gt;=$T$5,E712&lt;=$U$5),"lato", IF(AND(E712&gt;=$T$6,E712&lt;=$U$6), "jesien","zima")))</f>
        <v>jesien</v>
      </c>
      <c r="G712">
        <f t="shared" si="129"/>
        <v>64</v>
      </c>
      <c r="H712">
        <f>INDEX($V$3:$V$6, MATCH(F712,$S$3:$S$6,0))</f>
        <v>0.4</v>
      </c>
      <c r="I712">
        <f t="shared" si="125"/>
        <v>25</v>
      </c>
      <c r="J712">
        <f t="shared" si="130"/>
        <v>0</v>
      </c>
      <c r="K712">
        <f t="shared" si="126"/>
        <v>750</v>
      </c>
      <c r="L712">
        <f t="shared" si="127"/>
        <v>750</v>
      </c>
      <c r="M712">
        <f t="shared" si="131"/>
        <v>144085</v>
      </c>
      <c r="N712" s="10">
        <f t="shared" si="128"/>
        <v>0</v>
      </c>
    </row>
    <row r="713" spans="1:14" x14ac:dyDescent="0.25">
      <c r="A713" s="1">
        <v>45638</v>
      </c>
      <c r="B713" t="str">
        <f t="shared" si="122"/>
        <v>czw</v>
      </c>
      <c r="C713">
        <f t="shared" si="123"/>
        <v>2024</v>
      </c>
      <c r="D713" t="str">
        <f t="shared" si="124"/>
        <v>grudzień</v>
      </c>
      <c r="E713" s="1">
        <f t="shared" si="121"/>
        <v>46003</v>
      </c>
      <c r="F713" s="3" t="str">
        <f>IF(AND(E713&gt;=$T$4,E713&lt;=$U$4),"wiosna", IF(AND(E713&gt;=$T$5,E713&lt;=$U$5),"lato", IF(AND(E713&gt;=$T$6,E713&lt;=$U$6), "jesien","zima")))</f>
        <v>jesien</v>
      </c>
      <c r="G713">
        <f t="shared" si="129"/>
        <v>64</v>
      </c>
      <c r="H713">
        <f>INDEX($V$3:$V$6, MATCH(F713,$S$3:$S$6,0))</f>
        <v>0.4</v>
      </c>
      <c r="I713">
        <f t="shared" si="125"/>
        <v>25</v>
      </c>
      <c r="J713">
        <f t="shared" si="130"/>
        <v>0</v>
      </c>
      <c r="K713">
        <f t="shared" si="126"/>
        <v>750</v>
      </c>
      <c r="L713">
        <f t="shared" si="127"/>
        <v>750</v>
      </c>
      <c r="M713">
        <f t="shared" si="131"/>
        <v>144835</v>
      </c>
      <c r="N713" s="10">
        <f t="shared" si="128"/>
        <v>0</v>
      </c>
    </row>
    <row r="714" spans="1:14" x14ac:dyDescent="0.25">
      <c r="A714" s="1">
        <v>45639</v>
      </c>
      <c r="B714" t="str">
        <f t="shared" si="122"/>
        <v>pt</v>
      </c>
      <c r="C714">
        <f t="shared" si="123"/>
        <v>2024</v>
      </c>
      <c r="D714" t="str">
        <f t="shared" si="124"/>
        <v>grudzień</v>
      </c>
      <c r="E714" s="1">
        <f t="shared" si="121"/>
        <v>46004</v>
      </c>
      <c r="F714" s="3" t="str">
        <f>IF(AND(E714&gt;=$T$4,E714&lt;=$U$4),"wiosna", IF(AND(E714&gt;=$T$5,E714&lt;=$U$5),"lato", IF(AND(E714&gt;=$T$6,E714&lt;=$U$6), "jesien","zima")))</f>
        <v>jesien</v>
      </c>
      <c r="G714">
        <f t="shared" si="129"/>
        <v>64</v>
      </c>
      <c r="H714">
        <f>INDEX($V$3:$V$6, MATCH(F714,$S$3:$S$6,0))</f>
        <v>0.4</v>
      </c>
      <c r="I714">
        <f t="shared" si="125"/>
        <v>25</v>
      </c>
      <c r="J714">
        <f t="shared" si="130"/>
        <v>0</v>
      </c>
      <c r="K714">
        <f t="shared" si="126"/>
        <v>750</v>
      </c>
      <c r="L714">
        <f t="shared" si="127"/>
        <v>750</v>
      </c>
      <c r="M714">
        <f t="shared" si="131"/>
        <v>145585</v>
      </c>
      <c r="N714" s="10">
        <f t="shared" si="128"/>
        <v>0</v>
      </c>
    </row>
    <row r="715" spans="1:14" x14ac:dyDescent="0.25">
      <c r="A715" s="1">
        <v>45640</v>
      </c>
      <c r="B715" t="str">
        <f t="shared" si="122"/>
        <v>sob</v>
      </c>
      <c r="C715">
        <f t="shared" si="123"/>
        <v>2024</v>
      </c>
      <c r="D715" t="str">
        <f t="shared" si="124"/>
        <v>grudzień</v>
      </c>
      <c r="E715" s="1">
        <f t="shared" si="121"/>
        <v>46005</v>
      </c>
      <c r="F715" s="3" t="str">
        <f>IF(AND(E715&gt;=$T$4,E715&lt;=$U$4),"wiosna", IF(AND(E715&gt;=$T$5,E715&lt;=$U$5),"lato", IF(AND(E715&gt;=$T$6,E715&lt;=$U$6), "jesien","zima")))</f>
        <v>jesien</v>
      </c>
      <c r="G715">
        <f t="shared" si="129"/>
        <v>64</v>
      </c>
      <c r="H715">
        <f>INDEX($V$3:$V$6, MATCH(F715,$S$3:$S$6,0))</f>
        <v>0.4</v>
      </c>
      <c r="I715">
        <f t="shared" si="125"/>
        <v>25</v>
      </c>
      <c r="J715">
        <f t="shared" si="130"/>
        <v>0</v>
      </c>
      <c r="K715">
        <f t="shared" si="126"/>
        <v>0</v>
      </c>
      <c r="L715">
        <f t="shared" si="127"/>
        <v>0</v>
      </c>
      <c r="M715">
        <f t="shared" si="131"/>
        <v>145585</v>
      </c>
      <c r="N715" s="10">
        <f t="shared" si="128"/>
        <v>0</v>
      </c>
    </row>
    <row r="716" spans="1:14" x14ac:dyDescent="0.25">
      <c r="A716" s="1">
        <v>45641</v>
      </c>
      <c r="B716" t="str">
        <f t="shared" si="122"/>
        <v>niedz</v>
      </c>
      <c r="C716">
        <f t="shared" si="123"/>
        <v>2024</v>
      </c>
      <c r="D716" t="str">
        <f t="shared" si="124"/>
        <v>grudzień</v>
      </c>
      <c r="E716" s="1">
        <f t="shared" si="121"/>
        <v>46006</v>
      </c>
      <c r="F716" s="3" t="str">
        <f>IF(AND(E716&gt;=$T$4,E716&lt;=$U$4),"wiosna", IF(AND(E716&gt;=$T$5,E716&lt;=$U$5),"lato", IF(AND(E716&gt;=$T$6,E716&lt;=$U$6), "jesien","zima")))</f>
        <v>jesien</v>
      </c>
      <c r="G716">
        <f t="shared" si="129"/>
        <v>64</v>
      </c>
      <c r="H716">
        <f>INDEX($V$3:$V$6, MATCH(F716,$S$3:$S$6,0))</f>
        <v>0.4</v>
      </c>
      <c r="I716">
        <f t="shared" si="125"/>
        <v>25</v>
      </c>
      <c r="J716">
        <f t="shared" si="130"/>
        <v>960</v>
      </c>
      <c r="K716">
        <f t="shared" si="126"/>
        <v>0</v>
      </c>
      <c r="L716">
        <f t="shared" si="127"/>
        <v>-960</v>
      </c>
      <c r="M716">
        <f t="shared" si="131"/>
        <v>144625</v>
      </c>
      <c r="N716" s="10">
        <f t="shared" si="128"/>
        <v>0</v>
      </c>
    </row>
    <row r="717" spans="1:14" x14ac:dyDescent="0.25">
      <c r="A717" s="1">
        <v>45642</v>
      </c>
      <c r="B717" t="str">
        <f t="shared" si="122"/>
        <v>pon</v>
      </c>
      <c r="C717">
        <f t="shared" si="123"/>
        <v>2024</v>
      </c>
      <c r="D717" t="str">
        <f t="shared" si="124"/>
        <v>grudzień</v>
      </c>
      <c r="E717" s="1">
        <f t="shared" si="121"/>
        <v>46007</v>
      </c>
      <c r="F717" s="3" t="str">
        <f>IF(AND(E717&gt;=$T$4,E717&lt;=$U$4),"wiosna", IF(AND(E717&gt;=$T$5,E717&lt;=$U$5),"lato", IF(AND(E717&gt;=$T$6,E717&lt;=$U$6), "jesien","zima")))</f>
        <v>jesien</v>
      </c>
      <c r="G717">
        <f t="shared" si="129"/>
        <v>64</v>
      </c>
      <c r="H717">
        <f>INDEX($V$3:$V$6, MATCH(F717,$S$3:$S$6,0))</f>
        <v>0.4</v>
      </c>
      <c r="I717">
        <f t="shared" si="125"/>
        <v>25</v>
      </c>
      <c r="J717">
        <f t="shared" si="130"/>
        <v>0</v>
      </c>
      <c r="K717">
        <f t="shared" si="126"/>
        <v>750</v>
      </c>
      <c r="L717">
        <f t="shared" si="127"/>
        <v>750</v>
      </c>
      <c r="M717">
        <f t="shared" si="131"/>
        <v>145375</v>
      </c>
      <c r="N717" s="10">
        <f t="shared" si="128"/>
        <v>0</v>
      </c>
    </row>
    <row r="718" spans="1:14" x14ac:dyDescent="0.25">
      <c r="A718" s="1">
        <v>45643</v>
      </c>
      <c r="B718" t="str">
        <f t="shared" si="122"/>
        <v>wt</v>
      </c>
      <c r="C718">
        <f t="shared" si="123"/>
        <v>2024</v>
      </c>
      <c r="D718" t="str">
        <f t="shared" si="124"/>
        <v>grudzień</v>
      </c>
      <c r="E718" s="1">
        <f t="shared" si="121"/>
        <v>46008</v>
      </c>
      <c r="F718" s="3" t="str">
        <f>IF(AND(E718&gt;=$T$4,E718&lt;=$U$4),"wiosna", IF(AND(E718&gt;=$T$5,E718&lt;=$U$5),"lato", IF(AND(E718&gt;=$T$6,E718&lt;=$U$6), "jesien","zima")))</f>
        <v>jesien</v>
      </c>
      <c r="G718">
        <f t="shared" si="129"/>
        <v>64</v>
      </c>
      <c r="H718">
        <f>INDEX($V$3:$V$6, MATCH(F718,$S$3:$S$6,0))</f>
        <v>0.4</v>
      </c>
      <c r="I718">
        <f t="shared" si="125"/>
        <v>25</v>
      </c>
      <c r="J718">
        <f t="shared" si="130"/>
        <v>0</v>
      </c>
      <c r="K718">
        <f t="shared" si="126"/>
        <v>750</v>
      </c>
      <c r="L718">
        <f t="shared" si="127"/>
        <v>750</v>
      </c>
      <c r="M718">
        <f t="shared" si="131"/>
        <v>146125</v>
      </c>
      <c r="N718" s="10">
        <f t="shared" si="128"/>
        <v>0</v>
      </c>
    </row>
    <row r="719" spans="1:14" x14ac:dyDescent="0.25">
      <c r="A719" s="1">
        <v>45644</v>
      </c>
      <c r="B719" t="str">
        <f t="shared" si="122"/>
        <v>śr</v>
      </c>
      <c r="C719">
        <f t="shared" si="123"/>
        <v>2024</v>
      </c>
      <c r="D719" t="str">
        <f t="shared" si="124"/>
        <v>grudzień</v>
      </c>
      <c r="E719" s="1">
        <f t="shared" si="121"/>
        <v>46009</v>
      </c>
      <c r="F719" s="3" t="str">
        <f>IF(AND(E719&gt;=$T$4,E719&lt;=$U$4),"wiosna", IF(AND(E719&gt;=$T$5,E719&lt;=$U$5),"lato", IF(AND(E719&gt;=$T$6,E719&lt;=$U$6), "jesien","zima")))</f>
        <v>jesien</v>
      </c>
      <c r="G719">
        <f t="shared" si="129"/>
        <v>64</v>
      </c>
      <c r="H719">
        <f>INDEX($V$3:$V$6, MATCH(F719,$S$3:$S$6,0))</f>
        <v>0.4</v>
      </c>
      <c r="I719">
        <f t="shared" si="125"/>
        <v>25</v>
      </c>
      <c r="J719">
        <f t="shared" si="130"/>
        <v>0</v>
      </c>
      <c r="K719">
        <f t="shared" si="126"/>
        <v>750</v>
      </c>
      <c r="L719">
        <f t="shared" si="127"/>
        <v>750</v>
      </c>
      <c r="M719">
        <f t="shared" si="131"/>
        <v>146875</v>
      </c>
      <c r="N719" s="10">
        <f t="shared" si="128"/>
        <v>0</v>
      </c>
    </row>
    <row r="720" spans="1:14" x14ac:dyDescent="0.25">
      <c r="A720" s="1">
        <v>45645</v>
      </c>
      <c r="B720" t="str">
        <f t="shared" si="122"/>
        <v>czw</v>
      </c>
      <c r="C720">
        <f t="shared" si="123"/>
        <v>2024</v>
      </c>
      <c r="D720" t="str">
        <f t="shared" si="124"/>
        <v>grudzień</v>
      </c>
      <c r="E720" s="1">
        <f t="shared" si="121"/>
        <v>46010</v>
      </c>
      <c r="F720" s="3" t="str">
        <f>IF(AND(E720&gt;=$T$4,E720&lt;=$U$4),"wiosna", IF(AND(E720&gt;=$T$5,E720&lt;=$U$5),"lato", IF(AND(E720&gt;=$T$6,E720&lt;=$U$6), "jesien","zima")))</f>
        <v>jesien</v>
      </c>
      <c r="G720">
        <f t="shared" si="129"/>
        <v>64</v>
      </c>
      <c r="H720">
        <f>INDEX($V$3:$V$6, MATCH(F720,$S$3:$S$6,0))</f>
        <v>0.4</v>
      </c>
      <c r="I720">
        <f t="shared" si="125"/>
        <v>25</v>
      </c>
      <c r="J720">
        <f t="shared" si="130"/>
        <v>0</v>
      </c>
      <c r="K720">
        <f t="shared" si="126"/>
        <v>750</v>
      </c>
      <c r="L720">
        <f t="shared" si="127"/>
        <v>750</v>
      </c>
      <c r="M720">
        <f t="shared" si="131"/>
        <v>147625</v>
      </c>
      <c r="N720" s="10">
        <f t="shared" si="128"/>
        <v>0</v>
      </c>
    </row>
    <row r="721" spans="1:14" x14ac:dyDescent="0.25">
      <c r="A721" s="1">
        <v>45646</v>
      </c>
      <c r="B721" t="str">
        <f t="shared" si="122"/>
        <v>pt</v>
      </c>
      <c r="C721">
        <f t="shared" si="123"/>
        <v>2024</v>
      </c>
      <c r="D721" t="str">
        <f t="shared" si="124"/>
        <v>grudzień</v>
      </c>
      <c r="E721" s="1">
        <f t="shared" si="121"/>
        <v>46011</v>
      </c>
      <c r="F721" s="3" t="str">
        <f>IF(AND(E721&gt;=$T$4,E721&lt;=$U$4),"wiosna", IF(AND(E721&gt;=$T$5,E721&lt;=$U$5),"lato", IF(AND(E721&gt;=$T$6,E721&lt;=$U$6), "jesien","zima")))</f>
        <v>jesien</v>
      </c>
      <c r="G721">
        <f t="shared" si="129"/>
        <v>64</v>
      </c>
      <c r="H721">
        <f>INDEX($V$3:$V$6, MATCH(F721,$S$3:$S$6,0))</f>
        <v>0.4</v>
      </c>
      <c r="I721">
        <f t="shared" si="125"/>
        <v>25</v>
      </c>
      <c r="J721">
        <f t="shared" si="130"/>
        <v>0</v>
      </c>
      <c r="K721">
        <f t="shared" si="126"/>
        <v>750</v>
      </c>
      <c r="L721">
        <f t="shared" si="127"/>
        <v>750</v>
      </c>
      <c r="M721">
        <f t="shared" si="131"/>
        <v>148375</v>
      </c>
      <c r="N721" s="10">
        <f t="shared" si="128"/>
        <v>0</v>
      </c>
    </row>
    <row r="722" spans="1:14" x14ac:dyDescent="0.25">
      <c r="A722" s="1">
        <v>45647</v>
      </c>
      <c r="B722" t="str">
        <f t="shared" si="122"/>
        <v>sob</v>
      </c>
      <c r="C722">
        <f t="shared" si="123"/>
        <v>2024</v>
      </c>
      <c r="D722" t="str">
        <f t="shared" si="124"/>
        <v>grudzień</v>
      </c>
      <c r="E722" s="1">
        <f t="shared" si="121"/>
        <v>46012</v>
      </c>
      <c r="F722" s="3" t="str">
        <f>IF(AND(E722&gt;=$T$4,E722&lt;=$U$4),"wiosna", IF(AND(E722&gt;=$T$5,E722&lt;=$U$5),"lato", IF(AND(E722&gt;=$T$6,E722&lt;=$U$6), "jesien","zima")))</f>
        <v>zima</v>
      </c>
      <c r="G722">
        <f t="shared" si="129"/>
        <v>64</v>
      </c>
      <c r="H722">
        <f>INDEX($V$3:$V$6, MATCH(F722,$S$3:$S$6,0))</f>
        <v>0.2</v>
      </c>
      <c r="I722">
        <f t="shared" si="125"/>
        <v>12</v>
      </c>
      <c r="J722">
        <f t="shared" si="130"/>
        <v>0</v>
      </c>
      <c r="K722">
        <f t="shared" si="126"/>
        <v>0</v>
      </c>
      <c r="L722">
        <f t="shared" si="127"/>
        <v>0</v>
      </c>
      <c r="M722">
        <f t="shared" si="131"/>
        <v>148375</v>
      </c>
      <c r="N722" s="10">
        <f t="shared" si="128"/>
        <v>0</v>
      </c>
    </row>
    <row r="723" spans="1:14" x14ac:dyDescent="0.25">
      <c r="A723" s="1">
        <v>45648</v>
      </c>
      <c r="B723" t="str">
        <f t="shared" si="122"/>
        <v>niedz</v>
      </c>
      <c r="C723">
        <f t="shared" si="123"/>
        <v>2024</v>
      </c>
      <c r="D723" t="str">
        <f t="shared" si="124"/>
        <v>grudzień</v>
      </c>
      <c r="E723" s="1">
        <f t="shared" si="121"/>
        <v>46013</v>
      </c>
      <c r="F723" s="3" t="str">
        <f>IF(AND(E723&gt;=$T$4,E723&lt;=$U$4),"wiosna", IF(AND(E723&gt;=$T$5,E723&lt;=$U$5),"lato", IF(AND(E723&gt;=$T$6,E723&lt;=$U$6), "jesien","zima")))</f>
        <v>zima</v>
      </c>
      <c r="G723">
        <f t="shared" si="129"/>
        <v>64</v>
      </c>
      <c r="H723">
        <f>INDEX($V$3:$V$6, MATCH(F723,$S$3:$S$6,0))</f>
        <v>0.2</v>
      </c>
      <c r="I723">
        <f t="shared" si="125"/>
        <v>12</v>
      </c>
      <c r="J723">
        <f t="shared" si="130"/>
        <v>960</v>
      </c>
      <c r="K723">
        <f t="shared" si="126"/>
        <v>0</v>
      </c>
      <c r="L723">
        <f t="shared" si="127"/>
        <v>-960</v>
      </c>
      <c r="M723">
        <f t="shared" si="131"/>
        <v>147415</v>
      </c>
      <c r="N723" s="10">
        <f t="shared" si="128"/>
        <v>0</v>
      </c>
    </row>
    <row r="724" spans="1:14" x14ac:dyDescent="0.25">
      <c r="A724" s="1">
        <v>45649</v>
      </c>
      <c r="B724" t="str">
        <f t="shared" si="122"/>
        <v>pon</v>
      </c>
      <c r="C724">
        <f t="shared" si="123"/>
        <v>2024</v>
      </c>
      <c r="D724" t="str">
        <f t="shared" si="124"/>
        <v>grudzień</v>
      </c>
      <c r="E724" s="1">
        <f t="shared" si="121"/>
        <v>46014</v>
      </c>
      <c r="F724" s="3" t="str">
        <f>IF(AND(E724&gt;=$T$4,E724&lt;=$U$4),"wiosna", IF(AND(E724&gt;=$T$5,E724&lt;=$U$5),"lato", IF(AND(E724&gt;=$T$6,E724&lt;=$U$6), "jesien","zima")))</f>
        <v>zima</v>
      </c>
      <c r="G724">
        <f t="shared" si="129"/>
        <v>64</v>
      </c>
      <c r="H724">
        <f>INDEX($V$3:$V$6, MATCH(F724,$S$3:$S$6,0))</f>
        <v>0.2</v>
      </c>
      <c r="I724">
        <f t="shared" si="125"/>
        <v>12</v>
      </c>
      <c r="J724">
        <f t="shared" si="130"/>
        <v>0</v>
      </c>
      <c r="K724">
        <f t="shared" si="126"/>
        <v>360</v>
      </c>
      <c r="L724">
        <f t="shared" si="127"/>
        <v>360</v>
      </c>
      <c r="M724">
        <f t="shared" si="131"/>
        <v>147775</v>
      </c>
      <c r="N724" s="10">
        <f t="shared" si="128"/>
        <v>0</v>
      </c>
    </row>
    <row r="725" spans="1:14" x14ac:dyDescent="0.25">
      <c r="A725" s="1">
        <v>45650</v>
      </c>
      <c r="B725" t="str">
        <f t="shared" si="122"/>
        <v>wt</v>
      </c>
      <c r="C725">
        <f t="shared" si="123"/>
        <v>2024</v>
      </c>
      <c r="D725" t="str">
        <f t="shared" si="124"/>
        <v>grudzień</v>
      </c>
      <c r="E725" s="1">
        <f t="shared" si="121"/>
        <v>46015</v>
      </c>
      <c r="F725" s="3" t="str">
        <f>IF(AND(E725&gt;=$T$4,E725&lt;=$U$4),"wiosna", IF(AND(E725&gt;=$T$5,E725&lt;=$U$5),"lato", IF(AND(E725&gt;=$T$6,E725&lt;=$U$6), "jesien","zima")))</f>
        <v>zima</v>
      </c>
      <c r="G725">
        <f t="shared" si="129"/>
        <v>64</v>
      </c>
      <c r="H725">
        <f>INDEX($V$3:$V$6, MATCH(F725,$S$3:$S$6,0))</f>
        <v>0.2</v>
      </c>
      <c r="I725">
        <f t="shared" si="125"/>
        <v>12</v>
      </c>
      <c r="J725">
        <f t="shared" si="130"/>
        <v>0</v>
      </c>
      <c r="K725">
        <f t="shared" si="126"/>
        <v>360</v>
      </c>
      <c r="L725">
        <f t="shared" si="127"/>
        <v>360</v>
      </c>
      <c r="M725">
        <f t="shared" si="131"/>
        <v>148135</v>
      </c>
      <c r="N725" s="10">
        <f t="shared" si="128"/>
        <v>0</v>
      </c>
    </row>
    <row r="726" spans="1:14" x14ac:dyDescent="0.25">
      <c r="A726" s="1">
        <v>45651</v>
      </c>
      <c r="B726" t="str">
        <f t="shared" si="122"/>
        <v>śr</v>
      </c>
      <c r="C726">
        <f t="shared" si="123"/>
        <v>2024</v>
      </c>
      <c r="D726" t="str">
        <f t="shared" si="124"/>
        <v>grudzień</v>
      </c>
      <c r="E726" s="1">
        <f t="shared" si="121"/>
        <v>46016</v>
      </c>
      <c r="F726" s="3" t="str">
        <f>IF(AND(E726&gt;=$T$4,E726&lt;=$U$4),"wiosna", IF(AND(E726&gt;=$T$5,E726&lt;=$U$5),"lato", IF(AND(E726&gt;=$T$6,E726&lt;=$U$6), "jesien","zima")))</f>
        <v>zima</v>
      </c>
      <c r="G726">
        <f t="shared" si="129"/>
        <v>64</v>
      </c>
      <c r="H726">
        <f>INDEX($V$3:$V$6, MATCH(F726,$S$3:$S$6,0))</f>
        <v>0.2</v>
      </c>
      <c r="I726">
        <f t="shared" si="125"/>
        <v>12</v>
      </c>
      <c r="J726">
        <f t="shared" si="130"/>
        <v>0</v>
      </c>
      <c r="K726">
        <f t="shared" si="126"/>
        <v>360</v>
      </c>
      <c r="L726">
        <f t="shared" si="127"/>
        <v>360</v>
      </c>
      <c r="M726">
        <f t="shared" si="131"/>
        <v>148495</v>
      </c>
      <c r="N726" s="10">
        <f t="shared" si="128"/>
        <v>0</v>
      </c>
    </row>
    <row r="727" spans="1:14" x14ac:dyDescent="0.25">
      <c r="A727" s="1">
        <v>45652</v>
      </c>
      <c r="B727" t="str">
        <f t="shared" si="122"/>
        <v>czw</v>
      </c>
      <c r="C727">
        <f t="shared" si="123"/>
        <v>2024</v>
      </c>
      <c r="D727" t="str">
        <f t="shared" si="124"/>
        <v>grudzień</v>
      </c>
      <c r="E727" s="1">
        <f t="shared" si="121"/>
        <v>46017</v>
      </c>
      <c r="F727" s="3" t="str">
        <f>IF(AND(E727&gt;=$T$4,E727&lt;=$U$4),"wiosna", IF(AND(E727&gt;=$T$5,E727&lt;=$U$5),"lato", IF(AND(E727&gt;=$T$6,E727&lt;=$U$6), "jesien","zima")))</f>
        <v>zima</v>
      </c>
      <c r="G727">
        <f t="shared" si="129"/>
        <v>64</v>
      </c>
      <c r="H727">
        <f>INDEX($V$3:$V$6, MATCH(F727,$S$3:$S$6,0))</f>
        <v>0.2</v>
      </c>
      <c r="I727">
        <f t="shared" si="125"/>
        <v>12</v>
      </c>
      <c r="J727">
        <f t="shared" si="130"/>
        <v>0</v>
      </c>
      <c r="K727">
        <f t="shared" si="126"/>
        <v>360</v>
      </c>
      <c r="L727">
        <f t="shared" si="127"/>
        <v>360</v>
      </c>
      <c r="M727">
        <f t="shared" si="131"/>
        <v>148855</v>
      </c>
      <c r="N727" s="10">
        <f t="shared" si="128"/>
        <v>0</v>
      </c>
    </row>
    <row r="728" spans="1:14" x14ac:dyDescent="0.25">
      <c r="A728" s="1">
        <v>45653</v>
      </c>
      <c r="B728" t="str">
        <f t="shared" si="122"/>
        <v>pt</v>
      </c>
      <c r="C728">
        <f t="shared" si="123"/>
        <v>2024</v>
      </c>
      <c r="D728" t="str">
        <f t="shared" si="124"/>
        <v>grudzień</v>
      </c>
      <c r="E728" s="1">
        <f t="shared" si="121"/>
        <v>46018</v>
      </c>
      <c r="F728" s="3" t="str">
        <f>IF(AND(E728&gt;=$T$4,E728&lt;=$U$4),"wiosna", IF(AND(E728&gt;=$T$5,E728&lt;=$U$5),"lato", IF(AND(E728&gt;=$T$6,E728&lt;=$U$6), "jesien","zima")))</f>
        <v>zima</v>
      </c>
      <c r="G728">
        <f t="shared" si="129"/>
        <v>64</v>
      </c>
      <c r="H728">
        <f>INDEX($V$3:$V$6, MATCH(F728,$S$3:$S$6,0))</f>
        <v>0.2</v>
      </c>
      <c r="I728">
        <f t="shared" si="125"/>
        <v>12</v>
      </c>
      <c r="J728">
        <f t="shared" si="130"/>
        <v>0</v>
      </c>
      <c r="K728">
        <f t="shared" si="126"/>
        <v>360</v>
      </c>
      <c r="L728">
        <f t="shared" si="127"/>
        <v>360</v>
      </c>
      <c r="M728">
        <f t="shared" si="131"/>
        <v>149215</v>
      </c>
      <c r="N728" s="10">
        <f t="shared" si="128"/>
        <v>0</v>
      </c>
    </row>
    <row r="729" spans="1:14" x14ac:dyDescent="0.25">
      <c r="A729" s="1">
        <v>45654</v>
      </c>
      <c r="B729" t="str">
        <f t="shared" si="122"/>
        <v>sob</v>
      </c>
      <c r="C729">
        <f t="shared" si="123"/>
        <v>2024</v>
      </c>
      <c r="D729" t="str">
        <f t="shared" si="124"/>
        <v>grudzień</v>
      </c>
      <c r="E729" s="1">
        <f t="shared" si="121"/>
        <v>46019</v>
      </c>
      <c r="F729" s="3" t="str">
        <f>IF(AND(E729&gt;=$T$4,E729&lt;=$U$4),"wiosna", IF(AND(E729&gt;=$T$5,E729&lt;=$U$5),"lato", IF(AND(E729&gt;=$T$6,E729&lt;=$U$6), "jesien","zima")))</f>
        <v>zima</v>
      </c>
      <c r="G729">
        <f t="shared" si="129"/>
        <v>64</v>
      </c>
      <c r="H729">
        <f>INDEX($V$3:$V$6, MATCH(F729,$S$3:$S$6,0))</f>
        <v>0.2</v>
      </c>
      <c r="I729">
        <f t="shared" si="125"/>
        <v>12</v>
      </c>
      <c r="J729">
        <f t="shared" si="130"/>
        <v>0</v>
      </c>
      <c r="K729">
        <f t="shared" si="126"/>
        <v>0</v>
      </c>
      <c r="L729">
        <f t="shared" si="127"/>
        <v>0</v>
      </c>
      <c r="M729">
        <f t="shared" si="131"/>
        <v>149215</v>
      </c>
      <c r="N729" s="10">
        <f t="shared" si="128"/>
        <v>0</v>
      </c>
    </row>
    <row r="730" spans="1:14" x14ac:dyDescent="0.25">
      <c r="A730" s="1">
        <v>45655</v>
      </c>
      <c r="B730" t="str">
        <f t="shared" si="122"/>
        <v>niedz</v>
      </c>
      <c r="C730">
        <f t="shared" si="123"/>
        <v>2024</v>
      </c>
      <c r="D730" t="str">
        <f t="shared" si="124"/>
        <v>grudzień</v>
      </c>
      <c r="E730" s="1">
        <f t="shared" si="121"/>
        <v>46020</v>
      </c>
      <c r="F730" s="3" t="str">
        <f>IF(AND(E730&gt;=$T$4,E730&lt;=$U$4),"wiosna", IF(AND(E730&gt;=$T$5,E730&lt;=$U$5),"lato", IF(AND(E730&gt;=$T$6,E730&lt;=$U$6), "jesien","zima")))</f>
        <v>zima</v>
      </c>
      <c r="G730">
        <f t="shared" si="129"/>
        <v>64</v>
      </c>
      <c r="H730">
        <f>INDEX($V$3:$V$6, MATCH(F730,$S$3:$S$6,0))</f>
        <v>0.2</v>
      </c>
      <c r="I730">
        <f t="shared" si="125"/>
        <v>12</v>
      </c>
      <c r="J730">
        <f t="shared" si="130"/>
        <v>960</v>
      </c>
      <c r="K730">
        <f t="shared" si="126"/>
        <v>0</v>
      </c>
      <c r="L730">
        <f t="shared" si="127"/>
        <v>-960</v>
      </c>
      <c r="M730">
        <f t="shared" si="131"/>
        <v>148255</v>
      </c>
      <c r="N730" s="10">
        <f t="shared" si="128"/>
        <v>0</v>
      </c>
    </row>
    <row r="731" spans="1:14" x14ac:dyDescent="0.25">
      <c r="A731" s="1">
        <v>45656</v>
      </c>
      <c r="B731" t="str">
        <f t="shared" si="122"/>
        <v>pon</v>
      </c>
      <c r="C731">
        <f t="shared" si="123"/>
        <v>2024</v>
      </c>
      <c r="D731" t="str">
        <f t="shared" si="124"/>
        <v>grudzień</v>
      </c>
      <c r="E731" s="1">
        <f t="shared" si="121"/>
        <v>46021</v>
      </c>
      <c r="F731" s="3" t="str">
        <f>IF(AND(E731&gt;=$T$4,E731&lt;=$U$4),"wiosna", IF(AND(E731&gt;=$T$5,E731&lt;=$U$5),"lato", IF(AND(E731&gt;=$T$6,E731&lt;=$U$6), "jesien","zima")))</f>
        <v>zima</v>
      </c>
      <c r="G731">
        <f t="shared" si="129"/>
        <v>64</v>
      </c>
      <c r="H731">
        <f>INDEX($V$3:$V$6, MATCH(F731,$S$3:$S$6,0))</f>
        <v>0.2</v>
      </c>
      <c r="I731">
        <f t="shared" si="125"/>
        <v>12</v>
      </c>
      <c r="J731">
        <f t="shared" si="130"/>
        <v>0</v>
      </c>
      <c r="K731">
        <f t="shared" si="126"/>
        <v>360</v>
      </c>
      <c r="L731">
        <f t="shared" si="127"/>
        <v>360</v>
      </c>
      <c r="M731">
        <f t="shared" si="131"/>
        <v>148615</v>
      </c>
      <c r="N731" s="10">
        <f t="shared" si="128"/>
        <v>0</v>
      </c>
    </row>
    <row r="732" spans="1:14" x14ac:dyDescent="0.25">
      <c r="A732" s="1">
        <v>45657</v>
      </c>
      <c r="B732" t="str">
        <f t="shared" si="122"/>
        <v>wt</v>
      </c>
      <c r="C732">
        <f t="shared" si="123"/>
        <v>2024</v>
      </c>
      <c r="D732" t="str">
        <f t="shared" si="124"/>
        <v>grudzień</v>
      </c>
      <c r="E732" s="1">
        <f t="shared" si="121"/>
        <v>46022</v>
      </c>
      <c r="F732" s="3" t="str">
        <f>IF(AND(E732&gt;=$T$4,E732&lt;=$U$4),"wiosna", IF(AND(E732&gt;=$T$5,E732&lt;=$U$5),"lato", IF(AND(E732&gt;=$T$6,E732&lt;=$U$6), "jesien","zima")))</f>
        <v>zima</v>
      </c>
      <c r="G732">
        <f t="shared" si="129"/>
        <v>64</v>
      </c>
      <c r="H732">
        <f>INDEX($V$3:$V$6, MATCH(F732,$S$3:$S$6,0))</f>
        <v>0.2</v>
      </c>
      <c r="I732">
        <f t="shared" si="125"/>
        <v>12</v>
      </c>
      <c r="J732">
        <f t="shared" si="130"/>
        <v>0</v>
      </c>
      <c r="K732">
        <f t="shared" si="126"/>
        <v>360</v>
      </c>
      <c r="L732">
        <f t="shared" si="127"/>
        <v>360</v>
      </c>
      <c r="M732">
        <f t="shared" si="131"/>
        <v>148975</v>
      </c>
      <c r="N732" s="10">
        <f t="shared" si="128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1-3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2025-04-21T13:23:27Z</dcterms:modified>
</cp:coreProperties>
</file>