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amack38\Downloads\informatyka-2019-czerwiec\"/>
    </mc:Choice>
  </mc:AlternateContent>
  <xr:revisionPtr revIDLastSave="0" documentId="13_ncr:1_{CE4A91CD-DA27-4B10-8C50-18B6BBB4733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Arkusz1" sheetId="1" r:id="rId1"/>
  </sheets>
  <definedNames>
    <definedName name="pogoda" localSheetId="0">Arkusz1!$B$1:$C$184</definedName>
  </definedNames>
  <calcPr calcId="191029"/>
  <pivotCaches>
    <pivotCache cacheId="31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5" i="1" l="1"/>
  <c r="O26" i="1"/>
  <c r="O27" i="1"/>
  <c r="O28" i="1"/>
  <c r="O29" i="1"/>
  <c r="O2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2" i="1"/>
  <c r="D2" i="1"/>
  <c r="N33" i="1"/>
  <c r="N34" i="1"/>
  <c r="N3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F3" i="1"/>
  <c r="F4" i="1"/>
  <c r="F5" i="1"/>
  <c r="F8" i="1"/>
  <c r="F9" i="1"/>
  <c r="F10" i="1"/>
  <c r="F11" i="1"/>
  <c r="F12" i="1"/>
  <c r="F13" i="1"/>
  <c r="F14" i="1"/>
  <c r="F21" i="1"/>
  <c r="F22" i="1"/>
  <c r="F23" i="1"/>
  <c r="F24" i="1"/>
  <c r="F25" i="1"/>
  <c r="F26" i="1"/>
  <c r="F28" i="1"/>
  <c r="F29" i="1"/>
  <c r="F32" i="1"/>
  <c r="F33" i="1"/>
  <c r="F34" i="1"/>
  <c r="F35" i="1"/>
  <c r="F36" i="1"/>
  <c r="F40" i="1"/>
  <c r="F41" i="1"/>
  <c r="F43" i="1"/>
  <c r="F47" i="1"/>
  <c r="F48" i="1"/>
  <c r="F49" i="1"/>
  <c r="F50" i="1"/>
  <c r="F51" i="1"/>
  <c r="F52" i="1"/>
  <c r="F53" i="1"/>
  <c r="F54" i="1"/>
  <c r="F55" i="1"/>
  <c r="F59" i="1"/>
  <c r="F63" i="1"/>
  <c r="F64" i="1"/>
  <c r="F69" i="1"/>
  <c r="F70" i="1"/>
  <c r="F71" i="1"/>
  <c r="F74" i="1"/>
  <c r="F75" i="1"/>
  <c r="F80" i="1"/>
  <c r="F81" i="1"/>
  <c r="F82" i="1"/>
  <c r="F84" i="1"/>
  <c r="F85" i="1"/>
  <c r="F88" i="1"/>
  <c r="F89" i="1"/>
  <c r="F99" i="1"/>
  <c r="F100" i="1"/>
  <c r="F101" i="1"/>
  <c r="F102" i="1"/>
  <c r="F104" i="1"/>
  <c r="F105" i="1"/>
  <c r="F111" i="1"/>
  <c r="F113" i="1"/>
  <c r="F117" i="1"/>
  <c r="F119" i="1"/>
  <c r="F120" i="1"/>
  <c r="F135" i="1"/>
  <c r="F136" i="1"/>
  <c r="F138" i="1"/>
  <c r="F140" i="1"/>
  <c r="F147" i="1"/>
  <c r="F148" i="1"/>
  <c r="F149" i="1"/>
  <c r="F151" i="1"/>
  <c r="F152" i="1"/>
  <c r="F155" i="1"/>
  <c r="F158" i="1"/>
  <c r="F160" i="1"/>
  <c r="F162" i="1"/>
  <c r="F165" i="1"/>
  <c r="F168" i="1"/>
  <c r="F169" i="1"/>
  <c r="F171" i="1"/>
  <c r="F17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I2" i="1"/>
  <c r="F2" i="1"/>
  <c r="E2" i="1"/>
  <c r="G2" i="1" l="1"/>
  <c r="H2" i="1" s="1"/>
  <c r="J2" i="1" l="1"/>
  <c r="D3" i="1" s="1"/>
  <c r="G3" i="1" s="1"/>
  <c r="H3" i="1" s="1"/>
  <c r="J3" i="1" l="1"/>
  <c r="D4" i="1" s="1"/>
  <c r="G4" i="1" s="1"/>
  <c r="H4" i="1"/>
  <c r="J4" i="1" l="1"/>
  <c r="D5" i="1" s="1"/>
  <c r="G5" i="1" s="1"/>
  <c r="H5" i="1" s="1"/>
  <c r="J5" i="1" l="1"/>
  <c r="D6" i="1" s="1"/>
  <c r="F6" i="1" s="1"/>
  <c r="G6" i="1" s="1"/>
  <c r="H6" i="1" s="1"/>
  <c r="J6" i="1" l="1"/>
  <c r="D7" i="1" s="1"/>
  <c r="F7" i="1" s="1"/>
  <c r="G7" i="1" s="1"/>
  <c r="H7" i="1" s="1"/>
  <c r="J7" i="1" l="1"/>
  <c r="D8" i="1" s="1"/>
  <c r="G8" i="1" s="1"/>
  <c r="H8" i="1" s="1"/>
  <c r="J8" i="1" l="1"/>
  <c r="D9" i="1" s="1"/>
  <c r="G9" i="1" s="1"/>
  <c r="H9" i="1"/>
  <c r="J9" i="1" l="1"/>
  <c r="D10" i="1" s="1"/>
  <c r="G10" i="1" s="1"/>
  <c r="H10" i="1" s="1"/>
  <c r="J10" i="1" l="1"/>
  <c r="D11" i="1" s="1"/>
  <c r="G11" i="1" s="1"/>
  <c r="H11" i="1"/>
  <c r="J11" i="1" l="1"/>
  <c r="D12" i="1" s="1"/>
  <c r="G12" i="1" s="1"/>
  <c r="H12" i="1" s="1"/>
  <c r="J12" i="1" l="1"/>
  <c r="D13" i="1" s="1"/>
  <c r="G13" i="1" s="1"/>
  <c r="H13" i="1" s="1"/>
  <c r="J13" i="1" l="1"/>
  <c r="D14" i="1" s="1"/>
  <c r="G14" i="1" s="1"/>
  <c r="H14" i="1"/>
  <c r="J14" i="1" l="1"/>
  <c r="D15" i="1" s="1"/>
  <c r="F15" i="1"/>
  <c r="G15" i="1" s="1"/>
  <c r="H15" i="1" l="1"/>
  <c r="J15" i="1" l="1"/>
  <c r="D16" i="1" s="1"/>
  <c r="F16" i="1"/>
  <c r="G16" i="1" s="1"/>
  <c r="H16" i="1" l="1"/>
  <c r="J16" i="1" l="1"/>
  <c r="D17" i="1" s="1"/>
  <c r="F17" i="1"/>
  <c r="G17" i="1" s="1"/>
  <c r="H17" i="1" l="1"/>
  <c r="J17" i="1" l="1"/>
  <c r="D18" i="1" s="1"/>
  <c r="F18" i="1"/>
  <c r="G18" i="1" s="1"/>
  <c r="H18" i="1" l="1"/>
  <c r="J18" i="1" l="1"/>
  <c r="D19" i="1" s="1"/>
  <c r="F19" i="1"/>
  <c r="G19" i="1" s="1"/>
  <c r="H19" i="1" l="1"/>
  <c r="J19" i="1" l="1"/>
  <c r="D20" i="1" s="1"/>
  <c r="F20" i="1"/>
  <c r="G20" i="1" s="1"/>
  <c r="H20" i="1" l="1"/>
  <c r="J20" i="1" l="1"/>
  <c r="D21" i="1" s="1"/>
  <c r="G21" i="1" s="1"/>
  <c r="H21" i="1"/>
  <c r="J21" i="1" l="1"/>
  <c r="D22" i="1" s="1"/>
  <c r="G22" i="1" s="1"/>
  <c r="H22" i="1"/>
  <c r="J22" i="1" l="1"/>
  <c r="D23" i="1" s="1"/>
  <c r="G23" i="1" s="1"/>
  <c r="H23" i="1"/>
  <c r="J23" i="1" l="1"/>
  <c r="D24" i="1" s="1"/>
  <c r="G24" i="1" s="1"/>
  <c r="H24" i="1" s="1"/>
  <c r="J24" i="1" l="1"/>
  <c r="D25" i="1" s="1"/>
  <c r="G25" i="1" s="1"/>
  <c r="H25" i="1"/>
  <c r="J25" i="1" l="1"/>
  <c r="D26" i="1" s="1"/>
  <c r="G26" i="1" s="1"/>
  <c r="H26" i="1"/>
  <c r="J26" i="1" l="1"/>
  <c r="D27" i="1" s="1"/>
  <c r="F27" i="1"/>
  <c r="G27" i="1" s="1"/>
  <c r="H27" i="1" l="1"/>
  <c r="J27" i="1" l="1"/>
  <c r="D28" i="1" s="1"/>
  <c r="G28" i="1" s="1"/>
  <c r="H28" i="1"/>
  <c r="J28" i="1" l="1"/>
  <c r="D29" i="1" s="1"/>
  <c r="G29" i="1" s="1"/>
  <c r="H29" i="1" s="1"/>
  <c r="J29" i="1" l="1"/>
  <c r="D30" i="1" s="1"/>
  <c r="F30" i="1"/>
  <c r="G30" i="1" s="1"/>
  <c r="H30" i="1" l="1"/>
  <c r="J30" i="1" l="1"/>
  <c r="D31" i="1" s="1"/>
  <c r="F31" i="1"/>
  <c r="G31" i="1" s="1"/>
  <c r="H31" i="1" l="1"/>
  <c r="J31" i="1" l="1"/>
  <c r="D32" i="1" s="1"/>
  <c r="G32" i="1" s="1"/>
  <c r="H32" i="1"/>
  <c r="J32" i="1" l="1"/>
  <c r="D33" i="1" s="1"/>
  <c r="G33" i="1" s="1"/>
  <c r="H33" i="1"/>
  <c r="J33" i="1" l="1"/>
  <c r="D34" i="1" s="1"/>
  <c r="G34" i="1" s="1"/>
  <c r="H34" i="1" s="1"/>
  <c r="J34" i="1" l="1"/>
  <c r="D35" i="1" s="1"/>
  <c r="G35" i="1" s="1"/>
  <c r="H35" i="1"/>
  <c r="J35" i="1" l="1"/>
  <c r="D36" i="1" s="1"/>
  <c r="G36" i="1" s="1"/>
  <c r="H36" i="1"/>
  <c r="J36" i="1" l="1"/>
  <c r="D37" i="1" s="1"/>
  <c r="F37" i="1"/>
  <c r="G37" i="1" s="1"/>
  <c r="H37" i="1" l="1"/>
  <c r="J37" i="1" l="1"/>
  <c r="D38" i="1" s="1"/>
  <c r="F38" i="1"/>
  <c r="G38" i="1" s="1"/>
  <c r="H38" i="1" l="1"/>
  <c r="J38" i="1" l="1"/>
  <c r="D39" i="1" s="1"/>
  <c r="F39" i="1"/>
  <c r="G39" i="1" s="1"/>
  <c r="H39" i="1" l="1"/>
  <c r="J39" i="1" l="1"/>
  <c r="D40" i="1" s="1"/>
  <c r="G40" i="1" s="1"/>
  <c r="H40" i="1"/>
  <c r="J40" i="1" l="1"/>
  <c r="D41" i="1" s="1"/>
  <c r="G41" i="1" s="1"/>
  <c r="H41" i="1" s="1"/>
  <c r="J41" i="1" l="1"/>
  <c r="D42" i="1" s="1"/>
  <c r="F42" i="1"/>
  <c r="G42" i="1" s="1"/>
  <c r="H42" i="1" l="1"/>
  <c r="J42" i="1" l="1"/>
  <c r="D43" i="1" s="1"/>
  <c r="G43" i="1" s="1"/>
  <c r="H43" i="1"/>
  <c r="J43" i="1" l="1"/>
  <c r="D44" i="1" s="1"/>
  <c r="F44" i="1"/>
  <c r="G44" i="1" s="1"/>
  <c r="H44" i="1" l="1"/>
  <c r="J44" i="1" l="1"/>
  <c r="D45" i="1" s="1"/>
  <c r="F45" i="1"/>
  <c r="G45" i="1" s="1"/>
  <c r="H45" i="1" l="1"/>
  <c r="J45" i="1" l="1"/>
  <c r="D46" i="1" s="1"/>
  <c r="F46" i="1"/>
  <c r="G46" i="1" s="1"/>
  <c r="H46" i="1" l="1"/>
  <c r="J46" i="1" l="1"/>
  <c r="D47" i="1" s="1"/>
  <c r="G47" i="1" s="1"/>
  <c r="H47" i="1"/>
  <c r="J47" i="1" l="1"/>
  <c r="D48" i="1" s="1"/>
  <c r="G48" i="1" s="1"/>
  <c r="H48" i="1" s="1"/>
  <c r="J48" i="1" l="1"/>
  <c r="D49" i="1" s="1"/>
  <c r="G49" i="1" s="1"/>
  <c r="H49" i="1" s="1"/>
  <c r="J49" i="1" l="1"/>
  <c r="D50" i="1" s="1"/>
  <c r="G50" i="1" s="1"/>
  <c r="H50" i="1" s="1"/>
  <c r="J50" i="1" l="1"/>
  <c r="D51" i="1" s="1"/>
  <c r="G51" i="1" s="1"/>
  <c r="H51" i="1" s="1"/>
  <c r="J51" i="1" l="1"/>
  <c r="D52" i="1" s="1"/>
  <c r="G52" i="1" s="1"/>
  <c r="H52" i="1"/>
  <c r="J52" i="1" l="1"/>
  <c r="D53" i="1" s="1"/>
  <c r="G53" i="1" s="1"/>
  <c r="H53" i="1"/>
  <c r="J53" i="1" l="1"/>
  <c r="D54" i="1" s="1"/>
  <c r="G54" i="1" s="1"/>
  <c r="H54" i="1" s="1"/>
  <c r="J54" i="1" l="1"/>
  <c r="D55" i="1" s="1"/>
  <c r="G55" i="1" s="1"/>
  <c r="H55" i="1"/>
  <c r="J55" i="1" l="1"/>
  <c r="D56" i="1" s="1"/>
  <c r="F56" i="1" s="1"/>
  <c r="G56" i="1" s="1"/>
  <c r="H56" i="1" l="1"/>
  <c r="J56" i="1" l="1"/>
  <c r="D57" i="1" s="1"/>
  <c r="F57" i="1"/>
  <c r="G57" i="1" s="1"/>
  <c r="H57" i="1" l="1"/>
  <c r="J57" i="1"/>
  <c r="D58" i="1" s="1"/>
  <c r="F58" i="1" l="1"/>
  <c r="G58" i="1" s="1"/>
  <c r="H58" i="1" l="1"/>
  <c r="J58" i="1"/>
  <c r="D59" i="1" s="1"/>
  <c r="G59" i="1" s="1"/>
  <c r="H59" i="1" l="1"/>
  <c r="J59" i="1"/>
  <c r="D60" i="1" s="1"/>
  <c r="F60" i="1" l="1"/>
  <c r="G60" i="1" s="1"/>
  <c r="H60" i="1" l="1"/>
  <c r="J60" i="1"/>
  <c r="D61" i="1" s="1"/>
  <c r="F61" i="1" l="1"/>
  <c r="G61" i="1" s="1"/>
  <c r="H61" i="1" l="1"/>
  <c r="J61" i="1" l="1"/>
  <c r="D62" i="1" s="1"/>
  <c r="F62" i="1"/>
  <c r="G62" i="1" s="1"/>
  <c r="H62" i="1" l="1"/>
  <c r="J62" i="1" l="1"/>
  <c r="D63" i="1" s="1"/>
  <c r="G63" i="1" s="1"/>
  <c r="H63" i="1"/>
  <c r="J63" i="1" l="1"/>
  <c r="D64" i="1" s="1"/>
  <c r="G64" i="1" s="1"/>
  <c r="H64" i="1"/>
  <c r="J64" i="1" l="1"/>
  <c r="D65" i="1" s="1"/>
  <c r="F65" i="1"/>
  <c r="G65" i="1" s="1"/>
  <c r="H65" i="1" l="1"/>
  <c r="J65" i="1" l="1"/>
  <c r="D66" i="1" s="1"/>
  <c r="F66" i="1"/>
  <c r="G66" i="1" s="1"/>
  <c r="H66" i="1" l="1"/>
  <c r="J66" i="1" l="1"/>
  <c r="D67" i="1" s="1"/>
  <c r="F67" i="1"/>
  <c r="G67" i="1" s="1"/>
  <c r="H67" i="1" l="1"/>
  <c r="J67" i="1" l="1"/>
  <c r="D68" i="1" s="1"/>
  <c r="F68" i="1"/>
  <c r="G68" i="1" s="1"/>
  <c r="H68" i="1" l="1"/>
  <c r="J68" i="1" l="1"/>
  <c r="D69" i="1" s="1"/>
  <c r="G69" i="1" s="1"/>
  <c r="H69" i="1"/>
  <c r="J69" i="1" l="1"/>
  <c r="D70" i="1" s="1"/>
  <c r="G70" i="1" s="1"/>
  <c r="H70" i="1"/>
  <c r="J70" i="1" l="1"/>
  <c r="D71" i="1" s="1"/>
  <c r="G71" i="1" s="1"/>
  <c r="H71" i="1" s="1"/>
  <c r="J71" i="1" l="1"/>
  <c r="D72" i="1" s="1"/>
  <c r="F72" i="1"/>
  <c r="G72" i="1" s="1"/>
  <c r="H72" i="1" l="1"/>
  <c r="J72" i="1" l="1"/>
  <c r="D73" i="1" s="1"/>
  <c r="F73" i="1"/>
  <c r="G73" i="1" s="1"/>
  <c r="H73" i="1" l="1"/>
  <c r="J73" i="1" l="1"/>
  <c r="D74" i="1" s="1"/>
  <c r="G74" i="1" s="1"/>
  <c r="H74" i="1"/>
  <c r="J74" i="1" l="1"/>
  <c r="D75" i="1" s="1"/>
  <c r="G75" i="1" s="1"/>
  <c r="H75" i="1"/>
  <c r="J75" i="1" l="1"/>
  <c r="D76" i="1" s="1"/>
  <c r="F76" i="1"/>
  <c r="G76" i="1" s="1"/>
  <c r="H76" i="1" l="1"/>
  <c r="J76" i="1" l="1"/>
  <c r="D77" i="1" s="1"/>
  <c r="F77" i="1" l="1"/>
  <c r="G77" i="1" s="1"/>
  <c r="H77" i="1" s="1"/>
  <c r="J77" i="1" l="1"/>
  <c r="D78" i="1" s="1"/>
  <c r="F78" i="1"/>
  <c r="G78" i="1"/>
  <c r="H78" i="1" l="1"/>
  <c r="J78" i="1" l="1"/>
  <c r="D79" i="1" s="1"/>
  <c r="F79" i="1"/>
  <c r="G79" i="1" s="1"/>
  <c r="H79" i="1" l="1"/>
  <c r="J79" i="1" l="1"/>
  <c r="D80" i="1" s="1"/>
  <c r="G80" i="1" s="1"/>
  <c r="H80" i="1"/>
  <c r="J80" i="1" l="1"/>
  <c r="D81" i="1" s="1"/>
  <c r="G81" i="1" s="1"/>
  <c r="H81" i="1"/>
  <c r="J81" i="1" l="1"/>
  <c r="D82" i="1" s="1"/>
  <c r="G82" i="1" s="1"/>
  <c r="H82" i="1" s="1"/>
  <c r="J82" i="1" l="1"/>
  <c r="D83" i="1" s="1"/>
  <c r="F83" i="1"/>
  <c r="G83" i="1" s="1"/>
  <c r="H83" i="1" l="1"/>
  <c r="J83" i="1" l="1"/>
  <c r="D84" i="1" s="1"/>
  <c r="G84" i="1" s="1"/>
  <c r="H84" i="1"/>
  <c r="J84" i="1" l="1"/>
  <c r="D85" i="1" s="1"/>
  <c r="G85" i="1" s="1"/>
  <c r="H85" i="1"/>
  <c r="J85" i="1" s="1"/>
  <c r="D86" i="1" s="1"/>
  <c r="F86" i="1" l="1"/>
  <c r="G86" i="1" s="1"/>
  <c r="H86" i="1" l="1"/>
  <c r="J86" i="1" l="1"/>
  <c r="D87" i="1" s="1"/>
  <c r="F87" i="1"/>
  <c r="G87" i="1" s="1"/>
  <c r="H87" i="1" l="1"/>
  <c r="J87" i="1"/>
  <c r="D88" i="1" s="1"/>
  <c r="G88" i="1" s="1"/>
  <c r="H88" i="1" l="1"/>
  <c r="J88" i="1"/>
  <c r="D89" i="1" s="1"/>
  <c r="G89" i="1" s="1"/>
  <c r="H89" i="1" l="1"/>
  <c r="J89" i="1"/>
  <c r="D90" i="1" s="1"/>
  <c r="F90" i="1" l="1"/>
  <c r="G90" i="1" s="1"/>
  <c r="H90" i="1" l="1"/>
  <c r="J90" i="1"/>
  <c r="D91" i="1" s="1"/>
  <c r="F91" i="1" l="1"/>
  <c r="G91" i="1" s="1"/>
  <c r="H91" i="1" l="1"/>
  <c r="J91" i="1" l="1"/>
  <c r="D92" i="1" s="1"/>
  <c r="F92" i="1"/>
  <c r="G92" i="1" s="1"/>
  <c r="H92" i="1" l="1"/>
  <c r="J92" i="1" l="1"/>
  <c r="D93" i="1" s="1"/>
  <c r="F93" i="1"/>
  <c r="G93" i="1" s="1"/>
  <c r="H93" i="1" l="1"/>
  <c r="J93" i="1" l="1"/>
  <c r="D94" i="1" s="1"/>
  <c r="F94" i="1"/>
  <c r="G94" i="1" s="1"/>
  <c r="H94" i="1" l="1"/>
  <c r="J94" i="1" l="1"/>
  <c r="D95" i="1" s="1"/>
  <c r="F95" i="1"/>
  <c r="G95" i="1" s="1"/>
  <c r="H95" i="1" l="1"/>
  <c r="J95" i="1" l="1"/>
  <c r="D96" i="1" s="1"/>
  <c r="F96" i="1"/>
  <c r="G96" i="1" s="1"/>
  <c r="H96" i="1" l="1"/>
  <c r="J96" i="1" l="1"/>
  <c r="D97" i="1" s="1"/>
  <c r="F97" i="1"/>
  <c r="G97" i="1" s="1"/>
  <c r="H97" i="1" l="1"/>
  <c r="J97" i="1" l="1"/>
  <c r="D98" i="1" s="1"/>
  <c r="F98" i="1"/>
  <c r="G98" i="1" s="1"/>
  <c r="H98" i="1" l="1"/>
  <c r="J98" i="1" l="1"/>
  <c r="D99" i="1" s="1"/>
  <c r="G99" i="1" s="1"/>
  <c r="H99" i="1"/>
  <c r="J99" i="1" l="1"/>
  <c r="D100" i="1" s="1"/>
  <c r="G100" i="1" s="1"/>
  <c r="H100" i="1" s="1"/>
  <c r="J100" i="1" l="1"/>
  <c r="D101" i="1" s="1"/>
  <c r="G101" i="1" s="1"/>
  <c r="H101" i="1" s="1"/>
  <c r="J101" i="1" l="1"/>
  <c r="D102" i="1" s="1"/>
  <c r="G102" i="1" s="1"/>
  <c r="H102" i="1"/>
  <c r="J102" i="1" l="1"/>
  <c r="D103" i="1" s="1"/>
  <c r="F103" i="1"/>
  <c r="G103" i="1" s="1"/>
  <c r="H103" i="1" l="1"/>
  <c r="J103" i="1" l="1"/>
  <c r="D104" i="1" s="1"/>
  <c r="G104" i="1" s="1"/>
  <c r="H104" i="1"/>
  <c r="J104" i="1" l="1"/>
  <c r="D105" i="1" s="1"/>
  <c r="G105" i="1" s="1"/>
  <c r="H105" i="1" s="1"/>
  <c r="J105" i="1" l="1"/>
  <c r="D106" i="1" s="1"/>
  <c r="F106" i="1"/>
  <c r="G106" i="1" s="1"/>
  <c r="H106" i="1" l="1"/>
  <c r="J106" i="1" l="1"/>
  <c r="D107" i="1" s="1"/>
  <c r="F107" i="1"/>
  <c r="G107" i="1" s="1"/>
  <c r="H107" i="1" l="1"/>
  <c r="J107" i="1"/>
  <c r="D108" i="1" s="1"/>
  <c r="F108" i="1" l="1"/>
  <c r="G108" i="1" s="1"/>
  <c r="H108" i="1" l="1"/>
  <c r="J108" i="1" l="1"/>
  <c r="D109" i="1" s="1"/>
  <c r="F109" i="1"/>
  <c r="G109" i="1" s="1"/>
  <c r="H109" i="1" l="1"/>
  <c r="J109" i="1" l="1"/>
  <c r="D110" i="1" s="1"/>
  <c r="F110" i="1"/>
  <c r="G110" i="1" s="1"/>
  <c r="H110" i="1" l="1"/>
  <c r="J110" i="1" l="1"/>
  <c r="D111" i="1" s="1"/>
  <c r="G111" i="1" s="1"/>
  <c r="H111" i="1" s="1"/>
  <c r="J111" i="1" l="1"/>
  <c r="D112" i="1" s="1"/>
  <c r="F112" i="1"/>
  <c r="G112" i="1" s="1"/>
  <c r="H112" i="1" l="1"/>
  <c r="J112" i="1" l="1"/>
  <c r="D113" i="1" s="1"/>
  <c r="G113" i="1" s="1"/>
  <c r="H113" i="1"/>
  <c r="J113" i="1" l="1"/>
  <c r="D114" i="1" s="1"/>
  <c r="F114" i="1"/>
  <c r="G114" i="1" s="1"/>
  <c r="H114" i="1" l="1"/>
  <c r="J114" i="1" l="1"/>
  <c r="D115" i="1" s="1"/>
  <c r="F115" i="1"/>
  <c r="G115" i="1" s="1"/>
  <c r="H115" i="1" l="1"/>
  <c r="J115" i="1" l="1"/>
  <c r="D116" i="1" s="1"/>
  <c r="F116" i="1"/>
  <c r="G116" i="1" s="1"/>
  <c r="H116" i="1" l="1"/>
  <c r="J116" i="1" l="1"/>
  <c r="D117" i="1" s="1"/>
  <c r="G117" i="1" s="1"/>
  <c r="H117" i="1"/>
  <c r="J117" i="1" l="1"/>
  <c r="D118" i="1" s="1"/>
  <c r="F118" i="1"/>
  <c r="G118" i="1" s="1"/>
  <c r="H118" i="1" l="1"/>
  <c r="J118" i="1" l="1"/>
  <c r="D119" i="1" s="1"/>
  <c r="G119" i="1" s="1"/>
  <c r="H119" i="1"/>
  <c r="J119" i="1" l="1"/>
  <c r="D120" i="1" s="1"/>
  <c r="G120" i="1" s="1"/>
  <c r="H120" i="1"/>
  <c r="J120" i="1" l="1"/>
  <c r="D121" i="1" s="1"/>
  <c r="F121" i="1"/>
  <c r="G121" i="1" s="1"/>
  <c r="H121" i="1" l="1"/>
  <c r="J121" i="1" l="1"/>
  <c r="D122" i="1" s="1"/>
  <c r="F122" i="1"/>
  <c r="G122" i="1" s="1"/>
  <c r="H122" i="1" l="1"/>
  <c r="J122" i="1" l="1"/>
  <c r="D123" i="1" s="1"/>
  <c r="F123" i="1"/>
  <c r="G123" i="1" s="1"/>
  <c r="H123" i="1" l="1"/>
  <c r="J123" i="1" l="1"/>
  <c r="D124" i="1" s="1"/>
  <c r="F124" i="1"/>
  <c r="G124" i="1" s="1"/>
  <c r="H124" i="1" l="1"/>
  <c r="J124" i="1" l="1"/>
  <c r="D125" i="1" s="1"/>
  <c r="F125" i="1"/>
  <c r="G125" i="1" s="1"/>
  <c r="H125" i="1" l="1"/>
  <c r="J125" i="1" l="1"/>
  <c r="D126" i="1" s="1"/>
  <c r="F126" i="1"/>
  <c r="G126" i="1" s="1"/>
  <c r="H126" i="1" l="1"/>
  <c r="J126" i="1" l="1"/>
  <c r="D127" i="1" s="1"/>
  <c r="F127" i="1" s="1"/>
  <c r="G127" i="1" s="1"/>
  <c r="H127" i="1" l="1"/>
  <c r="J127" i="1" l="1"/>
  <c r="D128" i="1" s="1"/>
  <c r="F128" i="1"/>
  <c r="G128" i="1" s="1"/>
  <c r="H128" i="1" l="1"/>
  <c r="J128" i="1" l="1"/>
  <c r="D129" i="1" s="1"/>
  <c r="F129" i="1"/>
  <c r="G129" i="1" s="1"/>
  <c r="H129" i="1" l="1"/>
  <c r="J129" i="1" l="1"/>
  <c r="D130" i="1" s="1"/>
  <c r="F130" i="1"/>
  <c r="G130" i="1"/>
  <c r="H130" i="1" l="1"/>
  <c r="J130" i="1" l="1"/>
  <c r="D131" i="1" s="1"/>
  <c r="F131" i="1"/>
  <c r="G131" i="1" s="1"/>
  <c r="H131" i="1" l="1"/>
  <c r="J131" i="1" l="1"/>
  <c r="D132" i="1" s="1"/>
  <c r="F132" i="1"/>
  <c r="G132" i="1" s="1"/>
  <c r="H132" i="1" l="1"/>
  <c r="J132" i="1" l="1"/>
  <c r="D133" i="1" s="1"/>
  <c r="F133" i="1"/>
  <c r="G133" i="1" s="1"/>
  <c r="H133" i="1" l="1"/>
  <c r="J133" i="1" l="1"/>
  <c r="D134" i="1" s="1"/>
  <c r="F134" i="1" s="1"/>
  <c r="G134" i="1" s="1"/>
  <c r="H134" i="1" l="1"/>
  <c r="J134" i="1" l="1"/>
  <c r="D135" i="1" s="1"/>
  <c r="G135" i="1" s="1"/>
  <c r="H135" i="1"/>
  <c r="J135" i="1" l="1"/>
  <c r="D136" i="1" s="1"/>
  <c r="G136" i="1" s="1"/>
  <c r="H136" i="1" s="1"/>
  <c r="J136" i="1" l="1"/>
  <c r="D137" i="1" s="1"/>
  <c r="F137" i="1"/>
  <c r="G137" i="1" s="1"/>
  <c r="H137" i="1" l="1"/>
  <c r="J137" i="1" l="1"/>
  <c r="D138" i="1" s="1"/>
  <c r="G138" i="1" s="1"/>
  <c r="H138" i="1"/>
  <c r="J138" i="1"/>
  <c r="D139" i="1" s="1"/>
  <c r="F139" i="1" l="1"/>
  <c r="G139" i="1" s="1"/>
  <c r="H139" i="1" l="1"/>
  <c r="J139" i="1"/>
  <c r="D140" i="1" s="1"/>
  <c r="G140" i="1" s="1"/>
  <c r="H140" i="1" l="1"/>
  <c r="J140" i="1"/>
  <c r="D141" i="1" s="1"/>
  <c r="F141" i="1" l="1"/>
  <c r="G141" i="1" s="1"/>
  <c r="H141" i="1" l="1"/>
  <c r="J141" i="1" l="1"/>
  <c r="D142" i="1" s="1"/>
  <c r="F142" i="1" s="1"/>
  <c r="G142" i="1" s="1"/>
  <c r="H142" i="1" l="1"/>
  <c r="J142" i="1" l="1"/>
  <c r="D143" i="1" s="1"/>
  <c r="F143" i="1"/>
  <c r="G143" i="1" s="1"/>
  <c r="H143" i="1" l="1"/>
  <c r="J143" i="1" l="1"/>
  <c r="D144" i="1" s="1"/>
  <c r="F144" i="1" s="1"/>
  <c r="G144" i="1" s="1"/>
  <c r="H144" i="1" l="1"/>
  <c r="J144" i="1" l="1"/>
  <c r="D145" i="1" s="1"/>
  <c r="F145" i="1"/>
  <c r="G145" i="1" s="1"/>
  <c r="H145" i="1" l="1"/>
  <c r="J145" i="1" l="1"/>
  <c r="D146" i="1" s="1"/>
  <c r="F146" i="1"/>
  <c r="G146" i="1" s="1"/>
  <c r="H146" i="1" l="1"/>
  <c r="J146" i="1" l="1"/>
  <c r="D147" i="1" s="1"/>
  <c r="G147" i="1" s="1"/>
  <c r="H147" i="1"/>
  <c r="J147" i="1" l="1"/>
  <c r="D148" i="1" s="1"/>
  <c r="G148" i="1" s="1"/>
  <c r="H148" i="1"/>
  <c r="J148" i="1" l="1"/>
  <c r="D149" i="1" s="1"/>
  <c r="G149" i="1" s="1"/>
  <c r="H149" i="1"/>
  <c r="J149" i="1" l="1"/>
  <c r="D150" i="1" s="1"/>
  <c r="F150" i="1"/>
  <c r="G150" i="1" s="1"/>
  <c r="H150" i="1" l="1"/>
  <c r="J150" i="1" l="1"/>
  <c r="D151" i="1" s="1"/>
  <c r="G151" i="1" s="1"/>
  <c r="H151" i="1"/>
  <c r="J151" i="1" l="1"/>
  <c r="D152" i="1" s="1"/>
  <c r="G152" i="1" s="1"/>
  <c r="H152" i="1"/>
  <c r="J152" i="1" l="1"/>
  <c r="D153" i="1" s="1"/>
  <c r="F153" i="1"/>
  <c r="G153" i="1" s="1"/>
  <c r="H153" i="1" l="1"/>
  <c r="J153" i="1" l="1"/>
  <c r="D154" i="1" s="1"/>
  <c r="F154" i="1"/>
  <c r="G154" i="1" s="1"/>
  <c r="H154" i="1" l="1"/>
  <c r="J154" i="1" l="1"/>
  <c r="D155" i="1" s="1"/>
  <c r="G155" i="1" s="1"/>
  <c r="H155" i="1"/>
  <c r="J155" i="1" l="1"/>
  <c r="D156" i="1" s="1"/>
  <c r="F156" i="1"/>
  <c r="G156" i="1" s="1"/>
  <c r="H156" i="1" l="1"/>
  <c r="J156" i="1" l="1"/>
  <c r="D157" i="1" s="1"/>
  <c r="F157" i="1"/>
  <c r="G157" i="1" s="1"/>
  <c r="H157" i="1" l="1"/>
  <c r="J157" i="1" l="1"/>
  <c r="D158" i="1" s="1"/>
  <c r="G158" i="1" s="1"/>
  <c r="H158" i="1"/>
  <c r="J158" i="1" l="1"/>
  <c r="D159" i="1" s="1"/>
  <c r="F159" i="1"/>
  <c r="G159" i="1" s="1"/>
  <c r="H159" i="1" l="1"/>
  <c r="J159" i="1" l="1"/>
  <c r="D160" i="1" s="1"/>
  <c r="G160" i="1" s="1"/>
  <c r="H160" i="1"/>
  <c r="J160" i="1" l="1"/>
  <c r="D161" i="1" s="1"/>
  <c r="F161" i="1" s="1"/>
  <c r="G161" i="1" s="1"/>
  <c r="H161" i="1" l="1"/>
  <c r="J161" i="1" l="1"/>
  <c r="D162" i="1" s="1"/>
  <c r="G162" i="1" s="1"/>
  <c r="H162" i="1"/>
  <c r="J162" i="1" l="1"/>
  <c r="D163" i="1" s="1"/>
  <c r="F163" i="1"/>
  <c r="G163" i="1" s="1"/>
  <c r="H163" i="1" l="1"/>
  <c r="J163" i="1" l="1"/>
  <c r="D164" i="1" s="1"/>
  <c r="F164" i="1"/>
  <c r="G164" i="1" s="1"/>
  <c r="H164" i="1" l="1"/>
  <c r="J164" i="1" l="1"/>
  <c r="D165" i="1" s="1"/>
  <c r="G165" i="1" s="1"/>
  <c r="H165" i="1"/>
  <c r="J165" i="1" l="1"/>
  <c r="D166" i="1" s="1"/>
  <c r="F166" i="1"/>
  <c r="G166" i="1" s="1"/>
  <c r="H166" i="1" l="1"/>
  <c r="J166" i="1" l="1"/>
  <c r="D167" i="1" s="1"/>
  <c r="F167" i="1"/>
  <c r="G167" i="1"/>
  <c r="H167" i="1" l="1"/>
  <c r="J167" i="1" l="1"/>
  <c r="D168" i="1" s="1"/>
  <c r="G168" i="1" s="1"/>
  <c r="H168" i="1"/>
  <c r="J168" i="1" l="1"/>
  <c r="D169" i="1" s="1"/>
  <c r="G169" i="1" s="1"/>
  <c r="H169" i="1" s="1"/>
  <c r="J169" i="1" l="1"/>
  <c r="D170" i="1" s="1"/>
  <c r="F170" i="1"/>
  <c r="G170" i="1" s="1"/>
  <c r="H170" i="1" l="1"/>
  <c r="J170" i="1" l="1"/>
  <c r="D171" i="1" s="1"/>
  <c r="G171" i="1" s="1"/>
  <c r="H171" i="1"/>
  <c r="J171" i="1" l="1"/>
  <c r="D172" i="1" s="1"/>
  <c r="F172" i="1"/>
  <c r="G172" i="1" s="1"/>
  <c r="H172" i="1" l="1"/>
  <c r="J172" i="1" l="1"/>
  <c r="D173" i="1" s="1"/>
  <c r="F173" i="1"/>
  <c r="G173" i="1" s="1"/>
  <c r="H173" i="1" l="1"/>
  <c r="J173" i="1" l="1"/>
  <c r="D174" i="1" s="1"/>
  <c r="G174" i="1" s="1"/>
  <c r="H174" i="1" s="1"/>
  <c r="J174" i="1" l="1"/>
  <c r="D175" i="1" s="1"/>
  <c r="F175" i="1"/>
  <c r="G175" i="1"/>
  <c r="H175" i="1" l="1"/>
  <c r="J175" i="1" l="1"/>
  <c r="D176" i="1" s="1"/>
  <c r="F176" i="1"/>
  <c r="G176" i="1" s="1"/>
  <c r="H176" i="1" l="1"/>
  <c r="J176" i="1" l="1"/>
  <c r="D177" i="1" s="1"/>
  <c r="F177" i="1"/>
  <c r="G177" i="1" s="1"/>
  <c r="H177" i="1" l="1"/>
  <c r="J177" i="1" l="1"/>
  <c r="D178" i="1" s="1"/>
  <c r="F178" i="1"/>
  <c r="G178" i="1"/>
  <c r="H178" i="1" l="1"/>
  <c r="J178" i="1" l="1"/>
  <c r="D179" i="1" s="1"/>
  <c r="F179" i="1"/>
  <c r="G179" i="1" s="1"/>
  <c r="H179" i="1" l="1"/>
  <c r="J179" i="1" l="1"/>
  <c r="D180" i="1" s="1"/>
  <c r="F180" i="1"/>
  <c r="G180" i="1" s="1"/>
  <c r="H180" i="1" l="1"/>
  <c r="J180" i="1" l="1"/>
  <c r="D181" i="1" s="1"/>
  <c r="F181" i="1"/>
  <c r="G181" i="1" s="1"/>
  <c r="H181" i="1" l="1"/>
  <c r="J181" i="1" l="1"/>
  <c r="D182" i="1" s="1"/>
  <c r="F182" i="1"/>
  <c r="G182" i="1" s="1"/>
  <c r="H182" i="1" l="1"/>
  <c r="J182" i="1" l="1"/>
  <c r="D183" i="1" s="1"/>
  <c r="F183" i="1"/>
  <c r="G183" i="1" s="1"/>
  <c r="H183" i="1" l="1"/>
  <c r="J183" i="1" l="1"/>
  <c r="D184" i="1" s="1"/>
  <c r="F184" i="1"/>
  <c r="G184" i="1" s="1"/>
  <c r="H184" i="1" l="1"/>
  <c r="J18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1CE04D-616C-477F-8A72-738AA7FF3B91}" name="pogoda" type="6" refreshedVersion="8" background="1" saveData="1">
    <textPr codePage="852" sourceFile="C:\Users\kamack38\Downloads\informatyka-2019-czerwiec\dane\pogoda.txt" decimal=",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<sst xmlns="http://schemas.openxmlformats.org/spreadsheetml/2006/main" count="31" uniqueCount="31">
  <si>
    <t>temperatura_srednia</t>
  </si>
  <si>
    <t>opady</t>
  </si>
  <si>
    <t>data</t>
  </si>
  <si>
    <t>podlewanie</t>
  </si>
  <si>
    <t>deszcz</t>
  </si>
  <si>
    <t>zbiornik przed</t>
  </si>
  <si>
    <t>wodociągi</t>
  </si>
  <si>
    <t>para</t>
  </si>
  <si>
    <t>zbiornik dp</t>
  </si>
  <si>
    <t>zbiornik koniec</t>
  </si>
  <si>
    <t>5.1</t>
  </si>
  <si>
    <t>Data</t>
  </si>
  <si>
    <t>Ilość</t>
  </si>
  <si>
    <t>5.2</t>
  </si>
  <si>
    <t>5.3</t>
  </si>
  <si>
    <t>Etykiety wierszy</t>
  </si>
  <si>
    <t>Suma końcowa</t>
  </si>
  <si>
    <t>maj</t>
  </si>
  <si>
    <t>5.4</t>
  </si>
  <si>
    <t>temp &gt;15 i opady &gt;0,6</t>
  </si>
  <si>
    <t>temp &gt;15 i opady &lt;=0,6</t>
  </si>
  <si>
    <t>temp &lt;= 15</t>
  </si>
  <si>
    <t>miesiąc</t>
  </si>
  <si>
    <t>kwiecień</t>
  </si>
  <si>
    <t>czerwiec</t>
  </si>
  <si>
    <t>lipiec</t>
  </si>
  <si>
    <t>sierpień</t>
  </si>
  <si>
    <t>wrzesień</t>
  </si>
  <si>
    <t>Suma z wodociągi</t>
  </si>
  <si>
    <t>cena</t>
  </si>
  <si>
    <t>Czas wykonania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</si>
</sst>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zł&quot;;[Red]\-#,##0.00\ &quot;zł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49" fontId="0" fillId="0" borderId="0" xfId="0" applyNumberFormat="1"/>
    <xf numFmtId="14" fontId="0" fillId="0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8" fontId="0" fillId="0" borderId="0" xfId="0" applyNumberFormat="1"/>
    <xf numFmtId="46" fontId="0" fillId="0" borderId="0" xfId="0" applyNumberFormat="1"/>
  </cellXfs>
  <cellStyles count="1">
    <cellStyle name="Normalny" xfId="0" builtinId="0"/>
  </cellStyles>
  <dxfs count="1">
    <dxf>
      <numFmt numFmtId="12" formatCode="#,##0.00\ &quot;zł&quot;;[Red]\-#,##0.00\ &quot;zł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wody w zbiorniku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Arkusz1!$A$2:$A$184</c:f>
              <c:numCache>
                <c:formatCode>m/d/yyyy</c:formatCode>
                <c:ptCount val="183"/>
                <c:pt idx="0">
                  <c:v>42095</c:v>
                </c:pt>
                <c:pt idx="1">
                  <c:v>42096</c:v>
                </c:pt>
                <c:pt idx="2">
                  <c:v>42097</c:v>
                </c:pt>
                <c:pt idx="3">
                  <c:v>42098</c:v>
                </c:pt>
                <c:pt idx="4">
                  <c:v>42099</c:v>
                </c:pt>
                <c:pt idx="5">
                  <c:v>42100</c:v>
                </c:pt>
                <c:pt idx="6">
                  <c:v>42101</c:v>
                </c:pt>
                <c:pt idx="7">
                  <c:v>42102</c:v>
                </c:pt>
                <c:pt idx="8">
                  <c:v>42103</c:v>
                </c:pt>
                <c:pt idx="9">
                  <c:v>42104</c:v>
                </c:pt>
                <c:pt idx="10">
                  <c:v>42105</c:v>
                </c:pt>
                <c:pt idx="11">
                  <c:v>42106</c:v>
                </c:pt>
                <c:pt idx="12">
                  <c:v>42107</c:v>
                </c:pt>
                <c:pt idx="13">
                  <c:v>42108</c:v>
                </c:pt>
                <c:pt idx="14">
                  <c:v>42109</c:v>
                </c:pt>
                <c:pt idx="15">
                  <c:v>42110</c:v>
                </c:pt>
                <c:pt idx="16">
                  <c:v>42111</c:v>
                </c:pt>
                <c:pt idx="17">
                  <c:v>42112</c:v>
                </c:pt>
                <c:pt idx="18">
                  <c:v>42113</c:v>
                </c:pt>
                <c:pt idx="19">
                  <c:v>42114</c:v>
                </c:pt>
                <c:pt idx="20">
                  <c:v>42115</c:v>
                </c:pt>
                <c:pt idx="21">
                  <c:v>42116</c:v>
                </c:pt>
                <c:pt idx="22">
                  <c:v>42117</c:v>
                </c:pt>
                <c:pt idx="23">
                  <c:v>42118</c:v>
                </c:pt>
                <c:pt idx="24">
                  <c:v>42119</c:v>
                </c:pt>
                <c:pt idx="25">
                  <c:v>42120</c:v>
                </c:pt>
                <c:pt idx="26">
                  <c:v>42121</c:v>
                </c:pt>
                <c:pt idx="27">
                  <c:v>42122</c:v>
                </c:pt>
                <c:pt idx="28">
                  <c:v>42123</c:v>
                </c:pt>
                <c:pt idx="29">
                  <c:v>42124</c:v>
                </c:pt>
                <c:pt idx="30">
                  <c:v>42125</c:v>
                </c:pt>
                <c:pt idx="31">
                  <c:v>42126</c:v>
                </c:pt>
                <c:pt idx="32">
                  <c:v>42127</c:v>
                </c:pt>
                <c:pt idx="33">
                  <c:v>42128</c:v>
                </c:pt>
                <c:pt idx="34">
                  <c:v>42129</c:v>
                </c:pt>
                <c:pt idx="35">
                  <c:v>42130</c:v>
                </c:pt>
                <c:pt idx="36">
                  <c:v>42131</c:v>
                </c:pt>
                <c:pt idx="37">
                  <c:v>42132</c:v>
                </c:pt>
                <c:pt idx="38">
                  <c:v>42133</c:v>
                </c:pt>
                <c:pt idx="39">
                  <c:v>42134</c:v>
                </c:pt>
                <c:pt idx="40">
                  <c:v>42135</c:v>
                </c:pt>
                <c:pt idx="41">
                  <c:v>42136</c:v>
                </c:pt>
                <c:pt idx="42">
                  <c:v>42137</c:v>
                </c:pt>
                <c:pt idx="43">
                  <c:v>42138</c:v>
                </c:pt>
                <c:pt idx="44">
                  <c:v>42139</c:v>
                </c:pt>
                <c:pt idx="45">
                  <c:v>42140</c:v>
                </c:pt>
                <c:pt idx="46">
                  <c:v>42141</c:v>
                </c:pt>
                <c:pt idx="47">
                  <c:v>42142</c:v>
                </c:pt>
                <c:pt idx="48">
                  <c:v>42143</c:v>
                </c:pt>
                <c:pt idx="49">
                  <c:v>42144</c:v>
                </c:pt>
                <c:pt idx="50">
                  <c:v>42145</c:v>
                </c:pt>
                <c:pt idx="51">
                  <c:v>42146</c:v>
                </c:pt>
                <c:pt idx="52">
                  <c:v>42147</c:v>
                </c:pt>
                <c:pt idx="53">
                  <c:v>42148</c:v>
                </c:pt>
                <c:pt idx="54">
                  <c:v>42149</c:v>
                </c:pt>
                <c:pt idx="55">
                  <c:v>42150</c:v>
                </c:pt>
                <c:pt idx="56">
                  <c:v>42151</c:v>
                </c:pt>
                <c:pt idx="57">
                  <c:v>42152</c:v>
                </c:pt>
                <c:pt idx="58">
                  <c:v>42153</c:v>
                </c:pt>
                <c:pt idx="59">
                  <c:v>42154</c:v>
                </c:pt>
                <c:pt idx="60">
                  <c:v>42155</c:v>
                </c:pt>
                <c:pt idx="61">
                  <c:v>42156</c:v>
                </c:pt>
                <c:pt idx="62">
                  <c:v>42157</c:v>
                </c:pt>
                <c:pt idx="63">
                  <c:v>42158</c:v>
                </c:pt>
                <c:pt idx="64">
                  <c:v>42159</c:v>
                </c:pt>
                <c:pt idx="65">
                  <c:v>42160</c:v>
                </c:pt>
                <c:pt idx="66">
                  <c:v>42161</c:v>
                </c:pt>
                <c:pt idx="67">
                  <c:v>42162</c:v>
                </c:pt>
                <c:pt idx="68">
                  <c:v>42163</c:v>
                </c:pt>
                <c:pt idx="69">
                  <c:v>42164</c:v>
                </c:pt>
                <c:pt idx="70">
                  <c:v>42165</c:v>
                </c:pt>
                <c:pt idx="71">
                  <c:v>42166</c:v>
                </c:pt>
                <c:pt idx="72">
                  <c:v>42167</c:v>
                </c:pt>
                <c:pt idx="73">
                  <c:v>42168</c:v>
                </c:pt>
                <c:pt idx="74">
                  <c:v>42169</c:v>
                </c:pt>
                <c:pt idx="75">
                  <c:v>42170</c:v>
                </c:pt>
                <c:pt idx="76">
                  <c:v>42171</c:v>
                </c:pt>
                <c:pt idx="77">
                  <c:v>42172</c:v>
                </c:pt>
                <c:pt idx="78">
                  <c:v>42173</c:v>
                </c:pt>
                <c:pt idx="79">
                  <c:v>42174</c:v>
                </c:pt>
                <c:pt idx="80">
                  <c:v>42175</c:v>
                </c:pt>
                <c:pt idx="81">
                  <c:v>42176</c:v>
                </c:pt>
                <c:pt idx="82">
                  <c:v>42177</c:v>
                </c:pt>
                <c:pt idx="83">
                  <c:v>42178</c:v>
                </c:pt>
                <c:pt idx="84">
                  <c:v>42179</c:v>
                </c:pt>
                <c:pt idx="85">
                  <c:v>42180</c:v>
                </c:pt>
                <c:pt idx="86">
                  <c:v>42181</c:v>
                </c:pt>
                <c:pt idx="87">
                  <c:v>42182</c:v>
                </c:pt>
                <c:pt idx="88">
                  <c:v>42183</c:v>
                </c:pt>
                <c:pt idx="89">
                  <c:v>42184</c:v>
                </c:pt>
                <c:pt idx="90">
                  <c:v>42185</c:v>
                </c:pt>
                <c:pt idx="91">
                  <c:v>42186</c:v>
                </c:pt>
                <c:pt idx="92">
                  <c:v>42187</c:v>
                </c:pt>
                <c:pt idx="93">
                  <c:v>42188</c:v>
                </c:pt>
                <c:pt idx="94">
                  <c:v>42189</c:v>
                </c:pt>
                <c:pt idx="95">
                  <c:v>42190</c:v>
                </c:pt>
                <c:pt idx="96">
                  <c:v>42191</c:v>
                </c:pt>
                <c:pt idx="97">
                  <c:v>42192</c:v>
                </c:pt>
                <c:pt idx="98">
                  <c:v>42193</c:v>
                </c:pt>
                <c:pt idx="99">
                  <c:v>42194</c:v>
                </c:pt>
                <c:pt idx="100">
                  <c:v>42195</c:v>
                </c:pt>
                <c:pt idx="101">
                  <c:v>42196</c:v>
                </c:pt>
                <c:pt idx="102">
                  <c:v>42197</c:v>
                </c:pt>
                <c:pt idx="103">
                  <c:v>42198</c:v>
                </c:pt>
                <c:pt idx="104">
                  <c:v>42199</c:v>
                </c:pt>
                <c:pt idx="105">
                  <c:v>42200</c:v>
                </c:pt>
                <c:pt idx="106">
                  <c:v>42201</c:v>
                </c:pt>
                <c:pt idx="107">
                  <c:v>42202</c:v>
                </c:pt>
                <c:pt idx="108">
                  <c:v>42203</c:v>
                </c:pt>
                <c:pt idx="109">
                  <c:v>42204</c:v>
                </c:pt>
                <c:pt idx="110">
                  <c:v>42205</c:v>
                </c:pt>
                <c:pt idx="111">
                  <c:v>42206</c:v>
                </c:pt>
                <c:pt idx="112">
                  <c:v>42207</c:v>
                </c:pt>
                <c:pt idx="113">
                  <c:v>42208</c:v>
                </c:pt>
                <c:pt idx="114">
                  <c:v>42209</c:v>
                </c:pt>
                <c:pt idx="115">
                  <c:v>42210</c:v>
                </c:pt>
                <c:pt idx="116">
                  <c:v>42211</c:v>
                </c:pt>
                <c:pt idx="117">
                  <c:v>42212</c:v>
                </c:pt>
                <c:pt idx="118">
                  <c:v>42213</c:v>
                </c:pt>
                <c:pt idx="119">
                  <c:v>42214</c:v>
                </c:pt>
                <c:pt idx="120">
                  <c:v>42215</c:v>
                </c:pt>
                <c:pt idx="121">
                  <c:v>42216</c:v>
                </c:pt>
                <c:pt idx="122">
                  <c:v>42217</c:v>
                </c:pt>
                <c:pt idx="123">
                  <c:v>42218</c:v>
                </c:pt>
                <c:pt idx="124">
                  <c:v>42219</c:v>
                </c:pt>
                <c:pt idx="125">
                  <c:v>42220</c:v>
                </c:pt>
                <c:pt idx="126">
                  <c:v>42221</c:v>
                </c:pt>
                <c:pt idx="127">
                  <c:v>42222</c:v>
                </c:pt>
                <c:pt idx="128">
                  <c:v>42223</c:v>
                </c:pt>
                <c:pt idx="129">
                  <c:v>42224</c:v>
                </c:pt>
                <c:pt idx="130">
                  <c:v>42225</c:v>
                </c:pt>
                <c:pt idx="131">
                  <c:v>42226</c:v>
                </c:pt>
                <c:pt idx="132">
                  <c:v>42227</c:v>
                </c:pt>
                <c:pt idx="133">
                  <c:v>42228</c:v>
                </c:pt>
                <c:pt idx="134">
                  <c:v>42229</c:v>
                </c:pt>
                <c:pt idx="135">
                  <c:v>42230</c:v>
                </c:pt>
                <c:pt idx="136">
                  <c:v>42231</c:v>
                </c:pt>
                <c:pt idx="137">
                  <c:v>42232</c:v>
                </c:pt>
                <c:pt idx="138">
                  <c:v>42233</c:v>
                </c:pt>
                <c:pt idx="139">
                  <c:v>42234</c:v>
                </c:pt>
                <c:pt idx="140">
                  <c:v>42235</c:v>
                </c:pt>
                <c:pt idx="141">
                  <c:v>42236</c:v>
                </c:pt>
                <c:pt idx="142">
                  <c:v>42237</c:v>
                </c:pt>
                <c:pt idx="143">
                  <c:v>42238</c:v>
                </c:pt>
                <c:pt idx="144">
                  <c:v>42239</c:v>
                </c:pt>
                <c:pt idx="145">
                  <c:v>42240</c:v>
                </c:pt>
                <c:pt idx="146">
                  <c:v>42241</c:v>
                </c:pt>
                <c:pt idx="147">
                  <c:v>42242</c:v>
                </c:pt>
                <c:pt idx="148">
                  <c:v>42243</c:v>
                </c:pt>
                <c:pt idx="149">
                  <c:v>42244</c:v>
                </c:pt>
                <c:pt idx="150">
                  <c:v>42245</c:v>
                </c:pt>
                <c:pt idx="151">
                  <c:v>42246</c:v>
                </c:pt>
                <c:pt idx="152">
                  <c:v>42247</c:v>
                </c:pt>
                <c:pt idx="153">
                  <c:v>42248</c:v>
                </c:pt>
                <c:pt idx="154">
                  <c:v>42249</c:v>
                </c:pt>
                <c:pt idx="155">
                  <c:v>42250</c:v>
                </c:pt>
                <c:pt idx="156">
                  <c:v>42251</c:v>
                </c:pt>
                <c:pt idx="157">
                  <c:v>42252</c:v>
                </c:pt>
                <c:pt idx="158">
                  <c:v>42253</c:v>
                </c:pt>
                <c:pt idx="159">
                  <c:v>42254</c:v>
                </c:pt>
                <c:pt idx="160">
                  <c:v>42255</c:v>
                </c:pt>
                <c:pt idx="161">
                  <c:v>42256</c:v>
                </c:pt>
                <c:pt idx="162">
                  <c:v>42257</c:v>
                </c:pt>
                <c:pt idx="163">
                  <c:v>42258</c:v>
                </c:pt>
                <c:pt idx="164">
                  <c:v>42259</c:v>
                </c:pt>
                <c:pt idx="165">
                  <c:v>42260</c:v>
                </c:pt>
                <c:pt idx="166">
                  <c:v>42261</c:v>
                </c:pt>
                <c:pt idx="167">
                  <c:v>42262</c:v>
                </c:pt>
                <c:pt idx="168">
                  <c:v>42263</c:v>
                </c:pt>
                <c:pt idx="169">
                  <c:v>42264</c:v>
                </c:pt>
                <c:pt idx="170">
                  <c:v>42265</c:v>
                </c:pt>
                <c:pt idx="171">
                  <c:v>42266</c:v>
                </c:pt>
                <c:pt idx="172">
                  <c:v>42267</c:v>
                </c:pt>
                <c:pt idx="173">
                  <c:v>42268</c:v>
                </c:pt>
                <c:pt idx="174">
                  <c:v>42269</c:v>
                </c:pt>
                <c:pt idx="175">
                  <c:v>42270</c:v>
                </c:pt>
                <c:pt idx="176">
                  <c:v>42271</c:v>
                </c:pt>
                <c:pt idx="177">
                  <c:v>42272</c:v>
                </c:pt>
                <c:pt idx="178">
                  <c:v>42273</c:v>
                </c:pt>
                <c:pt idx="179">
                  <c:v>42274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</c:numCache>
            </c:numRef>
          </c:cat>
          <c:val>
            <c:numRef>
              <c:f>Arkusz1!$J$2:$J$184</c:f>
              <c:numCache>
                <c:formatCode>General</c:formatCode>
                <c:ptCount val="183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24961</c:v>
                </c:pt>
                <c:pt idx="5">
                  <c:v>24901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24889</c:v>
                </c:pt>
                <c:pt idx="14">
                  <c:v>24497</c:v>
                </c:pt>
                <c:pt idx="15">
                  <c:v>24264</c:v>
                </c:pt>
                <c:pt idx="16">
                  <c:v>24157</c:v>
                </c:pt>
                <c:pt idx="17">
                  <c:v>24099</c:v>
                </c:pt>
                <c:pt idx="18">
                  <c:v>23965</c:v>
                </c:pt>
                <c:pt idx="19">
                  <c:v>24665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12520</c:v>
                </c:pt>
                <c:pt idx="26">
                  <c:v>13220</c:v>
                </c:pt>
                <c:pt idx="27">
                  <c:v>14620</c:v>
                </c:pt>
                <c:pt idx="28">
                  <c:v>14538</c:v>
                </c:pt>
                <c:pt idx="29">
                  <c:v>14400</c:v>
                </c:pt>
                <c:pt idx="30">
                  <c:v>17200</c:v>
                </c:pt>
                <c:pt idx="31">
                  <c:v>20700</c:v>
                </c:pt>
                <c:pt idx="32">
                  <c:v>23500</c:v>
                </c:pt>
                <c:pt idx="33">
                  <c:v>23780</c:v>
                </c:pt>
                <c:pt idx="34">
                  <c:v>12060</c:v>
                </c:pt>
                <c:pt idx="35">
                  <c:v>13000</c:v>
                </c:pt>
                <c:pt idx="36">
                  <c:v>12795</c:v>
                </c:pt>
                <c:pt idx="37">
                  <c:v>12673</c:v>
                </c:pt>
                <c:pt idx="38">
                  <c:v>12883</c:v>
                </c:pt>
                <c:pt idx="39">
                  <c:v>12953</c:v>
                </c:pt>
                <c:pt idx="40">
                  <c:v>12811</c:v>
                </c:pt>
                <c:pt idx="41">
                  <c:v>14911</c:v>
                </c:pt>
                <c:pt idx="42">
                  <c:v>14725</c:v>
                </c:pt>
                <c:pt idx="43">
                  <c:v>14585</c:v>
                </c:pt>
                <c:pt idx="44">
                  <c:v>14403</c:v>
                </c:pt>
                <c:pt idx="45">
                  <c:v>15663</c:v>
                </c:pt>
                <c:pt idx="46">
                  <c:v>17623</c:v>
                </c:pt>
                <c:pt idx="47">
                  <c:v>18953</c:v>
                </c:pt>
                <c:pt idx="48">
                  <c:v>20493</c:v>
                </c:pt>
                <c:pt idx="49">
                  <c:v>22103</c:v>
                </c:pt>
                <c:pt idx="50">
                  <c:v>25000</c:v>
                </c:pt>
                <c:pt idx="51">
                  <c:v>25000</c:v>
                </c:pt>
                <c:pt idx="52">
                  <c:v>25000</c:v>
                </c:pt>
                <c:pt idx="53">
                  <c:v>25000</c:v>
                </c:pt>
                <c:pt idx="54">
                  <c:v>24564</c:v>
                </c:pt>
                <c:pt idx="55">
                  <c:v>24177</c:v>
                </c:pt>
                <c:pt idx="56">
                  <c:v>23947</c:v>
                </c:pt>
                <c:pt idx="57">
                  <c:v>24017</c:v>
                </c:pt>
                <c:pt idx="58">
                  <c:v>23639</c:v>
                </c:pt>
                <c:pt idx="59">
                  <c:v>23306</c:v>
                </c:pt>
                <c:pt idx="60">
                  <c:v>23015</c:v>
                </c:pt>
                <c:pt idx="61">
                  <c:v>25000</c:v>
                </c:pt>
                <c:pt idx="62">
                  <c:v>25000</c:v>
                </c:pt>
                <c:pt idx="63">
                  <c:v>12226</c:v>
                </c:pt>
                <c:pt idx="64">
                  <c:v>12012</c:v>
                </c:pt>
                <c:pt idx="65">
                  <c:v>13000</c:v>
                </c:pt>
                <c:pt idx="66">
                  <c:v>597</c:v>
                </c:pt>
                <c:pt idx="67">
                  <c:v>6197</c:v>
                </c:pt>
                <c:pt idx="68">
                  <c:v>10327</c:v>
                </c:pt>
                <c:pt idx="69">
                  <c:v>13827</c:v>
                </c:pt>
                <c:pt idx="70">
                  <c:v>1561</c:v>
                </c:pt>
                <c:pt idx="71">
                  <c:v>13000</c:v>
                </c:pt>
                <c:pt idx="72">
                  <c:v>16500</c:v>
                </c:pt>
                <c:pt idx="73">
                  <c:v>17200</c:v>
                </c:pt>
                <c:pt idx="74">
                  <c:v>4667</c:v>
                </c:pt>
                <c:pt idx="75">
                  <c:v>13000</c:v>
                </c:pt>
                <c:pt idx="76">
                  <c:v>12837</c:v>
                </c:pt>
                <c:pt idx="77">
                  <c:v>12635</c:v>
                </c:pt>
                <c:pt idx="78">
                  <c:v>845</c:v>
                </c:pt>
                <c:pt idx="79">
                  <c:v>2945</c:v>
                </c:pt>
                <c:pt idx="80">
                  <c:v>4345</c:v>
                </c:pt>
                <c:pt idx="81">
                  <c:v>4290</c:v>
                </c:pt>
                <c:pt idx="82">
                  <c:v>6390</c:v>
                </c:pt>
                <c:pt idx="83">
                  <c:v>8490</c:v>
                </c:pt>
                <c:pt idx="84">
                  <c:v>8384</c:v>
                </c:pt>
                <c:pt idx="85">
                  <c:v>13000</c:v>
                </c:pt>
                <c:pt idx="86">
                  <c:v>17900</c:v>
                </c:pt>
                <c:pt idx="87">
                  <c:v>22100</c:v>
                </c:pt>
                <c:pt idx="88">
                  <c:v>9675</c:v>
                </c:pt>
                <c:pt idx="89">
                  <c:v>13000</c:v>
                </c:pt>
                <c:pt idx="90">
                  <c:v>677</c:v>
                </c:pt>
                <c:pt idx="91">
                  <c:v>13000</c:v>
                </c:pt>
                <c:pt idx="92">
                  <c:v>651</c:v>
                </c:pt>
                <c:pt idx="93">
                  <c:v>13000</c:v>
                </c:pt>
                <c:pt idx="94">
                  <c:v>512</c:v>
                </c:pt>
                <c:pt idx="95">
                  <c:v>13000</c:v>
                </c:pt>
                <c:pt idx="96">
                  <c:v>597</c:v>
                </c:pt>
                <c:pt idx="97">
                  <c:v>13197</c:v>
                </c:pt>
                <c:pt idx="98">
                  <c:v>15297</c:v>
                </c:pt>
                <c:pt idx="99">
                  <c:v>3437</c:v>
                </c:pt>
                <c:pt idx="100">
                  <c:v>11977</c:v>
                </c:pt>
                <c:pt idx="101">
                  <c:v>13000</c:v>
                </c:pt>
                <c:pt idx="102">
                  <c:v>14400</c:v>
                </c:pt>
                <c:pt idx="103">
                  <c:v>22800</c:v>
                </c:pt>
                <c:pt idx="104">
                  <c:v>10277</c:v>
                </c:pt>
                <c:pt idx="105">
                  <c:v>13000</c:v>
                </c:pt>
                <c:pt idx="106">
                  <c:v>750</c:v>
                </c:pt>
                <c:pt idx="107">
                  <c:v>13000</c:v>
                </c:pt>
                <c:pt idx="108">
                  <c:v>482</c:v>
                </c:pt>
                <c:pt idx="109">
                  <c:v>13082</c:v>
                </c:pt>
                <c:pt idx="110">
                  <c:v>756</c:v>
                </c:pt>
                <c:pt idx="111">
                  <c:v>4956</c:v>
                </c:pt>
                <c:pt idx="112">
                  <c:v>13000</c:v>
                </c:pt>
                <c:pt idx="113">
                  <c:v>651</c:v>
                </c:pt>
                <c:pt idx="114">
                  <c:v>13000</c:v>
                </c:pt>
                <c:pt idx="115">
                  <c:v>1070</c:v>
                </c:pt>
                <c:pt idx="116">
                  <c:v>13000</c:v>
                </c:pt>
                <c:pt idx="117">
                  <c:v>1070</c:v>
                </c:pt>
                <c:pt idx="118">
                  <c:v>13000</c:v>
                </c:pt>
                <c:pt idx="119">
                  <c:v>702</c:v>
                </c:pt>
                <c:pt idx="120">
                  <c:v>690</c:v>
                </c:pt>
                <c:pt idx="121">
                  <c:v>679</c:v>
                </c:pt>
                <c:pt idx="122">
                  <c:v>13000</c:v>
                </c:pt>
                <c:pt idx="123">
                  <c:v>597</c:v>
                </c:pt>
                <c:pt idx="124">
                  <c:v>13000</c:v>
                </c:pt>
                <c:pt idx="125">
                  <c:v>512</c:v>
                </c:pt>
                <c:pt idx="126">
                  <c:v>13000</c:v>
                </c:pt>
                <c:pt idx="127">
                  <c:v>541</c:v>
                </c:pt>
                <c:pt idx="128">
                  <c:v>13000</c:v>
                </c:pt>
                <c:pt idx="129">
                  <c:v>422</c:v>
                </c:pt>
                <c:pt idx="130">
                  <c:v>13000</c:v>
                </c:pt>
                <c:pt idx="131">
                  <c:v>541</c:v>
                </c:pt>
                <c:pt idx="132">
                  <c:v>13000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9400</c:v>
                </c:pt>
                <c:pt idx="137">
                  <c:v>13000</c:v>
                </c:pt>
                <c:pt idx="138">
                  <c:v>1140</c:v>
                </c:pt>
                <c:pt idx="139">
                  <c:v>13000</c:v>
                </c:pt>
                <c:pt idx="140">
                  <c:v>677</c:v>
                </c:pt>
                <c:pt idx="141">
                  <c:v>13000</c:v>
                </c:pt>
                <c:pt idx="142">
                  <c:v>702</c:v>
                </c:pt>
                <c:pt idx="143">
                  <c:v>13000</c:v>
                </c:pt>
                <c:pt idx="144">
                  <c:v>677</c:v>
                </c:pt>
                <c:pt idx="145">
                  <c:v>4527</c:v>
                </c:pt>
                <c:pt idx="146">
                  <c:v>17127</c:v>
                </c:pt>
                <c:pt idx="147">
                  <c:v>25000</c:v>
                </c:pt>
                <c:pt idx="148">
                  <c:v>12172</c:v>
                </c:pt>
                <c:pt idx="149">
                  <c:v>242</c:v>
                </c:pt>
                <c:pt idx="150">
                  <c:v>10042</c:v>
                </c:pt>
                <c:pt idx="151">
                  <c:v>13000</c:v>
                </c:pt>
                <c:pt idx="152">
                  <c:v>482</c:v>
                </c:pt>
                <c:pt idx="153">
                  <c:v>1882</c:v>
                </c:pt>
                <c:pt idx="154">
                  <c:v>13000</c:v>
                </c:pt>
                <c:pt idx="155">
                  <c:v>726</c:v>
                </c:pt>
                <c:pt idx="156">
                  <c:v>13000</c:v>
                </c:pt>
                <c:pt idx="157">
                  <c:v>12773</c:v>
                </c:pt>
                <c:pt idx="158">
                  <c:v>15573</c:v>
                </c:pt>
                <c:pt idx="159">
                  <c:v>15354</c:v>
                </c:pt>
                <c:pt idx="160">
                  <c:v>18154</c:v>
                </c:pt>
                <c:pt idx="161">
                  <c:v>17955</c:v>
                </c:pt>
                <c:pt idx="162">
                  <c:v>17731</c:v>
                </c:pt>
                <c:pt idx="163">
                  <c:v>5801</c:v>
                </c:pt>
                <c:pt idx="164">
                  <c:v>13000</c:v>
                </c:pt>
                <c:pt idx="165">
                  <c:v>702</c:v>
                </c:pt>
                <c:pt idx="166">
                  <c:v>2802</c:v>
                </c:pt>
                <c:pt idx="167">
                  <c:v>13000</c:v>
                </c:pt>
                <c:pt idx="168">
                  <c:v>702</c:v>
                </c:pt>
                <c:pt idx="169">
                  <c:v>13000</c:v>
                </c:pt>
                <c:pt idx="170">
                  <c:v>750</c:v>
                </c:pt>
                <c:pt idx="171">
                  <c:v>736</c:v>
                </c:pt>
                <c:pt idx="172">
                  <c:v>2136</c:v>
                </c:pt>
                <c:pt idx="173">
                  <c:v>2109</c:v>
                </c:pt>
                <c:pt idx="174">
                  <c:v>2079</c:v>
                </c:pt>
                <c:pt idx="175">
                  <c:v>2042</c:v>
                </c:pt>
                <c:pt idx="176">
                  <c:v>2006</c:v>
                </c:pt>
                <c:pt idx="177">
                  <c:v>1974</c:v>
                </c:pt>
                <c:pt idx="178">
                  <c:v>1949</c:v>
                </c:pt>
                <c:pt idx="179">
                  <c:v>1927</c:v>
                </c:pt>
                <c:pt idx="180">
                  <c:v>1908</c:v>
                </c:pt>
                <c:pt idx="181">
                  <c:v>1889</c:v>
                </c:pt>
                <c:pt idx="182">
                  <c:v>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EF-483A-981A-BEF908AE4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1094464"/>
        <c:axId val="1941093024"/>
      </c:lineChart>
      <c:dateAx>
        <c:axId val="194109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1093024"/>
        <c:crosses val="autoZero"/>
        <c:auto val="1"/>
        <c:lblOffset val="100"/>
        <c:baseTimeUnit val="days"/>
      </c:dateAx>
      <c:valAx>
        <c:axId val="19410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wody w litrach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109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5</xdr:row>
      <xdr:rowOff>95250</xdr:rowOff>
    </xdr:from>
    <xdr:to>
      <xdr:col>22</xdr:col>
      <xdr:colOff>314325</xdr:colOff>
      <xdr:row>19</xdr:row>
      <xdr:rowOff>171450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EF183F2-372D-EAA4-3130-549A69CA5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 Mackiewicz" refreshedDate="45643.676019212966" createdVersion="8" refreshedVersion="8" minRefreshableVersion="3" recordCount="183" xr:uid="{ADA9A7CA-CFCF-4ED0-99EB-0266C4DD5F36}">
  <cacheSource type="worksheet">
    <worksheetSource ref="A1:K184" sheet="Arkusz1"/>
  </cacheSource>
  <cacheFields count="11">
    <cacheField name="data" numFmtId="14">
      <sharedItems containsSemiMixedTypes="0" containsNonDate="0" containsDate="1" containsString="0" minDate="2015-04-01T00:00:00" maxDate="2015-10-01T00:00:00"/>
    </cacheField>
    <cacheField name="temperatura_srednia" numFmtId="0">
      <sharedItems containsSemiMixedTypes="0" containsString="0" containsNumber="1" containsInteger="1" minValue="2" maxValue="33"/>
    </cacheField>
    <cacheField name="opady" numFmtId="0">
      <sharedItems containsSemiMixedTypes="0" containsString="0" containsNumber="1" minValue="0" maxValue="18"/>
    </cacheField>
    <cacheField name="zbiornik przed" numFmtId="0">
      <sharedItems containsSemiMixedTypes="0" containsString="0" containsNumber="1" containsInteger="1" minValue="242" maxValue="25000"/>
    </cacheField>
    <cacheField name="deszcz" numFmtId="0">
      <sharedItems containsSemiMixedTypes="0" containsString="0" containsNumber="1" minValue="0" maxValue="12600"/>
    </cacheField>
    <cacheField name="para" numFmtId="0">
      <sharedItems containsSemiMixedTypes="0" containsString="0" containsNumber="1" containsInteger="1" minValue="0" maxValue="828"/>
    </cacheField>
    <cacheField name="zbiornik dp" numFmtId="0">
      <sharedItems containsSemiMixedTypes="0" containsString="0" containsNumber="1" containsInteger="1" minValue="407" maxValue="25000"/>
    </cacheField>
    <cacheField name="wodociągi" numFmtId="0">
      <sharedItems containsSemiMixedTypes="0" containsString="0" containsNumber="1" containsInteger="1" minValue="0" maxValue="24593"/>
    </cacheField>
    <cacheField name="podlewanie" numFmtId="0">
      <sharedItems containsSemiMixedTypes="0" containsString="0" containsNumber="1" containsInteger="1" minValue="0" maxValue="24000"/>
    </cacheField>
    <cacheField name="zbiornik koniec" numFmtId="0">
      <sharedItems containsSemiMixedTypes="0" containsString="0" containsNumber="1" containsInteger="1" minValue="242" maxValue="25000"/>
    </cacheField>
    <cacheField name="miesiąc" numFmtId="8">
      <sharedItems count="6">
        <s v="kwiecień"/>
        <s v="maj"/>
        <s v="czerwiec"/>
        <s v="lipiec"/>
        <s v="sierpień"/>
        <s v="wrzesie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">
  <r>
    <d v="2015-04-01T00:00:00"/>
    <n v="4"/>
    <n v="2"/>
    <n v="25000"/>
    <n v="1400"/>
    <n v="0"/>
    <n v="25000"/>
    <n v="0"/>
    <n v="0"/>
    <n v="25000"/>
    <x v="0"/>
  </r>
  <r>
    <d v="2015-04-02T00:00:00"/>
    <n v="2"/>
    <n v="6"/>
    <n v="25000"/>
    <n v="4200"/>
    <n v="0"/>
    <n v="25000"/>
    <n v="0"/>
    <n v="0"/>
    <n v="25000"/>
    <x v="0"/>
  </r>
  <r>
    <d v="2015-04-03T00:00:00"/>
    <n v="4"/>
    <n v="1"/>
    <n v="25000"/>
    <n v="700"/>
    <n v="0"/>
    <n v="25000"/>
    <n v="0"/>
    <n v="0"/>
    <n v="25000"/>
    <x v="0"/>
  </r>
  <r>
    <d v="2015-04-04T00:00:00"/>
    <n v="4"/>
    <n v="0.8"/>
    <n v="25000"/>
    <n v="560"/>
    <n v="0"/>
    <n v="25000"/>
    <n v="0"/>
    <n v="0"/>
    <n v="25000"/>
    <x v="0"/>
  </r>
  <r>
    <d v="2015-04-05T00:00:00"/>
    <n v="3"/>
    <n v="0"/>
    <n v="25000"/>
    <n v="0"/>
    <n v="39"/>
    <n v="24961"/>
    <n v="0"/>
    <n v="0"/>
    <n v="24961"/>
    <x v="0"/>
  </r>
  <r>
    <d v="2015-04-06T00:00:00"/>
    <n v="4"/>
    <n v="0"/>
    <n v="24961"/>
    <n v="0"/>
    <n v="60"/>
    <n v="24901"/>
    <n v="0"/>
    <n v="0"/>
    <n v="24901"/>
    <x v="0"/>
  </r>
  <r>
    <d v="2015-04-07T00:00:00"/>
    <n v="4"/>
    <n v="1"/>
    <n v="24901"/>
    <n v="700"/>
    <n v="0"/>
    <n v="25000"/>
    <n v="0"/>
    <n v="0"/>
    <n v="25000"/>
    <x v="0"/>
  </r>
  <r>
    <d v="2015-04-08T00:00:00"/>
    <n v="8"/>
    <n v="1"/>
    <n v="25000"/>
    <n v="700"/>
    <n v="0"/>
    <n v="25000"/>
    <n v="0"/>
    <n v="0"/>
    <n v="25000"/>
    <x v="0"/>
  </r>
  <r>
    <d v="2015-04-09T00:00:00"/>
    <n v="6"/>
    <n v="2"/>
    <n v="25000"/>
    <n v="1400"/>
    <n v="0"/>
    <n v="25000"/>
    <n v="0"/>
    <n v="0"/>
    <n v="25000"/>
    <x v="0"/>
  </r>
  <r>
    <d v="2015-04-10T00:00:00"/>
    <n v="9"/>
    <n v="2"/>
    <n v="25000"/>
    <n v="1400"/>
    <n v="0"/>
    <n v="25000"/>
    <n v="0"/>
    <n v="0"/>
    <n v="25000"/>
    <x v="0"/>
  </r>
  <r>
    <d v="2015-04-11T00:00:00"/>
    <n v="12"/>
    <n v="3"/>
    <n v="25000"/>
    <n v="2100"/>
    <n v="0"/>
    <n v="25000"/>
    <n v="0"/>
    <n v="0"/>
    <n v="25000"/>
    <x v="0"/>
  </r>
  <r>
    <d v="2015-04-12T00:00:00"/>
    <n v="10"/>
    <n v="2"/>
    <n v="25000"/>
    <n v="1400"/>
    <n v="0"/>
    <n v="25000"/>
    <n v="0"/>
    <n v="0"/>
    <n v="25000"/>
    <x v="0"/>
  </r>
  <r>
    <d v="2015-04-13T00:00:00"/>
    <n v="8"/>
    <n v="1"/>
    <n v="25000"/>
    <n v="700"/>
    <n v="0"/>
    <n v="25000"/>
    <n v="0"/>
    <n v="0"/>
    <n v="25000"/>
    <x v="0"/>
  </r>
  <r>
    <d v="2015-04-14T00:00:00"/>
    <n v="6"/>
    <n v="0"/>
    <n v="25000"/>
    <n v="0"/>
    <n v="111"/>
    <n v="24889"/>
    <n v="0"/>
    <n v="0"/>
    <n v="24889"/>
    <x v="0"/>
  </r>
  <r>
    <d v="2015-04-15T00:00:00"/>
    <n v="14"/>
    <n v="0"/>
    <n v="24889"/>
    <n v="0"/>
    <n v="392"/>
    <n v="24497"/>
    <n v="0"/>
    <n v="0"/>
    <n v="24497"/>
    <x v="0"/>
  </r>
  <r>
    <d v="2015-04-16T00:00:00"/>
    <n v="10"/>
    <n v="0"/>
    <n v="24497"/>
    <n v="0"/>
    <n v="233"/>
    <n v="24264"/>
    <n v="0"/>
    <n v="0"/>
    <n v="24264"/>
    <x v="0"/>
  </r>
  <r>
    <d v="2015-04-17T00:00:00"/>
    <n v="6"/>
    <n v="0"/>
    <n v="24264"/>
    <n v="0"/>
    <n v="107"/>
    <n v="24157"/>
    <n v="0"/>
    <n v="0"/>
    <n v="24157"/>
    <x v="0"/>
  </r>
  <r>
    <d v="2015-04-18T00:00:00"/>
    <n v="4"/>
    <n v="0"/>
    <n v="24157"/>
    <n v="0"/>
    <n v="58"/>
    <n v="24099"/>
    <n v="0"/>
    <n v="0"/>
    <n v="24099"/>
    <x v="0"/>
  </r>
  <r>
    <d v="2015-04-19T00:00:00"/>
    <n v="7"/>
    <n v="0"/>
    <n v="24099"/>
    <n v="0"/>
    <n v="134"/>
    <n v="23965"/>
    <n v="0"/>
    <n v="0"/>
    <n v="23965"/>
    <x v="0"/>
  </r>
  <r>
    <d v="2015-04-20T00:00:00"/>
    <n v="10"/>
    <n v="1"/>
    <n v="23965"/>
    <n v="700"/>
    <n v="0"/>
    <n v="24665"/>
    <n v="0"/>
    <n v="0"/>
    <n v="24665"/>
    <x v="0"/>
  </r>
  <r>
    <d v="2015-04-21T00:00:00"/>
    <n v="11"/>
    <n v="3.2"/>
    <n v="24665"/>
    <n v="2240"/>
    <n v="0"/>
    <n v="25000"/>
    <n v="0"/>
    <n v="0"/>
    <n v="25000"/>
    <x v="0"/>
  </r>
  <r>
    <d v="2015-04-22T00:00:00"/>
    <n v="8"/>
    <n v="2.2000000000000002"/>
    <n v="25000"/>
    <n v="1540.0000000000002"/>
    <n v="0"/>
    <n v="25000"/>
    <n v="0"/>
    <n v="0"/>
    <n v="25000"/>
    <x v="0"/>
  </r>
  <r>
    <d v="2015-04-23T00:00:00"/>
    <n v="11"/>
    <n v="1"/>
    <n v="25000"/>
    <n v="700"/>
    <n v="0"/>
    <n v="25000"/>
    <n v="0"/>
    <n v="0"/>
    <n v="25000"/>
    <x v="0"/>
  </r>
  <r>
    <d v="2015-04-24T00:00:00"/>
    <n v="12"/>
    <n v="1"/>
    <n v="25000"/>
    <n v="700"/>
    <n v="0"/>
    <n v="25000"/>
    <n v="0"/>
    <n v="0"/>
    <n v="25000"/>
    <x v="0"/>
  </r>
  <r>
    <d v="2015-04-25T00:00:00"/>
    <n v="14"/>
    <n v="1"/>
    <n v="25000"/>
    <n v="700"/>
    <n v="0"/>
    <n v="25000"/>
    <n v="0"/>
    <n v="0"/>
    <n v="25000"/>
    <x v="0"/>
  </r>
  <r>
    <d v="2015-04-26T00:00:00"/>
    <n v="16"/>
    <n v="0"/>
    <n v="25000"/>
    <n v="0"/>
    <n v="480"/>
    <n v="24520"/>
    <n v="0"/>
    <n v="12000"/>
    <n v="12520"/>
    <x v="0"/>
  </r>
  <r>
    <d v="2015-04-27T00:00:00"/>
    <n v="16"/>
    <n v="1"/>
    <n v="12520"/>
    <n v="700"/>
    <n v="0"/>
    <n v="13220"/>
    <n v="0"/>
    <n v="0"/>
    <n v="13220"/>
    <x v="0"/>
  </r>
  <r>
    <d v="2015-04-28T00:00:00"/>
    <n v="6"/>
    <n v="2"/>
    <n v="13220"/>
    <n v="1400"/>
    <n v="0"/>
    <n v="14620"/>
    <n v="0"/>
    <n v="0"/>
    <n v="14620"/>
    <x v="0"/>
  </r>
  <r>
    <d v="2015-04-29T00:00:00"/>
    <n v="7"/>
    <n v="0"/>
    <n v="14620"/>
    <n v="0"/>
    <n v="82"/>
    <n v="14538"/>
    <n v="0"/>
    <n v="0"/>
    <n v="14538"/>
    <x v="0"/>
  </r>
  <r>
    <d v="2015-04-30T00:00:00"/>
    <n v="10"/>
    <n v="0"/>
    <n v="14538"/>
    <n v="0"/>
    <n v="138"/>
    <n v="14400"/>
    <n v="0"/>
    <n v="0"/>
    <n v="14400"/>
    <x v="0"/>
  </r>
  <r>
    <d v="2015-05-01T00:00:00"/>
    <n v="10"/>
    <n v="4"/>
    <n v="14400"/>
    <n v="2800"/>
    <n v="0"/>
    <n v="17200"/>
    <n v="0"/>
    <n v="0"/>
    <n v="17200"/>
    <x v="1"/>
  </r>
  <r>
    <d v="2015-05-02T00:00:00"/>
    <n v="7"/>
    <n v="5"/>
    <n v="17200"/>
    <n v="3500"/>
    <n v="0"/>
    <n v="20700"/>
    <n v="0"/>
    <n v="0"/>
    <n v="20700"/>
    <x v="1"/>
  </r>
  <r>
    <d v="2015-05-03T00:00:00"/>
    <n v="9"/>
    <n v="4"/>
    <n v="20700"/>
    <n v="2800"/>
    <n v="0"/>
    <n v="23500"/>
    <n v="0"/>
    <n v="0"/>
    <n v="23500"/>
    <x v="1"/>
  </r>
  <r>
    <d v="2015-05-04T00:00:00"/>
    <n v="15"/>
    <n v="0.4"/>
    <n v="23500"/>
    <n v="280"/>
    <n v="0"/>
    <n v="23780"/>
    <n v="0"/>
    <n v="0"/>
    <n v="23780"/>
    <x v="1"/>
  </r>
  <r>
    <d v="2015-05-05T00:00:00"/>
    <n v="18"/>
    <n v="0.4"/>
    <n v="23780"/>
    <n v="280"/>
    <n v="0"/>
    <n v="24060"/>
    <n v="0"/>
    <n v="12000"/>
    <n v="12060"/>
    <x v="1"/>
  </r>
  <r>
    <d v="2015-05-06T00:00:00"/>
    <n v="16"/>
    <n v="0"/>
    <n v="12060"/>
    <n v="0"/>
    <n v="232"/>
    <n v="11828"/>
    <n v="13172"/>
    <n v="12000"/>
    <n v="13000"/>
    <x v="1"/>
  </r>
  <r>
    <d v="2015-05-07T00:00:00"/>
    <n v="14"/>
    <n v="0"/>
    <n v="13000"/>
    <n v="0"/>
    <n v="205"/>
    <n v="12795"/>
    <n v="0"/>
    <n v="0"/>
    <n v="12795"/>
    <x v="1"/>
  </r>
  <r>
    <d v="2015-05-08T00:00:00"/>
    <n v="10"/>
    <n v="0"/>
    <n v="12795"/>
    <n v="0"/>
    <n v="122"/>
    <n v="12673"/>
    <n v="0"/>
    <n v="0"/>
    <n v="12673"/>
    <x v="1"/>
  </r>
  <r>
    <d v="2015-05-09T00:00:00"/>
    <n v="14"/>
    <n v="0.3"/>
    <n v="12673"/>
    <n v="210"/>
    <n v="0"/>
    <n v="12883"/>
    <n v="0"/>
    <n v="0"/>
    <n v="12883"/>
    <x v="1"/>
  </r>
  <r>
    <d v="2015-05-10T00:00:00"/>
    <n v="12"/>
    <n v="0.1"/>
    <n v="12883"/>
    <n v="70"/>
    <n v="0"/>
    <n v="12953"/>
    <n v="0"/>
    <n v="0"/>
    <n v="12953"/>
    <x v="1"/>
  </r>
  <r>
    <d v="2015-05-11T00:00:00"/>
    <n v="11"/>
    <n v="0"/>
    <n v="12953"/>
    <n v="0"/>
    <n v="142"/>
    <n v="12811"/>
    <n v="0"/>
    <n v="0"/>
    <n v="12811"/>
    <x v="1"/>
  </r>
  <r>
    <d v="2015-05-12T00:00:00"/>
    <n v="16"/>
    <n v="3"/>
    <n v="12811"/>
    <n v="2100"/>
    <n v="0"/>
    <n v="14911"/>
    <n v="0"/>
    <n v="0"/>
    <n v="14911"/>
    <x v="1"/>
  </r>
  <r>
    <d v="2015-05-13T00:00:00"/>
    <n v="12"/>
    <n v="0"/>
    <n v="14911"/>
    <n v="0"/>
    <n v="186"/>
    <n v="14725"/>
    <n v="0"/>
    <n v="0"/>
    <n v="14725"/>
    <x v="1"/>
  </r>
  <r>
    <d v="2015-05-14T00:00:00"/>
    <n v="10"/>
    <n v="0"/>
    <n v="14725"/>
    <n v="0"/>
    <n v="140"/>
    <n v="14585"/>
    <n v="0"/>
    <n v="0"/>
    <n v="14585"/>
    <x v="1"/>
  </r>
  <r>
    <d v="2015-05-15T00:00:00"/>
    <n v="12"/>
    <n v="0"/>
    <n v="14585"/>
    <n v="0"/>
    <n v="182"/>
    <n v="14403"/>
    <n v="0"/>
    <n v="0"/>
    <n v="14403"/>
    <x v="1"/>
  </r>
  <r>
    <d v="2015-05-16T00:00:00"/>
    <n v="10"/>
    <n v="1.8"/>
    <n v="14403"/>
    <n v="1260"/>
    <n v="0"/>
    <n v="15663"/>
    <n v="0"/>
    <n v="0"/>
    <n v="15663"/>
    <x v="1"/>
  </r>
  <r>
    <d v="2015-05-17T00:00:00"/>
    <n v="11"/>
    <n v="2.8"/>
    <n v="15663"/>
    <n v="1959.9999999999998"/>
    <n v="0"/>
    <n v="17623"/>
    <n v="0"/>
    <n v="0"/>
    <n v="17623"/>
    <x v="1"/>
  </r>
  <r>
    <d v="2015-05-18T00:00:00"/>
    <n v="12"/>
    <n v="1.9"/>
    <n v="17623"/>
    <n v="1330"/>
    <n v="0"/>
    <n v="18953"/>
    <n v="0"/>
    <n v="0"/>
    <n v="18953"/>
    <x v="1"/>
  </r>
  <r>
    <d v="2015-05-19T00:00:00"/>
    <n v="16"/>
    <n v="2.2000000000000002"/>
    <n v="18953"/>
    <n v="1540.0000000000002"/>
    <n v="0"/>
    <n v="20493"/>
    <n v="0"/>
    <n v="0"/>
    <n v="20493"/>
    <x v="1"/>
  </r>
  <r>
    <d v="2015-05-20T00:00:00"/>
    <n v="13"/>
    <n v="2.2999999999999998"/>
    <n v="20493"/>
    <n v="1609.9999999999998"/>
    <n v="0"/>
    <n v="22103"/>
    <n v="0"/>
    <n v="0"/>
    <n v="22103"/>
    <x v="1"/>
  </r>
  <r>
    <d v="2015-05-21T00:00:00"/>
    <n v="11"/>
    <n v="5.4"/>
    <n v="22103"/>
    <n v="3780.0000000000005"/>
    <n v="0"/>
    <n v="25000"/>
    <n v="0"/>
    <n v="0"/>
    <n v="25000"/>
    <x v="1"/>
  </r>
  <r>
    <d v="2015-05-22T00:00:00"/>
    <n v="12"/>
    <n v="5.5"/>
    <n v="25000"/>
    <n v="3850"/>
    <n v="0"/>
    <n v="25000"/>
    <n v="0"/>
    <n v="0"/>
    <n v="25000"/>
    <x v="1"/>
  </r>
  <r>
    <d v="2015-05-23T00:00:00"/>
    <n v="12"/>
    <n v="5.2"/>
    <n v="25000"/>
    <n v="3640"/>
    <n v="0"/>
    <n v="25000"/>
    <n v="0"/>
    <n v="0"/>
    <n v="25000"/>
    <x v="1"/>
  </r>
  <r>
    <d v="2015-05-24T00:00:00"/>
    <n v="14"/>
    <n v="3"/>
    <n v="25000"/>
    <n v="2100"/>
    <n v="0"/>
    <n v="25000"/>
    <n v="0"/>
    <n v="0"/>
    <n v="25000"/>
    <x v="1"/>
  </r>
  <r>
    <d v="2015-05-25T00:00:00"/>
    <n v="15"/>
    <n v="0"/>
    <n v="25000"/>
    <n v="0"/>
    <n v="436"/>
    <n v="24564"/>
    <n v="0"/>
    <n v="0"/>
    <n v="24564"/>
    <x v="1"/>
  </r>
  <r>
    <d v="2015-05-26T00:00:00"/>
    <n v="14"/>
    <n v="0"/>
    <n v="24564"/>
    <n v="0"/>
    <n v="387"/>
    <n v="24177"/>
    <n v="0"/>
    <n v="0"/>
    <n v="24177"/>
    <x v="1"/>
  </r>
  <r>
    <d v="2015-05-27T00:00:00"/>
    <n v="10"/>
    <n v="0"/>
    <n v="24177"/>
    <n v="0"/>
    <n v="230"/>
    <n v="23947"/>
    <n v="0"/>
    <n v="0"/>
    <n v="23947"/>
    <x v="1"/>
  </r>
  <r>
    <d v="2015-05-28T00:00:00"/>
    <n v="12"/>
    <n v="0.1"/>
    <n v="23947"/>
    <n v="70"/>
    <n v="0"/>
    <n v="24017"/>
    <n v="0"/>
    <n v="0"/>
    <n v="24017"/>
    <x v="1"/>
  </r>
  <r>
    <d v="2015-05-29T00:00:00"/>
    <n v="14"/>
    <n v="0"/>
    <n v="24017"/>
    <n v="0"/>
    <n v="378"/>
    <n v="23639"/>
    <n v="0"/>
    <n v="0"/>
    <n v="23639"/>
    <x v="1"/>
  </r>
  <r>
    <d v="2015-05-30T00:00:00"/>
    <n v="13"/>
    <n v="0"/>
    <n v="23639"/>
    <n v="0"/>
    <n v="333"/>
    <n v="23306"/>
    <n v="0"/>
    <n v="0"/>
    <n v="23306"/>
    <x v="1"/>
  </r>
  <r>
    <d v="2015-05-31T00:00:00"/>
    <n v="12"/>
    <n v="0"/>
    <n v="23306"/>
    <n v="0"/>
    <n v="291"/>
    <n v="23015"/>
    <n v="0"/>
    <n v="0"/>
    <n v="23015"/>
    <x v="1"/>
  </r>
  <r>
    <d v="2015-06-01T00:00:00"/>
    <n v="18"/>
    <n v="4"/>
    <n v="23015"/>
    <n v="2800"/>
    <n v="0"/>
    <n v="25000"/>
    <n v="0"/>
    <n v="0"/>
    <n v="25000"/>
    <x v="2"/>
  </r>
  <r>
    <d v="2015-06-02T00:00:00"/>
    <n v="18"/>
    <n v="3"/>
    <n v="25000"/>
    <n v="2100"/>
    <n v="0"/>
    <n v="25000"/>
    <n v="0"/>
    <n v="0"/>
    <n v="25000"/>
    <x v="2"/>
  </r>
  <r>
    <d v="2015-06-03T00:00:00"/>
    <n v="22"/>
    <n v="0"/>
    <n v="25000"/>
    <n v="0"/>
    <n v="774"/>
    <n v="24226"/>
    <n v="0"/>
    <n v="12000"/>
    <n v="12226"/>
    <x v="2"/>
  </r>
  <r>
    <d v="2015-06-04T00:00:00"/>
    <n v="15"/>
    <n v="0"/>
    <n v="12226"/>
    <n v="0"/>
    <n v="214"/>
    <n v="12012"/>
    <n v="0"/>
    <n v="0"/>
    <n v="12012"/>
    <x v="2"/>
  </r>
  <r>
    <d v="2015-06-05T00:00:00"/>
    <n v="18"/>
    <n v="0"/>
    <n v="12012"/>
    <n v="0"/>
    <n v="276"/>
    <n v="11736"/>
    <n v="13264"/>
    <n v="12000"/>
    <n v="13000"/>
    <x v="2"/>
  </r>
  <r>
    <d v="2015-06-06T00:00:00"/>
    <n v="22"/>
    <n v="0"/>
    <n v="13000"/>
    <n v="0"/>
    <n v="403"/>
    <n v="12597"/>
    <n v="0"/>
    <n v="12000"/>
    <n v="597"/>
    <x v="2"/>
  </r>
  <r>
    <d v="2015-06-07T00:00:00"/>
    <n v="14"/>
    <n v="8"/>
    <n v="597"/>
    <n v="5600"/>
    <n v="0"/>
    <n v="6197"/>
    <n v="0"/>
    <n v="0"/>
    <n v="6197"/>
    <x v="2"/>
  </r>
  <r>
    <d v="2015-06-08T00:00:00"/>
    <n v="14"/>
    <n v="5.9"/>
    <n v="6197"/>
    <n v="4130"/>
    <n v="0"/>
    <n v="10327"/>
    <n v="0"/>
    <n v="0"/>
    <n v="10327"/>
    <x v="2"/>
  </r>
  <r>
    <d v="2015-06-09T00:00:00"/>
    <n v="12"/>
    <n v="5"/>
    <n v="10327"/>
    <n v="3500"/>
    <n v="0"/>
    <n v="13827"/>
    <n v="0"/>
    <n v="0"/>
    <n v="13827"/>
    <x v="2"/>
  </r>
  <r>
    <d v="2015-06-10T00:00:00"/>
    <n v="16"/>
    <n v="0"/>
    <n v="13827"/>
    <n v="0"/>
    <n v="266"/>
    <n v="13561"/>
    <n v="0"/>
    <n v="12000"/>
    <n v="1561"/>
    <x v="2"/>
  </r>
  <r>
    <d v="2015-06-11T00:00:00"/>
    <n v="16"/>
    <n v="0"/>
    <n v="1561"/>
    <n v="0"/>
    <n v="30"/>
    <n v="1531"/>
    <n v="23469"/>
    <n v="12000"/>
    <n v="13000"/>
    <x v="2"/>
  </r>
  <r>
    <d v="2015-06-12T00:00:00"/>
    <n v="18"/>
    <n v="5"/>
    <n v="13000"/>
    <n v="3500"/>
    <n v="0"/>
    <n v="16500"/>
    <n v="0"/>
    <n v="0"/>
    <n v="16500"/>
    <x v="2"/>
  </r>
  <r>
    <d v="2015-06-13T00:00:00"/>
    <n v="19"/>
    <n v="1"/>
    <n v="16500"/>
    <n v="700"/>
    <n v="0"/>
    <n v="17200"/>
    <n v="0"/>
    <n v="0"/>
    <n v="17200"/>
    <x v="2"/>
  </r>
  <r>
    <d v="2015-06-14T00:00:00"/>
    <n v="22"/>
    <n v="0"/>
    <n v="17200"/>
    <n v="0"/>
    <n v="533"/>
    <n v="16667"/>
    <n v="0"/>
    <n v="12000"/>
    <n v="4667"/>
    <x v="2"/>
  </r>
  <r>
    <d v="2015-06-15T00:00:00"/>
    <n v="16"/>
    <n v="0"/>
    <n v="4667"/>
    <n v="0"/>
    <n v="90"/>
    <n v="4577"/>
    <n v="20423"/>
    <n v="12000"/>
    <n v="13000"/>
    <x v="2"/>
  </r>
  <r>
    <d v="2015-06-16T00:00:00"/>
    <n v="12"/>
    <n v="0"/>
    <n v="13000"/>
    <n v="0"/>
    <n v="163"/>
    <n v="12837"/>
    <n v="0"/>
    <n v="0"/>
    <n v="12837"/>
    <x v="2"/>
  </r>
  <r>
    <d v="2015-06-17T00:00:00"/>
    <n v="14"/>
    <n v="0"/>
    <n v="12837"/>
    <n v="0"/>
    <n v="202"/>
    <n v="12635"/>
    <n v="0"/>
    <n v="0"/>
    <n v="12635"/>
    <x v="2"/>
  </r>
  <r>
    <d v="2015-06-18T00:00:00"/>
    <n v="16"/>
    <n v="0.3"/>
    <n v="12635"/>
    <n v="210"/>
    <n v="0"/>
    <n v="12845"/>
    <n v="0"/>
    <n v="12000"/>
    <n v="845"/>
    <x v="2"/>
  </r>
  <r>
    <d v="2015-06-19T00:00:00"/>
    <n v="12"/>
    <n v="3"/>
    <n v="845"/>
    <n v="2100"/>
    <n v="0"/>
    <n v="2945"/>
    <n v="0"/>
    <n v="0"/>
    <n v="2945"/>
    <x v="2"/>
  </r>
  <r>
    <d v="2015-06-20T00:00:00"/>
    <n v="13"/>
    <n v="2"/>
    <n v="2945"/>
    <n v="1400"/>
    <n v="0"/>
    <n v="4345"/>
    <n v="0"/>
    <n v="0"/>
    <n v="4345"/>
    <x v="2"/>
  </r>
  <r>
    <d v="2015-06-21T00:00:00"/>
    <n v="12"/>
    <n v="0"/>
    <n v="4345"/>
    <n v="0"/>
    <n v="55"/>
    <n v="4290"/>
    <n v="0"/>
    <n v="0"/>
    <n v="4290"/>
    <x v="2"/>
  </r>
  <r>
    <d v="2015-06-22T00:00:00"/>
    <n v="12"/>
    <n v="3"/>
    <n v="4290"/>
    <n v="2100"/>
    <n v="0"/>
    <n v="6390"/>
    <n v="0"/>
    <n v="0"/>
    <n v="6390"/>
    <x v="2"/>
  </r>
  <r>
    <d v="2015-06-23T00:00:00"/>
    <n v="13"/>
    <n v="3"/>
    <n v="6390"/>
    <n v="2100"/>
    <n v="0"/>
    <n v="8490"/>
    <n v="0"/>
    <n v="0"/>
    <n v="8490"/>
    <x v="2"/>
  </r>
  <r>
    <d v="2015-06-24T00:00:00"/>
    <n v="12"/>
    <n v="0"/>
    <n v="8490"/>
    <n v="0"/>
    <n v="106"/>
    <n v="8384"/>
    <n v="0"/>
    <n v="0"/>
    <n v="8384"/>
    <x v="2"/>
  </r>
  <r>
    <d v="2015-06-25T00:00:00"/>
    <n v="16"/>
    <n v="0"/>
    <n v="8384"/>
    <n v="0"/>
    <n v="161"/>
    <n v="8223"/>
    <n v="16777"/>
    <n v="12000"/>
    <n v="13000"/>
    <x v="2"/>
  </r>
  <r>
    <d v="2015-06-26T00:00:00"/>
    <n v="16"/>
    <n v="7"/>
    <n v="13000"/>
    <n v="4900"/>
    <n v="0"/>
    <n v="17900"/>
    <n v="0"/>
    <n v="0"/>
    <n v="17900"/>
    <x v="2"/>
  </r>
  <r>
    <d v="2015-06-27T00:00:00"/>
    <n v="18"/>
    <n v="6"/>
    <n v="17900"/>
    <n v="4200"/>
    <n v="0"/>
    <n v="22100"/>
    <n v="0"/>
    <n v="0"/>
    <n v="22100"/>
    <x v="2"/>
  </r>
  <r>
    <d v="2015-06-28T00:00:00"/>
    <n v="16"/>
    <n v="0"/>
    <n v="22100"/>
    <n v="0"/>
    <n v="425"/>
    <n v="21675"/>
    <n v="0"/>
    <n v="12000"/>
    <n v="9675"/>
    <x v="2"/>
  </r>
  <r>
    <d v="2015-06-29T00:00:00"/>
    <n v="16"/>
    <n v="0"/>
    <n v="9675"/>
    <n v="0"/>
    <n v="186"/>
    <n v="9489"/>
    <n v="15511"/>
    <n v="12000"/>
    <n v="13000"/>
    <x v="2"/>
  </r>
  <r>
    <d v="2015-06-30T00:00:00"/>
    <n v="19"/>
    <n v="0"/>
    <n v="13000"/>
    <n v="0"/>
    <n v="323"/>
    <n v="12677"/>
    <n v="0"/>
    <n v="12000"/>
    <n v="677"/>
    <x v="2"/>
  </r>
  <r>
    <d v="2015-07-01T00:00:00"/>
    <n v="18"/>
    <n v="0"/>
    <n v="677"/>
    <n v="0"/>
    <n v="16"/>
    <n v="661"/>
    <n v="24339"/>
    <n v="12000"/>
    <n v="13000"/>
    <x v="3"/>
  </r>
  <r>
    <d v="2015-07-02T00:00:00"/>
    <n v="20"/>
    <n v="0"/>
    <n v="13000"/>
    <n v="0"/>
    <n v="349"/>
    <n v="12651"/>
    <n v="0"/>
    <n v="12000"/>
    <n v="651"/>
    <x v="3"/>
  </r>
  <r>
    <d v="2015-07-03T00:00:00"/>
    <n v="22"/>
    <n v="0"/>
    <n v="651"/>
    <n v="0"/>
    <n v="21"/>
    <n v="630"/>
    <n v="24370"/>
    <n v="12000"/>
    <n v="13000"/>
    <x v="3"/>
  </r>
  <r>
    <d v="2015-07-04T00:00:00"/>
    <n v="25"/>
    <n v="0"/>
    <n v="13000"/>
    <n v="0"/>
    <n v="488"/>
    <n v="12512"/>
    <n v="0"/>
    <n v="12000"/>
    <n v="512"/>
    <x v="3"/>
  </r>
  <r>
    <d v="2015-07-05T00:00:00"/>
    <n v="26"/>
    <n v="0"/>
    <n v="512"/>
    <n v="0"/>
    <n v="21"/>
    <n v="491"/>
    <n v="24509"/>
    <n v="12000"/>
    <n v="13000"/>
    <x v="3"/>
  </r>
  <r>
    <d v="2015-07-06T00:00:00"/>
    <n v="22"/>
    <n v="0"/>
    <n v="13000"/>
    <n v="0"/>
    <n v="403"/>
    <n v="12597"/>
    <n v="0"/>
    <n v="12000"/>
    <n v="597"/>
    <x v="3"/>
  </r>
  <r>
    <d v="2015-07-07T00:00:00"/>
    <n v="22"/>
    <n v="18"/>
    <n v="597"/>
    <n v="12600"/>
    <n v="0"/>
    <n v="13197"/>
    <n v="0"/>
    <n v="0"/>
    <n v="13197"/>
    <x v="3"/>
  </r>
  <r>
    <d v="2015-07-08T00:00:00"/>
    <n v="20"/>
    <n v="3"/>
    <n v="13197"/>
    <n v="2100"/>
    <n v="0"/>
    <n v="15297"/>
    <n v="0"/>
    <n v="0"/>
    <n v="15297"/>
    <x v="3"/>
  </r>
  <r>
    <d v="2015-07-09T00:00:00"/>
    <n v="16"/>
    <n v="0.2"/>
    <n v="15297"/>
    <n v="140"/>
    <n v="0"/>
    <n v="15437"/>
    <n v="0"/>
    <n v="12000"/>
    <n v="3437"/>
    <x v="3"/>
  </r>
  <r>
    <d v="2015-07-10T00:00:00"/>
    <n v="13"/>
    <n v="12.2"/>
    <n v="3437"/>
    <n v="8540"/>
    <n v="0"/>
    <n v="11977"/>
    <n v="0"/>
    <n v="0"/>
    <n v="11977"/>
    <x v="3"/>
  </r>
  <r>
    <d v="2015-07-11T00:00:00"/>
    <n v="16"/>
    <n v="0"/>
    <n v="11977"/>
    <n v="0"/>
    <n v="230"/>
    <n v="11747"/>
    <n v="13253"/>
    <n v="12000"/>
    <n v="13000"/>
    <x v="3"/>
  </r>
  <r>
    <d v="2015-07-12T00:00:00"/>
    <n v="18"/>
    <n v="2"/>
    <n v="13000"/>
    <n v="1400"/>
    <n v="0"/>
    <n v="14400"/>
    <n v="0"/>
    <n v="0"/>
    <n v="14400"/>
    <x v="3"/>
  </r>
  <r>
    <d v="2015-07-13T00:00:00"/>
    <n v="18"/>
    <n v="12"/>
    <n v="14400"/>
    <n v="8400"/>
    <n v="0"/>
    <n v="22800"/>
    <n v="0"/>
    <n v="0"/>
    <n v="22800"/>
    <x v="3"/>
  </r>
  <r>
    <d v="2015-07-14T00:00:00"/>
    <n v="18"/>
    <n v="0"/>
    <n v="22800"/>
    <n v="0"/>
    <n v="523"/>
    <n v="22277"/>
    <n v="0"/>
    <n v="12000"/>
    <n v="10277"/>
    <x v="3"/>
  </r>
  <r>
    <d v="2015-07-15T00:00:00"/>
    <n v="18"/>
    <n v="0"/>
    <n v="10277"/>
    <n v="0"/>
    <n v="236"/>
    <n v="10041"/>
    <n v="14959"/>
    <n v="12000"/>
    <n v="13000"/>
    <x v="3"/>
  </r>
  <r>
    <d v="2015-07-16T00:00:00"/>
    <n v="16"/>
    <n v="0"/>
    <n v="13000"/>
    <n v="0"/>
    <n v="250"/>
    <n v="12750"/>
    <n v="0"/>
    <n v="12000"/>
    <n v="750"/>
    <x v="3"/>
  </r>
  <r>
    <d v="2015-07-17T00:00:00"/>
    <n v="21"/>
    <n v="0"/>
    <n v="750"/>
    <n v="0"/>
    <n v="22"/>
    <n v="728"/>
    <n v="24272"/>
    <n v="12000"/>
    <n v="13000"/>
    <x v="3"/>
  </r>
  <r>
    <d v="2015-07-18T00:00:00"/>
    <n v="26"/>
    <n v="0"/>
    <n v="13000"/>
    <n v="0"/>
    <n v="518"/>
    <n v="12482"/>
    <n v="0"/>
    <n v="12000"/>
    <n v="482"/>
    <x v="3"/>
  </r>
  <r>
    <d v="2015-07-19T00:00:00"/>
    <n v="23"/>
    <n v="18"/>
    <n v="482"/>
    <n v="12600"/>
    <n v="0"/>
    <n v="13082"/>
    <n v="0"/>
    <n v="0"/>
    <n v="13082"/>
    <x v="3"/>
  </r>
  <r>
    <d v="2015-07-20T00:00:00"/>
    <n v="19"/>
    <n v="0"/>
    <n v="13082"/>
    <n v="0"/>
    <n v="326"/>
    <n v="12756"/>
    <n v="0"/>
    <n v="12000"/>
    <n v="756"/>
    <x v="3"/>
  </r>
  <r>
    <d v="2015-07-21T00:00:00"/>
    <n v="20"/>
    <n v="6"/>
    <n v="756"/>
    <n v="4200"/>
    <n v="0"/>
    <n v="4956"/>
    <n v="0"/>
    <n v="0"/>
    <n v="4956"/>
    <x v="3"/>
  </r>
  <r>
    <d v="2015-07-22T00:00:00"/>
    <n v="22"/>
    <n v="0"/>
    <n v="4956"/>
    <n v="0"/>
    <n v="154"/>
    <n v="4802"/>
    <n v="20198"/>
    <n v="12000"/>
    <n v="13000"/>
    <x v="3"/>
  </r>
  <r>
    <d v="2015-07-23T00:00:00"/>
    <n v="20"/>
    <n v="0"/>
    <n v="13000"/>
    <n v="0"/>
    <n v="349"/>
    <n v="12651"/>
    <n v="0"/>
    <n v="12000"/>
    <n v="651"/>
    <x v="3"/>
  </r>
  <r>
    <d v="2015-07-24T00:00:00"/>
    <n v="20"/>
    <n v="0"/>
    <n v="651"/>
    <n v="0"/>
    <n v="18"/>
    <n v="633"/>
    <n v="24367"/>
    <n v="12000"/>
    <n v="13000"/>
    <x v="3"/>
  </r>
  <r>
    <d v="2015-07-25T00:00:00"/>
    <n v="23"/>
    <n v="0.1"/>
    <n v="13000"/>
    <n v="70"/>
    <n v="0"/>
    <n v="13070"/>
    <n v="0"/>
    <n v="12000"/>
    <n v="1070"/>
    <x v="3"/>
  </r>
  <r>
    <d v="2015-07-26T00:00:00"/>
    <n v="16"/>
    <n v="0"/>
    <n v="1070"/>
    <n v="0"/>
    <n v="21"/>
    <n v="1049"/>
    <n v="23951"/>
    <n v="12000"/>
    <n v="13000"/>
    <x v="3"/>
  </r>
  <r>
    <d v="2015-07-27T00:00:00"/>
    <n v="16"/>
    <n v="0.1"/>
    <n v="13000"/>
    <n v="70"/>
    <n v="0"/>
    <n v="13070"/>
    <n v="0"/>
    <n v="12000"/>
    <n v="1070"/>
    <x v="3"/>
  </r>
  <r>
    <d v="2015-07-28T00:00:00"/>
    <n v="18"/>
    <n v="0.3"/>
    <n v="1070"/>
    <n v="210"/>
    <n v="0"/>
    <n v="1280"/>
    <n v="23720"/>
    <n v="12000"/>
    <n v="13000"/>
    <x v="3"/>
  </r>
  <r>
    <d v="2015-07-29T00:00:00"/>
    <n v="18"/>
    <n v="0"/>
    <n v="13000"/>
    <n v="0"/>
    <n v="298"/>
    <n v="12702"/>
    <n v="0"/>
    <n v="12000"/>
    <n v="702"/>
    <x v="3"/>
  </r>
  <r>
    <d v="2015-07-30T00:00:00"/>
    <n v="14"/>
    <n v="0"/>
    <n v="702"/>
    <n v="0"/>
    <n v="12"/>
    <n v="690"/>
    <n v="0"/>
    <n v="0"/>
    <n v="690"/>
    <x v="3"/>
  </r>
  <r>
    <d v="2015-07-31T00:00:00"/>
    <n v="14"/>
    <n v="0"/>
    <n v="690"/>
    <n v="0"/>
    <n v="11"/>
    <n v="679"/>
    <n v="0"/>
    <n v="0"/>
    <n v="679"/>
    <x v="3"/>
  </r>
  <r>
    <d v="2015-08-01T00:00:00"/>
    <n v="16"/>
    <n v="0"/>
    <n v="679"/>
    <n v="0"/>
    <n v="14"/>
    <n v="665"/>
    <n v="24335"/>
    <n v="12000"/>
    <n v="13000"/>
    <x v="4"/>
  </r>
  <r>
    <d v="2015-08-02T00:00:00"/>
    <n v="22"/>
    <n v="0"/>
    <n v="13000"/>
    <n v="0"/>
    <n v="403"/>
    <n v="12597"/>
    <n v="0"/>
    <n v="12000"/>
    <n v="597"/>
    <x v="4"/>
  </r>
  <r>
    <d v="2015-08-03T00:00:00"/>
    <n v="22"/>
    <n v="0"/>
    <n v="597"/>
    <n v="0"/>
    <n v="19"/>
    <n v="578"/>
    <n v="24422"/>
    <n v="12000"/>
    <n v="13000"/>
    <x v="4"/>
  </r>
  <r>
    <d v="2015-08-04T00:00:00"/>
    <n v="25"/>
    <n v="0"/>
    <n v="13000"/>
    <n v="0"/>
    <n v="488"/>
    <n v="12512"/>
    <n v="0"/>
    <n v="12000"/>
    <n v="512"/>
    <x v="4"/>
  </r>
  <r>
    <d v="2015-08-05T00:00:00"/>
    <n v="24"/>
    <n v="0"/>
    <n v="512"/>
    <n v="0"/>
    <n v="19"/>
    <n v="493"/>
    <n v="24507"/>
    <n v="12000"/>
    <n v="13000"/>
    <x v="4"/>
  </r>
  <r>
    <d v="2015-08-06T00:00:00"/>
    <n v="24"/>
    <n v="0"/>
    <n v="13000"/>
    <n v="0"/>
    <n v="459"/>
    <n v="12541"/>
    <n v="0"/>
    <n v="12000"/>
    <n v="541"/>
    <x v="4"/>
  </r>
  <r>
    <d v="2015-08-07T00:00:00"/>
    <n v="28"/>
    <n v="0"/>
    <n v="541"/>
    <n v="0"/>
    <n v="25"/>
    <n v="516"/>
    <n v="24484"/>
    <n v="12000"/>
    <n v="13000"/>
    <x v="4"/>
  </r>
  <r>
    <d v="2015-08-08T00:00:00"/>
    <n v="28"/>
    <n v="0"/>
    <n v="13000"/>
    <n v="0"/>
    <n v="578"/>
    <n v="12422"/>
    <n v="0"/>
    <n v="12000"/>
    <n v="422"/>
    <x v="4"/>
  </r>
  <r>
    <d v="2015-08-09T00:00:00"/>
    <n v="24"/>
    <n v="0"/>
    <n v="422"/>
    <n v="0"/>
    <n v="15"/>
    <n v="407"/>
    <n v="24593"/>
    <n v="12000"/>
    <n v="13000"/>
    <x v="4"/>
  </r>
  <r>
    <d v="2015-08-10T00:00:00"/>
    <n v="24"/>
    <n v="0"/>
    <n v="13000"/>
    <n v="0"/>
    <n v="459"/>
    <n v="12541"/>
    <n v="0"/>
    <n v="12000"/>
    <n v="541"/>
    <x v="4"/>
  </r>
  <r>
    <d v="2015-08-11T00:00:00"/>
    <n v="26"/>
    <n v="0"/>
    <n v="541"/>
    <n v="0"/>
    <n v="22"/>
    <n v="519"/>
    <n v="24481"/>
    <n v="12000"/>
    <n v="13000"/>
    <x v="4"/>
  </r>
  <r>
    <d v="2015-08-12T00:00:00"/>
    <n v="32"/>
    <n v="0.6"/>
    <n v="13000"/>
    <n v="420"/>
    <n v="0"/>
    <n v="13420"/>
    <n v="11580"/>
    <n v="24000"/>
    <n v="1000"/>
    <x v="4"/>
  </r>
  <r>
    <d v="2015-08-13T00:00:00"/>
    <n v="31"/>
    <n v="0.1"/>
    <n v="1000"/>
    <n v="70"/>
    <n v="0"/>
    <n v="1070"/>
    <n v="23930"/>
    <n v="24000"/>
    <n v="1000"/>
    <x v="4"/>
  </r>
  <r>
    <d v="2015-08-14T00:00:00"/>
    <n v="33"/>
    <n v="0"/>
    <n v="1000"/>
    <n v="0"/>
    <n v="57"/>
    <n v="943"/>
    <n v="24057"/>
    <n v="24000"/>
    <n v="1000"/>
    <x v="4"/>
  </r>
  <r>
    <d v="2015-08-15T00:00:00"/>
    <n v="31"/>
    <n v="12"/>
    <n v="1000"/>
    <n v="8400"/>
    <n v="0"/>
    <n v="9400"/>
    <n v="0"/>
    <n v="0"/>
    <n v="9400"/>
    <x v="4"/>
  </r>
  <r>
    <d v="2015-08-16T00:00:00"/>
    <n v="22"/>
    <n v="0"/>
    <n v="9400"/>
    <n v="0"/>
    <n v="291"/>
    <n v="9109"/>
    <n v="15891"/>
    <n v="12000"/>
    <n v="13000"/>
    <x v="4"/>
  </r>
  <r>
    <d v="2015-08-17T00:00:00"/>
    <n v="24"/>
    <n v="0.2"/>
    <n v="13000"/>
    <n v="140"/>
    <n v="0"/>
    <n v="13140"/>
    <n v="0"/>
    <n v="12000"/>
    <n v="1140"/>
    <x v="4"/>
  </r>
  <r>
    <d v="2015-08-18T00:00:00"/>
    <n v="22"/>
    <n v="0"/>
    <n v="1140"/>
    <n v="0"/>
    <n v="36"/>
    <n v="1104"/>
    <n v="23896"/>
    <n v="12000"/>
    <n v="13000"/>
    <x v="4"/>
  </r>
  <r>
    <d v="2015-08-19T00:00:00"/>
    <n v="19"/>
    <n v="0"/>
    <n v="13000"/>
    <n v="0"/>
    <n v="323"/>
    <n v="12677"/>
    <n v="0"/>
    <n v="12000"/>
    <n v="677"/>
    <x v="4"/>
  </r>
  <r>
    <d v="2015-08-20T00:00:00"/>
    <n v="18"/>
    <n v="0"/>
    <n v="677"/>
    <n v="0"/>
    <n v="16"/>
    <n v="661"/>
    <n v="24339"/>
    <n v="12000"/>
    <n v="13000"/>
    <x v="4"/>
  </r>
  <r>
    <d v="2015-08-21T00:00:00"/>
    <n v="18"/>
    <n v="0"/>
    <n v="13000"/>
    <n v="0"/>
    <n v="298"/>
    <n v="12702"/>
    <n v="0"/>
    <n v="12000"/>
    <n v="702"/>
    <x v="4"/>
  </r>
  <r>
    <d v="2015-08-22T00:00:00"/>
    <n v="18"/>
    <n v="0"/>
    <n v="702"/>
    <n v="0"/>
    <n v="17"/>
    <n v="685"/>
    <n v="24315"/>
    <n v="12000"/>
    <n v="13000"/>
    <x v="4"/>
  </r>
  <r>
    <d v="2015-08-23T00:00:00"/>
    <n v="19"/>
    <n v="0"/>
    <n v="13000"/>
    <n v="0"/>
    <n v="323"/>
    <n v="12677"/>
    <n v="0"/>
    <n v="12000"/>
    <n v="677"/>
    <x v="4"/>
  </r>
  <r>
    <d v="2015-08-24T00:00:00"/>
    <n v="21"/>
    <n v="5.5"/>
    <n v="677"/>
    <n v="3850"/>
    <n v="0"/>
    <n v="4527"/>
    <n v="0"/>
    <n v="0"/>
    <n v="4527"/>
    <x v="4"/>
  </r>
  <r>
    <d v="2015-08-25T00:00:00"/>
    <n v="18"/>
    <n v="18"/>
    <n v="4527"/>
    <n v="12600"/>
    <n v="0"/>
    <n v="17127"/>
    <n v="0"/>
    <n v="0"/>
    <n v="17127"/>
    <x v="4"/>
  </r>
  <r>
    <d v="2015-08-26T00:00:00"/>
    <n v="19"/>
    <n v="12"/>
    <n v="17127"/>
    <n v="8400"/>
    <n v="0"/>
    <n v="25000"/>
    <n v="0"/>
    <n v="0"/>
    <n v="25000"/>
    <x v="4"/>
  </r>
  <r>
    <d v="2015-08-27T00:00:00"/>
    <n v="23"/>
    <n v="0"/>
    <n v="25000"/>
    <n v="0"/>
    <n v="828"/>
    <n v="24172"/>
    <n v="0"/>
    <n v="12000"/>
    <n v="12172"/>
    <x v="4"/>
  </r>
  <r>
    <d v="2015-08-28T00:00:00"/>
    <n v="17"/>
    <n v="0.1"/>
    <n v="12172"/>
    <n v="70"/>
    <n v="0"/>
    <n v="12242"/>
    <n v="0"/>
    <n v="12000"/>
    <n v="242"/>
    <x v="4"/>
  </r>
  <r>
    <d v="2015-08-29T00:00:00"/>
    <n v="16"/>
    <n v="14"/>
    <n v="242"/>
    <n v="9800"/>
    <n v="0"/>
    <n v="10042"/>
    <n v="0"/>
    <n v="0"/>
    <n v="10042"/>
    <x v="4"/>
  </r>
  <r>
    <d v="2015-08-30T00:00:00"/>
    <n v="22"/>
    <n v="0"/>
    <n v="10042"/>
    <n v="0"/>
    <n v="311"/>
    <n v="9731"/>
    <n v="15269"/>
    <n v="12000"/>
    <n v="13000"/>
    <x v="4"/>
  </r>
  <r>
    <d v="2015-08-31T00:00:00"/>
    <n v="26"/>
    <n v="0"/>
    <n v="13000"/>
    <n v="0"/>
    <n v="518"/>
    <n v="12482"/>
    <n v="0"/>
    <n v="12000"/>
    <n v="482"/>
    <x v="4"/>
  </r>
  <r>
    <d v="2015-09-01T00:00:00"/>
    <n v="27"/>
    <n v="2"/>
    <n v="482"/>
    <n v="1400"/>
    <n v="0"/>
    <n v="1882"/>
    <n v="0"/>
    <n v="0"/>
    <n v="1882"/>
    <x v="5"/>
  </r>
  <r>
    <d v="2015-09-02T00:00:00"/>
    <n v="18"/>
    <n v="0"/>
    <n v="1882"/>
    <n v="0"/>
    <n v="44"/>
    <n v="1838"/>
    <n v="23162"/>
    <n v="12000"/>
    <n v="13000"/>
    <x v="5"/>
  </r>
  <r>
    <d v="2015-09-03T00:00:00"/>
    <n v="17"/>
    <n v="0"/>
    <n v="13000"/>
    <n v="0"/>
    <n v="274"/>
    <n v="12726"/>
    <n v="0"/>
    <n v="12000"/>
    <n v="726"/>
    <x v="5"/>
  </r>
  <r>
    <d v="2015-09-04T00:00:00"/>
    <n v="16"/>
    <n v="0.1"/>
    <n v="726"/>
    <n v="70"/>
    <n v="0"/>
    <n v="796"/>
    <n v="24204"/>
    <n v="12000"/>
    <n v="13000"/>
    <x v="5"/>
  </r>
  <r>
    <d v="2015-09-05T00:00:00"/>
    <n v="15"/>
    <n v="0"/>
    <n v="13000"/>
    <n v="0"/>
    <n v="227"/>
    <n v="12773"/>
    <n v="0"/>
    <n v="0"/>
    <n v="12773"/>
    <x v="5"/>
  </r>
  <r>
    <d v="2015-09-06T00:00:00"/>
    <n v="12"/>
    <n v="4"/>
    <n v="12773"/>
    <n v="2800"/>
    <n v="0"/>
    <n v="15573"/>
    <n v="0"/>
    <n v="0"/>
    <n v="15573"/>
    <x v="5"/>
  </r>
  <r>
    <d v="2015-09-07T00:00:00"/>
    <n v="13"/>
    <n v="0"/>
    <n v="15573"/>
    <n v="0"/>
    <n v="219"/>
    <n v="15354"/>
    <n v="0"/>
    <n v="0"/>
    <n v="15354"/>
    <x v="5"/>
  </r>
  <r>
    <d v="2015-09-08T00:00:00"/>
    <n v="11"/>
    <n v="4"/>
    <n v="15354"/>
    <n v="2800"/>
    <n v="0"/>
    <n v="18154"/>
    <n v="0"/>
    <n v="0"/>
    <n v="18154"/>
    <x v="5"/>
  </r>
  <r>
    <d v="2015-09-09T00:00:00"/>
    <n v="11"/>
    <n v="0"/>
    <n v="18154"/>
    <n v="0"/>
    <n v="199"/>
    <n v="17955"/>
    <n v="0"/>
    <n v="0"/>
    <n v="17955"/>
    <x v="5"/>
  </r>
  <r>
    <d v="2015-09-10T00:00:00"/>
    <n v="12"/>
    <n v="0"/>
    <n v="17955"/>
    <n v="0"/>
    <n v="224"/>
    <n v="17731"/>
    <n v="0"/>
    <n v="0"/>
    <n v="17731"/>
    <x v="5"/>
  </r>
  <r>
    <d v="2015-09-11T00:00:00"/>
    <n v="16"/>
    <n v="0.1"/>
    <n v="17731"/>
    <n v="70"/>
    <n v="0"/>
    <n v="17801"/>
    <n v="0"/>
    <n v="12000"/>
    <n v="5801"/>
    <x v="5"/>
  </r>
  <r>
    <d v="2015-09-12T00:00:00"/>
    <n v="18"/>
    <n v="0"/>
    <n v="5801"/>
    <n v="0"/>
    <n v="133"/>
    <n v="5668"/>
    <n v="19332"/>
    <n v="12000"/>
    <n v="13000"/>
    <x v="5"/>
  </r>
  <r>
    <d v="2015-09-13T00:00:00"/>
    <n v="18"/>
    <n v="0"/>
    <n v="13000"/>
    <n v="0"/>
    <n v="298"/>
    <n v="12702"/>
    <n v="0"/>
    <n v="12000"/>
    <n v="702"/>
    <x v="5"/>
  </r>
  <r>
    <d v="2015-09-14T00:00:00"/>
    <n v="19"/>
    <n v="3"/>
    <n v="702"/>
    <n v="2100"/>
    <n v="0"/>
    <n v="2802"/>
    <n v="0"/>
    <n v="0"/>
    <n v="2802"/>
    <x v="5"/>
  </r>
  <r>
    <d v="2015-09-15T00:00:00"/>
    <n v="16"/>
    <n v="0.1"/>
    <n v="2802"/>
    <n v="70"/>
    <n v="0"/>
    <n v="2872"/>
    <n v="22128"/>
    <n v="12000"/>
    <n v="13000"/>
    <x v="5"/>
  </r>
  <r>
    <d v="2015-09-16T00:00:00"/>
    <n v="18"/>
    <n v="0"/>
    <n v="13000"/>
    <n v="0"/>
    <n v="298"/>
    <n v="12702"/>
    <n v="0"/>
    <n v="12000"/>
    <n v="702"/>
    <x v="5"/>
  </r>
  <r>
    <d v="2015-09-17T00:00:00"/>
    <n v="22"/>
    <n v="0.5"/>
    <n v="702"/>
    <n v="350"/>
    <n v="0"/>
    <n v="1052"/>
    <n v="23948"/>
    <n v="12000"/>
    <n v="13000"/>
    <x v="5"/>
  </r>
  <r>
    <d v="2015-09-18T00:00:00"/>
    <n v="16"/>
    <n v="0"/>
    <n v="13000"/>
    <n v="0"/>
    <n v="250"/>
    <n v="12750"/>
    <n v="0"/>
    <n v="12000"/>
    <n v="750"/>
    <x v="5"/>
  </r>
  <r>
    <d v="2015-09-19T00:00:00"/>
    <n v="15"/>
    <n v="0"/>
    <n v="750"/>
    <n v="0"/>
    <n v="14"/>
    <n v="736"/>
    <n v="0"/>
    <n v="0"/>
    <n v="736"/>
    <x v="5"/>
  </r>
  <r>
    <d v="2015-09-20T00:00:00"/>
    <n v="14"/>
    <n v="2"/>
    <n v="736"/>
    <n v="1400"/>
    <n v="0"/>
    <n v="2136"/>
    <n v="0"/>
    <n v="0"/>
    <n v="2136"/>
    <x v="5"/>
  </r>
  <r>
    <d v="2015-09-21T00:00:00"/>
    <n v="12"/>
    <n v="0"/>
    <n v="2136"/>
    <n v="0"/>
    <n v="27"/>
    <n v="2109"/>
    <n v="0"/>
    <n v="0"/>
    <n v="2109"/>
    <x v="5"/>
  </r>
  <r>
    <d v="2015-09-22T00:00:00"/>
    <n v="13"/>
    <n v="0"/>
    <n v="2109"/>
    <n v="0"/>
    <n v="30"/>
    <n v="2079"/>
    <n v="0"/>
    <n v="0"/>
    <n v="2079"/>
    <x v="5"/>
  </r>
  <r>
    <d v="2015-09-23T00:00:00"/>
    <n v="15"/>
    <n v="0"/>
    <n v="2079"/>
    <n v="0"/>
    <n v="37"/>
    <n v="2042"/>
    <n v="0"/>
    <n v="0"/>
    <n v="2042"/>
    <x v="5"/>
  </r>
  <r>
    <d v="2015-09-24T00:00:00"/>
    <n v="15"/>
    <n v="0"/>
    <n v="2042"/>
    <n v="0"/>
    <n v="36"/>
    <n v="2006"/>
    <n v="0"/>
    <n v="0"/>
    <n v="2006"/>
    <x v="5"/>
  </r>
  <r>
    <d v="2015-09-25T00:00:00"/>
    <n v="14"/>
    <n v="0"/>
    <n v="2006"/>
    <n v="0"/>
    <n v="32"/>
    <n v="1974"/>
    <n v="0"/>
    <n v="0"/>
    <n v="1974"/>
    <x v="5"/>
  </r>
  <r>
    <d v="2015-09-26T00:00:00"/>
    <n v="12"/>
    <n v="0"/>
    <n v="1974"/>
    <n v="0"/>
    <n v="25"/>
    <n v="1949"/>
    <n v="0"/>
    <n v="0"/>
    <n v="1949"/>
    <x v="5"/>
  </r>
  <r>
    <d v="2015-09-27T00:00:00"/>
    <n v="11"/>
    <n v="0"/>
    <n v="1949"/>
    <n v="0"/>
    <n v="22"/>
    <n v="1927"/>
    <n v="0"/>
    <n v="0"/>
    <n v="1927"/>
    <x v="5"/>
  </r>
  <r>
    <d v="2015-09-28T00:00:00"/>
    <n v="10"/>
    <n v="0"/>
    <n v="1927"/>
    <n v="0"/>
    <n v="19"/>
    <n v="1908"/>
    <n v="0"/>
    <n v="0"/>
    <n v="1908"/>
    <x v="5"/>
  </r>
  <r>
    <d v="2015-09-29T00:00:00"/>
    <n v="10"/>
    <n v="0"/>
    <n v="1908"/>
    <n v="0"/>
    <n v="19"/>
    <n v="1889"/>
    <n v="0"/>
    <n v="0"/>
    <n v="1889"/>
    <x v="5"/>
  </r>
  <r>
    <d v="2015-09-30T00:00:00"/>
    <n v="10"/>
    <n v="0"/>
    <n v="1889"/>
    <n v="0"/>
    <n v="18"/>
    <n v="1871"/>
    <n v="0"/>
    <n v="0"/>
    <n v="187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C2D034-9433-4327-AA2A-61BE91BB45D0}" name="Tabela przestawna10" cacheId="3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M23:N30" firstHeaderRow="1" firstDataRow="1" firstDataCol="1"/>
  <pivotFields count="11"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z wodociągi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" connectionId="1" xr16:uid="{902567AB-129C-44D4-A896-2C8E68BA687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4"/>
  <sheetViews>
    <sheetView tabSelected="1" workbookViewId="0">
      <selection activeCell="N33" sqref="N33"/>
    </sheetView>
  </sheetViews>
  <sheetFormatPr defaultRowHeight="15" x14ac:dyDescent="0.25"/>
  <cols>
    <col min="1" max="1" width="10.140625" bestFit="1" customWidth="1"/>
    <col min="2" max="2" width="20" bestFit="1" customWidth="1"/>
    <col min="3" max="3" width="6.42578125" bestFit="1" customWidth="1"/>
    <col min="4" max="6" width="13.7109375" customWidth="1"/>
    <col min="7" max="8" width="16.28515625" customWidth="1"/>
    <col min="9" max="9" width="13" customWidth="1"/>
    <col min="10" max="10" width="14.85546875" customWidth="1"/>
    <col min="11" max="11" width="14.85546875" style="9" customWidth="1"/>
    <col min="13" max="13" width="25.7109375" customWidth="1"/>
    <col min="14" max="14" width="16.7109375" bestFit="1" customWidth="1"/>
    <col min="15" max="15" width="9.85546875" bestFit="1" customWidth="1"/>
  </cols>
  <sheetData>
    <row r="1" spans="1:16" x14ac:dyDescent="0.25">
      <c r="A1" t="s">
        <v>2</v>
      </c>
      <c r="B1" t="s">
        <v>0</v>
      </c>
      <c r="C1" t="s">
        <v>1</v>
      </c>
      <c r="D1" t="s">
        <v>5</v>
      </c>
      <c r="E1" t="s">
        <v>4</v>
      </c>
      <c r="F1" t="s">
        <v>7</v>
      </c>
      <c r="G1" t="s">
        <v>8</v>
      </c>
      <c r="H1" t="s">
        <v>6</v>
      </c>
      <c r="I1" t="s">
        <v>3</v>
      </c>
      <c r="J1" t="s">
        <v>9</v>
      </c>
      <c r="K1" s="9" t="s">
        <v>22</v>
      </c>
      <c r="M1" s="4" t="s">
        <v>10</v>
      </c>
    </row>
    <row r="2" spans="1:16" x14ac:dyDescent="0.25">
      <c r="A2" s="1">
        <v>42095</v>
      </c>
      <c r="B2">
        <v>4</v>
      </c>
      <c r="C2">
        <v>2</v>
      </c>
      <c r="D2">
        <f>25000</f>
        <v>25000</v>
      </c>
      <c r="E2">
        <f>IF(C2&lt;&gt;0, 700*C2, 0)</f>
        <v>1400</v>
      </c>
      <c r="F2">
        <f>IF(C2=0, ROUNDUP(0.03%*POWER(B2,1.5)*D2,0), 0)</f>
        <v>0</v>
      </c>
      <c r="G2">
        <f>MIN(D2+E2-F2, 25000)</f>
        <v>25000</v>
      </c>
      <c r="H2">
        <f>IF(I2&gt;G2, 25000-G2,0)</f>
        <v>0</v>
      </c>
      <c r="I2">
        <f>IF(AND(B2&gt;15,C2&lt;=0.6), IF(B2&lt;=30, 12000, 24000), 0)</f>
        <v>0</v>
      </c>
      <c r="J2">
        <f>G2+H2-I2</f>
        <v>25000</v>
      </c>
      <c r="K2" s="9" t="str">
        <f>TEXT(A2, "mmmm")</f>
        <v>kwiecień</v>
      </c>
      <c r="M2" t="s">
        <v>11</v>
      </c>
      <c r="N2" s="5">
        <v>42130</v>
      </c>
      <c r="P2" t="s">
        <v>30</v>
      </c>
    </row>
    <row r="3" spans="1:16" x14ac:dyDescent="0.25">
      <c r="A3" s="1">
        <v>42096</v>
      </c>
      <c r="B3">
        <v>2</v>
      </c>
      <c r="C3">
        <v>6</v>
      </c>
      <c r="D3">
        <f t="shared" ref="D3:D66" si="0">J2</f>
        <v>25000</v>
      </c>
      <c r="E3">
        <f t="shared" ref="E3:E66" si="1">IF(C3&lt;&gt;0, 700*C3, 0)</f>
        <v>4200</v>
      </c>
      <c r="F3">
        <f t="shared" ref="F3:F66" si="2">IF(C3=0, ROUNDUP(0.03%*POWER(B3,1.5)*D3,0), 0)</f>
        <v>0</v>
      </c>
      <c r="G3">
        <f t="shared" ref="G3:G66" si="3">MIN(D3+E3-F3, 25000)</f>
        <v>25000</v>
      </c>
      <c r="H3">
        <f t="shared" ref="H3:H66" si="4">IF(I3&gt;G3, 25000-G3,0)</f>
        <v>0</v>
      </c>
      <c r="I3">
        <f t="shared" ref="I3:I66" si="5">IF(AND(B3&gt;15,C3&lt;=0.6), IF(B3&lt;=30, 12000, 24000), 0)</f>
        <v>0</v>
      </c>
      <c r="J3">
        <f t="shared" ref="J3:J66" si="6">G3+H3-I3</f>
        <v>25000</v>
      </c>
      <c r="K3" s="9" t="str">
        <f t="shared" ref="K3:K66" si="7">TEXT(A3, "mmmm")</f>
        <v>kwiecień</v>
      </c>
      <c r="M3" t="s">
        <v>12</v>
      </c>
      <c r="N3">
        <v>13172</v>
      </c>
      <c r="P3" s="10">
        <v>1.5381944444444444</v>
      </c>
    </row>
    <row r="4" spans="1:16" x14ac:dyDescent="0.25">
      <c r="A4" s="1">
        <v>42097</v>
      </c>
      <c r="B4">
        <v>4</v>
      </c>
      <c r="C4">
        <v>1</v>
      </c>
      <c r="D4">
        <f t="shared" si="0"/>
        <v>25000</v>
      </c>
      <c r="E4">
        <f t="shared" si="1"/>
        <v>700</v>
      </c>
      <c r="F4">
        <f t="shared" si="2"/>
        <v>0</v>
      </c>
      <c r="G4">
        <f t="shared" si="3"/>
        <v>25000</v>
      </c>
      <c r="H4">
        <f t="shared" si="4"/>
        <v>0</v>
      </c>
      <c r="I4">
        <f t="shared" si="5"/>
        <v>0</v>
      </c>
      <c r="J4">
        <f t="shared" si="6"/>
        <v>25000</v>
      </c>
      <c r="K4" s="9" t="str">
        <f t="shared" si="7"/>
        <v>kwiecień</v>
      </c>
    </row>
    <row r="5" spans="1:16" x14ac:dyDescent="0.25">
      <c r="A5" s="1">
        <v>42098</v>
      </c>
      <c r="B5">
        <v>4</v>
      </c>
      <c r="C5">
        <v>0.8</v>
      </c>
      <c r="D5">
        <f t="shared" si="0"/>
        <v>25000</v>
      </c>
      <c r="E5">
        <f t="shared" si="1"/>
        <v>560</v>
      </c>
      <c r="F5">
        <f t="shared" si="2"/>
        <v>0</v>
      </c>
      <c r="G5">
        <f t="shared" si="3"/>
        <v>25000</v>
      </c>
      <c r="H5">
        <f t="shared" si="4"/>
        <v>0</v>
      </c>
      <c r="I5">
        <f t="shared" si="5"/>
        <v>0</v>
      </c>
      <c r="J5">
        <f t="shared" si="6"/>
        <v>25000</v>
      </c>
      <c r="K5" s="9" t="str">
        <f t="shared" si="7"/>
        <v>kwiecień</v>
      </c>
      <c r="M5" s="4" t="s">
        <v>13</v>
      </c>
    </row>
    <row r="6" spans="1:16" x14ac:dyDescent="0.25">
      <c r="A6" s="1">
        <v>42099</v>
      </c>
      <c r="B6">
        <v>3</v>
      </c>
      <c r="C6">
        <v>0</v>
      </c>
      <c r="D6">
        <f t="shared" si="0"/>
        <v>25000</v>
      </c>
      <c r="E6">
        <f t="shared" si="1"/>
        <v>0</v>
      </c>
      <c r="F6">
        <f t="shared" si="2"/>
        <v>39</v>
      </c>
      <c r="G6">
        <f t="shared" si="3"/>
        <v>24961</v>
      </c>
      <c r="H6">
        <f t="shared" si="4"/>
        <v>0</v>
      </c>
      <c r="I6">
        <f t="shared" si="5"/>
        <v>0</v>
      </c>
      <c r="J6">
        <f t="shared" si="6"/>
        <v>24961</v>
      </c>
      <c r="K6" s="9" t="str">
        <f t="shared" si="7"/>
        <v>kwiecień</v>
      </c>
    </row>
    <row r="7" spans="1:16" x14ac:dyDescent="0.25">
      <c r="A7" s="1">
        <v>42100</v>
      </c>
      <c r="B7">
        <v>4</v>
      </c>
      <c r="C7">
        <v>0</v>
      </c>
      <c r="D7">
        <f t="shared" si="0"/>
        <v>24961</v>
      </c>
      <c r="E7">
        <f t="shared" si="1"/>
        <v>0</v>
      </c>
      <c r="F7">
        <f t="shared" si="2"/>
        <v>60</v>
      </c>
      <c r="G7">
        <f t="shared" si="3"/>
        <v>24901</v>
      </c>
      <c r="H7">
        <f t="shared" si="4"/>
        <v>0</v>
      </c>
      <c r="I7">
        <f t="shared" si="5"/>
        <v>0</v>
      </c>
      <c r="J7">
        <f t="shared" si="6"/>
        <v>24901</v>
      </c>
      <c r="K7" s="9" t="str">
        <f t="shared" si="7"/>
        <v>kwiecień</v>
      </c>
    </row>
    <row r="8" spans="1:16" x14ac:dyDescent="0.25">
      <c r="A8" s="1">
        <v>42101</v>
      </c>
      <c r="B8">
        <v>4</v>
      </c>
      <c r="C8">
        <v>1</v>
      </c>
      <c r="D8">
        <f t="shared" si="0"/>
        <v>24901</v>
      </c>
      <c r="E8">
        <f t="shared" si="1"/>
        <v>700</v>
      </c>
      <c r="F8">
        <f t="shared" si="2"/>
        <v>0</v>
      </c>
      <c r="G8">
        <f t="shared" si="3"/>
        <v>25000</v>
      </c>
      <c r="H8">
        <f t="shared" si="4"/>
        <v>0</v>
      </c>
      <c r="I8">
        <f t="shared" si="5"/>
        <v>0</v>
      </c>
      <c r="J8">
        <f t="shared" si="6"/>
        <v>25000</v>
      </c>
      <c r="K8" s="9" t="str">
        <f t="shared" si="7"/>
        <v>kwiecień</v>
      </c>
    </row>
    <row r="9" spans="1:16" x14ac:dyDescent="0.25">
      <c r="A9" s="1">
        <v>42102</v>
      </c>
      <c r="B9">
        <v>8</v>
      </c>
      <c r="C9">
        <v>1</v>
      </c>
      <c r="D9">
        <f t="shared" si="0"/>
        <v>25000</v>
      </c>
      <c r="E9">
        <f t="shared" si="1"/>
        <v>700</v>
      </c>
      <c r="F9">
        <f t="shared" si="2"/>
        <v>0</v>
      </c>
      <c r="G9">
        <f t="shared" si="3"/>
        <v>25000</v>
      </c>
      <c r="H9">
        <f t="shared" si="4"/>
        <v>0</v>
      </c>
      <c r="I9">
        <f t="shared" si="5"/>
        <v>0</v>
      </c>
      <c r="J9">
        <f t="shared" si="6"/>
        <v>25000</v>
      </c>
      <c r="K9" s="9" t="str">
        <f t="shared" si="7"/>
        <v>kwiecień</v>
      </c>
    </row>
    <row r="10" spans="1:16" x14ac:dyDescent="0.25">
      <c r="A10" s="1">
        <v>42103</v>
      </c>
      <c r="B10">
        <v>6</v>
      </c>
      <c r="C10">
        <v>2</v>
      </c>
      <c r="D10">
        <f t="shared" si="0"/>
        <v>25000</v>
      </c>
      <c r="E10">
        <f t="shared" si="1"/>
        <v>1400</v>
      </c>
      <c r="F10">
        <f t="shared" si="2"/>
        <v>0</v>
      </c>
      <c r="G10">
        <f t="shared" si="3"/>
        <v>25000</v>
      </c>
      <c r="H10">
        <f t="shared" si="4"/>
        <v>0</v>
      </c>
      <c r="I10">
        <f t="shared" si="5"/>
        <v>0</v>
      </c>
      <c r="J10">
        <f t="shared" si="6"/>
        <v>25000</v>
      </c>
      <c r="K10" s="9" t="str">
        <f t="shared" si="7"/>
        <v>kwiecień</v>
      </c>
    </row>
    <row r="11" spans="1:16" x14ac:dyDescent="0.25">
      <c r="A11" s="1">
        <v>42104</v>
      </c>
      <c r="B11">
        <v>9</v>
      </c>
      <c r="C11">
        <v>2</v>
      </c>
      <c r="D11">
        <f t="shared" si="0"/>
        <v>25000</v>
      </c>
      <c r="E11">
        <f t="shared" si="1"/>
        <v>1400</v>
      </c>
      <c r="F11">
        <f t="shared" si="2"/>
        <v>0</v>
      </c>
      <c r="G11">
        <f t="shared" si="3"/>
        <v>25000</v>
      </c>
      <c r="H11">
        <f t="shared" si="4"/>
        <v>0</v>
      </c>
      <c r="I11">
        <f t="shared" si="5"/>
        <v>0</v>
      </c>
      <c r="J11">
        <f t="shared" si="6"/>
        <v>25000</v>
      </c>
      <c r="K11" s="9" t="str">
        <f t="shared" si="7"/>
        <v>kwiecień</v>
      </c>
    </row>
    <row r="12" spans="1:16" x14ac:dyDescent="0.25">
      <c r="A12" s="1">
        <v>42105</v>
      </c>
      <c r="B12">
        <v>12</v>
      </c>
      <c r="C12">
        <v>3</v>
      </c>
      <c r="D12">
        <f t="shared" si="0"/>
        <v>25000</v>
      </c>
      <c r="E12">
        <f t="shared" si="1"/>
        <v>2100</v>
      </c>
      <c r="F12">
        <f t="shared" si="2"/>
        <v>0</v>
      </c>
      <c r="G12">
        <f t="shared" si="3"/>
        <v>25000</v>
      </c>
      <c r="H12">
        <f t="shared" si="4"/>
        <v>0</v>
      </c>
      <c r="I12">
        <f t="shared" si="5"/>
        <v>0</v>
      </c>
      <c r="J12">
        <f t="shared" si="6"/>
        <v>25000</v>
      </c>
      <c r="K12" s="9" t="str">
        <f t="shared" si="7"/>
        <v>kwiecień</v>
      </c>
    </row>
    <row r="13" spans="1:16" x14ac:dyDescent="0.25">
      <c r="A13" s="1">
        <v>42106</v>
      </c>
      <c r="B13">
        <v>10</v>
      </c>
      <c r="C13">
        <v>2</v>
      </c>
      <c r="D13">
        <f t="shared" si="0"/>
        <v>25000</v>
      </c>
      <c r="E13">
        <f t="shared" si="1"/>
        <v>1400</v>
      </c>
      <c r="F13">
        <f t="shared" si="2"/>
        <v>0</v>
      </c>
      <c r="G13">
        <f t="shared" si="3"/>
        <v>25000</v>
      </c>
      <c r="H13">
        <f t="shared" si="4"/>
        <v>0</v>
      </c>
      <c r="I13">
        <f t="shared" si="5"/>
        <v>0</v>
      </c>
      <c r="J13">
        <f t="shared" si="6"/>
        <v>25000</v>
      </c>
      <c r="K13" s="9" t="str">
        <f t="shared" si="7"/>
        <v>kwiecień</v>
      </c>
    </row>
    <row r="14" spans="1:16" x14ac:dyDescent="0.25">
      <c r="A14" s="1">
        <v>42107</v>
      </c>
      <c r="B14">
        <v>8</v>
      </c>
      <c r="C14">
        <v>1</v>
      </c>
      <c r="D14">
        <f t="shared" si="0"/>
        <v>25000</v>
      </c>
      <c r="E14">
        <f t="shared" si="1"/>
        <v>700</v>
      </c>
      <c r="F14">
        <f t="shared" si="2"/>
        <v>0</v>
      </c>
      <c r="G14">
        <f t="shared" si="3"/>
        <v>25000</v>
      </c>
      <c r="H14">
        <f t="shared" si="4"/>
        <v>0</v>
      </c>
      <c r="I14">
        <f t="shared" si="5"/>
        <v>0</v>
      </c>
      <c r="J14">
        <f t="shared" si="6"/>
        <v>25000</v>
      </c>
      <c r="K14" s="9" t="str">
        <f t="shared" si="7"/>
        <v>kwiecień</v>
      </c>
    </row>
    <row r="15" spans="1:16" x14ac:dyDescent="0.25">
      <c r="A15" s="1">
        <v>42108</v>
      </c>
      <c r="B15">
        <v>6</v>
      </c>
      <c r="C15">
        <v>0</v>
      </c>
      <c r="D15">
        <f t="shared" si="0"/>
        <v>25000</v>
      </c>
      <c r="E15">
        <f t="shared" si="1"/>
        <v>0</v>
      </c>
      <c r="F15">
        <f t="shared" si="2"/>
        <v>111</v>
      </c>
      <c r="G15">
        <f t="shared" si="3"/>
        <v>24889</v>
      </c>
      <c r="H15">
        <f t="shared" si="4"/>
        <v>0</v>
      </c>
      <c r="I15">
        <f t="shared" si="5"/>
        <v>0</v>
      </c>
      <c r="J15">
        <f t="shared" si="6"/>
        <v>24889</v>
      </c>
      <c r="K15" s="9" t="str">
        <f t="shared" si="7"/>
        <v>kwiecień</v>
      </c>
    </row>
    <row r="16" spans="1:16" x14ac:dyDescent="0.25">
      <c r="A16" s="1">
        <v>42109</v>
      </c>
      <c r="B16">
        <v>14</v>
      </c>
      <c r="C16">
        <v>0</v>
      </c>
      <c r="D16">
        <f t="shared" si="0"/>
        <v>24889</v>
      </c>
      <c r="E16">
        <f t="shared" si="1"/>
        <v>0</v>
      </c>
      <c r="F16">
        <f t="shared" si="2"/>
        <v>392</v>
      </c>
      <c r="G16">
        <f t="shared" si="3"/>
        <v>24497</v>
      </c>
      <c r="H16">
        <f t="shared" si="4"/>
        <v>0</v>
      </c>
      <c r="I16">
        <f t="shared" si="5"/>
        <v>0</v>
      </c>
      <c r="J16">
        <f t="shared" si="6"/>
        <v>24497</v>
      </c>
      <c r="K16" s="9" t="str">
        <f t="shared" si="7"/>
        <v>kwiecień</v>
      </c>
    </row>
    <row r="17" spans="1:15" x14ac:dyDescent="0.25">
      <c r="A17" s="1">
        <v>42110</v>
      </c>
      <c r="B17">
        <v>10</v>
      </c>
      <c r="C17">
        <v>0</v>
      </c>
      <c r="D17">
        <f t="shared" si="0"/>
        <v>24497</v>
      </c>
      <c r="E17">
        <f t="shared" si="1"/>
        <v>0</v>
      </c>
      <c r="F17">
        <f t="shared" si="2"/>
        <v>233</v>
      </c>
      <c r="G17">
        <f t="shared" si="3"/>
        <v>24264</v>
      </c>
      <c r="H17">
        <f t="shared" si="4"/>
        <v>0</v>
      </c>
      <c r="I17">
        <f t="shared" si="5"/>
        <v>0</v>
      </c>
      <c r="J17">
        <f t="shared" si="6"/>
        <v>24264</v>
      </c>
      <c r="K17" s="9" t="str">
        <f t="shared" si="7"/>
        <v>kwiecień</v>
      </c>
    </row>
    <row r="18" spans="1:15" x14ac:dyDescent="0.25">
      <c r="A18" s="1">
        <v>42111</v>
      </c>
      <c r="B18">
        <v>6</v>
      </c>
      <c r="C18">
        <v>0</v>
      </c>
      <c r="D18">
        <f t="shared" si="0"/>
        <v>24264</v>
      </c>
      <c r="E18">
        <f t="shared" si="1"/>
        <v>0</v>
      </c>
      <c r="F18">
        <f t="shared" si="2"/>
        <v>107</v>
      </c>
      <c r="G18">
        <f t="shared" si="3"/>
        <v>24157</v>
      </c>
      <c r="H18">
        <f t="shared" si="4"/>
        <v>0</v>
      </c>
      <c r="I18">
        <f t="shared" si="5"/>
        <v>0</v>
      </c>
      <c r="J18">
        <f t="shared" si="6"/>
        <v>24157</v>
      </c>
      <c r="K18" s="9" t="str">
        <f t="shared" si="7"/>
        <v>kwiecień</v>
      </c>
    </row>
    <row r="19" spans="1:15" x14ac:dyDescent="0.25">
      <c r="A19" s="1">
        <v>42112</v>
      </c>
      <c r="B19">
        <v>4</v>
      </c>
      <c r="C19">
        <v>0</v>
      </c>
      <c r="D19">
        <f t="shared" si="0"/>
        <v>24157</v>
      </c>
      <c r="E19">
        <f t="shared" si="1"/>
        <v>0</v>
      </c>
      <c r="F19">
        <f t="shared" si="2"/>
        <v>58</v>
      </c>
      <c r="G19">
        <f t="shared" si="3"/>
        <v>24099</v>
      </c>
      <c r="H19">
        <f t="shared" si="4"/>
        <v>0</v>
      </c>
      <c r="I19">
        <f t="shared" si="5"/>
        <v>0</v>
      </c>
      <c r="J19">
        <f t="shared" si="6"/>
        <v>24099</v>
      </c>
      <c r="K19" s="9" t="str">
        <f t="shared" si="7"/>
        <v>kwiecień</v>
      </c>
    </row>
    <row r="20" spans="1:15" x14ac:dyDescent="0.25">
      <c r="A20" s="1">
        <v>42113</v>
      </c>
      <c r="B20">
        <v>7</v>
      </c>
      <c r="C20">
        <v>0</v>
      </c>
      <c r="D20">
        <f t="shared" si="0"/>
        <v>24099</v>
      </c>
      <c r="E20">
        <f t="shared" si="1"/>
        <v>0</v>
      </c>
      <c r="F20">
        <f t="shared" si="2"/>
        <v>134</v>
      </c>
      <c r="G20">
        <f t="shared" si="3"/>
        <v>23965</v>
      </c>
      <c r="H20">
        <f t="shared" si="4"/>
        <v>0</v>
      </c>
      <c r="I20">
        <f t="shared" si="5"/>
        <v>0</v>
      </c>
      <c r="J20">
        <f t="shared" si="6"/>
        <v>23965</v>
      </c>
      <c r="K20" s="9" t="str">
        <f t="shared" si="7"/>
        <v>kwiecień</v>
      </c>
    </row>
    <row r="21" spans="1:15" x14ac:dyDescent="0.25">
      <c r="A21" s="1">
        <v>42114</v>
      </c>
      <c r="B21">
        <v>10</v>
      </c>
      <c r="C21">
        <v>1</v>
      </c>
      <c r="D21">
        <f t="shared" si="0"/>
        <v>23965</v>
      </c>
      <c r="E21">
        <f t="shared" si="1"/>
        <v>700</v>
      </c>
      <c r="F21">
        <f t="shared" si="2"/>
        <v>0</v>
      </c>
      <c r="G21">
        <f t="shared" si="3"/>
        <v>24665</v>
      </c>
      <c r="H21">
        <f t="shared" si="4"/>
        <v>0</v>
      </c>
      <c r="I21">
        <f t="shared" si="5"/>
        <v>0</v>
      </c>
      <c r="J21">
        <f t="shared" si="6"/>
        <v>24665</v>
      </c>
      <c r="K21" s="9" t="str">
        <f t="shared" si="7"/>
        <v>kwiecień</v>
      </c>
    </row>
    <row r="22" spans="1:15" x14ac:dyDescent="0.25">
      <c r="A22" s="1">
        <v>42115</v>
      </c>
      <c r="B22">
        <v>11</v>
      </c>
      <c r="C22">
        <v>3.2</v>
      </c>
      <c r="D22">
        <f t="shared" si="0"/>
        <v>24665</v>
      </c>
      <c r="E22">
        <f t="shared" si="1"/>
        <v>2240</v>
      </c>
      <c r="F22">
        <f t="shared" si="2"/>
        <v>0</v>
      </c>
      <c r="G22">
        <f t="shared" si="3"/>
        <v>25000</v>
      </c>
      <c r="H22">
        <f t="shared" si="4"/>
        <v>0</v>
      </c>
      <c r="I22">
        <f t="shared" si="5"/>
        <v>0</v>
      </c>
      <c r="J22">
        <f t="shared" si="6"/>
        <v>25000</v>
      </c>
      <c r="K22" s="9" t="str">
        <f t="shared" si="7"/>
        <v>kwiecień</v>
      </c>
      <c r="M22" s="4" t="s">
        <v>14</v>
      </c>
    </row>
    <row r="23" spans="1:15" x14ac:dyDescent="0.25">
      <c r="A23" s="1">
        <v>42116</v>
      </c>
      <c r="B23">
        <v>8</v>
      </c>
      <c r="C23">
        <v>2.2000000000000002</v>
      </c>
      <c r="D23">
        <f t="shared" si="0"/>
        <v>25000</v>
      </c>
      <c r="E23">
        <f t="shared" si="1"/>
        <v>1540.0000000000002</v>
      </c>
      <c r="F23">
        <f t="shared" si="2"/>
        <v>0</v>
      </c>
      <c r="G23">
        <f t="shared" si="3"/>
        <v>25000</v>
      </c>
      <c r="H23">
        <f t="shared" si="4"/>
        <v>0</v>
      </c>
      <c r="I23">
        <f t="shared" si="5"/>
        <v>0</v>
      </c>
      <c r="J23">
        <f t="shared" si="6"/>
        <v>25000</v>
      </c>
      <c r="K23" s="9" t="str">
        <f t="shared" si="7"/>
        <v>kwiecień</v>
      </c>
      <c r="M23" s="6" t="s">
        <v>15</v>
      </c>
      <c r="N23" t="s">
        <v>28</v>
      </c>
      <c r="O23" t="s">
        <v>29</v>
      </c>
    </row>
    <row r="24" spans="1:15" x14ac:dyDescent="0.25">
      <c r="A24" s="1">
        <v>42117</v>
      </c>
      <c r="B24">
        <v>11</v>
      </c>
      <c r="C24">
        <v>1</v>
      </c>
      <c r="D24">
        <f t="shared" si="0"/>
        <v>25000</v>
      </c>
      <c r="E24">
        <f t="shared" si="1"/>
        <v>700</v>
      </c>
      <c r="F24">
        <f t="shared" si="2"/>
        <v>0</v>
      </c>
      <c r="G24">
        <f t="shared" si="3"/>
        <v>25000</v>
      </c>
      <c r="H24">
        <f t="shared" si="4"/>
        <v>0</v>
      </c>
      <c r="I24">
        <f t="shared" si="5"/>
        <v>0</v>
      </c>
      <c r="J24">
        <f t="shared" si="6"/>
        <v>25000</v>
      </c>
      <c r="K24" s="9" t="str">
        <f t="shared" si="7"/>
        <v>kwiecień</v>
      </c>
      <c r="M24" s="7" t="s">
        <v>23</v>
      </c>
      <c r="N24" s="8">
        <v>0</v>
      </c>
      <c r="O24" s="9">
        <f>ROUNDUP(N24/1000,0)*11.74</f>
        <v>0</v>
      </c>
    </row>
    <row r="25" spans="1:15" x14ac:dyDescent="0.25">
      <c r="A25" s="1">
        <v>42118</v>
      </c>
      <c r="B25">
        <v>12</v>
      </c>
      <c r="C25">
        <v>1</v>
      </c>
      <c r="D25">
        <f t="shared" si="0"/>
        <v>25000</v>
      </c>
      <c r="E25">
        <f t="shared" si="1"/>
        <v>700</v>
      </c>
      <c r="F25">
        <f t="shared" si="2"/>
        <v>0</v>
      </c>
      <c r="G25">
        <f t="shared" si="3"/>
        <v>25000</v>
      </c>
      <c r="H25">
        <f t="shared" si="4"/>
        <v>0</v>
      </c>
      <c r="I25">
        <f t="shared" si="5"/>
        <v>0</v>
      </c>
      <c r="J25">
        <f t="shared" si="6"/>
        <v>25000</v>
      </c>
      <c r="K25" s="9" t="str">
        <f t="shared" si="7"/>
        <v>kwiecień</v>
      </c>
      <c r="M25" s="7" t="s">
        <v>17</v>
      </c>
      <c r="N25" s="8">
        <v>13172</v>
      </c>
      <c r="O25" s="9">
        <f t="shared" ref="O25:O30" si="8">ROUNDUP(N25/1000,0)*11.74</f>
        <v>164.36</v>
      </c>
    </row>
    <row r="26" spans="1:15" x14ac:dyDescent="0.25">
      <c r="A26" s="1">
        <v>42119</v>
      </c>
      <c r="B26">
        <v>14</v>
      </c>
      <c r="C26">
        <v>1</v>
      </c>
      <c r="D26">
        <f t="shared" si="0"/>
        <v>25000</v>
      </c>
      <c r="E26">
        <f t="shared" si="1"/>
        <v>700</v>
      </c>
      <c r="F26">
        <f t="shared" si="2"/>
        <v>0</v>
      </c>
      <c r="G26">
        <f t="shared" si="3"/>
        <v>25000</v>
      </c>
      <c r="H26">
        <f t="shared" si="4"/>
        <v>0</v>
      </c>
      <c r="I26">
        <f t="shared" si="5"/>
        <v>0</v>
      </c>
      <c r="J26">
        <f t="shared" si="6"/>
        <v>25000</v>
      </c>
      <c r="K26" s="9" t="str">
        <f t="shared" si="7"/>
        <v>kwiecień</v>
      </c>
      <c r="M26" s="7" t="s">
        <v>24</v>
      </c>
      <c r="N26" s="8">
        <v>89444</v>
      </c>
      <c r="O26" s="9">
        <f t="shared" si="8"/>
        <v>1056.5999999999999</v>
      </c>
    </row>
    <row r="27" spans="1:15" x14ac:dyDescent="0.25">
      <c r="A27" s="1">
        <v>42120</v>
      </c>
      <c r="B27">
        <v>16</v>
      </c>
      <c r="C27">
        <v>0</v>
      </c>
      <c r="D27">
        <f t="shared" si="0"/>
        <v>25000</v>
      </c>
      <c r="E27">
        <f t="shared" si="1"/>
        <v>0</v>
      </c>
      <c r="F27">
        <f t="shared" si="2"/>
        <v>480</v>
      </c>
      <c r="G27">
        <f t="shared" si="3"/>
        <v>24520</v>
      </c>
      <c r="H27">
        <f t="shared" si="4"/>
        <v>0</v>
      </c>
      <c r="I27">
        <f t="shared" si="5"/>
        <v>12000</v>
      </c>
      <c r="J27">
        <f t="shared" si="6"/>
        <v>12520</v>
      </c>
      <c r="K27" s="9" t="str">
        <f t="shared" si="7"/>
        <v>kwiecień</v>
      </c>
      <c r="M27" s="7" t="s">
        <v>25</v>
      </c>
      <c r="N27" s="8">
        <v>217938</v>
      </c>
      <c r="O27" s="9">
        <f t="shared" si="8"/>
        <v>2559.3200000000002</v>
      </c>
    </row>
    <row r="28" spans="1:15" x14ac:dyDescent="0.25">
      <c r="A28" s="1">
        <v>42121</v>
      </c>
      <c r="B28">
        <v>16</v>
      </c>
      <c r="C28">
        <v>1</v>
      </c>
      <c r="D28">
        <f t="shared" si="0"/>
        <v>12520</v>
      </c>
      <c r="E28">
        <f t="shared" si="1"/>
        <v>700</v>
      </c>
      <c r="F28">
        <f t="shared" si="2"/>
        <v>0</v>
      </c>
      <c r="G28">
        <f t="shared" si="3"/>
        <v>13220</v>
      </c>
      <c r="H28">
        <f t="shared" si="4"/>
        <v>0</v>
      </c>
      <c r="I28">
        <f t="shared" si="5"/>
        <v>0</v>
      </c>
      <c r="J28">
        <f t="shared" si="6"/>
        <v>13220</v>
      </c>
      <c r="K28" s="9" t="str">
        <f t="shared" si="7"/>
        <v>kwiecień</v>
      </c>
      <c r="M28" s="7" t="s">
        <v>26</v>
      </c>
      <c r="N28" s="8">
        <v>310099</v>
      </c>
      <c r="O28" s="9">
        <f t="shared" si="8"/>
        <v>3651.14</v>
      </c>
    </row>
    <row r="29" spans="1:15" x14ac:dyDescent="0.25">
      <c r="A29" s="1">
        <v>42122</v>
      </c>
      <c r="B29">
        <v>6</v>
      </c>
      <c r="C29">
        <v>2</v>
      </c>
      <c r="D29">
        <f t="shared" si="0"/>
        <v>13220</v>
      </c>
      <c r="E29">
        <f t="shared" si="1"/>
        <v>1400</v>
      </c>
      <c r="F29">
        <f t="shared" si="2"/>
        <v>0</v>
      </c>
      <c r="G29">
        <f t="shared" si="3"/>
        <v>14620</v>
      </c>
      <c r="H29">
        <f t="shared" si="4"/>
        <v>0</v>
      </c>
      <c r="I29">
        <f t="shared" si="5"/>
        <v>0</v>
      </c>
      <c r="J29">
        <f t="shared" si="6"/>
        <v>14620</v>
      </c>
      <c r="K29" s="9" t="str">
        <f t="shared" si="7"/>
        <v>kwiecień</v>
      </c>
      <c r="M29" s="7" t="s">
        <v>27</v>
      </c>
      <c r="N29" s="8">
        <v>112774</v>
      </c>
      <c r="O29" s="9">
        <f t="shared" si="8"/>
        <v>1326.6200000000001</v>
      </c>
    </row>
    <row r="30" spans="1:15" x14ac:dyDescent="0.25">
      <c r="A30" s="1">
        <v>42123</v>
      </c>
      <c r="B30">
        <v>7</v>
      </c>
      <c r="C30">
        <v>0</v>
      </c>
      <c r="D30">
        <f t="shared" si="0"/>
        <v>14620</v>
      </c>
      <c r="E30">
        <f t="shared" si="1"/>
        <v>0</v>
      </c>
      <c r="F30">
        <f t="shared" si="2"/>
        <v>82</v>
      </c>
      <c r="G30">
        <f t="shared" si="3"/>
        <v>14538</v>
      </c>
      <c r="H30">
        <f t="shared" si="4"/>
        <v>0</v>
      </c>
      <c r="I30">
        <f t="shared" si="5"/>
        <v>0</v>
      </c>
      <c r="J30">
        <f t="shared" si="6"/>
        <v>14538</v>
      </c>
      <c r="K30" s="9" t="str">
        <f t="shared" si="7"/>
        <v>kwiecień</v>
      </c>
      <c r="M30" s="7" t="s">
        <v>16</v>
      </c>
      <c r="N30" s="8">
        <v>743427</v>
      </c>
    </row>
    <row r="31" spans="1:15" x14ac:dyDescent="0.25">
      <c r="A31" s="1">
        <v>42124</v>
      </c>
      <c r="B31">
        <v>10</v>
      </c>
      <c r="C31">
        <v>0</v>
      </c>
      <c r="D31">
        <f t="shared" si="0"/>
        <v>14538</v>
      </c>
      <c r="E31">
        <f t="shared" si="1"/>
        <v>0</v>
      </c>
      <c r="F31">
        <f t="shared" si="2"/>
        <v>138</v>
      </c>
      <c r="G31">
        <f t="shared" si="3"/>
        <v>14400</v>
      </c>
      <c r="H31">
        <f t="shared" si="4"/>
        <v>0</v>
      </c>
      <c r="I31">
        <f t="shared" si="5"/>
        <v>0</v>
      </c>
      <c r="J31">
        <f t="shared" si="6"/>
        <v>14400</v>
      </c>
      <c r="K31" s="9" t="str">
        <f t="shared" si="7"/>
        <v>kwiecień</v>
      </c>
    </row>
    <row r="32" spans="1:15" x14ac:dyDescent="0.25">
      <c r="A32" s="1">
        <v>42125</v>
      </c>
      <c r="B32">
        <v>10</v>
      </c>
      <c r="C32">
        <v>4</v>
      </c>
      <c r="D32">
        <f t="shared" si="0"/>
        <v>14400</v>
      </c>
      <c r="E32">
        <f t="shared" si="1"/>
        <v>2800</v>
      </c>
      <c r="F32">
        <f t="shared" si="2"/>
        <v>0</v>
      </c>
      <c r="G32">
        <f t="shared" si="3"/>
        <v>17200</v>
      </c>
      <c r="H32">
        <f t="shared" si="4"/>
        <v>0</v>
      </c>
      <c r="I32">
        <f t="shared" si="5"/>
        <v>0</v>
      </c>
      <c r="J32">
        <f t="shared" si="6"/>
        <v>17200</v>
      </c>
      <c r="K32" s="9" t="str">
        <f t="shared" si="7"/>
        <v>maj</v>
      </c>
      <c r="M32" s="4" t="s">
        <v>18</v>
      </c>
    </row>
    <row r="33" spans="1:14" x14ac:dyDescent="0.25">
      <c r="A33" s="1">
        <v>42126</v>
      </c>
      <c r="B33">
        <v>7</v>
      </c>
      <c r="C33">
        <v>5</v>
      </c>
      <c r="D33">
        <f t="shared" si="0"/>
        <v>17200</v>
      </c>
      <c r="E33">
        <f t="shared" si="1"/>
        <v>3500</v>
      </c>
      <c r="F33">
        <f t="shared" si="2"/>
        <v>0</v>
      </c>
      <c r="G33">
        <f t="shared" si="3"/>
        <v>20700</v>
      </c>
      <c r="H33">
        <f t="shared" si="4"/>
        <v>0</v>
      </c>
      <c r="I33">
        <f t="shared" si="5"/>
        <v>0</v>
      </c>
      <c r="J33">
        <f t="shared" si="6"/>
        <v>20700</v>
      </c>
      <c r="K33" s="9" t="str">
        <f t="shared" si="7"/>
        <v>maj</v>
      </c>
      <c r="M33" t="s">
        <v>21</v>
      </c>
      <c r="N33">
        <f>COUNTIF(B2:B199, "&lt;=15")</f>
        <v>88</v>
      </c>
    </row>
    <row r="34" spans="1:14" x14ac:dyDescent="0.25">
      <c r="A34" s="1">
        <v>42127</v>
      </c>
      <c r="B34">
        <v>9</v>
      </c>
      <c r="C34">
        <v>4</v>
      </c>
      <c r="D34">
        <f t="shared" si="0"/>
        <v>20700</v>
      </c>
      <c r="E34">
        <f t="shared" si="1"/>
        <v>2800</v>
      </c>
      <c r="F34">
        <f t="shared" si="2"/>
        <v>0</v>
      </c>
      <c r="G34">
        <f t="shared" si="3"/>
        <v>23500</v>
      </c>
      <c r="H34">
        <f t="shared" si="4"/>
        <v>0</v>
      </c>
      <c r="I34">
        <f t="shared" si="5"/>
        <v>0</v>
      </c>
      <c r="J34">
        <f t="shared" si="6"/>
        <v>23500</v>
      </c>
      <c r="K34" s="9" t="str">
        <f t="shared" si="7"/>
        <v>maj</v>
      </c>
      <c r="M34" t="s">
        <v>19</v>
      </c>
      <c r="N34">
        <f>COUNTIFS(B:B, "&gt;15", C:C, "&gt; 0,6")</f>
        <v>22</v>
      </c>
    </row>
    <row r="35" spans="1:14" x14ac:dyDescent="0.25">
      <c r="A35" s="1">
        <v>42128</v>
      </c>
      <c r="B35">
        <v>15</v>
      </c>
      <c r="C35">
        <v>0.4</v>
      </c>
      <c r="D35">
        <f t="shared" si="0"/>
        <v>23500</v>
      </c>
      <c r="E35">
        <f t="shared" si="1"/>
        <v>280</v>
      </c>
      <c r="F35">
        <f t="shared" si="2"/>
        <v>0</v>
      </c>
      <c r="G35">
        <f t="shared" si="3"/>
        <v>23780</v>
      </c>
      <c r="H35">
        <f t="shared" si="4"/>
        <v>0</v>
      </c>
      <c r="I35">
        <f t="shared" si="5"/>
        <v>0</v>
      </c>
      <c r="J35">
        <f t="shared" si="6"/>
        <v>23780</v>
      </c>
      <c r="K35" s="9" t="str">
        <f t="shared" si="7"/>
        <v>maj</v>
      </c>
      <c r="M35" t="s">
        <v>20</v>
      </c>
      <c r="N35">
        <f>COUNTIFS(B:B, "&gt;15", C:C, "&lt;=0,6")</f>
        <v>73</v>
      </c>
    </row>
    <row r="36" spans="1:14" x14ac:dyDescent="0.25">
      <c r="A36" s="1">
        <v>42129</v>
      </c>
      <c r="B36">
        <v>18</v>
      </c>
      <c r="C36">
        <v>0.4</v>
      </c>
      <c r="D36">
        <f t="shared" si="0"/>
        <v>23780</v>
      </c>
      <c r="E36">
        <f t="shared" si="1"/>
        <v>280</v>
      </c>
      <c r="F36">
        <f t="shared" si="2"/>
        <v>0</v>
      </c>
      <c r="G36">
        <f t="shared" si="3"/>
        <v>24060</v>
      </c>
      <c r="H36">
        <f t="shared" si="4"/>
        <v>0</v>
      </c>
      <c r="I36">
        <f t="shared" si="5"/>
        <v>12000</v>
      </c>
      <c r="J36">
        <f t="shared" si="6"/>
        <v>12060</v>
      </c>
      <c r="K36" s="9" t="str">
        <f t="shared" si="7"/>
        <v>maj</v>
      </c>
    </row>
    <row r="37" spans="1:14" x14ac:dyDescent="0.25">
      <c r="A37" s="2">
        <v>42130</v>
      </c>
      <c r="B37" s="3">
        <v>16</v>
      </c>
      <c r="C37" s="3">
        <v>0</v>
      </c>
      <c r="D37" s="3">
        <f t="shared" si="0"/>
        <v>12060</v>
      </c>
      <c r="E37" s="3">
        <f t="shared" si="1"/>
        <v>0</v>
      </c>
      <c r="F37" s="3">
        <f t="shared" si="2"/>
        <v>232</v>
      </c>
      <c r="G37" s="3">
        <f t="shared" si="3"/>
        <v>11828</v>
      </c>
      <c r="H37" s="3">
        <f t="shared" si="4"/>
        <v>13172</v>
      </c>
      <c r="I37" s="3">
        <f t="shared" si="5"/>
        <v>12000</v>
      </c>
      <c r="J37" s="3">
        <f t="shared" si="6"/>
        <v>13000</v>
      </c>
      <c r="K37" s="9" t="str">
        <f t="shared" si="7"/>
        <v>maj</v>
      </c>
    </row>
    <row r="38" spans="1:14" x14ac:dyDescent="0.25">
      <c r="A38" s="1">
        <v>42131</v>
      </c>
      <c r="B38">
        <v>14</v>
      </c>
      <c r="C38">
        <v>0</v>
      </c>
      <c r="D38">
        <f t="shared" si="0"/>
        <v>13000</v>
      </c>
      <c r="E38">
        <f t="shared" si="1"/>
        <v>0</v>
      </c>
      <c r="F38">
        <f t="shared" si="2"/>
        <v>205</v>
      </c>
      <c r="G38">
        <f t="shared" si="3"/>
        <v>12795</v>
      </c>
      <c r="H38">
        <f t="shared" si="4"/>
        <v>0</v>
      </c>
      <c r="I38">
        <f t="shared" si="5"/>
        <v>0</v>
      </c>
      <c r="J38">
        <f t="shared" si="6"/>
        <v>12795</v>
      </c>
      <c r="K38" s="9" t="str">
        <f t="shared" si="7"/>
        <v>maj</v>
      </c>
    </row>
    <row r="39" spans="1:14" x14ac:dyDescent="0.25">
      <c r="A39" s="1">
        <v>42132</v>
      </c>
      <c r="B39">
        <v>10</v>
      </c>
      <c r="C39">
        <v>0</v>
      </c>
      <c r="D39">
        <f t="shared" si="0"/>
        <v>12795</v>
      </c>
      <c r="E39">
        <f t="shared" si="1"/>
        <v>0</v>
      </c>
      <c r="F39">
        <f t="shared" si="2"/>
        <v>122</v>
      </c>
      <c r="G39">
        <f t="shared" si="3"/>
        <v>12673</v>
      </c>
      <c r="H39">
        <f t="shared" si="4"/>
        <v>0</v>
      </c>
      <c r="I39">
        <f t="shared" si="5"/>
        <v>0</v>
      </c>
      <c r="J39">
        <f t="shared" si="6"/>
        <v>12673</v>
      </c>
      <c r="K39" s="9" t="str">
        <f t="shared" si="7"/>
        <v>maj</v>
      </c>
    </row>
    <row r="40" spans="1:14" x14ac:dyDescent="0.25">
      <c r="A40" s="1">
        <v>42133</v>
      </c>
      <c r="B40">
        <v>14</v>
      </c>
      <c r="C40">
        <v>0.3</v>
      </c>
      <c r="D40">
        <f t="shared" si="0"/>
        <v>12673</v>
      </c>
      <c r="E40">
        <f t="shared" si="1"/>
        <v>210</v>
      </c>
      <c r="F40">
        <f t="shared" si="2"/>
        <v>0</v>
      </c>
      <c r="G40">
        <f t="shared" si="3"/>
        <v>12883</v>
      </c>
      <c r="H40">
        <f t="shared" si="4"/>
        <v>0</v>
      </c>
      <c r="I40">
        <f t="shared" si="5"/>
        <v>0</v>
      </c>
      <c r="J40">
        <f t="shared" si="6"/>
        <v>12883</v>
      </c>
      <c r="K40" s="9" t="str">
        <f t="shared" si="7"/>
        <v>maj</v>
      </c>
    </row>
    <row r="41" spans="1:14" x14ac:dyDescent="0.25">
      <c r="A41" s="1">
        <v>42134</v>
      </c>
      <c r="B41">
        <v>12</v>
      </c>
      <c r="C41">
        <v>0.1</v>
      </c>
      <c r="D41">
        <f t="shared" si="0"/>
        <v>12883</v>
      </c>
      <c r="E41">
        <f t="shared" si="1"/>
        <v>70</v>
      </c>
      <c r="F41">
        <f t="shared" si="2"/>
        <v>0</v>
      </c>
      <c r="G41">
        <f t="shared" si="3"/>
        <v>12953</v>
      </c>
      <c r="H41">
        <f t="shared" si="4"/>
        <v>0</v>
      </c>
      <c r="I41">
        <f t="shared" si="5"/>
        <v>0</v>
      </c>
      <c r="J41">
        <f t="shared" si="6"/>
        <v>12953</v>
      </c>
      <c r="K41" s="9" t="str">
        <f t="shared" si="7"/>
        <v>maj</v>
      </c>
    </row>
    <row r="42" spans="1:14" x14ac:dyDescent="0.25">
      <c r="A42" s="1">
        <v>42135</v>
      </c>
      <c r="B42">
        <v>11</v>
      </c>
      <c r="C42">
        <v>0</v>
      </c>
      <c r="D42">
        <f t="shared" si="0"/>
        <v>12953</v>
      </c>
      <c r="E42">
        <f t="shared" si="1"/>
        <v>0</v>
      </c>
      <c r="F42">
        <f t="shared" si="2"/>
        <v>142</v>
      </c>
      <c r="G42">
        <f t="shared" si="3"/>
        <v>12811</v>
      </c>
      <c r="H42">
        <f t="shared" si="4"/>
        <v>0</v>
      </c>
      <c r="I42">
        <f t="shared" si="5"/>
        <v>0</v>
      </c>
      <c r="J42">
        <f t="shared" si="6"/>
        <v>12811</v>
      </c>
      <c r="K42" s="9" t="str">
        <f t="shared" si="7"/>
        <v>maj</v>
      </c>
    </row>
    <row r="43" spans="1:14" x14ac:dyDescent="0.25">
      <c r="A43" s="1">
        <v>42136</v>
      </c>
      <c r="B43">
        <v>16</v>
      </c>
      <c r="C43">
        <v>3</v>
      </c>
      <c r="D43">
        <f t="shared" si="0"/>
        <v>12811</v>
      </c>
      <c r="E43">
        <f t="shared" si="1"/>
        <v>2100</v>
      </c>
      <c r="F43">
        <f t="shared" si="2"/>
        <v>0</v>
      </c>
      <c r="G43">
        <f t="shared" si="3"/>
        <v>14911</v>
      </c>
      <c r="H43">
        <f t="shared" si="4"/>
        <v>0</v>
      </c>
      <c r="I43">
        <f t="shared" si="5"/>
        <v>0</v>
      </c>
      <c r="J43">
        <f t="shared" si="6"/>
        <v>14911</v>
      </c>
      <c r="K43" s="9" t="str">
        <f t="shared" si="7"/>
        <v>maj</v>
      </c>
    </row>
    <row r="44" spans="1:14" x14ac:dyDescent="0.25">
      <c r="A44" s="1">
        <v>42137</v>
      </c>
      <c r="B44">
        <v>12</v>
      </c>
      <c r="C44">
        <v>0</v>
      </c>
      <c r="D44">
        <f t="shared" si="0"/>
        <v>14911</v>
      </c>
      <c r="E44">
        <f t="shared" si="1"/>
        <v>0</v>
      </c>
      <c r="F44">
        <f t="shared" si="2"/>
        <v>186</v>
      </c>
      <c r="G44">
        <f t="shared" si="3"/>
        <v>14725</v>
      </c>
      <c r="H44">
        <f t="shared" si="4"/>
        <v>0</v>
      </c>
      <c r="I44">
        <f t="shared" si="5"/>
        <v>0</v>
      </c>
      <c r="J44">
        <f t="shared" si="6"/>
        <v>14725</v>
      </c>
      <c r="K44" s="9" t="str">
        <f t="shared" si="7"/>
        <v>maj</v>
      </c>
    </row>
    <row r="45" spans="1:14" x14ac:dyDescent="0.25">
      <c r="A45" s="1">
        <v>42138</v>
      </c>
      <c r="B45">
        <v>10</v>
      </c>
      <c r="C45">
        <v>0</v>
      </c>
      <c r="D45">
        <f t="shared" si="0"/>
        <v>14725</v>
      </c>
      <c r="E45">
        <f t="shared" si="1"/>
        <v>0</v>
      </c>
      <c r="F45">
        <f t="shared" si="2"/>
        <v>140</v>
      </c>
      <c r="G45">
        <f t="shared" si="3"/>
        <v>14585</v>
      </c>
      <c r="H45">
        <f t="shared" si="4"/>
        <v>0</v>
      </c>
      <c r="I45">
        <f t="shared" si="5"/>
        <v>0</v>
      </c>
      <c r="J45">
        <f t="shared" si="6"/>
        <v>14585</v>
      </c>
      <c r="K45" s="9" t="str">
        <f t="shared" si="7"/>
        <v>maj</v>
      </c>
    </row>
    <row r="46" spans="1:14" x14ac:dyDescent="0.25">
      <c r="A46" s="1">
        <v>42139</v>
      </c>
      <c r="B46">
        <v>12</v>
      </c>
      <c r="C46">
        <v>0</v>
      </c>
      <c r="D46">
        <f t="shared" si="0"/>
        <v>14585</v>
      </c>
      <c r="E46">
        <f t="shared" si="1"/>
        <v>0</v>
      </c>
      <c r="F46">
        <f t="shared" si="2"/>
        <v>182</v>
      </c>
      <c r="G46">
        <f t="shared" si="3"/>
        <v>14403</v>
      </c>
      <c r="H46">
        <f t="shared" si="4"/>
        <v>0</v>
      </c>
      <c r="I46">
        <f t="shared" si="5"/>
        <v>0</v>
      </c>
      <c r="J46">
        <f t="shared" si="6"/>
        <v>14403</v>
      </c>
      <c r="K46" s="9" t="str">
        <f t="shared" si="7"/>
        <v>maj</v>
      </c>
    </row>
    <row r="47" spans="1:14" x14ac:dyDescent="0.25">
      <c r="A47" s="1">
        <v>42140</v>
      </c>
      <c r="B47">
        <v>10</v>
      </c>
      <c r="C47">
        <v>1.8</v>
      </c>
      <c r="D47">
        <f t="shared" si="0"/>
        <v>14403</v>
      </c>
      <c r="E47">
        <f t="shared" si="1"/>
        <v>1260</v>
      </c>
      <c r="F47">
        <f t="shared" si="2"/>
        <v>0</v>
      </c>
      <c r="G47">
        <f t="shared" si="3"/>
        <v>15663</v>
      </c>
      <c r="H47">
        <f t="shared" si="4"/>
        <v>0</v>
      </c>
      <c r="I47">
        <f t="shared" si="5"/>
        <v>0</v>
      </c>
      <c r="J47">
        <f t="shared" si="6"/>
        <v>15663</v>
      </c>
      <c r="K47" s="9" t="str">
        <f t="shared" si="7"/>
        <v>maj</v>
      </c>
    </row>
    <row r="48" spans="1:14" x14ac:dyDescent="0.25">
      <c r="A48" s="1">
        <v>42141</v>
      </c>
      <c r="B48">
        <v>11</v>
      </c>
      <c r="C48">
        <v>2.8</v>
      </c>
      <c r="D48">
        <f t="shared" si="0"/>
        <v>15663</v>
      </c>
      <c r="E48">
        <f t="shared" si="1"/>
        <v>1959.9999999999998</v>
      </c>
      <c r="F48">
        <f t="shared" si="2"/>
        <v>0</v>
      </c>
      <c r="G48">
        <f t="shared" si="3"/>
        <v>17623</v>
      </c>
      <c r="H48">
        <f t="shared" si="4"/>
        <v>0</v>
      </c>
      <c r="I48">
        <f t="shared" si="5"/>
        <v>0</v>
      </c>
      <c r="J48">
        <f t="shared" si="6"/>
        <v>17623</v>
      </c>
      <c r="K48" s="9" t="str">
        <f t="shared" si="7"/>
        <v>maj</v>
      </c>
    </row>
    <row r="49" spans="1:11" x14ac:dyDescent="0.25">
      <c r="A49" s="1">
        <v>42142</v>
      </c>
      <c r="B49">
        <v>12</v>
      </c>
      <c r="C49">
        <v>1.9</v>
      </c>
      <c r="D49">
        <f t="shared" si="0"/>
        <v>17623</v>
      </c>
      <c r="E49">
        <f t="shared" si="1"/>
        <v>1330</v>
      </c>
      <c r="F49">
        <f t="shared" si="2"/>
        <v>0</v>
      </c>
      <c r="G49">
        <f t="shared" si="3"/>
        <v>18953</v>
      </c>
      <c r="H49">
        <f t="shared" si="4"/>
        <v>0</v>
      </c>
      <c r="I49">
        <f t="shared" si="5"/>
        <v>0</v>
      </c>
      <c r="J49">
        <f t="shared" si="6"/>
        <v>18953</v>
      </c>
      <c r="K49" s="9" t="str">
        <f t="shared" si="7"/>
        <v>maj</v>
      </c>
    </row>
    <row r="50" spans="1:11" x14ac:dyDescent="0.25">
      <c r="A50" s="1">
        <v>42143</v>
      </c>
      <c r="B50">
        <v>16</v>
      </c>
      <c r="C50">
        <v>2.2000000000000002</v>
      </c>
      <c r="D50">
        <f t="shared" si="0"/>
        <v>18953</v>
      </c>
      <c r="E50">
        <f t="shared" si="1"/>
        <v>1540.0000000000002</v>
      </c>
      <c r="F50">
        <f t="shared" si="2"/>
        <v>0</v>
      </c>
      <c r="G50">
        <f t="shared" si="3"/>
        <v>20493</v>
      </c>
      <c r="H50">
        <f t="shared" si="4"/>
        <v>0</v>
      </c>
      <c r="I50">
        <f t="shared" si="5"/>
        <v>0</v>
      </c>
      <c r="J50">
        <f t="shared" si="6"/>
        <v>20493</v>
      </c>
      <c r="K50" s="9" t="str">
        <f t="shared" si="7"/>
        <v>maj</v>
      </c>
    </row>
    <row r="51" spans="1:11" x14ac:dyDescent="0.25">
      <c r="A51" s="1">
        <v>42144</v>
      </c>
      <c r="B51">
        <v>13</v>
      </c>
      <c r="C51">
        <v>2.2999999999999998</v>
      </c>
      <c r="D51">
        <f t="shared" si="0"/>
        <v>20493</v>
      </c>
      <c r="E51">
        <f t="shared" si="1"/>
        <v>1609.9999999999998</v>
      </c>
      <c r="F51">
        <f t="shared" si="2"/>
        <v>0</v>
      </c>
      <c r="G51">
        <f t="shared" si="3"/>
        <v>22103</v>
      </c>
      <c r="H51">
        <f t="shared" si="4"/>
        <v>0</v>
      </c>
      <c r="I51">
        <f t="shared" si="5"/>
        <v>0</v>
      </c>
      <c r="J51">
        <f t="shared" si="6"/>
        <v>22103</v>
      </c>
      <c r="K51" s="9" t="str">
        <f t="shared" si="7"/>
        <v>maj</v>
      </c>
    </row>
    <row r="52" spans="1:11" x14ac:dyDescent="0.25">
      <c r="A52" s="1">
        <v>42145</v>
      </c>
      <c r="B52">
        <v>11</v>
      </c>
      <c r="C52">
        <v>5.4</v>
      </c>
      <c r="D52">
        <f t="shared" si="0"/>
        <v>22103</v>
      </c>
      <c r="E52">
        <f t="shared" si="1"/>
        <v>3780.0000000000005</v>
      </c>
      <c r="F52">
        <f t="shared" si="2"/>
        <v>0</v>
      </c>
      <c r="G52">
        <f t="shared" si="3"/>
        <v>25000</v>
      </c>
      <c r="H52">
        <f t="shared" si="4"/>
        <v>0</v>
      </c>
      <c r="I52">
        <f t="shared" si="5"/>
        <v>0</v>
      </c>
      <c r="J52">
        <f t="shared" si="6"/>
        <v>25000</v>
      </c>
      <c r="K52" s="9" t="str">
        <f t="shared" si="7"/>
        <v>maj</v>
      </c>
    </row>
    <row r="53" spans="1:11" x14ac:dyDescent="0.25">
      <c r="A53" s="1">
        <v>42146</v>
      </c>
      <c r="B53">
        <v>12</v>
      </c>
      <c r="C53">
        <v>5.5</v>
      </c>
      <c r="D53">
        <f t="shared" si="0"/>
        <v>25000</v>
      </c>
      <c r="E53">
        <f t="shared" si="1"/>
        <v>3850</v>
      </c>
      <c r="F53">
        <f t="shared" si="2"/>
        <v>0</v>
      </c>
      <c r="G53">
        <f t="shared" si="3"/>
        <v>25000</v>
      </c>
      <c r="H53">
        <f t="shared" si="4"/>
        <v>0</v>
      </c>
      <c r="I53">
        <f t="shared" si="5"/>
        <v>0</v>
      </c>
      <c r="J53">
        <f t="shared" si="6"/>
        <v>25000</v>
      </c>
      <c r="K53" s="9" t="str">
        <f t="shared" si="7"/>
        <v>maj</v>
      </c>
    </row>
    <row r="54" spans="1:11" x14ac:dyDescent="0.25">
      <c r="A54" s="1">
        <v>42147</v>
      </c>
      <c r="B54">
        <v>12</v>
      </c>
      <c r="C54">
        <v>5.2</v>
      </c>
      <c r="D54">
        <f t="shared" si="0"/>
        <v>25000</v>
      </c>
      <c r="E54">
        <f t="shared" si="1"/>
        <v>3640</v>
      </c>
      <c r="F54">
        <f t="shared" si="2"/>
        <v>0</v>
      </c>
      <c r="G54">
        <f t="shared" si="3"/>
        <v>25000</v>
      </c>
      <c r="H54">
        <f t="shared" si="4"/>
        <v>0</v>
      </c>
      <c r="I54">
        <f t="shared" si="5"/>
        <v>0</v>
      </c>
      <c r="J54">
        <f t="shared" si="6"/>
        <v>25000</v>
      </c>
      <c r="K54" s="9" t="str">
        <f t="shared" si="7"/>
        <v>maj</v>
      </c>
    </row>
    <row r="55" spans="1:11" x14ac:dyDescent="0.25">
      <c r="A55" s="1">
        <v>42148</v>
      </c>
      <c r="B55">
        <v>14</v>
      </c>
      <c r="C55">
        <v>3</v>
      </c>
      <c r="D55">
        <f t="shared" si="0"/>
        <v>25000</v>
      </c>
      <c r="E55">
        <f t="shared" si="1"/>
        <v>2100</v>
      </c>
      <c r="F55">
        <f t="shared" si="2"/>
        <v>0</v>
      </c>
      <c r="G55">
        <f t="shared" si="3"/>
        <v>25000</v>
      </c>
      <c r="H55">
        <f t="shared" si="4"/>
        <v>0</v>
      </c>
      <c r="I55">
        <f t="shared" si="5"/>
        <v>0</v>
      </c>
      <c r="J55">
        <f t="shared" si="6"/>
        <v>25000</v>
      </c>
      <c r="K55" s="9" t="str">
        <f t="shared" si="7"/>
        <v>maj</v>
      </c>
    </row>
    <row r="56" spans="1:11" x14ac:dyDescent="0.25">
      <c r="A56" s="1">
        <v>42149</v>
      </c>
      <c r="B56">
        <v>15</v>
      </c>
      <c r="C56">
        <v>0</v>
      </c>
      <c r="D56">
        <f t="shared" si="0"/>
        <v>25000</v>
      </c>
      <c r="E56">
        <f t="shared" si="1"/>
        <v>0</v>
      </c>
      <c r="F56">
        <f t="shared" si="2"/>
        <v>436</v>
      </c>
      <c r="G56">
        <f t="shared" si="3"/>
        <v>24564</v>
      </c>
      <c r="H56">
        <f t="shared" si="4"/>
        <v>0</v>
      </c>
      <c r="I56">
        <f t="shared" si="5"/>
        <v>0</v>
      </c>
      <c r="J56">
        <f t="shared" si="6"/>
        <v>24564</v>
      </c>
      <c r="K56" s="9" t="str">
        <f t="shared" si="7"/>
        <v>maj</v>
      </c>
    </row>
    <row r="57" spans="1:11" x14ac:dyDescent="0.25">
      <c r="A57" s="1">
        <v>42150</v>
      </c>
      <c r="B57">
        <v>14</v>
      </c>
      <c r="C57">
        <v>0</v>
      </c>
      <c r="D57">
        <f t="shared" si="0"/>
        <v>24564</v>
      </c>
      <c r="E57">
        <f t="shared" si="1"/>
        <v>0</v>
      </c>
      <c r="F57">
        <f t="shared" si="2"/>
        <v>387</v>
      </c>
      <c r="G57">
        <f t="shared" si="3"/>
        <v>24177</v>
      </c>
      <c r="H57">
        <f t="shared" si="4"/>
        <v>0</v>
      </c>
      <c r="I57">
        <f t="shared" si="5"/>
        <v>0</v>
      </c>
      <c r="J57">
        <f t="shared" si="6"/>
        <v>24177</v>
      </c>
      <c r="K57" s="9" t="str">
        <f t="shared" si="7"/>
        <v>maj</v>
      </c>
    </row>
    <row r="58" spans="1:11" x14ac:dyDescent="0.25">
      <c r="A58" s="1">
        <v>42151</v>
      </c>
      <c r="B58">
        <v>10</v>
      </c>
      <c r="C58">
        <v>0</v>
      </c>
      <c r="D58">
        <f t="shared" si="0"/>
        <v>24177</v>
      </c>
      <c r="E58">
        <f t="shared" si="1"/>
        <v>0</v>
      </c>
      <c r="F58">
        <f t="shared" si="2"/>
        <v>230</v>
      </c>
      <c r="G58">
        <f t="shared" si="3"/>
        <v>23947</v>
      </c>
      <c r="H58">
        <f t="shared" si="4"/>
        <v>0</v>
      </c>
      <c r="I58">
        <f t="shared" si="5"/>
        <v>0</v>
      </c>
      <c r="J58">
        <f t="shared" si="6"/>
        <v>23947</v>
      </c>
      <c r="K58" s="9" t="str">
        <f t="shared" si="7"/>
        <v>maj</v>
      </c>
    </row>
    <row r="59" spans="1:11" x14ac:dyDescent="0.25">
      <c r="A59" s="1">
        <v>42152</v>
      </c>
      <c r="B59">
        <v>12</v>
      </c>
      <c r="C59">
        <v>0.1</v>
      </c>
      <c r="D59">
        <f t="shared" si="0"/>
        <v>23947</v>
      </c>
      <c r="E59">
        <f t="shared" si="1"/>
        <v>70</v>
      </c>
      <c r="F59">
        <f t="shared" si="2"/>
        <v>0</v>
      </c>
      <c r="G59">
        <f t="shared" si="3"/>
        <v>24017</v>
      </c>
      <c r="H59">
        <f t="shared" si="4"/>
        <v>0</v>
      </c>
      <c r="I59">
        <f t="shared" si="5"/>
        <v>0</v>
      </c>
      <c r="J59">
        <f t="shared" si="6"/>
        <v>24017</v>
      </c>
      <c r="K59" s="9" t="str">
        <f t="shared" si="7"/>
        <v>maj</v>
      </c>
    </row>
    <row r="60" spans="1:11" x14ac:dyDescent="0.25">
      <c r="A60" s="1">
        <v>42153</v>
      </c>
      <c r="B60">
        <v>14</v>
      </c>
      <c r="C60">
        <v>0</v>
      </c>
      <c r="D60">
        <f t="shared" si="0"/>
        <v>24017</v>
      </c>
      <c r="E60">
        <f t="shared" si="1"/>
        <v>0</v>
      </c>
      <c r="F60">
        <f t="shared" si="2"/>
        <v>378</v>
      </c>
      <c r="G60">
        <f t="shared" si="3"/>
        <v>23639</v>
      </c>
      <c r="H60">
        <f t="shared" si="4"/>
        <v>0</v>
      </c>
      <c r="I60">
        <f t="shared" si="5"/>
        <v>0</v>
      </c>
      <c r="J60">
        <f t="shared" si="6"/>
        <v>23639</v>
      </c>
      <c r="K60" s="9" t="str">
        <f t="shared" si="7"/>
        <v>maj</v>
      </c>
    </row>
    <row r="61" spans="1:11" x14ac:dyDescent="0.25">
      <c r="A61" s="1">
        <v>42154</v>
      </c>
      <c r="B61">
        <v>13</v>
      </c>
      <c r="C61">
        <v>0</v>
      </c>
      <c r="D61">
        <f t="shared" si="0"/>
        <v>23639</v>
      </c>
      <c r="E61">
        <f t="shared" si="1"/>
        <v>0</v>
      </c>
      <c r="F61">
        <f t="shared" si="2"/>
        <v>333</v>
      </c>
      <c r="G61">
        <f t="shared" si="3"/>
        <v>23306</v>
      </c>
      <c r="H61">
        <f t="shared" si="4"/>
        <v>0</v>
      </c>
      <c r="I61">
        <f t="shared" si="5"/>
        <v>0</v>
      </c>
      <c r="J61">
        <f t="shared" si="6"/>
        <v>23306</v>
      </c>
      <c r="K61" s="9" t="str">
        <f t="shared" si="7"/>
        <v>maj</v>
      </c>
    </row>
    <row r="62" spans="1:11" x14ac:dyDescent="0.25">
      <c r="A62" s="1">
        <v>42155</v>
      </c>
      <c r="B62">
        <v>12</v>
      </c>
      <c r="C62">
        <v>0</v>
      </c>
      <c r="D62">
        <f t="shared" si="0"/>
        <v>23306</v>
      </c>
      <c r="E62">
        <f t="shared" si="1"/>
        <v>0</v>
      </c>
      <c r="F62">
        <f t="shared" si="2"/>
        <v>291</v>
      </c>
      <c r="G62">
        <f t="shared" si="3"/>
        <v>23015</v>
      </c>
      <c r="H62">
        <f t="shared" si="4"/>
        <v>0</v>
      </c>
      <c r="I62">
        <f t="shared" si="5"/>
        <v>0</v>
      </c>
      <c r="J62">
        <f t="shared" si="6"/>
        <v>23015</v>
      </c>
      <c r="K62" s="9" t="str">
        <f t="shared" si="7"/>
        <v>maj</v>
      </c>
    </row>
    <row r="63" spans="1:11" x14ac:dyDescent="0.25">
      <c r="A63" s="1">
        <v>42156</v>
      </c>
      <c r="B63">
        <v>18</v>
      </c>
      <c r="C63">
        <v>4</v>
      </c>
      <c r="D63">
        <f t="shared" si="0"/>
        <v>23015</v>
      </c>
      <c r="E63">
        <f t="shared" si="1"/>
        <v>2800</v>
      </c>
      <c r="F63">
        <f t="shared" si="2"/>
        <v>0</v>
      </c>
      <c r="G63">
        <f t="shared" si="3"/>
        <v>25000</v>
      </c>
      <c r="H63">
        <f t="shared" si="4"/>
        <v>0</v>
      </c>
      <c r="I63">
        <f t="shared" si="5"/>
        <v>0</v>
      </c>
      <c r="J63">
        <f t="shared" si="6"/>
        <v>25000</v>
      </c>
      <c r="K63" s="9" t="str">
        <f t="shared" si="7"/>
        <v>czerwiec</v>
      </c>
    </row>
    <row r="64" spans="1:11" x14ac:dyDescent="0.25">
      <c r="A64" s="1">
        <v>42157</v>
      </c>
      <c r="B64">
        <v>18</v>
      </c>
      <c r="C64">
        <v>3</v>
      </c>
      <c r="D64">
        <f t="shared" si="0"/>
        <v>25000</v>
      </c>
      <c r="E64">
        <f t="shared" si="1"/>
        <v>2100</v>
      </c>
      <c r="F64">
        <f t="shared" si="2"/>
        <v>0</v>
      </c>
      <c r="G64">
        <f t="shared" si="3"/>
        <v>25000</v>
      </c>
      <c r="H64">
        <f t="shared" si="4"/>
        <v>0</v>
      </c>
      <c r="I64">
        <f t="shared" si="5"/>
        <v>0</v>
      </c>
      <c r="J64">
        <f t="shared" si="6"/>
        <v>25000</v>
      </c>
      <c r="K64" s="9" t="str">
        <f t="shared" si="7"/>
        <v>czerwiec</v>
      </c>
    </row>
    <row r="65" spans="1:11" x14ac:dyDescent="0.25">
      <c r="A65" s="1">
        <v>42158</v>
      </c>
      <c r="B65">
        <v>22</v>
      </c>
      <c r="C65">
        <v>0</v>
      </c>
      <c r="D65">
        <f t="shared" si="0"/>
        <v>25000</v>
      </c>
      <c r="E65">
        <f t="shared" si="1"/>
        <v>0</v>
      </c>
      <c r="F65">
        <f t="shared" si="2"/>
        <v>774</v>
      </c>
      <c r="G65">
        <f t="shared" si="3"/>
        <v>24226</v>
      </c>
      <c r="H65">
        <f t="shared" si="4"/>
        <v>0</v>
      </c>
      <c r="I65">
        <f t="shared" si="5"/>
        <v>12000</v>
      </c>
      <c r="J65">
        <f t="shared" si="6"/>
        <v>12226</v>
      </c>
      <c r="K65" s="9" t="str">
        <f t="shared" si="7"/>
        <v>czerwiec</v>
      </c>
    </row>
    <row r="66" spans="1:11" x14ac:dyDescent="0.25">
      <c r="A66" s="1">
        <v>42159</v>
      </c>
      <c r="B66">
        <v>15</v>
      </c>
      <c r="C66">
        <v>0</v>
      </c>
      <c r="D66">
        <f t="shared" si="0"/>
        <v>12226</v>
      </c>
      <c r="E66">
        <f t="shared" si="1"/>
        <v>0</v>
      </c>
      <c r="F66">
        <f t="shared" si="2"/>
        <v>214</v>
      </c>
      <c r="G66">
        <f t="shared" si="3"/>
        <v>12012</v>
      </c>
      <c r="H66">
        <f t="shared" si="4"/>
        <v>0</v>
      </c>
      <c r="I66">
        <f t="shared" si="5"/>
        <v>0</v>
      </c>
      <c r="J66">
        <f t="shared" si="6"/>
        <v>12012</v>
      </c>
      <c r="K66" s="9" t="str">
        <f t="shared" si="7"/>
        <v>czerwiec</v>
      </c>
    </row>
    <row r="67" spans="1:11" x14ac:dyDescent="0.25">
      <c r="A67" s="1">
        <v>42160</v>
      </c>
      <c r="B67">
        <v>18</v>
      </c>
      <c r="C67">
        <v>0</v>
      </c>
      <c r="D67">
        <f t="shared" ref="D67:D130" si="9">J66</f>
        <v>12012</v>
      </c>
      <c r="E67">
        <f t="shared" ref="E67:E130" si="10">IF(C67&lt;&gt;0, 700*C67, 0)</f>
        <v>0</v>
      </c>
      <c r="F67">
        <f t="shared" ref="F67:F130" si="11">IF(C67=0, ROUNDUP(0.03%*POWER(B67,1.5)*D67,0), 0)</f>
        <v>276</v>
      </c>
      <c r="G67">
        <f t="shared" ref="G67:G130" si="12">MIN(D67+E67-F67, 25000)</f>
        <v>11736</v>
      </c>
      <c r="H67">
        <f t="shared" ref="H67:H130" si="13">IF(I67&gt;G67, 25000-G67,0)</f>
        <v>13264</v>
      </c>
      <c r="I67">
        <f t="shared" ref="I67:I130" si="14">IF(AND(B67&gt;15,C67&lt;=0.6), IF(B67&lt;=30, 12000, 24000), 0)</f>
        <v>12000</v>
      </c>
      <c r="J67">
        <f t="shared" ref="J67:J130" si="15">G67+H67-I67</f>
        <v>13000</v>
      </c>
      <c r="K67" s="9" t="str">
        <f t="shared" ref="K67:K130" si="16">TEXT(A67, "mmmm")</f>
        <v>czerwiec</v>
      </c>
    </row>
    <row r="68" spans="1:11" x14ac:dyDescent="0.25">
      <c r="A68" s="1">
        <v>42161</v>
      </c>
      <c r="B68">
        <v>22</v>
      </c>
      <c r="C68">
        <v>0</v>
      </c>
      <c r="D68">
        <f t="shared" si="9"/>
        <v>13000</v>
      </c>
      <c r="E68">
        <f t="shared" si="10"/>
        <v>0</v>
      </c>
      <c r="F68">
        <f t="shared" si="11"/>
        <v>403</v>
      </c>
      <c r="G68">
        <f t="shared" si="12"/>
        <v>12597</v>
      </c>
      <c r="H68">
        <f t="shared" si="13"/>
        <v>0</v>
      </c>
      <c r="I68">
        <f t="shared" si="14"/>
        <v>12000</v>
      </c>
      <c r="J68">
        <f t="shared" si="15"/>
        <v>597</v>
      </c>
      <c r="K68" s="9" t="str">
        <f t="shared" si="16"/>
        <v>czerwiec</v>
      </c>
    </row>
    <row r="69" spans="1:11" x14ac:dyDescent="0.25">
      <c r="A69" s="1">
        <v>42162</v>
      </c>
      <c r="B69">
        <v>14</v>
      </c>
      <c r="C69">
        <v>8</v>
      </c>
      <c r="D69">
        <f t="shared" si="9"/>
        <v>597</v>
      </c>
      <c r="E69">
        <f t="shared" si="10"/>
        <v>5600</v>
      </c>
      <c r="F69">
        <f t="shared" si="11"/>
        <v>0</v>
      </c>
      <c r="G69">
        <f t="shared" si="12"/>
        <v>6197</v>
      </c>
      <c r="H69">
        <f t="shared" si="13"/>
        <v>0</v>
      </c>
      <c r="I69">
        <f t="shared" si="14"/>
        <v>0</v>
      </c>
      <c r="J69">
        <f t="shared" si="15"/>
        <v>6197</v>
      </c>
      <c r="K69" s="9" t="str">
        <f t="shared" si="16"/>
        <v>czerwiec</v>
      </c>
    </row>
    <row r="70" spans="1:11" x14ac:dyDescent="0.25">
      <c r="A70" s="1">
        <v>42163</v>
      </c>
      <c r="B70">
        <v>14</v>
      </c>
      <c r="C70">
        <v>5.9</v>
      </c>
      <c r="D70">
        <f t="shared" si="9"/>
        <v>6197</v>
      </c>
      <c r="E70">
        <f t="shared" si="10"/>
        <v>4130</v>
      </c>
      <c r="F70">
        <f t="shared" si="11"/>
        <v>0</v>
      </c>
      <c r="G70">
        <f t="shared" si="12"/>
        <v>10327</v>
      </c>
      <c r="H70">
        <f t="shared" si="13"/>
        <v>0</v>
      </c>
      <c r="I70">
        <f t="shared" si="14"/>
        <v>0</v>
      </c>
      <c r="J70">
        <f t="shared" si="15"/>
        <v>10327</v>
      </c>
      <c r="K70" s="9" t="str">
        <f t="shared" si="16"/>
        <v>czerwiec</v>
      </c>
    </row>
    <row r="71" spans="1:11" x14ac:dyDescent="0.25">
      <c r="A71" s="1">
        <v>42164</v>
      </c>
      <c r="B71">
        <v>12</v>
      </c>
      <c r="C71">
        <v>5</v>
      </c>
      <c r="D71">
        <f t="shared" si="9"/>
        <v>10327</v>
      </c>
      <c r="E71">
        <f t="shared" si="10"/>
        <v>3500</v>
      </c>
      <c r="F71">
        <f t="shared" si="11"/>
        <v>0</v>
      </c>
      <c r="G71">
        <f t="shared" si="12"/>
        <v>13827</v>
      </c>
      <c r="H71">
        <f t="shared" si="13"/>
        <v>0</v>
      </c>
      <c r="I71">
        <f t="shared" si="14"/>
        <v>0</v>
      </c>
      <c r="J71">
        <f t="shared" si="15"/>
        <v>13827</v>
      </c>
      <c r="K71" s="9" t="str">
        <f t="shared" si="16"/>
        <v>czerwiec</v>
      </c>
    </row>
    <row r="72" spans="1:11" x14ac:dyDescent="0.25">
      <c r="A72" s="1">
        <v>42165</v>
      </c>
      <c r="B72">
        <v>16</v>
      </c>
      <c r="C72">
        <v>0</v>
      </c>
      <c r="D72">
        <f t="shared" si="9"/>
        <v>13827</v>
      </c>
      <c r="E72">
        <f t="shared" si="10"/>
        <v>0</v>
      </c>
      <c r="F72">
        <f t="shared" si="11"/>
        <v>266</v>
      </c>
      <c r="G72">
        <f t="shared" si="12"/>
        <v>13561</v>
      </c>
      <c r="H72">
        <f t="shared" si="13"/>
        <v>0</v>
      </c>
      <c r="I72">
        <f t="shared" si="14"/>
        <v>12000</v>
      </c>
      <c r="J72">
        <f t="shared" si="15"/>
        <v>1561</v>
      </c>
      <c r="K72" s="9" t="str">
        <f t="shared" si="16"/>
        <v>czerwiec</v>
      </c>
    </row>
    <row r="73" spans="1:11" x14ac:dyDescent="0.25">
      <c r="A73" s="1">
        <v>42166</v>
      </c>
      <c r="B73">
        <v>16</v>
      </c>
      <c r="C73">
        <v>0</v>
      </c>
      <c r="D73">
        <f t="shared" si="9"/>
        <v>1561</v>
      </c>
      <c r="E73">
        <f t="shared" si="10"/>
        <v>0</v>
      </c>
      <c r="F73">
        <f t="shared" si="11"/>
        <v>30</v>
      </c>
      <c r="G73">
        <f t="shared" si="12"/>
        <v>1531</v>
      </c>
      <c r="H73">
        <f t="shared" si="13"/>
        <v>23469</v>
      </c>
      <c r="I73">
        <f t="shared" si="14"/>
        <v>12000</v>
      </c>
      <c r="J73">
        <f t="shared" si="15"/>
        <v>13000</v>
      </c>
      <c r="K73" s="9" t="str">
        <f t="shared" si="16"/>
        <v>czerwiec</v>
      </c>
    </row>
    <row r="74" spans="1:11" x14ac:dyDescent="0.25">
      <c r="A74" s="1">
        <v>42167</v>
      </c>
      <c r="B74">
        <v>18</v>
      </c>
      <c r="C74">
        <v>5</v>
      </c>
      <c r="D74">
        <f t="shared" si="9"/>
        <v>13000</v>
      </c>
      <c r="E74">
        <f t="shared" si="10"/>
        <v>3500</v>
      </c>
      <c r="F74">
        <f t="shared" si="11"/>
        <v>0</v>
      </c>
      <c r="G74">
        <f t="shared" si="12"/>
        <v>16500</v>
      </c>
      <c r="H74">
        <f t="shared" si="13"/>
        <v>0</v>
      </c>
      <c r="I74">
        <f t="shared" si="14"/>
        <v>0</v>
      </c>
      <c r="J74">
        <f t="shared" si="15"/>
        <v>16500</v>
      </c>
      <c r="K74" s="9" t="str">
        <f t="shared" si="16"/>
        <v>czerwiec</v>
      </c>
    </row>
    <row r="75" spans="1:11" x14ac:dyDescent="0.25">
      <c r="A75" s="1">
        <v>42168</v>
      </c>
      <c r="B75">
        <v>19</v>
      </c>
      <c r="C75">
        <v>1</v>
      </c>
      <c r="D75">
        <f t="shared" si="9"/>
        <v>16500</v>
      </c>
      <c r="E75">
        <f t="shared" si="10"/>
        <v>700</v>
      </c>
      <c r="F75">
        <f t="shared" si="11"/>
        <v>0</v>
      </c>
      <c r="G75">
        <f t="shared" si="12"/>
        <v>17200</v>
      </c>
      <c r="H75">
        <f t="shared" si="13"/>
        <v>0</v>
      </c>
      <c r="I75">
        <f t="shared" si="14"/>
        <v>0</v>
      </c>
      <c r="J75">
        <f t="shared" si="15"/>
        <v>17200</v>
      </c>
      <c r="K75" s="9" t="str">
        <f t="shared" si="16"/>
        <v>czerwiec</v>
      </c>
    </row>
    <row r="76" spans="1:11" x14ac:dyDescent="0.25">
      <c r="A76" s="1">
        <v>42169</v>
      </c>
      <c r="B76">
        <v>22</v>
      </c>
      <c r="C76">
        <v>0</v>
      </c>
      <c r="D76">
        <f t="shared" si="9"/>
        <v>17200</v>
      </c>
      <c r="E76">
        <f t="shared" si="10"/>
        <v>0</v>
      </c>
      <c r="F76">
        <f t="shared" si="11"/>
        <v>533</v>
      </c>
      <c r="G76">
        <f t="shared" si="12"/>
        <v>16667</v>
      </c>
      <c r="H76">
        <f t="shared" si="13"/>
        <v>0</v>
      </c>
      <c r="I76">
        <f t="shared" si="14"/>
        <v>12000</v>
      </c>
      <c r="J76">
        <f t="shared" si="15"/>
        <v>4667</v>
      </c>
      <c r="K76" s="9" t="str">
        <f t="shared" si="16"/>
        <v>czerwiec</v>
      </c>
    </row>
    <row r="77" spans="1:11" x14ac:dyDescent="0.25">
      <c r="A77" s="1">
        <v>42170</v>
      </c>
      <c r="B77">
        <v>16</v>
      </c>
      <c r="C77">
        <v>0</v>
      </c>
      <c r="D77">
        <f t="shared" si="9"/>
        <v>4667</v>
      </c>
      <c r="E77">
        <f t="shared" si="10"/>
        <v>0</v>
      </c>
      <c r="F77">
        <f t="shared" si="11"/>
        <v>90</v>
      </c>
      <c r="G77">
        <f t="shared" si="12"/>
        <v>4577</v>
      </c>
      <c r="H77">
        <f t="shared" si="13"/>
        <v>20423</v>
      </c>
      <c r="I77">
        <f t="shared" si="14"/>
        <v>12000</v>
      </c>
      <c r="J77">
        <f t="shared" si="15"/>
        <v>13000</v>
      </c>
      <c r="K77" s="9" t="str">
        <f t="shared" si="16"/>
        <v>czerwiec</v>
      </c>
    </row>
    <row r="78" spans="1:11" x14ac:dyDescent="0.25">
      <c r="A78" s="1">
        <v>42171</v>
      </c>
      <c r="B78">
        <v>12</v>
      </c>
      <c r="C78">
        <v>0</v>
      </c>
      <c r="D78">
        <f t="shared" si="9"/>
        <v>13000</v>
      </c>
      <c r="E78">
        <f t="shared" si="10"/>
        <v>0</v>
      </c>
      <c r="F78">
        <f t="shared" si="11"/>
        <v>163</v>
      </c>
      <c r="G78">
        <f t="shared" si="12"/>
        <v>12837</v>
      </c>
      <c r="H78">
        <f t="shared" si="13"/>
        <v>0</v>
      </c>
      <c r="I78">
        <f t="shared" si="14"/>
        <v>0</v>
      </c>
      <c r="J78">
        <f t="shared" si="15"/>
        <v>12837</v>
      </c>
      <c r="K78" s="9" t="str">
        <f t="shared" si="16"/>
        <v>czerwiec</v>
      </c>
    </row>
    <row r="79" spans="1:11" x14ac:dyDescent="0.25">
      <c r="A79" s="1">
        <v>42172</v>
      </c>
      <c r="B79">
        <v>14</v>
      </c>
      <c r="C79">
        <v>0</v>
      </c>
      <c r="D79">
        <f t="shared" si="9"/>
        <v>12837</v>
      </c>
      <c r="E79">
        <f t="shared" si="10"/>
        <v>0</v>
      </c>
      <c r="F79">
        <f t="shared" si="11"/>
        <v>202</v>
      </c>
      <c r="G79">
        <f t="shared" si="12"/>
        <v>12635</v>
      </c>
      <c r="H79">
        <f t="shared" si="13"/>
        <v>0</v>
      </c>
      <c r="I79">
        <f t="shared" si="14"/>
        <v>0</v>
      </c>
      <c r="J79">
        <f t="shared" si="15"/>
        <v>12635</v>
      </c>
      <c r="K79" s="9" t="str">
        <f t="shared" si="16"/>
        <v>czerwiec</v>
      </c>
    </row>
    <row r="80" spans="1:11" x14ac:dyDescent="0.25">
      <c r="A80" s="1">
        <v>42173</v>
      </c>
      <c r="B80">
        <v>16</v>
      </c>
      <c r="C80">
        <v>0.3</v>
      </c>
      <c r="D80">
        <f t="shared" si="9"/>
        <v>12635</v>
      </c>
      <c r="E80">
        <f t="shared" si="10"/>
        <v>210</v>
      </c>
      <c r="F80">
        <f t="shared" si="11"/>
        <v>0</v>
      </c>
      <c r="G80">
        <f t="shared" si="12"/>
        <v>12845</v>
      </c>
      <c r="H80">
        <f t="shared" si="13"/>
        <v>0</v>
      </c>
      <c r="I80">
        <f t="shared" si="14"/>
        <v>12000</v>
      </c>
      <c r="J80">
        <f t="shared" si="15"/>
        <v>845</v>
      </c>
      <c r="K80" s="9" t="str">
        <f t="shared" si="16"/>
        <v>czerwiec</v>
      </c>
    </row>
    <row r="81" spans="1:11" x14ac:dyDescent="0.25">
      <c r="A81" s="1">
        <v>42174</v>
      </c>
      <c r="B81">
        <v>12</v>
      </c>
      <c r="C81">
        <v>3</v>
      </c>
      <c r="D81">
        <f t="shared" si="9"/>
        <v>845</v>
      </c>
      <c r="E81">
        <f t="shared" si="10"/>
        <v>2100</v>
      </c>
      <c r="F81">
        <f t="shared" si="11"/>
        <v>0</v>
      </c>
      <c r="G81">
        <f t="shared" si="12"/>
        <v>2945</v>
      </c>
      <c r="H81">
        <f t="shared" si="13"/>
        <v>0</v>
      </c>
      <c r="I81">
        <f t="shared" si="14"/>
        <v>0</v>
      </c>
      <c r="J81">
        <f t="shared" si="15"/>
        <v>2945</v>
      </c>
      <c r="K81" s="9" t="str">
        <f t="shared" si="16"/>
        <v>czerwiec</v>
      </c>
    </row>
    <row r="82" spans="1:11" x14ac:dyDescent="0.25">
      <c r="A82" s="1">
        <v>42175</v>
      </c>
      <c r="B82">
        <v>13</v>
      </c>
      <c r="C82">
        <v>2</v>
      </c>
      <c r="D82">
        <f t="shared" si="9"/>
        <v>2945</v>
      </c>
      <c r="E82">
        <f t="shared" si="10"/>
        <v>1400</v>
      </c>
      <c r="F82">
        <f t="shared" si="11"/>
        <v>0</v>
      </c>
      <c r="G82">
        <f t="shared" si="12"/>
        <v>4345</v>
      </c>
      <c r="H82">
        <f t="shared" si="13"/>
        <v>0</v>
      </c>
      <c r="I82">
        <f t="shared" si="14"/>
        <v>0</v>
      </c>
      <c r="J82">
        <f t="shared" si="15"/>
        <v>4345</v>
      </c>
      <c r="K82" s="9" t="str">
        <f t="shared" si="16"/>
        <v>czerwiec</v>
      </c>
    </row>
    <row r="83" spans="1:11" x14ac:dyDescent="0.25">
      <c r="A83" s="1">
        <v>42176</v>
      </c>
      <c r="B83">
        <v>12</v>
      </c>
      <c r="C83">
        <v>0</v>
      </c>
      <c r="D83">
        <f t="shared" si="9"/>
        <v>4345</v>
      </c>
      <c r="E83">
        <f t="shared" si="10"/>
        <v>0</v>
      </c>
      <c r="F83">
        <f t="shared" si="11"/>
        <v>55</v>
      </c>
      <c r="G83">
        <f t="shared" si="12"/>
        <v>4290</v>
      </c>
      <c r="H83">
        <f t="shared" si="13"/>
        <v>0</v>
      </c>
      <c r="I83">
        <f t="shared" si="14"/>
        <v>0</v>
      </c>
      <c r="J83">
        <f t="shared" si="15"/>
        <v>4290</v>
      </c>
      <c r="K83" s="9" t="str">
        <f t="shared" si="16"/>
        <v>czerwiec</v>
      </c>
    </row>
    <row r="84" spans="1:11" x14ac:dyDescent="0.25">
      <c r="A84" s="1">
        <v>42177</v>
      </c>
      <c r="B84">
        <v>12</v>
      </c>
      <c r="C84">
        <v>3</v>
      </c>
      <c r="D84">
        <f t="shared" si="9"/>
        <v>4290</v>
      </c>
      <c r="E84">
        <f t="shared" si="10"/>
        <v>2100</v>
      </c>
      <c r="F84">
        <f t="shared" si="11"/>
        <v>0</v>
      </c>
      <c r="G84">
        <f t="shared" si="12"/>
        <v>6390</v>
      </c>
      <c r="H84">
        <f t="shared" si="13"/>
        <v>0</v>
      </c>
      <c r="I84">
        <f t="shared" si="14"/>
        <v>0</v>
      </c>
      <c r="J84">
        <f t="shared" si="15"/>
        <v>6390</v>
      </c>
      <c r="K84" s="9" t="str">
        <f t="shared" si="16"/>
        <v>czerwiec</v>
      </c>
    </row>
    <row r="85" spans="1:11" x14ac:dyDescent="0.25">
      <c r="A85" s="1">
        <v>42178</v>
      </c>
      <c r="B85">
        <v>13</v>
      </c>
      <c r="C85">
        <v>3</v>
      </c>
      <c r="D85">
        <f t="shared" si="9"/>
        <v>6390</v>
      </c>
      <c r="E85">
        <f t="shared" si="10"/>
        <v>2100</v>
      </c>
      <c r="F85">
        <f t="shared" si="11"/>
        <v>0</v>
      </c>
      <c r="G85">
        <f t="shared" si="12"/>
        <v>8490</v>
      </c>
      <c r="H85">
        <f t="shared" si="13"/>
        <v>0</v>
      </c>
      <c r="I85">
        <f t="shared" si="14"/>
        <v>0</v>
      </c>
      <c r="J85">
        <f t="shared" si="15"/>
        <v>8490</v>
      </c>
      <c r="K85" s="9" t="str">
        <f t="shared" si="16"/>
        <v>czerwiec</v>
      </c>
    </row>
    <row r="86" spans="1:11" x14ac:dyDescent="0.25">
      <c r="A86" s="1">
        <v>42179</v>
      </c>
      <c r="B86">
        <v>12</v>
      </c>
      <c r="C86">
        <v>0</v>
      </c>
      <c r="D86">
        <f t="shared" si="9"/>
        <v>8490</v>
      </c>
      <c r="E86">
        <f t="shared" si="10"/>
        <v>0</v>
      </c>
      <c r="F86">
        <f t="shared" si="11"/>
        <v>106</v>
      </c>
      <c r="G86">
        <f t="shared" si="12"/>
        <v>8384</v>
      </c>
      <c r="H86">
        <f t="shared" si="13"/>
        <v>0</v>
      </c>
      <c r="I86">
        <f t="shared" si="14"/>
        <v>0</v>
      </c>
      <c r="J86">
        <f t="shared" si="15"/>
        <v>8384</v>
      </c>
      <c r="K86" s="9" t="str">
        <f t="shared" si="16"/>
        <v>czerwiec</v>
      </c>
    </row>
    <row r="87" spans="1:11" x14ac:dyDescent="0.25">
      <c r="A87" s="1">
        <v>42180</v>
      </c>
      <c r="B87">
        <v>16</v>
      </c>
      <c r="C87">
        <v>0</v>
      </c>
      <c r="D87">
        <f t="shared" si="9"/>
        <v>8384</v>
      </c>
      <c r="E87">
        <f t="shared" si="10"/>
        <v>0</v>
      </c>
      <c r="F87">
        <f t="shared" si="11"/>
        <v>161</v>
      </c>
      <c r="G87">
        <f t="shared" si="12"/>
        <v>8223</v>
      </c>
      <c r="H87">
        <f t="shared" si="13"/>
        <v>16777</v>
      </c>
      <c r="I87">
        <f t="shared" si="14"/>
        <v>12000</v>
      </c>
      <c r="J87">
        <f t="shared" si="15"/>
        <v>13000</v>
      </c>
      <c r="K87" s="9" t="str">
        <f t="shared" si="16"/>
        <v>czerwiec</v>
      </c>
    </row>
    <row r="88" spans="1:11" x14ac:dyDescent="0.25">
      <c r="A88" s="1">
        <v>42181</v>
      </c>
      <c r="B88">
        <v>16</v>
      </c>
      <c r="C88">
        <v>7</v>
      </c>
      <c r="D88">
        <f t="shared" si="9"/>
        <v>13000</v>
      </c>
      <c r="E88">
        <f t="shared" si="10"/>
        <v>4900</v>
      </c>
      <c r="F88">
        <f t="shared" si="11"/>
        <v>0</v>
      </c>
      <c r="G88">
        <f t="shared" si="12"/>
        <v>17900</v>
      </c>
      <c r="H88">
        <f t="shared" si="13"/>
        <v>0</v>
      </c>
      <c r="I88">
        <f t="shared" si="14"/>
        <v>0</v>
      </c>
      <c r="J88">
        <f t="shared" si="15"/>
        <v>17900</v>
      </c>
      <c r="K88" s="9" t="str">
        <f t="shared" si="16"/>
        <v>czerwiec</v>
      </c>
    </row>
    <row r="89" spans="1:11" x14ac:dyDescent="0.25">
      <c r="A89" s="1">
        <v>42182</v>
      </c>
      <c r="B89">
        <v>18</v>
      </c>
      <c r="C89">
        <v>6</v>
      </c>
      <c r="D89">
        <f t="shared" si="9"/>
        <v>17900</v>
      </c>
      <c r="E89">
        <f t="shared" si="10"/>
        <v>4200</v>
      </c>
      <c r="F89">
        <f t="shared" si="11"/>
        <v>0</v>
      </c>
      <c r="G89">
        <f t="shared" si="12"/>
        <v>22100</v>
      </c>
      <c r="H89">
        <f t="shared" si="13"/>
        <v>0</v>
      </c>
      <c r="I89">
        <f t="shared" si="14"/>
        <v>0</v>
      </c>
      <c r="J89">
        <f t="shared" si="15"/>
        <v>22100</v>
      </c>
      <c r="K89" s="9" t="str">
        <f t="shared" si="16"/>
        <v>czerwiec</v>
      </c>
    </row>
    <row r="90" spans="1:11" x14ac:dyDescent="0.25">
      <c r="A90" s="1">
        <v>42183</v>
      </c>
      <c r="B90">
        <v>16</v>
      </c>
      <c r="C90">
        <v>0</v>
      </c>
      <c r="D90">
        <f t="shared" si="9"/>
        <v>22100</v>
      </c>
      <c r="E90">
        <f t="shared" si="10"/>
        <v>0</v>
      </c>
      <c r="F90">
        <f t="shared" si="11"/>
        <v>425</v>
      </c>
      <c r="G90">
        <f t="shared" si="12"/>
        <v>21675</v>
      </c>
      <c r="H90">
        <f t="shared" si="13"/>
        <v>0</v>
      </c>
      <c r="I90">
        <f t="shared" si="14"/>
        <v>12000</v>
      </c>
      <c r="J90">
        <f t="shared" si="15"/>
        <v>9675</v>
      </c>
      <c r="K90" s="9" t="str">
        <f t="shared" si="16"/>
        <v>czerwiec</v>
      </c>
    </row>
    <row r="91" spans="1:11" x14ac:dyDescent="0.25">
      <c r="A91" s="1">
        <v>42184</v>
      </c>
      <c r="B91">
        <v>16</v>
      </c>
      <c r="C91">
        <v>0</v>
      </c>
      <c r="D91">
        <f t="shared" si="9"/>
        <v>9675</v>
      </c>
      <c r="E91">
        <f t="shared" si="10"/>
        <v>0</v>
      </c>
      <c r="F91">
        <f t="shared" si="11"/>
        <v>186</v>
      </c>
      <c r="G91">
        <f t="shared" si="12"/>
        <v>9489</v>
      </c>
      <c r="H91">
        <f t="shared" si="13"/>
        <v>15511</v>
      </c>
      <c r="I91">
        <f t="shared" si="14"/>
        <v>12000</v>
      </c>
      <c r="J91">
        <f t="shared" si="15"/>
        <v>13000</v>
      </c>
      <c r="K91" s="9" t="str">
        <f t="shared" si="16"/>
        <v>czerwiec</v>
      </c>
    </row>
    <row r="92" spans="1:11" x14ac:dyDescent="0.25">
      <c r="A92" s="1">
        <v>42185</v>
      </c>
      <c r="B92">
        <v>19</v>
      </c>
      <c r="C92">
        <v>0</v>
      </c>
      <c r="D92">
        <f t="shared" si="9"/>
        <v>13000</v>
      </c>
      <c r="E92">
        <f t="shared" si="10"/>
        <v>0</v>
      </c>
      <c r="F92">
        <f t="shared" si="11"/>
        <v>323</v>
      </c>
      <c r="G92">
        <f t="shared" si="12"/>
        <v>12677</v>
      </c>
      <c r="H92">
        <f t="shared" si="13"/>
        <v>0</v>
      </c>
      <c r="I92">
        <f t="shared" si="14"/>
        <v>12000</v>
      </c>
      <c r="J92">
        <f t="shared" si="15"/>
        <v>677</v>
      </c>
      <c r="K92" s="9" t="str">
        <f t="shared" si="16"/>
        <v>czerwiec</v>
      </c>
    </row>
    <row r="93" spans="1:11" x14ac:dyDescent="0.25">
      <c r="A93" s="1">
        <v>42186</v>
      </c>
      <c r="B93">
        <v>18</v>
      </c>
      <c r="C93">
        <v>0</v>
      </c>
      <c r="D93">
        <f t="shared" si="9"/>
        <v>677</v>
      </c>
      <c r="E93">
        <f t="shared" si="10"/>
        <v>0</v>
      </c>
      <c r="F93">
        <f t="shared" si="11"/>
        <v>16</v>
      </c>
      <c r="G93">
        <f t="shared" si="12"/>
        <v>661</v>
      </c>
      <c r="H93">
        <f t="shared" si="13"/>
        <v>24339</v>
      </c>
      <c r="I93">
        <f t="shared" si="14"/>
        <v>12000</v>
      </c>
      <c r="J93">
        <f t="shared" si="15"/>
        <v>13000</v>
      </c>
      <c r="K93" s="9" t="str">
        <f t="shared" si="16"/>
        <v>lipiec</v>
      </c>
    </row>
    <row r="94" spans="1:11" x14ac:dyDescent="0.25">
      <c r="A94" s="1">
        <v>42187</v>
      </c>
      <c r="B94">
        <v>20</v>
      </c>
      <c r="C94">
        <v>0</v>
      </c>
      <c r="D94">
        <f t="shared" si="9"/>
        <v>13000</v>
      </c>
      <c r="E94">
        <f t="shared" si="10"/>
        <v>0</v>
      </c>
      <c r="F94">
        <f t="shared" si="11"/>
        <v>349</v>
      </c>
      <c r="G94">
        <f t="shared" si="12"/>
        <v>12651</v>
      </c>
      <c r="H94">
        <f t="shared" si="13"/>
        <v>0</v>
      </c>
      <c r="I94">
        <f t="shared" si="14"/>
        <v>12000</v>
      </c>
      <c r="J94">
        <f t="shared" si="15"/>
        <v>651</v>
      </c>
      <c r="K94" s="9" t="str">
        <f t="shared" si="16"/>
        <v>lipiec</v>
      </c>
    </row>
    <row r="95" spans="1:11" x14ac:dyDescent="0.25">
      <c r="A95" s="1">
        <v>42188</v>
      </c>
      <c r="B95">
        <v>22</v>
      </c>
      <c r="C95">
        <v>0</v>
      </c>
      <c r="D95">
        <f t="shared" si="9"/>
        <v>651</v>
      </c>
      <c r="E95">
        <f t="shared" si="10"/>
        <v>0</v>
      </c>
      <c r="F95">
        <f t="shared" si="11"/>
        <v>21</v>
      </c>
      <c r="G95">
        <f t="shared" si="12"/>
        <v>630</v>
      </c>
      <c r="H95">
        <f t="shared" si="13"/>
        <v>24370</v>
      </c>
      <c r="I95">
        <f t="shared" si="14"/>
        <v>12000</v>
      </c>
      <c r="J95">
        <f t="shared" si="15"/>
        <v>13000</v>
      </c>
      <c r="K95" s="9" t="str">
        <f t="shared" si="16"/>
        <v>lipiec</v>
      </c>
    </row>
    <row r="96" spans="1:11" x14ac:dyDescent="0.25">
      <c r="A96" s="1">
        <v>42189</v>
      </c>
      <c r="B96">
        <v>25</v>
      </c>
      <c r="C96">
        <v>0</v>
      </c>
      <c r="D96">
        <f t="shared" si="9"/>
        <v>13000</v>
      </c>
      <c r="E96">
        <f t="shared" si="10"/>
        <v>0</v>
      </c>
      <c r="F96">
        <f t="shared" si="11"/>
        <v>488</v>
      </c>
      <c r="G96">
        <f t="shared" si="12"/>
        <v>12512</v>
      </c>
      <c r="H96">
        <f t="shared" si="13"/>
        <v>0</v>
      </c>
      <c r="I96">
        <f t="shared" si="14"/>
        <v>12000</v>
      </c>
      <c r="J96">
        <f t="shared" si="15"/>
        <v>512</v>
      </c>
      <c r="K96" s="9" t="str">
        <f t="shared" si="16"/>
        <v>lipiec</v>
      </c>
    </row>
    <row r="97" spans="1:11" x14ac:dyDescent="0.25">
      <c r="A97" s="1">
        <v>42190</v>
      </c>
      <c r="B97">
        <v>26</v>
      </c>
      <c r="C97">
        <v>0</v>
      </c>
      <c r="D97">
        <f t="shared" si="9"/>
        <v>512</v>
      </c>
      <c r="E97">
        <f t="shared" si="10"/>
        <v>0</v>
      </c>
      <c r="F97">
        <f t="shared" si="11"/>
        <v>21</v>
      </c>
      <c r="G97">
        <f t="shared" si="12"/>
        <v>491</v>
      </c>
      <c r="H97">
        <f t="shared" si="13"/>
        <v>24509</v>
      </c>
      <c r="I97">
        <f t="shared" si="14"/>
        <v>12000</v>
      </c>
      <c r="J97">
        <f t="shared" si="15"/>
        <v>13000</v>
      </c>
      <c r="K97" s="9" t="str">
        <f t="shared" si="16"/>
        <v>lipiec</v>
      </c>
    </row>
    <row r="98" spans="1:11" x14ac:dyDescent="0.25">
      <c r="A98" s="1">
        <v>42191</v>
      </c>
      <c r="B98">
        <v>22</v>
      </c>
      <c r="C98">
        <v>0</v>
      </c>
      <c r="D98">
        <f t="shared" si="9"/>
        <v>13000</v>
      </c>
      <c r="E98">
        <f t="shared" si="10"/>
        <v>0</v>
      </c>
      <c r="F98">
        <f t="shared" si="11"/>
        <v>403</v>
      </c>
      <c r="G98">
        <f t="shared" si="12"/>
        <v>12597</v>
      </c>
      <c r="H98">
        <f t="shared" si="13"/>
        <v>0</v>
      </c>
      <c r="I98">
        <f t="shared" si="14"/>
        <v>12000</v>
      </c>
      <c r="J98">
        <f t="shared" si="15"/>
        <v>597</v>
      </c>
      <c r="K98" s="9" t="str">
        <f t="shared" si="16"/>
        <v>lipiec</v>
      </c>
    </row>
    <row r="99" spans="1:11" x14ac:dyDescent="0.25">
      <c r="A99" s="1">
        <v>42192</v>
      </c>
      <c r="B99">
        <v>22</v>
      </c>
      <c r="C99">
        <v>18</v>
      </c>
      <c r="D99">
        <f t="shared" si="9"/>
        <v>597</v>
      </c>
      <c r="E99">
        <f t="shared" si="10"/>
        <v>12600</v>
      </c>
      <c r="F99">
        <f t="shared" si="11"/>
        <v>0</v>
      </c>
      <c r="G99">
        <f t="shared" si="12"/>
        <v>13197</v>
      </c>
      <c r="H99">
        <f t="shared" si="13"/>
        <v>0</v>
      </c>
      <c r="I99">
        <f t="shared" si="14"/>
        <v>0</v>
      </c>
      <c r="J99">
        <f t="shared" si="15"/>
        <v>13197</v>
      </c>
      <c r="K99" s="9" t="str">
        <f t="shared" si="16"/>
        <v>lipiec</v>
      </c>
    </row>
    <row r="100" spans="1:11" x14ac:dyDescent="0.25">
      <c r="A100" s="1">
        <v>42193</v>
      </c>
      <c r="B100">
        <v>20</v>
      </c>
      <c r="C100">
        <v>3</v>
      </c>
      <c r="D100">
        <f t="shared" si="9"/>
        <v>13197</v>
      </c>
      <c r="E100">
        <f t="shared" si="10"/>
        <v>2100</v>
      </c>
      <c r="F100">
        <f t="shared" si="11"/>
        <v>0</v>
      </c>
      <c r="G100">
        <f t="shared" si="12"/>
        <v>15297</v>
      </c>
      <c r="H100">
        <f t="shared" si="13"/>
        <v>0</v>
      </c>
      <c r="I100">
        <f t="shared" si="14"/>
        <v>0</v>
      </c>
      <c r="J100">
        <f t="shared" si="15"/>
        <v>15297</v>
      </c>
      <c r="K100" s="9" t="str">
        <f t="shared" si="16"/>
        <v>lipiec</v>
      </c>
    </row>
    <row r="101" spans="1:11" x14ac:dyDescent="0.25">
      <c r="A101" s="1">
        <v>42194</v>
      </c>
      <c r="B101">
        <v>16</v>
      </c>
      <c r="C101">
        <v>0.2</v>
      </c>
      <c r="D101">
        <f t="shared" si="9"/>
        <v>15297</v>
      </c>
      <c r="E101">
        <f t="shared" si="10"/>
        <v>140</v>
      </c>
      <c r="F101">
        <f t="shared" si="11"/>
        <v>0</v>
      </c>
      <c r="G101">
        <f t="shared" si="12"/>
        <v>15437</v>
      </c>
      <c r="H101">
        <f t="shared" si="13"/>
        <v>0</v>
      </c>
      <c r="I101">
        <f t="shared" si="14"/>
        <v>12000</v>
      </c>
      <c r="J101">
        <f t="shared" si="15"/>
        <v>3437</v>
      </c>
      <c r="K101" s="9" t="str">
        <f t="shared" si="16"/>
        <v>lipiec</v>
      </c>
    </row>
    <row r="102" spans="1:11" x14ac:dyDescent="0.25">
      <c r="A102" s="1">
        <v>42195</v>
      </c>
      <c r="B102">
        <v>13</v>
      </c>
      <c r="C102">
        <v>12.2</v>
      </c>
      <c r="D102">
        <f t="shared" si="9"/>
        <v>3437</v>
      </c>
      <c r="E102">
        <f t="shared" si="10"/>
        <v>8540</v>
      </c>
      <c r="F102">
        <f t="shared" si="11"/>
        <v>0</v>
      </c>
      <c r="G102">
        <f t="shared" si="12"/>
        <v>11977</v>
      </c>
      <c r="H102">
        <f t="shared" si="13"/>
        <v>0</v>
      </c>
      <c r="I102">
        <f t="shared" si="14"/>
        <v>0</v>
      </c>
      <c r="J102">
        <f t="shared" si="15"/>
        <v>11977</v>
      </c>
      <c r="K102" s="9" t="str">
        <f t="shared" si="16"/>
        <v>lipiec</v>
      </c>
    </row>
    <row r="103" spans="1:11" x14ac:dyDescent="0.25">
      <c r="A103" s="1">
        <v>42196</v>
      </c>
      <c r="B103">
        <v>16</v>
      </c>
      <c r="C103">
        <v>0</v>
      </c>
      <c r="D103">
        <f t="shared" si="9"/>
        <v>11977</v>
      </c>
      <c r="E103">
        <f t="shared" si="10"/>
        <v>0</v>
      </c>
      <c r="F103">
        <f t="shared" si="11"/>
        <v>230</v>
      </c>
      <c r="G103">
        <f t="shared" si="12"/>
        <v>11747</v>
      </c>
      <c r="H103">
        <f t="shared" si="13"/>
        <v>13253</v>
      </c>
      <c r="I103">
        <f t="shared" si="14"/>
        <v>12000</v>
      </c>
      <c r="J103">
        <f t="shared" si="15"/>
        <v>13000</v>
      </c>
      <c r="K103" s="9" t="str">
        <f t="shared" si="16"/>
        <v>lipiec</v>
      </c>
    </row>
    <row r="104" spans="1:11" x14ac:dyDescent="0.25">
      <c r="A104" s="1">
        <v>42197</v>
      </c>
      <c r="B104">
        <v>18</v>
      </c>
      <c r="C104">
        <v>2</v>
      </c>
      <c r="D104">
        <f t="shared" si="9"/>
        <v>13000</v>
      </c>
      <c r="E104">
        <f t="shared" si="10"/>
        <v>1400</v>
      </c>
      <c r="F104">
        <f t="shared" si="11"/>
        <v>0</v>
      </c>
      <c r="G104">
        <f t="shared" si="12"/>
        <v>14400</v>
      </c>
      <c r="H104">
        <f t="shared" si="13"/>
        <v>0</v>
      </c>
      <c r="I104">
        <f t="shared" si="14"/>
        <v>0</v>
      </c>
      <c r="J104">
        <f t="shared" si="15"/>
        <v>14400</v>
      </c>
      <c r="K104" s="9" t="str">
        <f t="shared" si="16"/>
        <v>lipiec</v>
      </c>
    </row>
    <row r="105" spans="1:11" x14ac:dyDescent="0.25">
      <c r="A105" s="1">
        <v>42198</v>
      </c>
      <c r="B105">
        <v>18</v>
      </c>
      <c r="C105">
        <v>12</v>
      </c>
      <c r="D105">
        <f t="shared" si="9"/>
        <v>14400</v>
      </c>
      <c r="E105">
        <f t="shared" si="10"/>
        <v>8400</v>
      </c>
      <c r="F105">
        <f t="shared" si="11"/>
        <v>0</v>
      </c>
      <c r="G105">
        <f t="shared" si="12"/>
        <v>22800</v>
      </c>
      <c r="H105">
        <f t="shared" si="13"/>
        <v>0</v>
      </c>
      <c r="I105">
        <f t="shared" si="14"/>
        <v>0</v>
      </c>
      <c r="J105">
        <f t="shared" si="15"/>
        <v>22800</v>
      </c>
      <c r="K105" s="9" t="str">
        <f t="shared" si="16"/>
        <v>lipiec</v>
      </c>
    </row>
    <row r="106" spans="1:11" x14ac:dyDescent="0.25">
      <c r="A106" s="1">
        <v>42199</v>
      </c>
      <c r="B106">
        <v>18</v>
      </c>
      <c r="C106">
        <v>0</v>
      </c>
      <c r="D106">
        <f t="shared" si="9"/>
        <v>22800</v>
      </c>
      <c r="E106">
        <f t="shared" si="10"/>
        <v>0</v>
      </c>
      <c r="F106">
        <f t="shared" si="11"/>
        <v>523</v>
      </c>
      <c r="G106">
        <f t="shared" si="12"/>
        <v>22277</v>
      </c>
      <c r="H106">
        <f t="shared" si="13"/>
        <v>0</v>
      </c>
      <c r="I106">
        <f t="shared" si="14"/>
        <v>12000</v>
      </c>
      <c r="J106">
        <f t="shared" si="15"/>
        <v>10277</v>
      </c>
      <c r="K106" s="9" t="str">
        <f t="shared" si="16"/>
        <v>lipiec</v>
      </c>
    </row>
    <row r="107" spans="1:11" x14ac:dyDescent="0.25">
      <c r="A107" s="1">
        <v>42200</v>
      </c>
      <c r="B107">
        <v>18</v>
      </c>
      <c r="C107">
        <v>0</v>
      </c>
      <c r="D107">
        <f t="shared" si="9"/>
        <v>10277</v>
      </c>
      <c r="E107">
        <f t="shared" si="10"/>
        <v>0</v>
      </c>
      <c r="F107">
        <f t="shared" si="11"/>
        <v>236</v>
      </c>
      <c r="G107">
        <f t="shared" si="12"/>
        <v>10041</v>
      </c>
      <c r="H107">
        <f t="shared" si="13"/>
        <v>14959</v>
      </c>
      <c r="I107">
        <f t="shared" si="14"/>
        <v>12000</v>
      </c>
      <c r="J107">
        <f t="shared" si="15"/>
        <v>13000</v>
      </c>
      <c r="K107" s="9" t="str">
        <f t="shared" si="16"/>
        <v>lipiec</v>
      </c>
    </row>
    <row r="108" spans="1:11" x14ac:dyDescent="0.25">
      <c r="A108" s="1">
        <v>42201</v>
      </c>
      <c r="B108">
        <v>16</v>
      </c>
      <c r="C108">
        <v>0</v>
      </c>
      <c r="D108">
        <f t="shared" si="9"/>
        <v>13000</v>
      </c>
      <c r="E108">
        <f t="shared" si="10"/>
        <v>0</v>
      </c>
      <c r="F108">
        <f t="shared" si="11"/>
        <v>250</v>
      </c>
      <c r="G108">
        <f t="shared" si="12"/>
        <v>12750</v>
      </c>
      <c r="H108">
        <f t="shared" si="13"/>
        <v>0</v>
      </c>
      <c r="I108">
        <f t="shared" si="14"/>
        <v>12000</v>
      </c>
      <c r="J108">
        <f t="shared" si="15"/>
        <v>750</v>
      </c>
      <c r="K108" s="9" t="str">
        <f t="shared" si="16"/>
        <v>lipiec</v>
      </c>
    </row>
    <row r="109" spans="1:11" x14ac:dyDescent="0.25">
      <c r="A109" s="1">
        <v>42202</v>
      </c>
      <c r="B109">
        <v>21</v>
      </c>
      <c r="C109">
        <v>0</v>
      </c>
      <c r="D109">
        <f t="shared" si="9"/>
        <v>750</v>
      </c>
      <c r="E109">
        <f t="shared" si="10"/>
        <v>0</v>
      </c>
      <c r="F109">
        <f t="shared" si="11"/>
        <v>22</v>
      </c>
      <c r="G109">
        <f t="shared" si="12"/>
        <v>728</v>
      </c>
      <c r="H109">
        <f t="shared" si="13"/>
        <v>24272</v>
      </c>
      <c r="I109">
        <f t="shared" si="14"/>
        <v>12000</v>
      </c>
      <c r="J109">
        <f t="shared" si="15"/>
        <v>13000</v>
      </c>
      <c r="K109" s="9" t="str">
        <f t="shared" si="16"/>
        <v>lipiec</v>
      </c>
    </row>
    <row r="110" spans="1:11" x14ac:dyDescent="0.25">
      <c r="A110" s="1">
        <v>42203</v>
      </c>
      <c r="B110">
        <v>26</v>
      </c>
      <c r="C110">
        <v>0</v>
      </c>
      <c r="D110">
        <f t="shared" si="9"/>
        <v>13000</v>
      </c>
      <c r="E110">
        <f t="shared" si="10"/>
        <v>0</v>
      </c>
      <c r="F110">
        <f t="shared" si="11"/>
        <v>518</v>
      </c>
      <c r="G110">
        <f t="shared" si="12"/>
        <v>12482</v>
      </c>
      <c r="H110">
        <f t="shared" si="13"/>
        <v>0</v>
      </c>
      <c r="I110">
        <f t="shared" si="14"/>
        <v>12000</v>
      </c>
      <c r="J110">
        <f t="shared" si="15"/>
        <v>482</v>
      </c>
      <c r="K110" s="9" t="str">
        <f t="shared" si="16"/>
        <v>lipiec</v>
      </c>
    </row>
    <row r="111" spans="1:11" x14ac:dyDescent="0.25">
      <c r="A111" s="1">
        <v>42204</v>
      </c>
      <c r="B111">
        <v>23</v>
      </c>
      <c r="C111">
        <v>18</v>
      </c>
      <c r="D111">
        <f t="shared" si="9"/>
        <v>482</v>
      </c>
      <c r="E111">
        <f t="shared" si="10"/>
        <v>12600</v>
      </c>
      <c r="F111">
        <f t="shared" si="11"/>
        <v>0</v>
      </c>
      <c r="G111">
        <f t="shared" si="12"/>
        <v>13082</v>
      </c>
      <c r="H111">
        <f t="shared" si="13"/>
        <v>0</v>
      </c>
      <c r="I111">
        <f t="shared" si="14"/>
        <v>0</v>
      </c>
      <c r="J111">
        <f t="shared" si="15"/>
        <v>13082</v>
      </c>
      <c r="K111" s="9" t="str">
        <f t="shared" si="16"/>
        <v>lipiec</v>
      </c>
    </row>
    <row r="112" spans="1:11" x14ac:dyDescent="0.25">
      <c r="A112" s="1">
        <v>42205</v>
      </c>
      <c r="B112">
        <v>19</v>
      </c>
      <c r="C112">
        <v>0</v>
      </c>
      <c r="D112">
        <f t="shared" si="9"/>
        <v>13082</v>
      </c>
      <c r="E112">
        <f t="shared" si="10"/>
        <v>0</v>
      </c>
      <c r="F112">
        <f t="shared" si="11"/>
        <v>326</v>
      </c>
      <c r="G112">
        <f t="shared" si="12"/>
        <v>12756</v>
      </c>
      <c r="H112">
        <f t="shared" si="13"/>
        <v>0</v>
      </c>
      <c r="I112">
        <f t="shared" si="14"/>
        <v>12000</v>
      </c>
      <c r="J112">
        <f t="shared" si="15"/>
        <v>756</v>
      </c>
      <c r="K112" s="9" t="str">
        <f t="shared" si="16"/>
        <v>lipiec</v>
      </c>
    </row>
    <row r="113" spans="1:11" x14ac:dyDescent="0.25">
      <c r="A113" s="1">
        <v>42206</v>
      </c>
      <c r="B113">
        <v>20</v>
      </c>
      <c r="C113">
        <v>6</v>
      </c>
      <c r="D113">
        <f t="shared" si="9"/>
        <v>756</v>
      </c>
      <c r="E113">
        <f t="shared" si="10"/>
        <v>4200</v>
      </c>
      <c r="F113">
        <f t="shared" si="11"/>
        <v>0</v>
      </c>
      <c r="G113">
        <f t="shared" si="12"/>
        <v>4956</v>
      </c>
      <c r="H113">
        <f t="shared" si="13"/>
        <v>0</v>
      </c>
      <c r="I113">
        <f t="shared" si="14"/>
        <v>0</v>
      </c>
      <c r="J113">
        <f t="shared" si="15"/>
        <v>4956</v>
      </c>
      <c r="K113" s="9" t="str">
        <f t="shared" si="16"/>
        <v>lipiec</v>
      </c>
    </row>
    <row r="114" spans="1:11" x14ac:dyDescent="0.25">
      <c r="A114" s="1">
        <v>42207</v>
      </c>
      <c r="B114">
        <v>22</v>
      </c>
      <c r="C114">
        <v>0</v>
      </c>
      <c r="D114">
        <f t="shared" si="9"/>
        <v>4956</v>
      </c>
      <c r="E114">
        <f t="shared" si="10"/>
        <v>0</v>
      </c>
      <c r="F114">
        <f t="shared" si="11"/>
        <v>154</v>
      </c>
      <c r="G114">
        <f t="shared" si="12"/>
        <v>4802</v>
      </c>
      <c r="H114">
        <f t="shared" si="13"/>
        <v>20198</v>
      </c>
      <c r="I114">
        <f t="shared" si="14"/>
        <v>12000</v>
      </c>
      <c r="J114">
        <f t="shared" si="15"/>
        <v>13000</v>
      </c>
      <c r="K114" s="9" t="str">
        <f t="shared" si="16"/>
        <v>lipiec</v>
      </c>
    </row>
    <row r="115" spans="1:11" x14ac:dyDescent="0.25">
      <c r="A115" s="1">
        <v>42208</v>
      </c>
      <c r="B115">
        <v>20</v>
      </c>
      <c r="C115">
        <v>0</v>
      </c>
      <c r="D115">
        <f t="shared" si="9"/>
        <v>13000</v>
      </c>
      <c r="E115">
        <f t="shared" si="10"/>
        <v>0</v>
      </c>
      <c r="F115">
        <f t="shared" si="11"/>
        <v>349</v>
      </c>
      <c r="G115">
        <f t="shared" si="12"/>
        <v>12651</v>
      </c>
      <c r="H115">
        <f t="shared" si="13"/>
        <v>0</v>
      </c>
      <c r="I115">
        <f t="shared" si="14"/>
        <v>12000</v>
      </c>
      <c r="J115">
        <f t="shared" si="15"/>
        <v>651</v>
      </c>
      <c r="K115" s="9" t="str">
        <f t="shared" si="16"/>
        <v>lipiec</v>
      </c>
    </row>
    <row r="116" spans="1:11" x14ac:dyDescent="0.25">
      <c r="A116" s="1">
        <v>42209</v>
      </c>
      <c r="B116">
        <v>20</v>
      </c>
      <c r="C116">
        <v>0</v>
      </c>
      <c r="D116">
        <f t="shared" si="9"/>
        <v>651</v>
      </c>
      <c r="E116">
        <f t="shared" si="10"/>
        <v>0</v>
      </c>
      <c r="F116">
        <f t="shared" si="11"/>
        <v>18</v>
      </c>
      <c r="G116">
        <f t="shared" si="12"/>
        <v>633</v>
      </c>
      <c r="H116">
        <f t="shared" si="13"/>
        <v>24367</v>
      </c>
      <c r="I116">
        <f t="shared" si="14"/>
        <v>12000</v>
      </c>
      <c r="J116">
        <f t="shared" si="15"/>
        <v>13000</v>
      </c>
      <c r="K116" s="9" t="str">
        <f t="shared" si="16"/>
        <v>lipiec</v>
      </c>
    </row>
    <row r="117" spans="1:11" x14ac:dyDescent="0.25">
      <c r="A117" s="1">
        <v>42210</v>
      </c>
      <c r="B117">
        <v>23</v>
      </c>
      <c r="C117">
        <v>0.1</v>
      </c>
      <c r="D117">
        <f t="shared" si="9"/>
        <v>13000</v>
      </c>
      <c r="E117">
        <f t="shared" si="10"/>
        <v>70</v>
      </c>
      <c r="F117">
        <f t="shared" si="11"/>
        <v>0</v>
      </c>
      <c r="G117">
        <f t="shared" si="12"/>
        <v>13070</v>
      </c>
      <c r="H117">
        <f t="shared" si="13"/>
        <v>0</v>
      </c>
      <c r="I117">
        <f t="shared" si="14"/>
        <v>12000</v>
      </c>
      <c r="J117">
        <f t="shared" si="15"/>
        <v>1070</v>
      </c>
      <c r="K117" s="9" t="str">
        <f t="shared" si="16"/>
        <v>lipiec</v>
      </c>
    </row>
    <row r="118" spans="1:11" x14ac:dyDescent="0.25">
      <c r="A118" s="1">
        <v>42211</v>
      </c>
      <c r="B118">
        <v>16</v>
      </c>
      <c r="C118">
        <v>0</v>
      </c>
      <c r="D118">
        <f t="shared" si="9"/>
        <v>1070</v>
      </c>
      <c r="E118">
        <f t="shared" si="10"/>
        <v>0</v>
      </c>
      <c r="F118">
        <f t="shared" si="11"/>
        <v>21</v>
      </c>
      <c r="G118">
        <f t="shared" si="12"/>
        <v>1049</v>
      </c>
      <c r="H118">
        <f t="shared" si="13"/>
        <v>23951</v>
      </c>
      <c r="I118">
        <f t="shared" si="14"/>
        <v>12000</v>
      </c>
      <c r="J118">
        <f t="shared" si="15"/>
        <v>13000</v>
      </c>
      <c r="K118" s="9" t="str">
        <f t="shared" si="16"/>
        <v>lipiec</v>
      </c>
    </row>
    <row r="119" spans="1:11" x14ac:dyDescent="0.25">
      <c r="A119" s="1">
        <v>42212</v>
      </c>
      <c r="B119">
        <v>16</v>
      </c>
      <c r="C119">
        <v>0.1</v>
      </c>
      <c r="D119">
        <f t="shared" si="9"/>
        <v>13000</v>
      </c>
      <c r="E119">
        <f t="shared" si="10"/>
        <v>70</v>
      </c>
      <c r="F119">
        <f t="shared" si="11"/>
        <v>0</v>
      </c>
      <c r="G119">
        <f t="shared" si="12"/>
        <v>13070</v>
      </c>
      <c r="H119">
        <f t="shared" si="13"/>
        <v>0</v>
      </c>
      <c r="I119">
        <f t="shared" si="14"/>
        <v>12000</v>
      </c>
      <c r="J119">
        <f t="shared" si="15"/>
        <v>1070</v>
      </c>
      <c r="K119" s="9" t="str">
        <f t="shared" si="16"/>
        <v>lipiec</v>
      </c>
    </row>
    <row r="120" spans="1:11" x14ac:dyDescent="0.25">
      <c r="A120" s="1">
        <v>42213</v>
      </c>
      <c r="B120">
        <v>18</v>
      </c>
      <c r="C120">
        <v>0.3</v>
      </c>
      <c r="D120">
        <f t="shared" si="9"/>
        <v>1070</v>
      </c>
      <c r="E120">
        <f t="shared" si="10"/>
        <v>210</v>
      </c>
      <c r="F120">
        <f t="shared" si="11"/>
        <v>0</v>
      </c>
      <c r="G120">
        <f t="shared" si="12"/>
        <v>1280</v>
      </c>
      <c r="H120">
        <f t="shared" si="13"/>
        <v>23720</v>
      </c>
      <c r="I120">
        <f t="shared" si="14"/>
        <v>12000</v>
      </c>
      <c r="J120">
        <f t="shared" si="15"/>
        <v>13000</v>
      </c>
      <c r="K120" s="9" t="str">
        <f t="shared" si="16"/>
        <v>lipiec</v>
      </c>
    </row>
    <row r="121" spans="1:11" x14ac:dyDescent="0.25">
      <c r="A121" s="1">
        <v>42214</v>
      </c>
      <c r="B121">
        <v>18</v>
      </c>
      <c r="C121">
        <v>0</v>
      </c>
      <c r="D121">
        <f t="shared" si="9"/>
        <v>13000</v>
      </c>
      <c r="E121">
        <f t="shared" si="10"/>
        <v>0</v>
      </c>
      <c r="F121">
        <f t="shared" si="11"/>
        <v>298</v>
      </c>
      <c r="G121">
        <f t="shared" si="12"/>
        <v>12702</v>
      </c>
      <c r="H121">
        <f t="shared" si="13"/>
        <v>0</v>
      </c>
      <c r="I121">
        <f t="shared" si="14"/>
        <v>12000</v>
      </c>
      <c r="J121">
        <f t="shared" si="15"/>
        <v>702</v>
      </c>
      <c r="K121" s="9" t="str">
        <f t="shared" si="16"/>
        <v>lipiec</v>
      </c>
    </row>
    <row r="122" spans="1:11" x14ac:dyDescent="0.25">
      <c r="A122" s="1">
        <v>42215</v>
      </c>
      <c r="B122">
        <v>14</v>
      </c>
      <c r="C122">
        <v>0</v>
      </c>
      <c r="D122">
        <f t="shared" si="9"/>
        <v>702</v>
      </c>
      <c r="E122">
        <f t="shared" si="10"/>
        <v>0</v>
      </c>
      <c r="F122">
        <f t="shared" si="11"/>
        <v>12</v>
      </c>
      <c r="G122">
        <f t="shared" si="12"/>
        <v>690</v>
      </c>
      <c r="H122">
        <f t="shared" si="13"/>
        <v>0</v>
      </c>
      <c r="I122">
        <f t="shared" si="14"/>
        <v>0</v>
      </c>
      <c r="J122">
        <f t="shared" si="15"/>
        <v>690</v>
      </c>
      <c r="K122" s="9" t="str">
        <f t="shared" si="16"/>
        <v>lipiec</v>
      </c>
    </row>
    <row r="123" spans="1:11" x14ac:dyDescent="0.25">
      <c r="A123" s="1">
        <v>42216</v>
      </c>
      <c r="B123">
        <v>14</v>
      </c>
      <c r="C123">
        <v>0</v>
      </c>
      <c r="D123">
        <f t="shared" si="9"/>
        <v>690</v>
      </c>
      <c r="E123">
        <f t="shared" si="10"/>
        <v>0</v>
      </c>
      <c r="F123">
        <f t="shared" si="11"/>
        <v>11</v>
      </c>
      <c r="G123">
        <f t="shared" si="12"/>
        <v>679</v>
      </c>
      <c r="H123">
        <f t="shared" si="13"/>
        <v>0</v>
      </c>
      <c r="I123">
        <f t="shared" si="14"/>
        <v>0</v>
      </c>
      <c r="J123">
        <f t="shared" si="15"/>
        <v>679</v>
      </c>
      <c r="K123" s="9" t="str">
        <f t="shared" si="16"/>
        <v>lipiec</v>
      </c>
    </row>
    <row r="124" spans="1:11" x14ac:dyDescent="0.25">
      <c r="A124" s="1">
        <v>42217</v>
      </c>
      <c r="B124">
        <v>16</v>
      </c>
      <c r="C124">
        <v>0</v>
      </c>
      <c r="D124">
        <f t="shared" si="9"/>
        <v>679</v>
      </c>
      <c r="E124">
        <f t="shared" si="10"/>
        <v>0</v>
      </c>
      <c r="F124">
        <f t="shared" si="11"/>
        <v>14</v>
      </c>
      <c r="G124">
        <f t="shared" si="12"/>
        <v>665</v>
      </c>
      <c r="H124">
        <f t="shared" si="13"/>
        <v>24335</v>
      </c>
      <c r="I124">
        <f t="shared" si="14"/>
        <v>12000</v>
      </c>
      <c r="J124">
        <f t="shared" si="15"/>
        <v>13000</v>
      </c>
      <c r="K124" s="9" t="str">
        <f t="shared" si="16"/>
        <v>sierpień</v>
      </c>
    </row>
    <row r="125" spans="1:11" x14ac:dyDescent="0.25">
      <c r="A125" s="1">
        <v>42218</v>
      </c>
      <c r="B125">
        <v>22</v>
      </c>
      <c r="C125">
        <v>0</v>
      </c>
      <c r="D125">
        <f t="shared" si="9"/>
        <v>13000</v>
      </c>
      <c r="E125">
        <f t="shared" si="10"/>
        <v>0</v>
      </c>
      <c r="F125">
        <f t="shared" si="11"/>
        <v>403</v>
      </c>
      <c r="G125">
        <f t="shared" si="12"/>
        <v>12597</v>
      </c>
      <c r="H125">
        <f t="shared" si="13"/>
        <v>0</v>
      </c>
      <c r="I125">
        <f t="shared" si="14"/>
        <v>12000</v>
      </c>
      <c r="J125">
        <f t="shared" si="15"/>
        <v>597</v>
      </c>
      <c r="K125" s="9" t="str">
        <f t="shared" si="16"/>
        <v>sierpień</v>
      </c>
    </row>
    <row r="126" spans="1:11" x14ac:dyDescent="0.25">
      <c r="A126" s="1">
        <v>42219</v>
      </c>
      <c r="B126">
        <v>22</v>
      </c>
      <c r="C126">
        <v>0</v>
      </c>
      <c r="D126">
        <f t="shared" si="9"/>
        <v>597</v>
      </c>
      <c r="E126">
        <f t="shared" si="10"/>
        <v>0</v>
      </c>
      <c r="F126">
        <f t="shared" si="11"/>
        <v>19</v>
      </c>
      <c r="G126">
        <f t="shared" si="12"/>
        <v>578</v>
      </c>
      <c r="H126">
        <f t="shared" si="13"/>
        <v>24422</v>
      </c>
      <c r="I126">
        <f t="shared" si="14"/>
        <v>12000</v>
      </c>
      <c r="J126">
        <f t="shared" si="15"/>
        <v>13000</v>
      </c>
      <c r="K126" s="9" t="str">
        <f t="shared" si="16"/>
        <v>sierpień</v>
      </c>
    </row>
    <row r="127" spans="1:11" x14ac:dyDescent="0.25">
      <c r="A127" s="1">
        <v>42220</v>
      </c>
      <c r="B127">
        <v>25</v>
      </c>
      <c r="C127">
        <v>0</v>
      </c>
      <c r="D127">
        <f t="shared" si="9"/>
        <v>13000</v>
      </c>
      <c r="E127">
        <f t="shared" si="10"/>
        <v>0</v>
      </c>
      <c r="F127">
        <f t="shared" si="11"/>
        <v>488</v>
      </c>
      <c r="G127">
        <f t="shared" si="12"/>
        <v>12512</v>
      </c>
      <c r="H127">
        <f t="shared" si="13"/>
        <v>0</v>
      </c>
      <c r="I127">
        <f t="shared" si="14"/>
        <v>12000</v>
      </c>
      <c r="J127">
        <f t="shared" si="15"/>
        <v>512</v>
      </c>
      <c r="K127" s="9" t="str">
        <f t="shared" si="16"/>
        <v>sierpień</v>
      </c>
    </row>
    <row r="128" spans="1:11" x14ac:dyDescent="0.25">
      <c r="A128" s="1">
        <v>42221</v>
      </c>
      <c r="B128">
        <v>24</v>
      </c>
      <c r="C128">
        <v>0</v>
      </c>
      <c r="D128">
        <f t="shared" si="9"/>
        <v>512</v>
      </c>
      <c r="E128">
        <f t="shared" si="10"/>
        <v>0</v>
      </c>
      <c r="F128">
        <f t="shared" si="11"/>
        <v>19</v>
      </c>
      <c r="G128">
        <f t="shared" si="12"/>
        <v>493</v>
      </c>
      <c r="H128">
        <f t="shared" si="13"/>
        <v>24507</v>
      </c>
      <c r="I128">
        <f t="shared" si="14"/>
        <v>12000</v>
      </c>
      <c r="J128">
        <f t="shared" si="15"/>
        <v>13000</v>
      </c>
      <c r="K128" s="9" t="str">
        <f t="shared" si="16"/>
        <v>sierpień</v>
      </c>
    </row>
    <row r="129" spans="1:11" x14ac:dyDescent="0.25">
      <c r="A129" s="1">
        <v>42222</v>
      </c>
      <c r="B129">
        <v>24</v>
      </c>
      <c r="C129">
        <v>0</v>
      </c>
      <c r="D129">
        <f t="shared" si="9"/>
        <v>13000</v>
      </c>
      <c r="E129">
        <f t="shared" si="10"/>
        <v>0</v>
      </c>
      <c r="F129">
        <f t="shared" si="11"/>
        <v>459</v>
      </c>
      <c r="G129">
        <f t="shared" si="12"/>
        <v>12541</v>
      </c>
      <c r="H129">
        <f t="shared" si="13"/>
        <v>0</v>
      </c>
      <c r="I129">
        <f t="shared" si="14"/>
        <v>12000</v>
      </c>
      <c r="J129">
        <f t="shared" si="15"/>
        <v>541</v>
      </c>
      <c r="K129" s="9" t="str">
        <f t="shared" si="16"/>
        <v>sierpień</v>
      </c>
    </row>
    <row r="130" spans="1:11" x14ac:dyDescent="0.25">
      <c r="A130" s="1">
        <v>42223</v>
      </c>
      <c r="B130">
        <v>28</v>
      </c>
      <c r="C130">
        <v>0</v>
      </c>
      <c r="D130">
        <f t="shared" si="9"/>
        <v>541</v>
      </c>
      <c r="E130">
        <f t="shared" si="10"/>
        <v>0</v>
      </c>
      <c r="F130">
        <f t="shared" si="11"/>
        <v>25</v>
      </c>
      <c r="G130">
        <f t="shared" si="12"/>
        <v>516</v>
      </c>
      <c r="H130">
        <f t="shared" si="13"/>
        <v>24484</v>
      </c>
      <c r="I130">
        <f t="shared" si="14"/>
        <v>12000</v>
      </c>
      <c r="J130">
        <f t="shared" si="15"/>
        <v>13000</v>
      </c>
      <c r="K130" s="9" t="str">
        <f t="shared" si="16"/>
        <v>sierpień</v>
      </c>
    </row>
    <row r="131" spans="1:11" x14ac:dyDescent="0.25">
      <c r="A131" s="1">
        <v>42224</v>
      </c>
      <c r="B131">
        <v>28</v>
      </c>
      <c r="C131">
        <v>0</v>
      </c>
      <c r="D131">
        <f t="shared" ref="D131:D184" si="17">J130</f>
        <v>13000</v>
      </c>
      <c r="E131">
        <f t="shared" ref="E131:E184" si="18">IF(C131&lt;&gt;0, 700*C131, 0)</f>
        <v>0</v>
      </c>
      <c r="F131">
        <f t="shared" ref="F131:F184" si="19">IF(C131=0, ROUNDUP(0.03%*POWER(B131,1.5)*D131,0), 0)</f>
        <v>578</v>
      </c>
      <c r="G131">
        <f t="shared" ref="G131:G184" si="20">MIN(D131+E131-F131, 25000)</f>
        <v>12422</v>
      </c>
      <c r="H131">
        <f t="shared" ref="H131:H184" si="21">IF(I131&gt;G131, 25000-G131,0)</f>
        <v>0</v>
      </c>
      <c r="I131">
        <f t="shared" ref="I131:I184" si="22">IF(AND(B131&gt;15,C131&lt;=0.6), IF(B131&lt;=30, 12000, 24000), 0)</f>
        <v>12000</v>
      </c>
      <c r="J131">
        <f t="shared" ref="J131:J184" si="23">G131+H131-I131</f>
        <v>422</v>
      </c>
      <c r="K131" s="9" t="str">
        <f t="shared" ref="K131:K184" si="24">TEXT(A131, "mmmm")</f>
        <v>sierpień</v>
      </c>
    </row>
    <row r="132" spans="1:11" x14ac:dyDescent="0.25">
      <c r="A132" s="1">
        <v>42225</v>
      </c>
      <c r="B132">
        <v>24</v>
      </c>
      <c r="C132">
        <v>0</v>
      </c>
      <c r="D132">
        <f t="shared" si="17"/>
        <v>422</v>
      </c>
      <c r="E132">
        <f t="shared" si="18"/>
        <v>0</v>
      </c>
      <c r="F132">
        <f t="shared" si="19"/>
        <v>15</v>
      </c>
      <c r="G132">
        <f t="shared" si="20"/>
        <v>407</v>
      </c>
      <c r="H132">
        <f t="shared" si="21"/>
        <v>24593</v>
      </c>
      <c r="I132">
        <f t="shared" si="22"/>
        <v>12000</v>
      </c>
      <c r="J132">
        <f t="shared" si="23"/>
        <v>13000</v>
      </c>
      <c r="K132" s="9" t="str">
        <f t="shared" si="24"/>
        <v>sierpień</v>
      </c>
    </row>
    <row r="133" spans="1:11" x14ac:dyDescent="0.25">
      <c r="A133" s="1">
        <v>42226</v>
      </c>
      <c r="B133">
        <v>24</v>
      </c>
      <c r="C133">
        <v>0</v>
      </c>
      <c r="D133">
        <f t="shared" si="17"/>
        <v>13000</v>
      </c>
      <c r="E133">
        <f t="shared" si="18"/>
        <v>0</v>
      </c>
      <c r="F133">
        <f t="shared" si="19"/>
        <v>459</v>
      </c>
      <c r="G133">
        <f t="shared" si="20"/>
        <v>12541</v>
      </c>
      <c r="H133">
        <f t="shared" si="21"/>
        <v>0</v>
      </c>
      <c r="I133">
        <f t="shared" si="22"/>
        <v>12000</v>
      </c>
      <c r="J133">
        <f t="shared" si="23"/>
        <v>541</v>
      </c>
      <c r="K133" s="9" t="str">
        <f t="shared" si="24"/>
        <v>sierpień</v>
      </c>
    </row>
    <row r="134" spans="1:11" x14ac:dyDescent="0.25">
      <c r="A134" s="1">
        <v>42227</v>
      </c>
      <c r="B134">
        <v>26</v>
      </c>
      <c r="C134">
        <v>0</v>
      </c>
      <c r="D134">
        <f t="shared" si="17"/>
        <v>541</v>
      </c>
      <c r="E134">
        <f t="shared" si="18"/>
        <v>0</v>
      </c>
      <c r="F134">
        <f t="shared" si="19"/>
        <v>22</v>
      </c>
      <c r="G134">
        <f t="shared" si="20"/>
        <v>519</v>
      </c>
      <c r="H134">
        <f t="shared" si="21"/>
        <v>24481</v>
      </c>
      <c r="I134">
        <f t="shared" si="22"/>
        <v>12000</v>
      </c>
      <c r="J134">
        <f t="shared" si="23"/>
        <v>13000</v>
      </c>
      <c r="K134" s="9" t="str">
        <f t="shared" si="24"/>
        <v>sierpień</v>
      </c>
    </row>
    <row r="135" spans="1:11" x14ac:dyDescent="0.25">
      <c r="A135" s="1">
        <v>42228</v>
      </c>
      <c r="B135">
        <v>32</v>
      </c>
      <c r="C135">
        <v>0.6</v>
      </c>
      <c r="D135">
        <f t="shared" si="17"/>
        <v>13000</v>
      </c>
      <c r="E135">
        <f t="shared" si="18"/>
        <v>420</v>
      </c>
      <c r="F135">
        <f t="shared" si="19"/>
        <v>0</v>
      </c>
      <c r="G135">
        <f t="shared" si="20"/>
        <v>13420</v>
      </c>
      <c r="H135">
        <f t="shared" si="21"/>
        <v>11580</v>
      </c>
      <c r="I135">
        <f t="shared" si="22"/>
        <v>24000</v>
      </c>
      <c r="J135">
        <f t="shared" si="23"/>
        <v>1000</v>
      </c>
      <c r="K135" s="9" t="str">
        <f t="shared" si="24"/>
        <v>sierpień</v>
      </c>
    </row>
    <row r="136" spans="1:11" x14ac:dyDescent="0.25">
      <c r="A136" s="1">
        <v>42229</v>
      </c>
      <c r="B136">
        <v>31</v>
      </c>
      <c r="C136">
        <v>0.1</v>
      </c>
      <c r="D136">
        <f t="shared" si="17"/>
        <v>1000</v>
      </c>
      <c r="E136">
        <f t="shared" si="18"/>
        <v>70</v>
      </c>
      <c r="F136">
        <f t="shared" si="19"/>
        <v>0</v>
      </c>
      <c r="G136">
        <f t="shared" si="20"/>
        <v>1070</v>
      </c>
      <c r="H136">
        <f t="shared" si="21"/>
        <v>23930</v>
      </c>
      <c r="I136">
        <f t="shared" si="22"/>
        <v>24000</v>
      </c>
      <c r="J136">
        <f t="shared" si="23"/>
        <v>1000</v>
      </c>
      <c r="K136" s="9" t="str">
        <f t="shared" si="24"/>
        <v>sierpień</v>
      </c>
    </row>
    <row r="137" spans="1:11" x14ac:dyDescent="0.25">
      <c r="A137" s="1">
        <v>42230</v>
      </c>
      <c r="B137">
        <v>33</v>
      </c>
      <c r="C137">
        <v>0</v>
      </c>
      <c r="D137">
        <f t="shared" si="17"/>
        <v>1000</v>
      </c>
      <c r="E137">
        <f t="shared" si="18"/>
        <v>0</v>
      </c>
      <c r="F137">
        <f t="shared" si="19"/>
        <v>57</v>
      </c>
      <c r="G137">
        <f t="shared" si="20"/>
        <v>943</v>
      </c>
      <c r="H137">
        <f t="shared" si="21"/>
        <v>24057</v>
      </c>
      <c r="I137">
        <f t="shared" si="22"/>
        <v>24000</v>
      </c>
      <c r="J137">
        <f t="shared" si="23"/>
        <v>1000</v>
      </c>
      <c r="K137" s="9" t="str">
        <f t="shared" si="24"/>
        <v>sierpień</v>
      </c>
    </row>
    <row r="138" spans="1:11" x14ac:dyDescent="0.25">
      <c r="A138" s="1">
        <v>42231</v>
      </c>
      <c r="B138">
        <v>31</v>
      </c>
      <c r="C138">
        <v>12</v>
      </c>
      <c r="D138">
        <f t="shared" si="17"/>
        <v>1000</v>
      </c>
      <c r="E138">
        <f t="shared" si="18"/>
        <v>8400</v>
      </c>
      <c r="F138">
        <f t="shared" si="19"/>
        <v>0</v>
      </c>
      <c r="G138">
        <f t="shared" si="20"/>
        <v>9400</v>
      </c>
      <c r="H138">
        <f t="shared" si="21"/>
        <v>0</v>
      </c>
      <c r="I138">
        <f t="shared" si="22"/>
        <v>0</v>
      </c>
      <c r="J138">
        <f t="shared" si="23"/>
        <v>9400</v>
      </c>
      <c r="K138" s="9" t="str">
        <f t="shared" si="24"/>
        <v>sierpień</v>
      </c>
    </row>
    <row r="139" spans="1:11" x14ac:dyDescent="0.25">
      <c r="A139" s="1">
        <v>42232</v>
      </c>
      <c r="B139">
        <v>22</v>
      </c>
      <c r="C139">
        <v>0</v>
      </c>
      <c r="D139">
        <f t="shared" si="17"/>
        <v>9400</v>
      </c>
      <c r="E139">
        <f t="shared" si="18"/>
        <v>0</v>
      </c>
      <c r="F139">
        <f t="shared" si="19"/>
        <v>291</v>
      </c>
      <c r="G139">
        <f t="shared" si="20"/>
        <v>9109</v>
      </c>
      <c r="H139">
        <f t="shared" si="21"/>
        <v>15891</v>
      </c>
      <c r="I139">
        <f t="shared" si="22"/>
        <v>12000</v>
      </c>
      <c r="J139">
        <f t="shared" si="23"/>
        <v>13000</v>
      </c>
      <c r="K139" s="9" t="str">
        <f t="shared" si="24"/>
        <v>sierpień</v>
      </c>
    </row>
    <row r="140" spans="1:11" x14ac:dyDescent="0.25">
      <c r="A140" s="1">
        <v>42233</v>
      </c>
      <c r="B140">
        <v>24</v>
      </c>
      <c r="C140">
        <v>0.2</v>
      </c>
      <c r="D140">
        <f t="shared" si="17"/>
        <v>13000</v>
      </c>
      <c r="E140">
        <f t="shared" si="18"/>
        <v>140</v>
      </c>
      <c r="F140">
        <f t="shared" si="19"/>
        <v>0</v>
      </c>
      <c r="G140">
        <f t="shared" si="20"/>
        <v>13140</v>
      </c>
      <c r="H140">
        <f t="shared" si="21"/>
        <v>0</v>
      </c>
      <c r="I140">
        <f t="shared" si="22"/>
        <v>12000</v>
      </c>
      <c r="J140">
        <f t="shared" si="23"/>
        <v>1140</v>
      </c>
      <c r="K140" s="9" t="str">
        <f t="shared" si="24"/>
        <v>sierpień</v>
      </c>
    </row>
    <row r="141" spans="1:11" x14ac:dyDescent="0.25">
      <c r="A141" s="1">
        <v>42234</v>
      </c>
      <c r="B141">
        <v>22</v>
      </c>
      <c r="C141">
        <v>0</v>
      </c>
      <c r="D141">
        <f t="shared" si="17"/>
        <v>1140</v>
      </c>
      <c r="E141">
        <f t="shared" si="18"/>
        <v>0</v>
      </c>
      <c r="F141">
        <f t="shared" si="19"/>
        <v>36</v>
      </c>
      <c r="G141">
        <f t="shared" si="20"/>
        <v>1104</v>
      </c>
      <c r="H141">
        <f t="shared" si="21"/>
        <v>23896</v>
      </c>
      <c r="I141">
        <f t="shared" si="22"/>
        <v>12000</v>
      </c>
      <c r="J141">
        <f t="shared" si="23"/>
        <v>13000</v>
      </c>
      <c r="K141" s="9" t="str">
        <f t="shared" si="24"/>
        <v>sierpień</v>
      </c>
    </row>
    <row r="142" spans="1:11" x14ac:dyDescent="0.25">
      <c r="A142" s="1">
        <v>42235</v>
      </c>
      <c r="B142">
        <v>19</v>
      </c>
      <c r="C142">
        <v>0</v>
      </c>
      <c r="D142">
        <f t="shared" si="17"/>
        <v>13000</v>
      </c>
      <c r="E142">
        <f t="shared" si="18"/>
        <v>0</v>
      </c>
      <c r="F142">
        <f t="shared" si="19"/>
        <v>323</v>
      </c>
      <c r="G142">
        <f t="shared" si="20"/>
        <v>12677</v>
      </c>
      <c r="H142">
        <f t="shared" si="21"/>
        <v>0</v>
      </c>
      <c r="I142">
        <f t="shared" si="22"/>
        <v>12000</v>
      </c>
      <c r="J142">
        <f t="shared" si="23"/>
        <v>677</v>
      </c>
      <c r="K142" s="9" t="str">
        <f t="shared" si="24"/>
        <v>sierpień</v>
      </c>
    </row>
    <row r="143" spans="1:11" x14ac:dyDescent="0.25">
      <c r="A143" s="1">
        <v>42236</v>
      </c>
      <c r="B143">
        <v>18</v>
      </c>
      <c r="C143">
        <v>0</v>
      </c>
      <c r="D143">
        <f t="shared" si="17"/>
        <v>677</v>
      </c>
      <c r="E143">
        <f t="shared" si="18"/>
        <v>0</v>
      </c>
      <c r="F143">
        <f t="shared" si="19"/>
        <v>16</v>
      </c>
      <c r="G143">
        <f t="shared" si="20"/>
        <v>661</v>
      </c>
      <c r="H143">
        <f t="shared" si="21"/>
        <v>24339</v>
      </c>
      <c r="I143">
        <f t="shared" si="22"/>
        <v>12000</v>
      </c>
      <c r="J143">
        <f t="shared" si="23"/>
        <v>13000</v>
      </c>
      <c r="K143" s="9" t="str">
        <f t="shared" si="24"/>
        <v>sierpień</v>
      </c>
    </row>
    <row r="144" spans="1:11" x14ac:dyDescent="0.25">
      <c r="A144" s="1">
        <v>42237</v>
      </c>
      <c r="B144">
        <v>18</v>
      </c>
      <c r="C144">
        <v>0</v>
      </c>
      <c r="D144">
        <f t="shared" si="17"/>
        <v>13000</v>
      </c>
      <c r="E144">
        <f t="shared" si="18"/>
        <v>0</v>
      </c>
      <c r="F144">
        <f t="shared" si="19"/>
        <v>298</v>
      </c>
      <c r="G144">
        <f t="shared" si="20"/>
        <v>12702</v>
      </c>
      <c r="H144">
        <f t="shared" si="21"/>
        <v>0</v>
      </c>
      <c r="I144">
        <f t="shared" si="22"/>
        <v>12000</v>
      </c>
      <c r="J144">
        <f t="shared" si="23"/>
        <v>702</v>
      </c>
      <c r="K144" s="9" t="str">
        <f t="shared" si="24"/>
        <v>sierpień</v>
      </c>
    </row>
    <row r="145" spans="1:11" x14ac:dyDescent="0.25">
      <c r="A145" s="1">
        <v>42238</v>
      </c>
      <c r="B145">
        <v>18</v>
      </c>
      <c r="C145">
        <v>0</v>
      </c>
      <c r="D145">
        <f t="shared" si="17"/>
        <v>702</v>
      </c>
      <c r="E145">
        <f t="shared" si="18"/>
        <v>0</v>
      </c>
      <c r="F145">
        <f t="shared" si="19"/>
        <v>17</v>
      </c>
      <c r="G145">
        <f t="shared" si="20"/>
        <v>685</v>
      </c>
      <c r="H145">
        <f t="shared" si="21"/>
        <v>24315</v>
      </c>
      <c r="I145">
        <f t="shared" si="22"/>
        <v>12000</v>
      </c>
      <c r="J145">
        <f t="shared" si="23"/>
        <v>13000</v>
      </c>
      <c r="K145" s="9" t="str">
        <f t="shared" si="24"/>
        <v>sierpień</v>
      </c>
    </row>
    <row r="146" spans="1:11" x14ac:dyDescent="0.25">
      <c r="A146" s="1">
        <v>42239</v>
      </c>
      <c r="B146">
        <v>19</v>
      </c>
      <c r="C146">
        <v>0</v>
      </c>
      <c r="D146">
        <f t="shared" si="17"/>
        <v>13000</v>
      </c>
      <c r="E146">
        <f t="shared" si="18"/>
        <v>0</v>
      </c>
      <c r="F146">
        <f t="shared" si="19"/>
        <v>323</v>
      </c>
      <c r="G146">
        <f t="shared" si="20"/>
        <v>12677</v>
      </c>
      <c r="H146">
        <f t="shared" si="21"/>
        <v>0</v>
      </c>
      <c r="I146">
        <f t="shared" si="22"/>
        <v>12000</v>
      </c>
      <c r="J146">
        <f t="shared" si="23"/>
        <v>677</v>
      </c>
      <c r="K146" s="9" t="str">
        <f t="shared" si="24"/>
        <v>sierpień</v>
      </c>
    </row>
    <row r="147" spans="1:11" x14ac:dyDescent="0.25">
      <c r="A147" s="1">
        <v>42240</v>
      </c>
      <c r="B147">
        <v>21</v>
      </c>
      <c r="C147">
        <v>5.5</v>
      </c>
      <c r="D147">
        <f t="shared" si="17"/>
        <v>677</v>
      </c>
      <c r="E147">
        <f t="shared" si="18"/>
        <v>3850</v>
      </c>
      <c r="F147">
        <f t="shared" si="19"/>
        <v>0</v>
      </c>
      <c r="G147">
        <f t="shared" si="20"/>
        <v>4527</v>
      </c>
      <c r="H147">
        <f t="shared" si="21"/>
        <v>0</v>
      </c>
      <c r="I147">
        <f t="shared" si="22"/>
        <v>0</v>
      </c>
      <c r="J147">
        <f t="shared" si="23"/>
        <v>4527</v>
      </c>
      <c r="K147" s="9" t="str">
        <f t="shared" si="24"/>
        <v>sierpień</v>
      </c>
    </row>
    <row r="148" spans="1:11" x14ac:dyDescent="0.25">
      <c r="A148" s="1">
        <v>42241</v>
      </c>
      <c r="B148">
        <v>18</v>
      </c>
      <c r="C148">
        <v>18</v>
      </c>
      <c r="D148">
        <f t="shared" si="17"/>
        <v>4527</v>
      </c>
      <c r="E148">
        <f t="shared" si="18"/>
        <v>12600</v>
      </c>
      <c r="F148">
        <f t="shared" si="19"/>
        <v>0</v>
      </c>
      <c r="G148">
        <f t="shared" si="20"/>
        <v>17127</v>
      </c>
      <c r="H148">
        <f t="shared" si="21"/>
        <v>0</v>
      </c>
      <c r="I148">
        <f t="shared" si="22"/>
        <v>0</v>
      </c>
      <c r="J148">
        <f t="shared" si="23"/>
        <v>17127</v>
      </c>
      <c r="K148" s="9" t="str">
        <f t="shared" si="24"/>
        <v>sierpień</v>
      </c>
    </row>
    <row r="149" spans="1:11" x14ac:dyDescent="0.25">
      <c r="A149" s="1">
        <v>42242</v>
      </c>
      <c r="B149">
        <v>19</v>
      </c>
      <c r="C149">
        <v>12</v>
      </c>
      <c r="D149">
        <f t="shared" si="17"/>
        <v>17127</v>
      </c>
      <c r="E149">
        <f t="shared" si="18"/>
        <v>8400</v>
      </c>
      <c r="F149">
        <f t="shared" si="19"/>
        <v>0</v>
      </c>
      <c r="G149">
        <f t="shared" si="20"/>
        <v>25000</v>
      </c>
      <c r="H149">
        <f t="shared" si="21"/>
        <v>0</v>
      </c>
      <c r="I149">
        <f t="shared" si="22"/>
        <v>0</v>
      </c>
      <c r="J149">
        <f t="shared" si="23"/>
        <v>25000</v>
      </c>
      <c r="K149" s="9" t="str">
        <f t="shared" si="24"/>
        <v>sierpień</v>
      </c>
    </row>
    <row r="150" spans="1:11" x14ac:dyDescent="0.25">
      <c r="A150" s="1">
        <v>42243</v>
      </c>
      <c r="B150">
        <v>23</v>
      </c>
      <c r="C150">
        <v>0</v>
      </c>
      <c r="D150">
        <f t="shared" si="17"/>
        <v>25000</v>
      </c>
      <c r="E150">
        <f t="shared" si="18"/>
        <v>0</v>
      </c>
      <c r="F150">
        <f t="shared" si="19"/>
        <v>828</v>
      </c>
      <c r="G150">
        <f t="shared" si="20"/>
        <v>24172</v>
      </c>
      <c r="H150">
        <f t="shared" si="21"/>
        <v>0</v>
      </c>
      <c r="I150">
        <f t="shared" si="22"/>
        <v>12000</v>
      </c>
      <c r="J150">
        <f t="shared" si="23"/>
        <v>12172</v>
      </c>
      <c r="K150" s="9" t="str">
        <f t="shared" si="24"/>
        <v>sierpień</v>
      </c>
    </row>
    <row r="151" spans="1:11" x14ac:dyDescent="0.25">
      <c r="A151" s="1">
        <v>42244</v>
      </c>
      <c r="B151">
        <v>17</v>
      </c>
      <c r="C151">
        <v>0.1</v>
      </c>
      <c r="D151">
        <f t="shared" si="17"/>
        <v>12172</v>
      </c>
      <c r="E151">
        <f t="shared" si="18"/>
        <v>70</v>
      </c>
      <c r="F151">
        <f t="shared" si="19"/>
        <v>0</v>
      </c>
      <c r="G151">
        <f t="shared" si="20"/>
        <v>12242</v>
      </c>
      <c r="H151">
        <f t="shared" si="21"/>
        <v>0</v>
      </c>
      <c r="I151">
        <f t="shared" si="22"/>
        <v>12000</v>
      </c>
      <c r="J151">
        <f t="shared" si="23"/>
        <v>242</v>
      </c>
      <c r="K151" s="9" t="str">
        <f t="shared" si="24"/>
        <v>sierpień</v>
      </c>
    </row>
    <row r="152" spans="1:11" x14ac:dyDescent="0.25">
      <c r="A152" s="1">
        <v>42245</v>
      </c>
      <c r="B152">
        <v>16</v>
      </c>
      <c r="C152">
        <v>14</v>
      </c>
      <c r="D152">
        <f t="shared" si="17"/>
        <v>242</v>
      </c>
      <c r="E152">
        <f t="shared" si="18"/>
        <v>9800</v>
      </c>
      <c r="F152">
        <f t="shared" si="19"/>
        <v>0</v>
      </c>
      <c r="G152">
        <f t="shared" si="20"/>
        <v>10042</v>
      </c>
      <c r="H152">
        <f t="shared" si="21"/>
        <v>0</v>
      </c>
      <c r="I152">
        <f t="shared" si="22"/>
        <v>0</v>
      </c>
      <c r="J152">
        <f t="shared" si="23"/>
        <v>10042</v>
      </c>
      <c r="K152" s="9" t="str">
        <f t="shared" si="24"/>
        <v>sierpień</v>
      </c>
    </row>
    <row r="153" spans="1:11" x14ac:dyDescent="0.25">
      <c r="A153" s="1">
        <v>42246</v>
      </c>
      <c r="B153">
        <v>22</v>
      </c>
      <c r="C153">
        <v>0</v>
      </c>
      <c r="D153">
        <f t="shared" si="17"/>
        <v>10042</v>
      </c>
      <c r="E153">
        <f t="shared" si="18"/>
        <v>0</v>
      </c>
      <c r="F153">
        <f t="shared" si="19"/>
        <v>311</v>
      </c>
      <c r="G153">
        <f t="shared" si="20"/>
        <v>9731</v>
      </c>
      <c r="H153">
        <f t="shared" si="21"/>
        <v>15269</v>
      </c>
      <c r="I153">
        <f t="shared" si="22"/>
        <v>12000</v>
      </c>
      <c r="J153">
        <f t="shared" si="23"/>
        <v>13000</v>
      </c>
      <c r="K153" s="9" t="str">
        <f t="shared" si="24"/>
        <v>sierpień</v>
      </c>
    </row>
    <row r="154" spans="1:11" x14ac:dyDescent="0.25">
      <c r="A154" s="1">
        <v>42247</v>
      </c>
      <c r="B154">
        <v>26</v>
      </c>
      <c r="C154">
        <v>0</v>
      </c>
      <c r="D154">
        <f t="shared" si="17"/>
        <v>13000</v>
      </c>
      <c r="E154">
        <f t="shared" si="18"/>
        <v>0</v>
      </c>
      <c r="F154">
        <f t="shared" si="19"/>
        <v>518</v>
      </c>
      <c r="G154">
        <f t="shared" si="20"/>
        <v>12482</v>
      </c>
      <c r="H154">
        <f t="shared" si="21"/>
        <v>0</v>
      </c>
      <c r="I154">
        <f t="shared" si="22"/>
        <v>12000</v>
      </c>
      <c r="J154">
        <f t="shared" si="23"/>
        <v>482</v>
      </c>
      <c r="K154" s="9" t="str">
        <f t="shared" si="24"/>
        <v>sierpień</v>
      </c>
    </row>
    <row r="155" spans="1:11" x14ac:dyDescent="0.25">
      <c r="A155" s="1">
        <v>42248</v>
      </c>
      <c r="B155">
        <v>27</v>
      </c>
      <c r="C155">
        <v>2</v>
      </c>
      <c r="D155">
        <f t="shared" si="17"/>
        <v>482</v>
      </c>
      <c r="E155">
        <f t="shared" si="18"/>
        <v>1400</v>
      </c>
      <c r="F155">
        <f t="shared" si="19"/>
        <v>0</v>
      </c>
      <c r="G155">
        <f t="shared" si="20"/>
        <v>1882</v>
      </c>
      <c r="H155">
        <f t="shared" si="21"/>
        <v>0</v>
      </c>
      <c r="I155">
        <f t="shared" si="22"/>
        <v>0</v>
      </c>
      <c r="J155">
        <f t="shared" si="23"/>
        <v>1882</v>
      </c>
      <c r="K155" s="9" t="str">
        <f t="shared" si="24"/>
        <v>wrzesień</v>
      </c>
    </row>
    <row r="156" spans="1:11" x14ac:dyDescent="0.25">
      <c r="A156" s="1">
        <v>42249</v>
      </c>
      <c r="B156">
        <v>18</v>
      </c>
      <c r="C156">
        <v>0</v>
      </c>
      <c r="D156">
        <f t="shared" si="17"/>
        <v>1882</v>
      </c>
      <c r="E156">
        <f t="shared" si="18"/>
        <v>0</v>
      </c>
      <c r="F156">
        <f t="shared" si="19"/>
        <v>44</v>
      </c>
      <c r="G156">
        <f t="shared" si="20"/>
        <v>1838</v>
      </c>
      <c r="H156">
        <f t="shared" si="21"/>
        <v>23162</v>
      </c>
      <c r="I156">
        <f t="shared" si="22"/>
        <v>12000</v>
      </c>
      <c r="J156">
        <f t="shared" si="23"/>
        <v>13000</v>
      </c>
      <c r="K156" s="9" t="str">
        <f t="shared" si="24"/>
        <v>wrzesień</v>
      </c>
    </row>
    <row r="157" spans="1:11" x14ac:dyDescent="0.25">
      <c r="A157" s="1">
        <v>42250</v>
      </c>
      <c r="B157">
        <v>17</v>
      </c>
      <c r="C157">
        <v>0</v>
      </c>
      <c r="D157">
        <f t="shared" si="17"/>
        <v>13000</v>
      </c>
      <c r="E157">
        <f t="shared" si="18"/>
        <v>0</v>
      </c>
      <c r="F157">
        <f t="shared" si="19"/>
        <v>274</v>
      </c>
      <c r="G157">
        <f t="shared" si="20"/>
        <v>12726</v>
      </c>
      <c r="H157">
        <f t="shared" si="21"/>
        <v>0</v>
      </c>
      <c r="I157">
        <f t="shared" si="22"/>
        <v>12000</v>
      </c>
      <c r="J157">
        <f t="shared" si="23"/>
        <v>726</v>
      </c>
      <c r="K157" s="9" t="str">
        <f t="shared" si="24"/>
        <v>wrzesień</v>
      </c>
    </row>
    <row r="158" spans="1:11" x14ac:dyDescent="0.25">
      <c r="A158" s="1">
        <v>42251</v>
      </c>
      <c r="B158">
        <v>16</v>
      </c>
      <c r="C158">
        <v>0.1</v>
      </c>
      <c r="D158">
        <f t="shared" si="17"/>
        <v>726</v>
      </c>
      <c r="E158">
        <f t="shared" si="18"/>
        <v>70</v>
      </c>
      <c r="F158">
        <f t="shared" si="19"/>
        <v>0</v>
      </c>
      <c r="G158">
        <f t="shared" si="20"/>
        <v>796</v>
      </c>
      <c r="H158">
        <f t="shared" si="21"/>
        <v>24204</v>
      </c>
      <c r="I158">
        <f t="shared" si="22"/>
        <v>12000</v>
      </c>
      <c r="J158">
        <f t="shared" si="23"/>
        <v>13000</v>
      </c>
      <c r="K158" s="9" t="str">
        <f t="shared" si="24"/>
        <v>wrzesień</v>
      </c>
    </row>
    <row r="159" spans="1:11" x14ac:dyDescent="0.25">
      <c r="A159" s="1">
        <v>42252</v>
      </c>
      <c r="B159">
        <v>15</v>
      </c>
      <c r="C159">
        <v>0</v>
      </c>
      <c r="D159">
        <f t="shared" si="17"/>
        <v>13000</v>
      </c>
      <c r="E159">
        <f t="shared" si="18"/>
        <v>0</v>
      </c>
      <c r="F159">
        <f t="shared" si="19"/>
        <v>227</v>
      </c>
      <c r="G159">
        <f t="shared" si="20"/>
        <v>12773</v>
      </c>
      <c r="H159">
        <f t="shared" si="21"/>
        <v>0</v>
      </c>
      <c r="I159">
        <f t="shared" si="22"/>
        <v>0</v>
      </c>
      <c r="J159">
        <f t="shared" si="23"/>
        <v>12773</v>
      </c>
      <c r="K159" s="9" t="str">
        <f t="shared" si="24"/>
        <v>wrzesień</v>
      </c>
    </row>
    <row r="160" spans="1:11" x14ac:dyDescent="0.25">
      <c r="A160" s="1">
        <v>42253</v>
      </c>
      <c r="B160">
        <v>12</v>
      </c>
      <c r="C160">
        <v>4</v>
      </c>
      <c r="D160">
        <f t="shared" si="17"/>
        <v>12773</v>
      </c>
      <c r="E160">
        <f t="shared" si="18"/>
        <v>2800</v>
      </c>
      <c r="F160">
        <f t="shared" si="19"/>
        <v>0</v>
      </c>
      <c r="G160">
        <f t="shared" si="20"/>
        <v>15573</v>
      </c>
      <c r="H160">
        <f t="shared" si="21"/>
        <v>0</v>
      </c>
      <c r="I160">
        <f t="shared" si="22"/>
        <v>0</v>
      </c>
      <c r="J160">
        <f t="shared" si="23"/>
        <v>15573</v>
      </c>
      <c r="K160" s="9" t="str">
        <f t="shared" si="24"/>
        <v>wrzesień</v>
      </c>
    </row>
    <row r="161" spans="1:11" x14ac:dyDescent="0.25">
      <c r="A161" s="1">
        <v>42254</v>
      </c>
      <c r="B161">
        <v>13</v>
      </c>
      <c r="C161">
        <v>0</v>
      </c>
      <c r="D161">
        <f t="shared" si="17"/>
        <v>15573</v>
      </c>
      <c r="E161">
        <f t="shared" si="18"/>
        <v>0</v>
      </c>
      <c r="F161">
        <f t="shared" si="19"/>
        <v>219</v>
      </c>
      <c r="G161">
        <f t="shared" si="20"/>
        <v>15354</v>
      </c>
      <c r="H161">
        <f t="shared" si="21"/>
        <v>0</v>
      </c>
      <c r="I161">
        <f t="shared" si="22"/>
        <v>0</v>
      </c>
      <c r="J161">
        <f t="shared" si="23"/>
        <v>15354</v>
      </c>
      <c r="K161" s="9" t="str">
        <f t="shared" si="24"/>
        <v>wrzesień</v>
      </c>
    </row>
    <row r="162" spans="1:11" x14ac:dyDescent="0.25">
      <c r="A162" s="1">
        <v>42255</v>
      </c>
      <c r="B162">
        <v>11</v>
      </c>
      <c r="C162">
        <v>4</v>
      </c>
      <c r="D162">
        <f t="shared" si="17"/>
        <v>15354</v>
      </c>
      <c r="E162">
        <f t="shared" si="18"/>
        <v>2800</v>
      </c>
      <c r="F162">
        <f t="shared" si="19"/>
        <v>0</v>
      </c>
      <c r="G162">
        <f t="shared" si="20"/>
        <v>18154</v>
      </c>
      <c r="H162">
        <f t="shared" si="21"/>
        <v>0</v>
      </c>
      <c r="I162">
        <f t="shared" si="22"/>
        <v>0</v>
      </c>
      <c r="J162">
        <f t="shared" si="23"/>
        <v>18154</v>
      </c>
      <c r="K162" s="9" t="str">
        <f t="shared" si="24"/>
        <v>wrzesień</v>
      </c>
    </row>
    <row r="163" spans="1:11" x14ac:dyDescent="0.25">
      <c r="A163" s="1">
        <v>42256</v>
      </c>
      <c r="B163">
        <v>11</v>
      </c>
      <c r="C163">
        <v>0</v>
      </c>
      <c r="D163">
        <f t="shared" si="17"/>
        <v>18154</v>
      </c>
      <c r="E163">
        <f t="shared" si="18"/>
        <v>0</v>
      </c>
      <c r="F163">
        <f t="shared" si="19"/>
        <v>199</v>
      </c>
      <c r="G163">
        <f t="shared" si="20"/>
        <v>17955</v>
      </c>
      <c r="H163">
        <f t="shared" si="21"/>
        <v>0</v>
      </c>
      <c r="I163">
        <f t="shared" si="22"/>
        <v>0</v>
      </c>
      <c r="J163">
        <f t="shared" si="23"/>
        <v>17955</v>
      </c>
      <c r="K163" s="9" t="str">
        <f t="shared" si="24"/>
        <v>wrzesień</v>
      </c>
    </row>
    <row r="164" spans="1:11" x14ac:dyDescent="0.25">
      <c r="A164" s="1">
        <v>42257</v>
      </c>
      <c r="B164">
        <v>12</v>
      </c>
      <c r="C164">
        <v>0</v>
      </c>
      <c r="D164">
        <f t="shared" si="17"/>
        <v>17955</v>
      </c>
      <c r="E164">
        <f t="shared" si="18"/>
        <v>0</v>
      </c>
      <c r="F164">
        <f t="shared" si="19"/>
        <v>224</v>
      </c>
      <c r="G164">
        <f t="shared" si="20"/>
        <v>17731</v>
      </c>
      <c r="H164">
        <f t="shared" si="21"/>
        <v>0</v>
      </c>
      <c r="I164">
        <f t="shared" si="22"/>
        <v>0</v>
      </c>
      <c r="J164">
        <f t="shared" si="23"/>
        <v>17731</v>
      </c>
      <c r="K164" s="9" t="str">
        <f t="shared" si="24"/>
        <v>wrzesień</v>
      </c>
    </row>
    <row r="165" spans="1:11" x14ac:dyDescent="0.25">
      <c r="A165" s="1">
        <v>42258</v>
      </c>
      <c r="B165">
        <v>16</v>
      </c>
      <c r="C165">
        <v>0.1</v>
      </c>
      <c r="D165">
        <f t="shared" si="17"/>
        <v>17731</v>
      </c>
      <c r="E165">
        <f t="shared" si="18"/>
        <v>70</v>
      </c>
      <c r="F165">
        <f t="shared" si="19"/>
        <v>0</v>
      </c>
      <c r="G165">
        <f t="shared" si="20"/>
        <v>17801</v>
      </c>
      <c r="H165">
        <f t="shared" si="21"/>
        <v>0</v>
      </c>
      <c r="I165">
        <f t="shared" si="22"/>
        <v>12000</v>
      </c>
      <c r="J165">
        <f t="shared" si="23"/>
        <v>5801</v>
      </c>
      <c r="K165" s="9" t="str">
        <f t="shared" si="24"/>
        <v>wrzesień</v>
      </c>
    </row>
    <row r="166" spans="1:11" x14ac:dyDescent="0.25">
      <c r="A166" s="1">
        <v>42259</v>
      </c>
      <c r="B166">
        <v>18</v>
      </c>
      <c r="C166">
        <v>0</v>
      </c>
      <c r="D166">
        <f t="shared" si="17"/>
        <v>5801</v>
      </c>
      <c r="E166">
        <f t="shared" si="18"/>
        <v>0</v>
      </c>
      <c r="F166">
        <f t="shared" si="19"/>
        <v>133</v>
      </c>
      <c r="G166">
        <f t="shared" si="20"/>
        <v>5668</v>
      </c>
      <c r="H166">
        <f t="shared" si="21"/>
        <v>19332</v>
      </c>
      <c r="I166">
        <f t="shared" si="22"/>
        <v>12000</v>
      </c>
      <c r="J166">
        <f t="shared" si="23"/>
        <v>13000</v>
      </c>
      <c r="K166" s="9" t="str">
        <f t="shared" si="24"/>
        <v>wrzesień</v>
      </c>
    </row>
    <row r="167" spans="1:11" x14ac:dyDescent="0.25">
      <c r="A167" s="1">
        <v>42260</v>
      </c>
      <c r="B167">
        <v>18</v>
      </c>
      <c r="C167">
        <v>0</v>
      </c>
      <c r="D167">
        <f t="shared" si="17"/>
        <v>13000</v>
      </c>
      <c r="E167">
        <f t="shared" si="18"/>
        <v>0</v>
      </c>
      <c r="F167">
        <f t="shared" si="19"/>
        <v>298</v>
      </c>
      <c r="G167">
        <f t="shared" si="20"/>
        <v>12702</v>
      </c>
      <c r="H167">
        <f t="shared" si="21"/>
        <v>0</v>
      </c>
      <c r="I167">
        <f t="shared" si="22"/>
        <v>12000</v>
      </c>
      <c r="J167">
        <f t="shared" si="23"/>
        <v>702</v>
      </c>
      <c r="K167" s="9" t="str">
        <f t="shared" si="24"/>
        <v>wrzesień</v>
      </c>
    </row>
    <row r="168" spans="1:11" x14ac:dyDescent="0.25">
      <c r="A168" s="1">
        <v>42261</v>
      </c>
      <c r="B168">
        <v>19</v>
      </c>
      <c r="C168">
        <v>3</v>
      </c>
      <c r="D168">
        <f t="shared" si="17"/>
        <v>702</v>
      </c>
      <c r="E168">
        <f t="shared" si="18"/>
        <v>2100</v>
      </c>
      <c r="F168">
        <f t="shared" si="19"/>
        <v>0</v>
      </c>
      <c r="G168">
        <f t="shared" si="20"/>
        <v>2802</v>
      </c>
      <c r="H168">
        <f t="shared" si="21"/>
        <v>0</v>
      </c>
      <c r="I168">
        <f t="shared" si="22"/>
        <v>0</v>
      </c>
      <c r="J168">
        <f t="shared" si="23"/>
        <v>2802</v>
      </c>
      <c r="K168" s="9" t="str">
        <f t="shared" si="24"/>
        <v>wrzesień</v>
      </c>
    </row>
    <row r="169" spans="1:11" x14ac:dyDescent="0.25">
      <c r="A169" s="1">
        <v>42262</v>
      </c>
      <c r="B169">
        <v>16</v>
      </c>
      <c r="C169">
        <v>0.1</v>
      </c>
      <c r="D169">
        <f t="shared" si="17"/>
        <v>2802</v>
      </c>
      <c r="E169">
        <f t="shared" si="18"/>
        <v>70</v>
      </c>
      <c r="F169">
        <f t="shared" si="19"/>
        <v>0</v>
      </c>
      <c r="G169">
        <f t="shared" si="20"/>
        <v>2872</v>
      </c>
      <c r="H169">
        <f t="shared" si="21"/>
        <v>22128</v>
      </c>
      <c r="I169">
        <f t="shared" si="22"/>
        <v>12000</v>
      </c>
      <c r="J169">
        <f t="shared" si="23"/>
        <v>13000</v>
      </c>
      <c r="K169" s="9" t="str">
        <f t="shared" si="24"/>
        <v>wrzesień</v>
      </c>
    </row>
    <row r="170" spans="1:11" x14ac:dyDescent="0.25">
      <c r="A170" s="1">
        <v>42263</v>
      </c>
      <c r="B170">
        <v>18</v>
      </c>
      <c r="C170">
        <v>0</v>
      </c>
      <c r="D170">
        <f t="shared" si="17"/>
        <v>13000</v>
      </c>
      <c r="E170">
        <f t="shared" si="18"/>
        <v>0</v>
      </c>
      <c r="F170">
        <f t="shared" si="19"/>
        <v>298</v>
      </c>
      <c r="G170">
        <f t="shared" si="20"/>
        <v>12702</v>
      </c>
      <c r="H170">
        <f t="shared" si="21"/>
        <v>0</v>
      </c>
      <c r="I170">
        <f t="shared" si="22"/>
        <v>12000</v>
      </c>
      <c r="J170">
        <f t="shared" si="23"/>
        <v>702</v>
      </c>
      <c r="K170" s="9" t="str">
        <f t="shared" si="24"/>
        <v>wrzesień</v>
      </c>
    </row>
    <row r="171" spans="1:11" x14ac:dyDescent="0.25">
      <c r="A171" s="1">
        <v>42264</v>
      </c>
      <c r="B171">
        <v>22</v>
      </c>
      <c r="C171">
        <v>0.5</v>
      </c>
      <c r="D171">
        <f t="shared" si="17"/>
        <v>702</v>
      </c>
      <c r="E171">
        <f t="shared" si="18"/>
        <v>350</v>
      </c>
      <c r="F171">
        <f t="shared" si="19"/>
        <v>0</v>
      </c>
      <c r="G171">
        <f t="shared" si="20"/>
        <v>1052</v>
      </c>
      <c r="H171">
        <f t="shared" si="21"/>
        <v>23948</v>
      </c>
      <c r="I171">
        <f t="shared" si="22"/>
        <v>12000</v>
      </c>
      <c r="J171">
        <f t="shared" si="23"/>
        <v>13000</v>
      </c>
      <c r="K171" s="9" t="str">
        <f t="shared" si="24"/>
        <v>wrzesień</v>
      </c>
    </row>
    <row r="172" spans="1:11" x14ac:dyDescent="0.25">
      <c r="A172" s="1">
        <v>42265</v>
      </c>
      <c r="B172">
        <v>16</v>
      </c>
      <c r="C172">
        <v>0</v>
      </c>
      <c r="D172">
        <f t="shared" si="17"/>
        <v>13000</v>
      </c>
      <c r="E172">
        <f t="shared" si="18"/>
        <v>0</v>
      </c>
      <c r="F172">
        <f t="shared" si="19"/>
        <v>250</v>
      </c>
      <c r="G172">
        <f t="shared" si="20"/>
        <v>12750</v>
      </c>
      <c r="H172">
        <f t="shared" si="21"/>
        <v>0</v>
      </c>
      <c r="I172">
        <f t="shared" si="22"/>
        <v>12000</v>
      </c>
      <c r="J172">
        <f t="shared" si="23"/>
        <v>750</v>
      </c>
      <c r="K172" s="9" t="str">
        <f t="shared" si="24"/>
        <v>wrzesień</v>
      </c>
    </row>
    <row r="173" spans="1:11" x14ac:dyDescent="0.25">
      <c r="A173" s="1">
        <v>42266</v>
      </c>
      <c r="B173">
        <v>15</v>
      </c>
      <c r="C173">
        <v>0</v>
      </c>
      <c r="D173">
        <f t="shared" si="17"/>
        <v>750</v>
      </c>
      <c r="E173">
        <f t="shared" si="18"/>
        <v>0</v>
      </c>
      <c r="F173">
        <f t="shared" si="19"/>
        <v>14</v>
      </c>
      <c r="G173">
        <f t="shared" si="20"/>
        <v>736</v>
      </c>
      <c r="H173">
        <f t="shared" si="21"/>
        <v>0</v>
      </c>
      <c r="I173">
        <f t="shared" si="22"/>
        <v>0</v>
      </c>
      <c r="J173">
        <f t="shared" si="23"/>
        <v>736</v>
      </c>
      <c r="K173" s="9" t="str">
        <f t="shared" si="24"/>
        <v>wrzesień</v>
      </c>
    </row>
    <row r="174" spans="1:11" x14ac:dyDescent="0.25">
      <c r="A174" s="1">
        <v>42267</v>
      </c>
      <c r="B174">
        <v>14</v>
      </c>
      <c r="C174">
        <v>2</v>
      </c>
      <c r="D174">
        <f t="shared" si="17"/>
        <v>736</v>
      </c>
      <c r="E174">
        <f t="shared" si="18"/>
        <v>1400</v>
      </c>
      <c r="F174">
        <f t="shared" si="19"/>
        <v>0</v>
      </c>
      <c r="G174">
        <f t="shared" si="20"/>
        <v>2136</v>
      </c>
      <c r="H174">
        <f t="shared" si="21"/>
        <v>0</v>
      </c>
      <c r="I174">
        <f t="shared" si="22"/>
        <v>0</v>
      </c>
      <c r="J174">
        <f t="shared" si="23"/>
        <v>2136</v>
      </c>
      <c r="K174" s="9" t="str">
        <f t="shared" si="24"/>
        <v>wrzesień</v>
      </c>
    </row>
    <row r="175" spans="1:11" x14ac:dyDescent="0.25">
      <c r="A175" s="1">
        <v>42268</v>
      </c>
      <c r="B175">
        <v>12</v>
      </c>
      <c r="C175">
        <v>0</v>
      </c>
      <c r="D175">
        <f t="shared" si="17"/>
        <v>2136</v>
      </c>
      <c r="E175">
        <f t="shared" si="18"/>
        <v>0</v>
      </c>
      <c r="F175">
        <f t="shared" si="19"/>
        <v>27</v>
      </c>
      <c r="G175">
        <f t="shared" si="20"/>
        <v>2109</v>
      </c>
      <c r="H175">
        <f t="shared" si="21"/>
        <v>0</v>
      </c>
      <c r="I175">
        <f t="shared" si="22"/>
        <v>0</v>
      </c>
      <c r="J175">
        <f t="shared" si="23"/>
        <v>2109</v>
      </c>
      <c r="K175" s="9" t="str">
        <f t="shared" si="24"/>
        <v>wrzesień</v>
      </c>
    </row>
    <row r="176" spans="1:11" x14ac:dyDescent="0.25">
      <c r="A176" s="1">
        <v>42269</v>
      </c>
      <c r="B176">
        <v>13</v>
      </c>
      <c r="C176">
        <v>0</v>
      </c>
      <c r="D176">
        <f t="shared" si="17"/>
        <v>2109</v>
      </c>
      <c r="E176">
        <f t="shared" si="18"/>
        <v>0</v>
      </c>
      <c r="F176">
        <f t="shared" si="19"/>
        <v>30</v>
      </c>
      <c r="G176">
        <f t="shared" si="20"/>
        <v>2079</v>
      </c>
      <c r="H176">
        <f t="shared" si="21"/>
        <v>0</v>
      </c>
      <c r="I176">
        <f t="shared" si="22"/>
        <v>0</v>
      </c>
      <c r="J176">
        <f t="shared" si="23"/>
        <v>2079</v>
      </c>
      <c r="K176" s="9" t="str">
        <f t="shared" si="24"/>
        <v>wrzesień</v>
      </c>
    </row>
    <row r="177" spans="1:11" x14ac:dyDescent="0.25">
      <c r="A177" s="1">
        <v>42270</v>
      </c>
      <c r="B177">
        <v>15</v>
      </c>
      <c r="C177">
        <v>0</v>
      </c>
      <c r="D177">
        <f t="shared" si="17"/>
        <v>2079</v>
      </c>
      <c r="E177">
        <f t="shared" si="18"/>
        <v>0</v>
      </c>
      <c r="F177">
        <f t="shared" si="19"/>
        <v>37</v>
      </c>
      <c r="G177">
        <f t="shared" si="20"/>
        <v>2042</v>
      </c>
      <c r="H177">
        <f t="shared" si="21"/>
        <v>0</v>
      </c>
      <c r="I177">
        <f t="shared" si="22"/>
        <v>0</v>
      </c>
      <c r="J177">
        <f t="shared" si="23"/>
        <v>2042</v>
      </c>
      <c r="K177" s="9" t="str">
        <f t="shared" si="24"/>
        <v>wrzesień</v>
      </c>
    </row>
    <row r="178" spans="1:11" x14ac:dyDescent="0.25">
      <c r="A178" s="1">
        <v>42271</v>
      </c>
      <c r="B178">
        <v>15</v>
      </c>
      <c r="C178">
        <v>0</v>
      </c>
      <c r="D178">
        <f t="shared" si="17"/>
        <v>2042</v>
      </c>
      <c r="E178">
        <f t="shared" si="18"/>
        <v>0</v>
      </c>
      <c r="F178">
        <f t="shared" si="19"/>
        <v>36</v>
      </c>
      <c r="G178">
        <f t="shared" si="20"/>
        <v>2006</v>
      </c>
      <c r="H178">
        <f t="shared" si="21"/>
        <v>0</v>
      </c>
      <c r="I178">
        <f t="shared" si="22"/>
        <v>0</v>
      </c>
      <c r="J178">
        <f t="shared" si="23"/>
        <v>2006</v>
      </c>
      <c r="K178" s="9" t="str">
        <f t="shared" si="24"/>
        <v>wrzesień</v>
      </c>
    </row>
    <row r="179" spans="1:11" x14ac:dyDescent="0.25">
      <c r="A179" s="1">
        <v>42272</v>
      </c>
      <c r="B179">
        <v>14</v>
      </c>
      <c r="C179">
        <v>0</v>
      </c>
      <c r="D179">
        <f t="shared" si="17"/>
        <v>2006</v>
      </c>
      <c r="E179">
        <f t="shared" si="18"/>
        <v>0</v>
      </c>
      <c r="F179">
        <f t="shared" si="19"/>
        <v>32</v>
      </c>
      <c r="G179">
        <f t="shared" si="20"/>
        <v>1974</v>
      </c>
      <c r="H179">
        <f t="shared" si="21"/>
        <v>0</v>
      </c>
      <c r="I179">
        <f t="shared" si="22"/>
        <v>0</v>
      </c>
      <c r="J179">
        <f t="shared" si="23"/>
        <v>1974</v>
      </c>
      <c r="K179" s="9" t="str">
        <f t="shared" si="24"/>
        <v>wrzesień</v>
      </c>
    </row>
    <row r="180" spans="1:11" x14ac:dyDescent="0.25">
      <c r="A180" s="1">
        <v>42273</v>
      </c>
      <c r="B180">
        <v>12</v>
      </c>
      <c r="C180">
        <v>0</v>
      </c>
      <c r="D180">
        <f t="shared" si="17"/>
        <v>1974</v>
      </c>
      <c r="E180">
        <f t="shared" si="18"/>
        <v>0</v>
      </c>
      <c r="F180">
        <f t="shared" si="19"/>
        <v>25</v>
      </c>
      <c r="G180">
        <f t="shared" si="20"/>
        <v>1949</v>
      </c>
      <c r="H180">
        <f t="shared" si="21"/>
        <v>0</v>
      </c>
      <c r="I180">
        <f t="shared" si="22"/>
        <v>0</v>
      </c>
      <c r="J180">
        <f t="shared" si="23"/>
        <v>1949</v>
      </c>
      <c r="K180" s="9" t="str">
        <f t="shared" si="24"/>
        <v>wrzesień</v>
      </c>
    </row>
    <row r="181" spans="1:11" x14ac:dyDescent="0.25">
      <c r="A181" s="1">
        <v>42274</v>
      </c>
      <c r="B181">
        <v>11</v>
      </c>
      <c r="C181">
        <v>0</v>
      </c>
      <c r="D181">
        <f t="shared" si="17"/>
        <v>1949</v>
      </c>
      <c r="E181">
        <f t="shared" si="18"/>
        <v>0</v>
      </c>
      <c r="F181">
        <f t="shared" si="19"/>
        <v>22</v>
      </c>
      <c r="G181">
        <f t="shared" si="20"/>
        <v>1927</v>
      </c>
      <c r="H181">
        <f t="shared" si="21"/>
        <v>0</v>
      </c>
      <c r="I181">
        <f t="shared" si="22"/>
        <v>0</v>
      </c>
      <c r="J181">
        <f t="shared" si="23"/>
        <v>1927</v>
      </c>
      <c r="K181" s="9" t="str">
        <f t="shared" si="24"/>
        <v>wrzesień</v>
      </c>
    </row>
    <row r="182" spans="1:11" x14ac:dyDescent="0.25">
      <c r="A182" s="1">
        <v>42275</v>
      </c>
      <c r="B182">
        <v>10</v>
      </c>
      <c r="C182">
        <v>0</v>
      </c>
      <c r="D182">
        <f t="shared" si="17"/>
        <v>1927</v>
      </c>
      <c r="E182">
        <f t="shared" si="18"/>
        <v>0</v>
      </c>
      <c r="F182">
        <f t="shared" si="19"/>
        <v>19</v>
      </c>
      <c r="G182">
        <f t="shared" si="20"/>
        <v>1908</v>
      </c>
      <c r="H182">
        <f t="shared" si="21"/>
        <v>0</v>
      </c>
      <c r="I182">
        <f t="shared" si="22"/>
        <v>0</v>
      </c>
      <c r="J182">
        <f t="shared" si="23"/>
        <v>1908</v>
      </c>
      <c r="K182" s="9" t="str">
        <f t="shared" si="24"/>
        <v>wrzesień</v>
      </c>
    </row>
    <row r="183" spans="1:11" x14ac:dyDescent="0.25">
      <c r="A183" s="1">
        <v>42276</v>
      </c>
      <c r="B183">
        <v>10</v>
      </c>
      <c r="C183">
        <v>0</v>
      </c>
      <c r="D183">
        <f t="shared" si="17"/>
        <v>1908</v>
      </c>
      <c r="E183">
        <f t="shared" si="18"/>
        <v>0</v>
      </c>
      <c r="F183">
        <f t="shared" si="19"/>
        <v>19</v>
      </c>
      <c r="G183">
        <f t="shared" si="20"/>
        <v>1889</v>
      </c>
      <c r="H183">
        <f t="shared" si="21"/>
        <v>0</v>
      </c>
      <c r="I183">
        <f t="shared" si="22"/>
        <v>0</v>
      </c>
      <c r="J183">
        <f t="shared" si="23"/>
        <v>1889</v>
      </c>
      <c r="K183" s="9" t="str">
        <f t="shared" si="24"/>
        <v>wrzesień</v>
      </c>
    </row>
    <row r="184" spans="1:11" x14ac:dyDescent="0.25">
      <c r="A184" s="1">
        <v>42277</v>
      </c>
      <c r="B184">
        <v>10</v>
      </c>
      <c r="C184">
        <v>0</v>
      </c>
      <c r="D184">
        <f t="shared" si="17"/>
        <v>1889</v>
      </c>
      <c r="E184">
        <f t="shared" si="18"/>
        <v>0</v>
      </c>
      <c r="F184">
        <f t="shared" si="19"/>
        <v>18</v>
      </c>
      <c r="G184">
        <f t="shared" si="20"/>
        <v>1871</v>
      </c>
      <c r="H184">
        <f t="shared" si="21"/>
        <v>0</v>
      </c>
      <c r="I184">
        <f t="shared" si="22"/>
        <v>0</v>
      </c>
      <c r="J184">
        <f t="shared" si="23"/>
        <v>1871</v>
      </c>
      <c r="K184" s="9" t="str">
        <f t="shared" si="24"/>
        <v>wrzesień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Arkusz1!pogoda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Mackiewicz</dc:creator>
  <cp:lastModifiedBy>Krzysztof Mackiewicz Uczeń</cp:lastModifiedBy>
  <dcterms:created xsi:type="dcterms:W3CDTF">2015-06-05T18:19:34Z</dcterms:created>
  <dcterms:modified xsi:type="dcterms:W3CDTF">2024-12-17T15:16:08Z</dcterms:modified>
</cp:coreProperties>
</file>