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-2019-maj-stara\"/>
    </mc:Choice>
  </mc:AlternateContent>
  <xr:revisionPtr revIDLastSave="0" documentId="13_ncr:1_{C73162E0-4993-4911-A138-E78F9516237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kursy" localSheetId="0">Arkusz1!$A$1:$F$301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3" i="1" l="1"/>
  <c r="H293" i="1"/>
  <c r="I293" i="1"/>
  <c r="J4" i="1"/>
  <c r="J5" i="1" s="1"/>
  <c r="J6" i="1"/>
  <c r="J7" i="1" s="1"/>
  <c r="J8" i="1" s="1"/>
  <c r="J9" i="1" s="1"/>
  <c r="J10" i="1" s="1"/>
  <c r="J11" i="1"/>
  <c r="J12" i="1"/>
  <c r="J13" i="1" s="1"/>
  <c r="J14" i="1"/>
  <c r="J15" i="1"/>
  <c r="J16" i="1"/>
  <c r="J17" i="1"/>
  <c r="J18" i="1" s="1"/>
  <c r="J19" i="1" s="1"/>
  <c r="J20" i="1" s="1"/>
  <c r="J21" i="1" s="1"/>
  <c r="J22" i="1" s="1"/>
  <c r="J23" i="1" s="1"/>
  <c r="J24" i="1" s="1"/>
  <c r="J25" i="1"/>
  <c r="J26" i="1" s="1"/>
  <c r="J27" i="1" s="1"/>
  <c r="J28" i="1" s="1"/>
  <c r="J29" i="1" s="1"/>
  <c r="J30" i="1" s="1"/>
  <c r="J31" i="1" s="1"/>
  <c r="J32" i="1" s="1"/>
  <c r="J33" i="1"/>
  <c r="J34" i="1" s="1"/>
  <c r="J35" i="1" s="1"/>
  <c r="J36" i="1"/>
  <c r="J37" i="1"/>
  <c r="J38" i="1" s="1"/>
  <c r="J39" i="1" s="1"/>
  <c r="J40" i="1" s="1"/>
  <c r="J41" i="1"/>
  <c r="J42" i="1"/>
  <c r="J43" i="1" s="1"/>
  <c r="J44" i="1"/>
  <c r="J45" i="1"/>
  <c r="J46" i="1"/>
  <c r="J47" i="1"/>
  <c r="J48" i="1"/>
  <c r="J49" i="1"/>
  <c r="J50" i="1"/>
  <c r="J51" i="1"/>
  <c r="J52" i="1" s="1"/>
  <c r="J53" i="1"/>
  <c r="J54" i="1"/>
  <c r="J55" i="1" s="1"/>
  <c r="J56" i="1" s="1"/>
  <c r="J57" i="1" s="1"/>
  <c r="J58" i="1" s="1"/>
  <c r="J59" i="1"/>
  <c r="J60" i="1"/>
  <c r="J61" i="1"/>
  <c r="J62" i="1" s="1"/>
  <c r="J63" i="1" s="1"/>
  <c r="J64" i="1"/>
  <c r="J65" i="1"/>
  <c r="J66" i="1" s="1"/>
  <c r="J67" i="1" s="1"/>
  <c r="J68" i="1"/>
  <c r="J69" i="1"/>
  <c r="J70" i="1" s="1"/>
  <c r="J71" i="1" s="1"/>
  <c r="J72" i="1" s="1"/>
  <c r="J73" i="1" s="1"/>
  <c r="J74" i="1"/>
  <c r="J75" i="1"/>
  <c r="J76" i="1"/>
  <c r="J77" i="1"/>
  <c r="J78" i="1" s="1"/>
  <c r="J79" i="1"/>
  <c r="J80" i="1"/>
  <c r="J81" i="1"/>
  <c r="J82" i="1"/>
  <c r="J83" i="1"/>
  <c r="J84" i="1" s="1"/>
  <c r="J85" i="1"/>
  <c r="J86" i="1"/>
  <c r="J87" i="1" s="1"/>
  <c r="J88" i="1" s="1"/>
  <c r="J89" i="1"/>
  <c r="J90" i="1"/>
  <c r="J91" i="1"/>
  <c r="J92" i="1"/>
  <c r="J93" i="1"/>
  <c r="J94" i="1"/>
  <c r="J95" i="1"/>
  <c r="J96" i="1"/>
  <c r="J97" i="1"/>
  <c r="J98" i="1" s="1"/>
  <c r="J99" i="1"/>
  <c r="J100" i="1" s="1"/>
  <c r="J101" i="1" s="1"/>
  <c r="J102" i="1" s="1"/>
  <c r="J103" i="1" s="1"/>
  <c r="J104" i="1"/>
  <c r="J105" i="1"/>
  <c r="J106" i="1" s="1"/>
  <c r="J107" i="1" s="1"/>
  <c r="J108" i="1"/>
  <c r="J109" i="1"/>
  <c r="J110" i="1" s="1"/>
  <c r="J111" i="1"/>
  <c r="J112" i="1"/>
  <c r="J113" i="1"/>
  <c r="J114" i="1"/>
  <c r="J115" i="1"/>
  <c r="J116" i="1"/>
  <c r="J117" i="1"/>
  <c r="J118" i="1" s="1"/>
  <c r="J119" i="1" s="1"/>
  <c r="J120" i="1" s="1"/>
  <c r="J121" i="1" s="1"/>
  <c r="J122" i="1"/>
  <c r="J123" i="1"/>
  <c r="J124" i="1"/>
  <c r="J125" i="1"/>
  <c r="J126" i="1" s="1"/>
  <c r="J127" i="1" s="1"/>
  <c r="J128" i="1"/>
  <c r="J129" i="1"/>
  <c r="J130" i="1" s="1"/>
  <c r="J131" i="1" s="1"/>
  <c r="J132" i="1"/>
  <c r="J133" i="1"/>
  <c r="J134" i="1" s="1"/>
  <c r="J135" i="1" s="1"/>
  <c r="J136" i="1"/>
  <c r="J137" i="1"/>
  <c r="J138" i="1" s="1"/>
  <c r="J139" i="1" s="1"/>
  <c r="J140" i="1" s="1"/>
  <c r="J141" i="1"/>
  <c r="J142" i="1" s="1"/>
  <c r="J143" i="1" s="1"/>
  <c r="J144" i="1" s="1"/>
  <c r="J145" i="1" s="1"/>
  <c r="J146" i="1"/>
  <c r="J147" i="1"/>
  <c r="J148" i="1" s="1"/>
  <c r="J149" i="1" s="1"/>
  <c r="J150" i="1" s="1"/>
  <c r="J151" i="1"/>
  <c r="J152" i="1" s="1"/>
  <c r="J153" i="1" s="1"/>
  <c r="J154" i="1" s="1"/>
  <c r="J155" i="1"/>
  <c r="J156" i="1"/>
  <c r="J157" i="1"/>
  <c r="J158" i="1" s="1"/>
  <c r="J159" i="1"/>
  <c r="J160" i="1"/>
  <c r="J161" i="1"/>
  <c r="J162" i="1"/>
  <c r="J163" i="1"/>
  <c r="J164" i="1" s="1"/>
  <c r="J165" i="1" s="1"/>
  <c r="J166" i="1"/>
  <c r="J167" i="1"/>
  <c r="J168" i="1" s="1"/>
  <c r="J169" i="1"/>
  <c r="J170" i="1" s="1"/>
  <c r="J171" i="1" s="1"/>
  <c r="J172" i="1"/>
  <c r="J173" i="1"/>
  <c r="J174" i="1" s="1"/>
  <c r="J175" i="1" s="1"/>
  <c r="J176" i="1"/>
  <c r="J177" i="1"/>
  <c r="J178" i="1" s="1"/>
  <c r="J179" i="1" s="1"/>
  <c r="J180" i="1" s="1"/>
  <c r="J181" i="1"/>
  <c r="J182" i="1"/>
  <c r="J183" i="1"/>
  <c r="J184" i="1" s="1"/>
  <c r="J185" i="1" s="1"/>
  <c r="J186" i="1" s="1"/>
  <c r="J187" i="1"/>
  <c r="J188" i="1"/>
  <c r="J189" i="1"/>
  <c r="J190" i="1" s="1"/>
  <c r="J191" i="1" s="1"/>
  <c r="J192" i="1"/>
  <c r="J193" i="1"/>
  <c r="J194" i="1" s="1"/>
  <c r="J195" i="1" s="1"/>
  <c r="J196" i="1" s="1"/>
  <c r="J197" i="1" s="1"/>
  <c r="J198" i="1" s="1"/>
  <c r="J199" i="1" s="1"/>
  <c r="J200" i="1"/>
  <c r="J201" i="1"/>
  <c r="J202" i="1"/>
  <c r="J203" i="1"/>
  <c r="J204" i="1"/>
  <c r="J205" i="1"/>
  <c r="J206" i="1" s="1"/>
  <c r="J207" i="1"/>
  <c r="J208" i="1"/>
  <c r="J209" i="1"/>
  <c r="J210" i="1"/>
  <c r="J211" i="1"/>
  <c r="J212" i="1"/>
  <c r="J213" i="1"/>
  <c r="J214" i="1" s="1"/>
  <c r="J215" i="1" s="1"/>
  <c r="J216" i="1"/>
  <c r="J217" i="1"/>
  <c r="J218" i="1" s="1"/>
  <c r="J219" i="1" s="1"/>
  <c r="J220" i="1" s="1"/>
  <c r="J221" i="1" s="1"/>
  <c r="J222" i="1" s="1"/>
  <c r="J223" i="1"/>
  <c r="J224" i="1"/>
  <c r="J225" i="1"/>
  <c r="J226" i="1" s="1"/>
  <c r="J227" i="1" s="1"/>
  <c r="J228" i="1" s="1"/>
  <c r="J229" i="1" s="1"/>
  <c r="J230" i="1"/>
  <c r="J231" i="1" s="1"/>
  <c r="J232" i="1"/>
  <c r="J233" i="1"/>
  <c r="J234" i="1"/>
  <c r="J235" i="1" s="1"/>
  <c r="J236" i="1" s="1"/>
  <c r="J237" i="1" s="1"/>
  <c r="J238" i="1" s="1"/>
  <c r="J239" i="1"/>
  <c r="J240" i="1"/>
  <c r="J241" i="1"/>
  <c r="J242" i="1" s="1"/>
  <c r="J243" i="1"/>
  <c r="J244" i="1" s="1"/>
  <c r="J245" i="1" s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 s="1"/>
  <c r="J261" i="1" s="1"/>
  <c r="J262" i="1"/>
  <c r="J263" i="1" s="1"/>
  <c r="J264" i="1" s="1"/>
  <c r="J265" i="1" s="1"/>
  <c r="J266" i="1" s="1"/>
  <c r="J267" i="1" s="1"/>
  <c r="J268" i="1"/>
  <c r="J269" i="1"/>
  <c r="J270" i="1"/>
  <c r="J271" i="1"/>
  <c r="J272" i="1"/>
  <c r="J273" i="1"/>
  <c r="J274" i="1" s="1"/>
  <c r="J275" i="1"/>
  <c r="J276" i="1" s="1"/>
  <c r="J277" i="1"/>
  <c r="J278" i="1" s="1"/>
  <c r="J279" i="1"/>
  <c r="J280" i="1"/>
  <c r="J281" i="1"/>
  <c r="J282" i="1"/>
  <c r="J283" i="1"/>
  <c r="J284" i="1"/>
  <c r="J285" i="1"/>
  <c r="J286" i="1"/>
  <c r="J287" i="1"/>
  <c r="J288" i="1"/>
  <c r="J289" i="1"/>
  <c r="J290" i="1" s="1"/>
  <c r="J291" i="1" s="1"/>
  <c r="J292" i="1" s="1"/>
  <c r="J293" i="1" s="1"/>
  <c r="R3" i="1" s="1"/>
  <c r="R4" i="1" s="1"/>
  <c r="J294" i="1"/>
  <c r="J295" i="1"/>
  <c r="J296" i="1"/>
  <c r="J297" i="1" s="1"/>
  <c r="J298" i="1" s="1"/>
  <c r="J299" i="1" s="1"/>
  <c r="J300" i="1" s="1"/>
  <c r="J30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4" i="1"/>
  <c r="I295" i="1"/>
  <c r="I296" i="1"/>
  <c r="I297" i="1"/>
  <c r="I298" i="1"/>
  <c r="I299" i="1"/>
  <c r="I300" i="1"/>
  <c r="I3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2" i="1"/>
  <c r="M5" i="1" l="1"/>
  <c r="M4" i="1" s="1"/>
  <c r="M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CB6AD-0A48-4F06-A3FB-0463F43461C7}" name="kursy" type="6" refreshedVersion="8" background="1" saveData="1">
    <textPr codePage="1250" sourceFile="C:\Users\kamack38\Downloads\informatyka-2019-maj-stara\dane\kursy.txt" decimal="," thousands=" " tab="0" semicolon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<sst xmlns="http://schemas.openxmlformats.org/spreadsheetml/2006/main" count="940" uniqueCount="320">
  <si>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</si>
  <si>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</si>
  <si>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</si>
  <si>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</si>
  <si>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</si>
  <si>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</si>
  <si>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</si>
  <si>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</si>
  <si>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</si>
  <si>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</si>
  <si>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</si>
  <si>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</si>
  <si>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</si>
  <si>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</si>
  <si>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</si>
  <si>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</si>
  <si>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</si>
  <si>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</si>
  <si>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</si>
  <si>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</si>
  <si>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</si>
  <si>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</si>
  <si>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</si>
  <si>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</si>
  <si>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</si>
  <si>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</si>
  <si>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</si>
  <si>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</si>
  <si>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</si>
  <si>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</si>
  <si>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</si>
  <si>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</si>
  <si>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</si>
  <si>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</si>
  <si>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</si>
  <si>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</si>
  <si>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</si>
  <si>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</si>
  <si>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</si>
  <si>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</si>
  <si>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</si>
  <si>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</si>
  <si>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</si>
  <si>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</si>
  <si>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</si>
  <si>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</si>
  <si>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</si>
  <si>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</si>
  <si>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</si>
  <si>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</si>
  <si>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</si>
  <si>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</si>
  <si>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</si>
  <si>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</si>
  <si>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</si>
  <si>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</si>
  <si>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</si>
  <si>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</si>
  <si>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</si>
  <si>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</si>
  <si>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</si>
  <si>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</si>
  <si>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</si>
  <si>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</si>
  <si>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</si>
  <si>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</si>
  <si>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</si>
  <si>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</si>
  <si>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</si>
  <si>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</si>
  <si>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</si>
  <si>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</si>
  <si>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</si>
  <si>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</si>
  <si>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</t>
  </si>
  <si>
    <t>6.1</t>
  </si>
  <si>
    <t>Początek</t>
  </si>
  <si>
    <t>Przekracza 400?</t>
  </si>
  <si>
    <t>6.2</t>
  </si>
  <si>
    <t>PRAWDA</t>
  </si>
  <si>
    <t>Suma z Cena</t>
  </si>
  <si>
    <t>6.3</t>
  </si>
  <si>
    <t>Połączenie</t>
  </si>
  <si>
    <t>Etykiety wierszy</t>
  </si>
  <si>
    <t>Barwinek-Lomza</t>
  </si>
  <si>
    <t>Barwinek-Medyka</t>
  </si>
  <si>
    <t>Barwinek-Sieradz</t>
  </si>
  <si>
    <t>Barwinek-Tarnow</t>
  </si>
  <si>
    <t>Bezledy-Lomza</t>
  </si>
  <si>
    <t>Biala Podlaska-Chelm</t>
  </si>
  <si>
    <t>Biala Podlaska-Gorzow Wielkopolski</t>
  </si>
  <si>
    <t>Biala Podlaska-Tarnobrzeg</t>
  </si>
  <si>
    <t>Bialystok-Suwalki</t>
  </si>
  <si>
    <t>Bielsko-Biala-Chalupki</t>
  </si>
  <si>
    <t>Bielsko-Biala-Chyzne</t>
  </si>
  <si>
    <t>Bielsko-Biala-Cieszyn</t>
  </si>
  <si>
    <t>Bielsko-Biala-Nowy Sacz</t>
  </si>
  <si>
    <t>Bielsko-Biala-Opole</t>
  </si>
  <si>
    <t>Bielsko-Biala-Warszawa</t>
  </si>
  <si>
    <t>Bielsko-Biala-Zakopane</t>
  </si>
  <si>
    <t>Bydgoszcz-Gdansk</t>
  </si>
  <si>
    <t>Bydgoszcz-Konin</t>
  </si>
  <si>
    <t>Bydgoszcz-Wloclawek</t>
  </si>
  <si>
    <t>Chalupki-Czestochowa</t>
  </si>
  <si>
    <t>Chalupki-Walbrzych</t>
  </si>
  <si>
    <t>Chelm-Radom</t>
  </si>
  <si>
    <t>Chelm-Terespol</t>
  </si>
  <si>
    <t>Chyzne-Bielsko-Biala</t>
  </si>
  <si>
    <t>Chyzne-Cieszyn</t>
  </si>
  <si>
    <t>Ciechanow-Lomza</t>
  </si>
  <si>
    <t>Ciechanow-Olsztyn</t>
  </si>
  <si>
    <t>Ciechanow-Ostroleka</t>
  </si>
  <si>
    <t>Ciechanow-Torun</t>
  </si>
  <si>
    <t>Ciechanow-Warszawa</t>
  </si>
  <si>
    <t>Ciechanow-Wloclawek</t>
  </si>
  <si>
    <t>Cieszyn-Opole</t>
  </si>
  <si>
    <t>Czestochowa-Bielsko-Biala</t>
  </si>
  <si>
    <t>Czestochowa-Kielce</t>
  </si>
  <si>
    <t>Czestochowa-Lodz</t>
  </si>
  <si>
    <t>Czestochowa-Sieradz</t>
  </si>
  <si>
    <t>Elblag-Bydgoszcz</t>
  </si>
  <si>
    <t>Elblag-Ciechanow</t>
  </si>
  <si>
    <t>Elblag-Kuznica Bialostocka</t>
  </si>
  <si>
    <t>Elblag-Slupsk</t>
  </si>
  <si>
    <t>Gdansk-Bezledy</t>
  </si>
  <si>
    <t>Gdansk-Bydgoszcz</t>
  </si>
  <si>
    <t>Gdansk-Koszalin</t>
  </si>
  <si>
    <t>Gdansk-Slupsk</t>
  </si>
  <si>
    <t>Gdansk-Torun</t>
  </si>
  <si>
    <t>Gorzow Wielkopolski-Pila</t>
  </si>
  <si>
    <t>Gorzow Wielkopolski-Szczecin</t>
  </si>
  <si>
    <t>Gorzow Wielkopolski-Walbrzych</t>
  </si>
  <si>
    <t>Gorzow Wielkopolski-Zielona Gora</t>
  </si>
  <si>
    <t>Gubin-Gorzow Wielkopolski</t>
  </si>
  <si>
    <t>Gubin-Kostrzyn</t>
  </si>
  <si>
    <t>Gubin-Szczecin</t>
  </si>
  <si>
    <t>Gubin-Warszawa</t>
  </si>
  <si>
    <t>Gubin-Zgorzelec</t>
  </si>
  <si>
    <t>Hrebenne-Lublin</t>
  </si>
  <si>
    <t>Hrebenne-Medyka</t>
  </si>
  <si>
    <t>Jakuszyce-Kalisz</t>
  </si>
  <si>
    <t>Jakuszyce-Kostrzyn</t>
  </si>
  <si>
    <t>Jelenia Gora-Olszyna</t>
  </si>
  <si>
    <t>Kalisz-Lodz</t>
  </si>
  <si>
    <t>Kalisz-Piotrkow Trybunalski</t>
  </si>
  <si>
    <t>Kalisz-Poznan</t>
  </si>
  <si>
    <t>Katowice-Piotrkow Trybunalski</t>
  </si>
  <si>
    <t>Katowice-Skierniewice</t>
  </si>
  <si>
    <t>Katowice-Zakopane</t>
  </si>
  <si>
    <t>Kielce-Konin</t>
  </si>
  <si>
    <t>Kielce-Krakow</t>
  </si>
  <si>
    <t>Kielce-Sieradz</t>
  </si>
  <si>
    <t>Kielce-Tarnobrzeg</t>
  </si>
  <si>
    <t>Kielce-Tarnow</t>
  </si>
  <si>
    <t>Kolbaskowo-Gorzow Wielkopolski</t>
  </si>
  <si>
    <t>Kolbaskowo-Pila</t>
  </si>
  <si>
    <t>Kolbaskowo-Szczecin</t>
  </si>
  <si>
    <t>Konin-Bydgoszcz</t>
  </si>
  <si>
    <t>Konin-Lodz</t>
  </si>
  <si>
    <t>Konin-Plock</t>
  </si>
  <si>
    <t>Konin-Torun</t>
  </si>
  <si>
    <t>Konin-Walbrzych</t>
  </si>
  <si>
    <t>Kostrzyn-Gubin</t>
  </si>
  <si>
    <t>Kostrzyn-Kolbaskowo</t>
  </si>
  <si>
    <t>Kostrzyn-Szczecin</t>
  </si>
  <si>
    <t>Kostrzyn-Zgorzelec</t>
  </si>
  <si>
    <t>Kostrzyn-Zielona Gora</t>
  </si>
  <si>
    <t>Koszalin-Kolbaskowo</t>
  </si>
  <si>
    <t>Koszalin-Pila</t>
  </si>
  <si>
    <t>Koszalin-Swinoujscie</t>
  </si>
  <si>
    <t>Koszalin-Szczecin</t>
  </si>
  <si>
    <t>Krakow-Cieszyn</t>
  </si>
  <si>
    <t>Krakow-Kielce</t>
  </si>
  <si>
    <t>Krosno-Tarnobrzeg</t>
  </si>
  <si>
    <t>Krosno-Zakopane</t>
  </si>
  <si>
    <t>Kudowa-Slone-Jakuszyce</t>
  </si>
  <si>
    <t>Kudowa-Slone-Opole</t>
  </si>
  <si>
    <t>Kuznica Bialostocka-Ostroleka</t>
  </si>
  <si>
    <t>Legnica-Gubin</t>
  </si>
  <si>
    <t>Legnica-Leszno</t>
  </si>
  <si>
    <t>Legnica-Zielona Gora</t>
  </si>
  <si>
    <t>Leszno-Jelenia Gora</t>
  </si>
  <si>
    <t>Leszno-Konin</t>
  </si>
  <si>
    <t>Leszno-Legnica</t>
  </si>
  <si>
    <t>Lodz-Bialystok</t>
  </si>
  <si>
    <t>Lodz-Czestochowa</t>
  </si>
  <si>
    <t>Lodz-Kielce</t>
  </si>
  <si>
    <t>Lodz-Warszawa</t>
  </si>
  <si>
    <t>Lodz-Wloclawek</t>
  </si>
  <si>
    <t>Lomza-Chyzne</t>
  </si>
  <si>
    <t>Lomza-Ciechanow</t>
  </si>
  <si>
    <t>Lomza-Kuznica Bialostocka</t>
  </si>
  <si>
    <t>Lublin-Hrebenne</t>
  </si>
  <si>
    <t>Lublin-Radom</t>
  </si>
  <si>
    <t>Lublin-Tarnow</t>
  </si>
  <si>
    <t>Lublin-Zielona Gora</t>
  </si>
  <si>
    <t>Medyka-Tarnobrzeg</t>
  </si>
  <si>
    <t>Medyka-Zamosc</t>
  </si>
  <si>
    <t>Nowy Sacz-Rzeszow</t>
  </si>
  <si>
    <t>Olsztyn-Bielsko-Biala</t>
  </si>
  <si>
    <t>Olsztyn-Ciechanow</t>
  </si>
  <si>
    <t>Olsztyn-Lomza</t>
  </si>
  <si>
    <t>Olsztyn-Torun</t>
  </si>
  <si>
    <t>Olszyna-Kostrzyn</t>
  </si>
  <si>
    <t>Olszyna-Swiecko</t>
  </si>
  <si>
    <t>Opole-Bielsko-Biala</t>
  </si>
  <si>
    <t>Opole-Chalupki</t>
  </si>
  <si>
    <t>Opole-Katowice</t>
  </si>
  <si>
    <t>Opole-Kudowa-Slone</t>
  </si>
  <si>
    <t>Opole-Walbrzych</t>
  </si>
  <si>
    <t>Ostroleka-Krakow</t>
  </si>
  <si>
    <t>Ostroleka-Olsztyn</t>
  </si>
  <si>
    <t>Ostroleka-Suwalki</t>
  </si>
  <si>
    <t>Ostroleka-Swiecko</t>
  </si>
  <si>
    <t>Ostroleka-Warszawa</t>
  </si>
  <si>
    <t>Pila-Czestochowa</t>
  </si>
  <si>
    <t>Pila-Kostrzyn</t>
  </si>
  <si>
    <t>Pila-Koszalin</t>
  </si>
  <si>
    <t>Pila-Poznan</t>
  </si>
  <si>
    <t>Pila-Torun</t>
  </si>
  <si>
    <t>Piotrkow Trybunalski-Jakuszyce</t>
  </si>
  <si>
    <t>Piotrkow Trybunalski-Kalisz</t>
  </si>
  <si>
    <t>Piotrkow Trybunalski-Konin</t>
  </si>
  <si>
    <t>Piotrkow Trybunalski-Poznan</t>
  </si>
  <si>
    <t>Piotrkow Trybunalski-Przemysl</t>
  </si>
  <si>
    <t>Piotrkow Trybunalski-Radom</t>
  </si>
  <si>
    <t>Piotrkow Trybunalski-Warszawa</t>
  </si>
  <si>
    <t>Piotrkow Trybunalski-Wloclawek</t>
  </si>
  <si>
    <t>Plock-Bielsko-Biala</t>
  </si>
  <si>
    <t>Plock-Bydgoszcz</t>
  </si>
  <si>
    <t>Plock-Konin</t>
  </si>
  <si>
    <t>Plock-Lublin</t>
  </si>
  <si>
    <t>Plock-Ostroleka</t>
  </si>
  <si>
    <t>Plock-Piotrkow Trybunalski</t>
  </si>
  <si>
    <t>Plock-Torun</t>
  </si>
  <si>
    <t>Poznan-Bydgoszcz</t>
  </si>
  <si>
    <t>Poznan-Gubin</t>
  </si>
  <si>
    <t>Poznan-Pila</t>
  </si>
  <si>
    <t>Poznan-Zielona Gora</t>
  </si>
  <si>
    <t>Przemysl-Barwinek</t>
  </si>
  <si>
    <t>Przemysl-Gdansk</t>
  </si>
  <si>
    <t>Przemysl-Kielce</t>
  </si>
  <si>
    <t>Przemysl-Medyka</t>
  </si>
  <si>
    <t>Przemysl-Warszawa</t>
  </si>
  <si>
    <t>Radom-Konin</t>
  </si>
  <si>
    <t>Radom-Lodz</t>
  </si>
  <si>
    <t>Radom-Piotrkow Trybunalski</t>
  </si>
  <si>
    <t>Radom-Skierniewice</t>
  </si>
  <si>
    <t>Radom-Tarnobrzeg</t>
  </si>
  <si>
    <t>Radom-Warszawa</t>
  </si>
  <si>
    <t>Rzeszow-Lublin</t>
  </si>
  <si>
    <t>Rzeszow-Zamosc</t>
  </si>
  <si>
    <t>Siedlce-Lomza</t>
  </si>
  <si>
    <t>Sieradz-Czestochowa</t>
  </si>
  <si>
    <t>Sieradz-Leszno</t>
  </si>
  <si>
    <t>Sieradz-Opole</t>
  </si>
  <si>
    <t>Skierniewice-Kudowa-Slone</t>
  </si>
  <si>
    <t>Skierniewice-Sieradz</t>
  </si>
  <si>
    <t>Skierniewice-Tarnow</t>
  </si>
  <si>
    <t>Skierniewice-Wloclawek</t>
  </si>
  <si>
    <t>Slupsk-Elblag</t>
  </si>
  <si>
    <t>Slupsk-Gdansk</t>
  </si>
  <si>
    <t>Slupsk-Szczecin</t>
  </si>
  <si>
    <t>Suwalki-Bialystok</t>
  </si>
  <si>
    <t>Suwalki-Ostroleka</t>
  </si>
  <si>
    <t>Swiecko-Legnica</t>
  </si>
  <si>
    <t>Swiecko-Szczecin</t>
  </si>
  <si>
    <t>Swinoujscie-Pila</t>
  </si>
  <si>
    <t>Swinoujscie-Szczecin</t>
  </si>
  <si>
    <t>Szczecin-Kostrzyn</t>
  </si>
  <si>
    <t>Szczecin-Pila</t>
  </si>
  <si>
    <t>Szczecin-Sieradz</t>
  </si>
  <si>
    <t>Szczecin-Swinoujscie</t>
  </si>
  <si>
    <t>Tarnobrzeg-Kielce</t>
  </si>
  <si>
    <t>Tarnobrzeg-Krakow</t>
  </si>
  <si>
    <t>Tarnobrzeg-Przemysl</t>
  </si>
  <si>
    <t>Tarnobrzeg-Radom</t>
  </si>
  <si>
    <t>Tarnow-Bielsko-Biala</t>
  </si>
  <si>
    <t>Tarnow-Katowice</t>
  </si>
  <si>
    <t>Tarnow-Krosno</t>
  </si>
  <si>
    <t>Tarnow-Zakopane</t>
  </si>
  <si>
    <t>Terespol-Lublin</t>
  </si>
  <si>
    <t>Terespol-Warszawa</t>
  </si>
  <si>
    <t>Torun-Pila</t>
  </si>
  <si>
    <t>Torun-Plock</t>
  </si>
  <si>
    <t>Walbrzych-Kalisz</t>
  </si>
  <si>
    <t>Walbrzych-Olszyna</t>
  </si>
  <si>
    <t>Walbrzych-Opole</t>
  </si>
  <si>
    <t>Walbrzych-Zgorzelec</t>
  </si>
  <si>
    <t>Warszawa-Ciechanow</t>
  </si>
  <si>
    <t>Warszawa-Katowice</t>
  </si>
  <si>
    <t>Warszawa-Legnica</t>
  </si>
  <si>
    <t>Warszawa-Lodz</t>
  </si>
  <si>
    <t>Warszawa-Plock</t>
  </si>
  <si>
    <t>Warszawa-Radom</t>
  </si>
  <si>
    <t>Warszawa-Siedlce</t>
  </si>
  <si>
    <t>Warszawa-Walbrzych</t>
  </si>
  <si>
    <t>Wloclawek-Ciechanow</t>
  </si>
  <si>
    <t>Wloclawek-Kalisz</t>
  </si>
  <si>
    <t>Wloclawek-Skierniewice</t>
  </si>
  <si>
    <t>Zakopane-Barwinek</t>
  </si>
  <si>
    <t>Zakopane-Katowice</t>
  </si>
  <si>
    <t>Zakopane-Tarnow</t>
  </si>
  <si>
    <t>Zamosc-Biala Podlaska</t>
  </si>
  <si>
    <t>Zamosc-Medyka</t>
  </si>
  <si>
    <t>Zamosc-Przemysl</t>
  </si>
  <si>
    <t>Zgorzelec-Gubin</t>
  </si>
  <si>
    <t>Zgorzelec-Swiecko</t>
  </si>
  <si>
    <t>Zgorzelec-Wroclaw</t>
  </si>
  <si>
    <t>Zgorzelec-Zielona Gora</t>
  </si>
  <si>
    <t>Zielona Gora-Kostrzyn</t>
  </si>
  <si>
    <t>Zielona Gora-Legnica</t>
  </si>
  <si>
    <t>Zielona Gora-Poznan</t>
  </si>
  <si>
    <t>Suma końcowa</t>
  </si>
  <si>
    <t>Suma z Waga</t>
  </si>
  <si>
    <t>6.4</t>
  </si>
  <si>
    <t>Liczba z Koniec</t>
  </si>
  <si>
    <t>Streak</t>
  </si>
  <si>
    <t>6.5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</si>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</sst>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44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-* #,##0.00\ &quot;zł&quot;_-;\-* #,##0.00\ &quot;zł&quot;_-;_-* &quot;-&quot;??\ &quot;zł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kursów</a:t>
            </a:r>
            <a:r>
              <a:rPr lang="pl-PL" baseline="0"/>
              <a:t> w zależności od miasta końcowego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Arkusz1!$R$8:$R$18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Bielsko-Biala</c:v>
                </c:pt>
                <c:pt idx="3">
                  <c:v>Konin</c:v>
                </c:pt>
                <c:pt idx="4">
                  <c:v>Pila</c:v>
                </c:pt>
                <c:pt idx="5">
                  <c:v>Kielce</c:v>
                </c:pt>
                <c:pt idx="6">
                  <c:v>Poznan</c:v>
                </c:pt>
                <c:pt idx="7">
                  <c:v>Kostrzyn</c:v>
                </c:pt>
                <c:pt idx="8">
                  <c:v>Ciechanow</c:v>
                </c:pt>
                <c:pt idx="9">
                  <c:v>Zielona Gora</c:v>
                </c:pt>
                <c:pt idx="10">
                  <c:v>Opole</c:v>
                </c:pt>
              </c:strCache>
            </c:strRef>
          </c:cat>
          <c:val>
            <c:numRef>
              <c:f>Arkusz1!$S$8:$S$18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C-4B9E-9510-0DBF5B36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85007"/>
        <c:axId val="1678574447"/>
      </c:barChart>
      <c:catAx>
        <c:axId val="167858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Misato końcowe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574447"/>
        <c:crosses val="autoZero"/>
        <c:auto val="1"/>
        <c:lblAlgn val="ctr"/>
        <c:lblOffset val="100"/>
        <c:noMultiLvlLbl val="0"/>
      </c:catAx>
      <c:valAx>
        <c:axId val="1678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kursów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5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20</xdr:row>
      <xdr:rowOff>47625</xdr:rowOff>
    </xdr:from>
    <xdr:to>
      <xdr:col>23</xdr:col>
      <xdr:colOff>228600</xdr:colOff>
      <xdr:row>34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381F5E-CC52-EC5B-86A9-C807D31B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2.858666666667" createdVersion="8" refreshedVersion="8" minRefreshableVersion="3" recordCount="300" xr:uid="{6CE99435-F3DC-4B14-A61D-88B3319187D3}">
  <cacheSource type="worksheet">
    <worksheetSource ref="A1:H301" sheet="Arkusz1"/>
  </cacheSource>
  <cacheFields count="8">
    <cacheField name="Data" numFmtId="14">
      <sharedItems containsSemiMixedTypes="0" containsNonDate="0" containsDate="1" containsString="0" minDate="2017-01-02T00:00:00" maxDate="2018-01-01T00:00:00"/>
    </cacheField>
    <cacheField name="Poczatek" numFmtId="0">
      <sharedItems/>
    </cacheField>
    <cacheField name="Koniec" numFmtId="0">
      <sharedItems/>
    </cacheField>
    <cacheField name="Waga" numFmtId="0">
      <sharedItems containsSemiMixedTypes="0" containsString="0" containsNumber="1" containsInteger="1" minValue="1011" maxValue="5986"/>
    </cacheField>
    <cacheField name="Odleglosc" numFmtId="0">
      <sharedItems containsSemiMixedTypes="0" containsString="0" containsNumber="1" containsInteger="1" minValue="17" maxValue="744"/>
    </cacheField>
    <cacheField name="Cena" numFmtId="0">
      <sharedItems containsSemiMixedTypes="0" containsString="0" containsNumber="1" containsInteger="1" minValue="28" maxValue="2887"/>
    </cacheField>
    <cacheField name="Stawka" numFmtId="0">
      <sharedItems containsSemiMixedTypes="0" containsString="0" containsNumber="1" minValue="0.95714285714285718" maxValue="4.260416666666667"/>
    </cacheField>
    <cacheField name="Przekracza 400?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2.859948611112" createdVersion="8" refreshedVersion="8" minRefreshableVersion="3" recordCount="300" xr:uid="{B2092A4E-12D0-4AC5-9831-12148BE817E9}">
  <cacheSource type="worksheet">
    <worksheetSource ref="A1:I301" sheet="Arkusz1"/>
  </cacheSource>
  <cacheFields count="9">
    <cacheField name="Data" numFmtId="14">
      <sharedItems containsSemiMixedTypes="0" containsNonDate="0" containsDate="1" containsString="0" minDate="2017-01-02T00:00:00" maxDate="2018-01-01T00:00:00"/>
    </cacheField>
    <cacheField name="Poczatek" numFmtId="0">
      <sharedItems/>
    </cacheField>
    <cacheField name="Koniec" numFmtId="0">
      <sharedItems count="68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</sharedItems>
    </cacheField>
    <cacheField name="Waga" numFmtId="0">
      <sharedItems containsSemiMixedTypes="0" containsString="0" containsNumber="1" containsInteger="1" minValue="1011" maxValue="5986"/>
    </cacheField>
    <cacheField name="Odleglosc" numFmtId="0">
      <sharedItems containsSemiMixedTypes="0" containsString="0" containsNumber="1" containsInteger="1" minValue="17" maxValue="744"/>
    </cacheField>
    <cacheField name="Cena" numFmtId="0">
      <sharedItems containsSemiMixedTypes="0" containsString="0" containsNumber="1" containsInteger="1" minValue="28" maxValue="2887"/>
    </cacheField>
    <cacheField name="Stawka" numFmtId="0">
      <sharedItems containsSemiMixedTypes="0" containsString="0" containsNumber="1" minValue="0.95714285714285718" maxValue="4.260416666666667"/>
    </cacheField>
    <cacheField name="Przekracza 400?" numFmtId="0">
      <sharedItems/>
    </cacheField>
    <cacheField name="Połączenie" numFmtId="0">
      <sharedItems count="229">
        <s v="Olsztyn-Torun"/>
        <s v="Torun-Plock"/>
        <s v="Plock-Ostroleka"/>
        <s v="Ostroleka-Suwalki"/>
        <s v="Lomza-Ciechanow"/>
        <s v="Ciechanow-Lomza"/>
        <s v="Lomza-Kuznica Bialostocka"/>
        <s v="Kuznica Bialostocka-Ostroleka"/>
        <s v="Poznan-Gubin"/>
        <s v="Skierniewice-Tarnow"/>
        <s v="Tarnow-Katowice"/>
        <s v="Radom-Konin"/>
        <s v="Konin-Torun"/>
        <s v="Ostroleka-Olsztyn"/>
        <s v="Olsztyn-Ciechanow"/>
        <s v="Ciechanow-Olsztyn"/>
        <s v="Olsztyn-Lomza"/>
        <s v="Torun-Pila"/>
        <s v="Kolbaskowo-Szczecin"/>
        <s v="Szczecin-Swinoujscie"/>
        <s v="Swinoujscie-Szczecin"/>
        <s v="Szczecin-Kostrzyn"/>
        <s v="Kostrzyn-Kolbaskowo"/>
        <s v="Kolbaskowo-Gorzow Wielkopolski"/>
        <s v="Gorzow Wielkopolski-Pila"/>
        <s v="Pila-Poznan"/>
        <s v="Jakuszyce-Kalisz"/>
        <s v="Kalisz-Piotrkow Trybunalski"/>
        <s v="Piotrkow Trybunalski-Konin"/>
        <s v="Gdansk-Torun"/>
        <s v="Pila-Koszalin"/>
        <s v="Koszalin-Pila"/>
        <s v="Pila-Czestochowa"/>
        <s v="Lomza-Chyzne"/>
        <s v="Koszalin-Swinoujscie"/>
        <s v="Pila-Torun"/>
        <s v="Tarnow-Krosno"/>
        <s v="Katowice-Piotrkow Trybunalski"/>
        <s v="Plock-Torun"/>
        <s v="Kudowa-Slone-Jakuszyce"/>
        <s v="Elblag-Ciechanow"/>
        <s v="Kudowa-Slone-Opole"/>
        <s v="Opole-Bielsko-Biala"/>
        <s v="Bielsko-Biala-Zakopane"/>
        <s v="Piotrkow Trybunalski-Poznan"/>
        <s v="Konin-Bydgoszcz"/>
        <s v="Bydgoszcz-Wloclawek"/>
        <s v="Wloclawek-Skierniewice"/>
        <s v="Skierniewice-Sieradz"/>
        <s v="Gorzow Wielkopolski-Walbrzych"/>
        <s v="Gubin-Kostrzyn"/>
        <s v="Zamosc-Medyka"/>
        <s v="Medyka-Tarnobrzeg"/>
        <s v="Tarnobrzeg-Kielce"/>
        <s v="Krosno-Tarnobrzeg"/>
        <s v="Tarnobrzeg-Radom"/>
        <s v="Radom-Skierniewice"/>
        <s v="Skierniewice-Wloclawek"/>
        <s v="Gubin-Gorzow Wielkopolski"/>
        <s v="Gorzow Wielkopolski-Zielona Gora"/>
        <s v="Zielona Gora-Poznan"/>
        <s v="Poznan-Bydgoszcz"/>
        <s v="Chyzne-Bielsko-Biala"/>
        <s v="Bielsko-Biala-Chyzne"/>
        <s v="Chyzne-Cieszyn"/>
        <s v="Barwinek-Medyka"/>
        <s v="Medyka-Zamosc"/>
        <s v="Rzeszow-Zamosc"/>
        <s v="Konin-Walbrzych"/>
        <s v="Jakuszyce-Kostrzyn"/>
        <s v="Kostrzyn-Szczecin"/>
        <s v="Zgorzelec-Wroclaw"/>
        <s v="Ostroleka-Krakow"/>
        <s v="Krakow-Kielce"/>
        <s v="Kielce-Krakow"/>
        <s v="Zamosc-Biala Podlaska"/>
        <s v="Przemysl-Medyka"/>
        <s v="Walbrzych-Opole"/>
        <s v="Szczecin-Sieradz"/>
        <s v="Przemysl-Barwinek"/>
        <s v="Barwinek-Tarnow"/>
        <s v="Chalupki-Czestochowa"/>
        <s v="Zgorzelec-Swiecko"/>
        <s v="Swiecko-Szczecin"/>
        <s v="Radom-Piotrkow Trybunalski"/>
        <s v="Piotrkow Trybunalski-Radom"/>
        <s v="Piotrkow Trybunalski-Kalisz"/>
        <s v="Kalisz-Poznan"/>
        <s v="Radom-Warszawa"/>
        <s v="Walbrzych-Kalisz"/>
        <s v="Kalisz-Lodz"/>
        <s v="Lodz-Kielce"/>
        <s v="Piotrkow Trybunalski-Przemysl"/>
        <s v="Warszawa-Legnica"/>
        <s v="Legnica-Gubin"/>
        <s v="Piotrkow Trybunalski-Wloclawek"/>
        <s v="Elblag-Kuznica Bialostocka"/>
        <s v="Warszawa-Katowice"/>
        <s v="Opole-Chalupki"/>
        <s v="Ostroleka-Swiecko"/>
        <s v="Swiecko-Legnica"/>
        <s v="Legnica-Leszno"/>
        <s v="Leszno-Jelenia Gora"/>
        <s v="Jelenia Gora-Olszyna"/>
        <s v="Olszyna-Swiecko"/>
        <s v="Siedlce-Lomza"/>
        <s v="Hrebenne-Lublin"/>
        <s v="Lublin-Radom"/>
        <s v="Radom-Tarnobrzeg"/>
        <s v="Tarnobrzeg-Krakow"/>
        <s v="Biala Podlaska-Tarnobrzeg"/>
        <s v="Kielce-Sieradz"/>
        <s v="Chelm-Terespol"/>
        <s v="Terespol-Warszawa"/>
        <s v="Warszawa-Lodz"/>
        <s v="Lodz-Wloclawek"/>
        <s v="Krosno-Zakopane"/>
        <s v="Kielce-Tarnow"/>
        <s v="Katowice-Zakopane"/>
        <s v="Zakopane-Tarnow"/>
        <s v="Gdansk-Slupsk"/>
        <s v="Slupsk-Gdansk"/>
        <s v="Gdansk-Koszalin"/>
        <s v="Koszalin-Kolbaskowo"/>
        <s v="Kolbaskowo-Pila"/>
        <s v="Gubin-Zgorzelec"/>
        <s v="Leszno-Konin"/>
        <s v="Konin-Plock"/>
        <s v="Plock-Konin"/>
        <s v="Konin-Lodz"/>
        <s v="Wloclawek-Kalisz"/>
        <s v="Poznan-Zielona Gora"/>
        <s v="Przemysl-Gdansk"/>
        <s v="Suwalki-Bialystok"/>
        <s v="Slupsk-Elblag"/>
        <s v="Elblag-Slupsk"/>
        <s v="Zamosc-Przemysl"/>
        <s v="Biala Podlaska-Gorzow Wielkopolski"/>
        <s v="Katowice-Skierniewice"/>
        <s v="Barwinek-Sieradz"/>
        <s v="Sieradz-Czestochowa"/>
        <s v="Czestochowa-Lodz"/>
        <s v="Biala Podlaska-Chelm"/>
        <s v="Chelm-Radom"/>
        <s v="Ostroleka-Warszawa"/>
        <s v="Warszawa-Siedlce"/>
        <s v="Piotrkow Trybunalski-Jakuszyce"/>
        <s v="Kostrzyn-Zielona Gora"/>
        <s v="Lublin-Zielona Gora"/>
        <s v="Poznan-Pila"/>
        <s v="Pila-Kostrzyn"/>
        <s v="Kostrzyn-Gubin"/>
        <s v="Opole-Kudowa-Slone"/>
        <s v="Kielce-Konin"/>
        <s v="Plock-Bydgoszcz"/>
        <s v="Bydgoszcz-Konin"/>
        <s v="Bezledy-Lomza"/>
        <s v="Tarnobrzeg-Przemysl"/>
        <s v="Radom-Lodz"/>
        <s v="Tarnow-Bielsko-Biala"/>
        <s v="Bielsko-Biala-Nowy Sacz"/>
        <s v="Nowy Sacz-Rzeszow"/>
        <s v="Rzeszow-Lublin"/>
        <s v="Zielona Gora-Legnica"/>
        <s v="Ciechanow-Warszawa"/>
        <s v="Lublin-Tarnow"/>
        <s v="Tarnow-Zakopane"/>
        <s v="Zakopane-Barwinek"/>
        <s v="Lodz-Warszawa"/>
        <s v="Koszalin-Szczecin"/>
        <s v="Ciechanow-Torun"/>
        <s v="Elblag-Bydgoszcz"/>
        <s v="Plock-Bielsko-Biala"/>
        <s v="Barwinek-Lomza"/>
        <s v="Gubin-Warszawa"/>
        <s v="Warszawa-Radom"/>
        <s v="Warszawa-Walbrzych"/>
        <s v="Chalupki-Walbrzych"/>
        <s v="Walbrzych-Olszyna"/>
        <s v="Olszyna-Kostrzyn"/>
        <s v="Kostrzyn-Zgorzelec"/>
        <s v="Zgorzelec-Zielona Gora"/>
        <s v="Zielona Gora-Kostrzyn"/>
        <s v="Wloclawek-Ciechanow"/>
        <s v="Lodz-Czestochowa"/>
        <s v="Czestochowa-Sieradz"/>
        <s v="Sieradz-Opole"/>
        <s v="Sieradz-Leszno"/>
        <s v="Leszno-Legnica"/>
        <s v="Gdansk-Bydgoszcz"/>
        <s v="Gorzow Wielkopolski-Szczecin"/>
        <s v="Swinoujscie-Pila"/>
        <s v="Plock-Piotrkow Trybunalski"/>
        <s v="Piotrkow Trybunalski-Warszawa"/>
        <s v="Terespol-Lublin"/>
        <s v="Lublin-Hrebenne"/>
        <s v="Przemysl-Warszawa"/>
        <s v="Warszawa-Ciechanow"/>
        <s v="Ciechanow-Wloclawek"/>
        <s v="Ciechanow-Ostroleka"/>
        <s v="Bielsko-Biala-Cieszyn"/>
        <s v="Cieszyn-Opole"/>
        <s v="Czestochowa-Kielce"/>
        <s v="Opole-Katowice"/>
        <s v="Lodz-Bialystok"/>
        <s v="Bialystok-Suwalki"/>
        <s v="Suwalki-Ostroleka"/>
        <s v="Plock-Lublin"/>
        <s v="Hrebenne-Medyka"/>
        <s v="Slupsk-Szczecin"/>
        <s v="Szczecin-Pila"/>
        <s v="Bydgoszcz-Gdansk"/>
        <s v="Skierniewice-Kudowa-Slone"/>
        <s v="Legnica-Zielona Gora"/>
        <s v="Czestochowa-Bielsko-Biala"/>
        <s v="Bielsko-Biala-Chalupki"/>
        <s v="Przemysl-Kielce"/>
        <s v="Kielce-Tarnobrzeg"/>
        <s v="Bielsko-Biala-Warszawa"/>
        <s v="Warszawa-Plock"/>
        <s v="Gubin-Szczecin"/>
        <s v="Krakow-Cieszyn"/>
        <s v="Zakopane-Katowice"/>
        <s v="Gdansk-Bezledy"/>
        <s v="Olsztyn-Bielsko-Biala"/>
        <s v="Bielsko-Biala-Opole"/>
        <s v="Opole-Walbrzych"/>
        <s v="Walbrzych-Zgorzelec"/>
        <s v="Zgorzelec-Gub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17-01-02T00:00:00"/>
    <s v="Olsztyn"/>
    <s v="Torun"/>
    <n v="3527"/>
    <n v="167"/>
    <n v="206"/>
    <n v="1.2335329341317365"/>
    <x v="0"/>
  </r>
  <r>
    <d v="2017-01-03T00:00:00"/>
    <s v="Torun"/>
    <s v="Plock"/>
    <n v="3666"/>
    <n v="112"/>
    <n v="280"/>
    <n v="2.5"/>
    <x v="0"/>
  </r>
  <r>
    <d v="2017-01-04T00:00:00"/>
    <s v="Plock"/>
    <s v="Ostroleka"/>
    <n v="4888"/>
    <n v="167"/>
    <n v="624"/>
    <n v="3.7365269461077846"/>
    <x v="0"/>
  </r>
  <r>
    <d v="2017-01-05T00:00:00"/>
    <s v="Ostroleka"/>
    <s v="Suwalki"/>
    <n v="1099"/>
    <n v="167"/>
    <n v="390"/>
    <n v="2.3353293413173652"/>
    <x v="0"/>
  </r>
  <r>
    <d v="2017-01-07T00:00:00"/>
    <s v="Lomza"/>
    <s v="Ciechanow"/>
    <n v="4881"/>
    <n v="118"/>
    <n v="219"/>
    <n v="1.8559322033898304"/>
    <x v="0"/>
  </r>
  <r>
    <d v="2017-01-08T00:00:00"/>
    <s v="Ciechanow"/>
    <s v="Lomza"/>
    <n v="5851"/>
    <n v="113"/>
    <n v="160"/>
    <n v="1.415929203539823"/>
    <x v="0"/>
  </r>
  <r>
    <d v="2017-01-09T00:00:00"/>
    <s v="Lomza"/>
    <s v="Kuznica Bialostocka"/>
    <n v="5963"/>
    <n v="141"/>
    <n v="168"/>
    <n v="1.1914893617021276"/>
    <x v="0"/>
  </r>
  <r>
    <d v="2017-01-10T00:00:00"/>
    <s v="Kuznica Bialostocka"/>
    <s v="Ostroleka"/>
    <n v="1364"/>
    <n v="179"/>
    <n v="533"/>
    <n v="2.977653631284916"/>
    <x v="0"/>
  </r>
  <r>
    <d v="2017-01-11T00:00:00"/>
    <s v="Ostroleka"/>
    <s v="Suwalki"/>
    <n v="1245"/>
    <n v="166"/>
    <n v="209"/>
    <n v="1.2590361445783131"/>
    <x v="0"/>
  </r>
  <r>
    <d v="2017-01-12T00:00:00"/>
    <s v="Poznan"/>
    <s v="Gubin"/>
    <n v="3771"/>
    <n v="196"/>
    <n v="696"/>
    <n v="3.5510204081632653"/>
    <x v="0"/>
  </r>
  <r>
    <d v="2017-01-14T00:00:00"/>
    <s v="Skierniewice"/>
    <s v="Tarnow"/>
    <n v="4522"/>
    <n v="300"/>
    <n v="1113"/>
    <n v="3.71"/>
    <x v="0"/>
  </r>
  <r>
    <d v="2017-01-15T00:00:00"/>
    <s v="Tarnow"/>
    <s v="Katowice"/>
    <n v="4588"/>
    <n v="148"/>
    <n v="494"/>
    <n v="3.3378378378378377"/>
    <x v="0"/>
  </r>
  <r>
    <d v="2017-01-16T00:00:00"/>
    <s v="Radom"/>
    <s v="Konin"/>
    <n v="1952"/>
    <n v="267"/>
    <n v="602"/>
    <n v="2.2546816479400751"/>
    <x v="0"/>
  </r>
  <r>
    <d v="2017-01-17T00:00:00"/>
    <s v="Konin"/>
    <s v="Torun"/>
    <n v="3318"/>
    <n v="110"/>
    <n v="422"/>
    <n v="3.8363636363636364"/>
    <x v="0"/>
  </r>
  <r>
    <d v="2017-01-20T00:00:00"/>
    <s v="Kuznica Bialostocka"/>
    <s v="Ostroleka"/>
    <n v="3106"/>
    <n v="173"/>
    <n v="312"/>
    <n v="1.8034682080924855"/>
    <x v="0"/>
  </r>
  <r>
    <d v="2017-01-21T00:00:00"/>
    <s v="Ostroleka"/>
    <s v="Olsztyn"/>
    <n v="5593"/>
    <n v="127"/>
    <n v="421"/>
    <n v="3.3149606299212597"/>
    <x v="0"/>
  </r>
  <r>
    <d v="2017-01-22T00:00:00"/>
    <s v="Olsztyn"/>
    <s v="Ciechanow"/>
    <n v="5983"/>
    <n v="118"/>
    <n v="416"/>
    <n v="3.5254237288135593"/>
    <x v="0"/>
  </r>
  <r>
    <d v="2017-01-23T00:00:00"/>
    <s v="Ciechanow"/>
    <s v="Olsztyn"/>
    <n v="5496"/>
    <n v="115"/>
    <n v="291"/>
    <n v="2.5304347826086957"/>
    <x v="0"/>
  </r>
  <r>
    <d v="2017-01-24T00:00:00"/>
    <s v="Olsztyn"/>
    <s v="Lomza"/>
    <n v="4572"/>
    <n v="164"/>
    <n v="550"/>
    <n v="3.3536585365853657"/>
    <x v="0"/>
  </r>
  <r>
    <d v="2017-01-25T00:00:00"/>
    <s v="Lomza"/>
    <s v="Ciechanow"/>
    <n v="4529"/>
    <n v="121"/>
    <n v="373"/>
    <n v="3.0826446280991737"/>
    <x v="0"/>
  </r>
  <r>
    <d v="2017-01-26T00:00:00"/>
    <s v="Ciechanow"/>
    <s v="Olsztyn"/>
    <n v="4981"/>
    <n v="123"/>
    <n v="218"/>
    <n v="1.7723577235772359"/>
    <x v="0"/>
  </r>
  <r>
    <d v="2017-01-27T00:00:00"/>
    <s v="Olsztyn"/>
    <s v="Torun"/>
    <n v="3808"/>
    <n v="163"/>
    <n v="655"/>
    <n v="4.0184049079754605"/>
    <x v="0"/>
  </r>
  <r>
    <d v="2017-01-28T00:00:00"/>
    <s v="Torun"/>
    <s v="Pila"/>
    <n v="1359"/>
    <n v="130"/>
    <n v="346"/>
    <n v="2.6615384615384614"/>
    <x v="0"/>
  </r>
  <r>
    <d v="2017-01-29T00:00:00"/>
    <s v="Kolbaskowo"/>
    <s v="Szczecin"/>
    <n v="2320"/>
    <n v="24"/>
    <n v="68"/>
    <n v="2.8333333333333335"/>
    <x v="0"/>
  </r>
  <r>
    <d v="2017-01-30T00:00:00"/>
    <s v="Szczecin"/>
    <s v="Swinoujscie"/>
    <n v="2607"/>
    <n v="115"/>
    <n v="264"/>
    <n v="2.2956521739130435"/>
    <x v="0"/>
  </r>
  <r>
    <d v="2017-01-31T00:00:00"/>
    <s v="Swinoujscie"/>
    <s v="Szczecin"/>
    <n v="3657"/>
    <n v="100"/>
    <n v="424"/>
    <n v="4.24"/>
    <x v="0"/>
  </r>
  <r>
    <d v="2017-02-01T00:00:00"/>
    <s v="Szczecin"/>
    <s v="Kostrzyn"/>
    <n v="5671"/>
    <n v="118"/>
    <n v="390"/>
    <n v="3.3050847457627119"/>
    <x v="0"/>
  </r>
  <r>
    <d v="2017-02-02T00:00:00"/>
    <s v="Kostrzyn"/>
    <s v="Kolbaskowo"/>
    <n v="4871"/>
    <n v="126"/>
    <n v="185"/>
    <n v="1.4682539682539681"/>
    <x v="0"/>
  </r>
  <r>
    <d v="2017-02-03T00:00:00"/>
    <s v="Kolbaskowo"/>
    <s v="Gorzow Wielkopolski"/>
    <n v="1686"/>
    <n v="102"/>
    <n v="167"/>
    <n v="1.6372549019607843"/>
    <x v="0"/>
  </r>
  <r>
    <d v="2017-02-04T00:00:00"/>
    <s v="Gorzow Wielkopolski"/>
    <s v="Pila"/>
    <n v="5628"/>
    <n v="123"/>
    <n v="450"/>
    <n v="3.6585365853658538"/>
    <x v="0"/>
  </r>
  <r>
    <d v="2017-02-05T00:00:00"/>
    <s v="Pila"/>
    <s v="Poznan"/>
    <n v="3295"/>
    <n v="103"/>
    <n v="346"/>
    <n v="3.3592233009708736"/>
    <x v="0"/>
  </r>
  <r>
    <d v="2017-02-06T00:00:00"/>
    <s v="Jakuszyce"/>
    <s v="Kalisz"/>
    <n v="5291"/>
    <n v="273"/>
    <n v="520"/>
    <n v="1.9047619047619047"/>
    <x v="0"/>
  </r>
  <r>
    <d v="2017-02-07T00:00:00"/>
    <s v="Kalisz"/>
    <s v="Piotrkow Trybunalski"/>
    <n v="5838"/>
    <n v="128"/>
    <n v="518"/>
    <n v="4.046875"/>
    <x v="0"/>
  </r>
  <r>
    <d v="2017-02-08T00:00:00"/>
    <s v="Piotrkow Trybunalski"/>
    <s v="Konin"/>
    <n v="3319"/>
    <n v="154"/>
    <n v="314"/>
    <n v="2.0389610389610389"/>
    <x v="0"/>
  </r>
  <r>
    <d v="2017-02-09T00:00:00"/>
    <s v="Gdansk"/>
    <s v="Torun"/>
    <n v="2152"/>
    <n v="190"/>
    <n v="406"/>
    <n v="2.1368421052631579"/>
    <x v="0"/>
  </r>
  <r>
    <d v="2017-02-10T00:00:00"/>
    <s v="Torun"/>
    <s v="Pila"/>
    <n v="3810"/>
    <n v="135"/>
    <n v="221"/>
    <n v="1.6370370370370371"/>
    <x v="0"/>
  </r>
  <r>
    <d v="2017-02-11T00:00:00"/>
    <s v="Pila"/>
    <s v="Koszalin"/>
    <n v="5713"/>
    <n v="128"/>
    <n v="376"/>
    <n v="2.9375"/>
    <x v="0"/>
  </r>
  <r>
    <d v="2017-02-12T00:00:00"/>
    <s v="Koszalin"/>
    <s v="Pila"/>
    <n v="4163"/>
    <n v="128"/>
    <n v="257"/>
    <n v="2.0078125"/>
    <x v="0"/>
  </r>
  <r>
    <d v="2017-02-13T00:00:00"/>
    <s v="Pila"/>
    <s v="Czestochowa"/>
    <n v="3216"/>
    <n v="162"/>
    <n v="278"/>
    <n v="1.7160493827160495"/>
    <x v="0"/>
  </r>
  <r>
    <d v="2017-02-14T00:00:00"/>
    <s v="Lomza"/>
    <s v="Chyzne"/>
    <n v="5060"/>
    <n v="550"/>
    <n v="1622"/>
    <n v="2.9490909090909092"/>
    <x v="1"/>
  </r>
  <r>
    <d v="2017-02-16T00:00:00"/>
    <s v="Koszalin"/>
    <s v="Swinoujscie"/>
    <n v="2446"/>
    <n v="161"/>
    <n v="379"/>
    <n v="2.3540372670807455"/>
    <x v="0"/>
  </r>
  <r>
    <d v="2017-02-17T00:00:00"/>
    <s v="Swinoujscie"/>
    <s v="Szczecin"/>
    <n v="3305"/>
    <n v="106"/>
    <n v="116"/>
    <n v="1.0943396226415094"/>
    <x v="0"/>
  </r>
  <r>
    <d v="2017-02-19T00:00:00"/>
    <s v="Pila"/>
    <s v="Torun"/>
    <n v="1743"/>
    <n v="145"/>
    <n v="376"/>
    <n v="2.5931034482758619"/>
    <x v="0"/>
  </r>
  <r>
    <d v="2017-02-22T00:00:00"/>
    <s v="Tarnow"/>
    <s v="Krosno"/>
    <n v="4053"/>
    <n v="146"/>
    <n v="441"/>
    <n v="3.0205479452054793"/>
    <x v="0"/>
  </r>
  <r>
    <d v="2017-02-23T00:00:00"/>
    <s v="Katowice"/>
    <s v="Piotrkow Trybunalski"/>
    <n v="4905"/>
    <n v="157"/>
    <n v="392"/>
    <n v="2.4968152866242037"/>
    <x v="0"/>
  </r>
  <r>
    <d v="2017-02-25T00:00:00"/>
    <s v="Plock"/>
    <s v="Torun"/>
    <n v="1624"/>
    <n v="111"/>
    <n v="221"/>
    <n v="1.9909909909909911"/>
    <x v="0"/>
  </r>
  <r>
    <d v="2017-02-27T00:00:00"/>
    <s v="Kudowa-Slone"/>
    <s v="Jakuszyce"/>
    <n v="5326"/>
    <n v="171"/>
    <n v="263"/>
    <n v="1.5380116959064327"/>
    <x v="0"/>
  </r>
  <r>
    <d v="2017-02-28T00:00:00"/>
    <s v="Elblag"/>
    <s v="Ciechanow"/>
    <n v="4398"/>
    <n v="225"/>
    <n v="400"/>
    <n v="1.7777777777777777"/>
    <x v="0"/>
  </r>
  <r>
    <d v="2017-03-01T00:00:00"/>
    <s v="Kudowa-Slone"/>
    <s v="Opole"/>
    <n v="4494"/>
    <n v="143"/>
    <n v="252"/>
    <n v="1.7622377622377623"/>
    <x v="0"/>
  </r>
  <r>
    <d v="2017-03-02T00:00:00"/>
    <s v="Opole"/>
    <s v="Bielsko-Biala"/>
    <n v="2136"/>
    <n v="139"/>
    <n v="522"/>
    <n v="3.7553956834532376"/>
    <x v="0"/>
  </r>
  <r>
    <d v="2017-03-03T00:00:00"/>
    <s v="Bielsko-Biala"/>
    <s v="Zakopane"/>
    <n v="4481"/>
    <n v="121"/>
    <n v="446"/>
    <n v="3.6859504132231407"/>
    <x v="0"/>
  </r>
  <r>
    <d v="2017-03-04T00:00:00"/>
    <s v="Piotrkow Trybunalski"/>
    <s v="Poznan"/>
    <n v="1749"/>
    <n v="232"/>
    <n v="928"/>
    <n v="4"/>
    <x v="0"/>
  </r>
  <r>
    <d v="2017-03-08T00:00:00"/>
    <s v="Piotrkow Trybunalski"/>
    <s v="Konin"/>
    <n v="1203"/>
    <n v="146"/>
    <n v="330"/>
    <n v="2.2602739726027399"/>
    <x v="0"/>
  </r>
  <r>
    <d v="2017-03-09T00:00:00"/>
    <s v="Konin"/>
    <s v="Bydgoszcz"/>
    <n v="4505"/>
    <n v="118"/>
    <n v="374"/>
    <n v="3.1694915254237288"/>
    <x v="0"/>
  </r>
  <r>
    <d v="2017-03-10T00:00:00"/>
    <s v="Bydgoszcz"/>
    <s v="Wloclawek"/>
    <n v="1454"/>
    <n v="95"/>
    <n v="197"/>
    <n v="2.0736842105263156"/>
    <x v="0"/>
  </r>
  <r>
    <d v="2017-03-11T00:00:00"/>
    <s v="Wloclawek"/>
    <s v="Skierniewice"/>
    <n v="2835"/>
    <n v="136"/>
    <n v="418"/>
    <n v="3.0735294117647061"/>
    <x v="0"/>
  </r>
  <r>
    <d v="2017-03-12T00:00:00"/>
    <s v="Skierniewice"/>
    <s v="Sieradz"/>
    <n v="2338"/>
    <n v="123"/>
    <n v="215"/>
    <n v="1.7479674796747968"/>
    <x v="0"/>
  </r>
  <r>
    <d v="2017-03-13T00:00:00"/>
    <s v="Gorzow Wielkopolski"/>
    <s v="Walbrzych"/>
    <n v="4154"/>
    <n v="277"/>
    <n v="924"/>
    <n v="3.335740072202166"/>
    <x v="0"/>
  </r>
  <r>
    <d v="2017-03-16T00:00:00"/>
    <s v="Gubin"/>
    <s v="Kostrzyn"/>
    <n v="1767"/>
    <n v="91"/>
    <n v="247"/>
    <n v="2.7142857142857144"/>
    <x v="0"/>
  </r>
  <r>
    <d v="2017-03-18T00:00:00"/>
    <s v="Zamosc"/>
    <s v="Medyka"/>
    <n v="2929"/>
    <n v="152"/>
    <n v="278"/>
    <n v="1.8289473684210527"/>
    <x v="0"/>
  </r>
  <r>
    <d v="2017-03-19T00:00:00"/>
    <s v="Medyka"/>
    <s v="Tarnobrzeg"/>
    <n v="2151"/>
    <n v="177"/>
    <n v="365"/>
    <n v="2.0621468926553672"/>
    <x v="0"/>
  </r>
  <r>
    <d v="2017-03-20T00:00:00"/>
    <s v="Tarnobrzeg"/>
    <s v="Kielce"/>
    <n v="2431"/>
    <n v="96"/>
    <n v="409"/>
    <n v="4.260416666666667"/>
    <x v="0"/>
  </r>
  <r>
    <d v="2017-03-21T00:00:00"/>
    <s v="Krosno"/>
    <s v="Tarnobrzeg"/>
    <n v="1168"/>
    <n v="143"/>
    <n v="501"/>
    <n v="3.5034965034965033"/>
    <x v="0"/>
  </r>
  <r>
    <d v="2017-03-22T00:00:00"/>
    <s v="Tarnobrzeg"/>
    <s v="Radom"/>
    <n v="4251"/>
    <n v="122"/>
    <n v="227"/>
    <n v="1.860655737704918"/>
    <x v="0"/>
  </r>
  <r>
    <d v="2017-03-23T00:00:00"/>
    <s v="Radom"/>
    <s v="Skierniewice"/>
    <n v="4347"/>
    <n v="117"/>
    <n v="158"/>
    <n v="1.3504273504273505"/>
    <x v="0"/>
  </r>
  <r>
    <d v="2017-03-24T00:00:00"/>
    <s v="Skierniewice"/>
    <s v="Wloclawek"/>
    <n v="5287"/>
    <n v="127"/>
    <n v="495"/>
    <n v="3.8976377952755907"/>
    <x v="0"/>
  </r>
  <r>
    <d v="2017-03-26T00:00:00"/>
    <s v="Tarnow"/>
    <s v="Katowice"/>
    <n v="5177"/>
    <n v="147"/>
    <n v="443"/>
    <n v="3.0136054421768708"/>
    <x v="0"/>
  </r>
  <r>
    <d v="2017-03-27T00:00:00"/>
    <s v="Gubin"/>
    <s v="Gorzow Wielkopolski"/>
    <n v="3858"/>
    <n v="155"/>
    <n v="261"/>
    <n v="1.6838709677419355"/>
    <x v="0"/>
  </r>
  <r>
    <d v="2017-03-28T00:00:00"/>
    <s v="Gorzow Wielkopolski"/>
    <s v="Zielona Gora"/>
    <n v="4637"/>
    <n v="116"/>
    <n v="242"/>
    <n v="2.0862068965517242"/>
    <x v="0"/>
  </r>
  <r>
    <d v="2017-03-29T00:00:00"/>
    <s v="Zielona Gora"/>
    <s v="Poznan"/>
    <n v="5212"/>
    <n v="123"/>
    <n v="517"/>
    <n v="4.2032520325203251"/>
    <x v="0"/>
  </r>
  <r>
    <d v="2017-03-30T00:00:00"/>
    <s v="Poznan"/>
    <s v="Bydgoszcz"/>
    <n v="1099"/>
    <n v="128"/>
    <n v="205"/>
    <n v="1.6015625"/>
    <x v="0"/>
  </r>
  <r>
    <d v="2017-03-31T00:00:00"/>
    <s v="Bydgoszcz"/>
    <s v="Wloclawek"/>
    <n v="4422"/>
    <n v="105"/>
    <n v="145"/>
    <n v="1.3809523809523809"/>
    <x v="0"/>
  </r>
  <r>
    <d v="2017-04-02T00:00:00"/>
    <s v="Chyzne"/>
    <s v="Bielsko-Biala"/>
    <n v="2742"/>
    <n v="109"/>
    <n v="117"/>
    <n v="1.073394495412844"/>
    <x v="0"/>
  </r>
  <r>
    <d v="2017-04-03T00:00:00"/>
    <s v="Bielsko-Biala"/>
    <s v="Chyzne"/>
    <n v="2100"/>
    <n v="115"/>
    <n v="172"/>
    <n v="1.4956521739130435"/>
    <x v="0"/>
  </r>
  <r>
    <d v="2017-04-04T00:00:00"/>
    <s v="Chyzne"/>
    <s v="Bielsko-Biala"/>
    <n v="5626"/>
    <n v="123"/>
    <n v="377"/>
    <n v="3.065040650406504"/>
    <x v="0"/>
  </r>
  <r>
    <d v="2017-04-05T00:00:00"/>
    <s v="Bielsko-Biala"/>
    <s v="Chyzne"/>
    <n v="1629"/>
    <n v="109"/>
    <n v="258"/>
    <n v="2.3669724770642202"/>
    <x v="0"/>
  </r>
  <r>
    <d v="2017-04-06T00:00:00"/>
    <s v="Chyzne"/>
    <s v="Cieszyn"/>
    <n v="4787"/>
    <n v="155"/>
    <n v="354"/>
    <n v="2.2838709677419353"/>
    <x v="0"/>
  </r>
  <r>
    <d v="2017-04-07T00:00:00"/>
    <s v="Barwinek"/>
    <s v="Medyka"/>
    <n v="4678"/>
    <n v="182"/>
    <n v="254"/>
    <n v="1.3956043956043955"/>
    <x v="0"/>
  </r>
  <r>
    <d v="2017-04-08T00:00:00"/>
    <s v="Medyka"/>
    <s v="Zamosc"/>
    <n v="5869"/>
    <n v="152"/>
    <n v="599"/>
    <n v="3.9407894736842106"/>
    <x v="0"/>
  </r>
  <r>
    <d v="2017-04-09T00:00:00"/>
    <s v="Rzeszow"/>
    <s v="Zamosc"/>
    <n v="2678"/>
    <n v="178"/>
    <n v="481"/>
    <n v="2.702247191011236"/>
    <x v="0"/>
  </r>
  <r>
    <d v="2017-04-10T00:00:00"/>
    <s v="Konin"/>
    <s v="Walbrzych"/>
    <n v="3193"/>
    <n v="241"/>
    <n v="507"/>
    <n v="2.103734439834025"/>
    <x v="0"/>
  </r>
  <r>
    <d v="2017-04-11T00:00:00"/>
    <s v="Jakuszyce"/>
    <s v="Kostrzyn"/>
    <n v="1011"/>
    <n v="211"/>
    <n v="536"/>
    <n v="2.5402843601895735"/>
    <x v="0"/>
  </r>
  <r>
    <d v="2017-04-12T00:00:00"/>
    <s v="Kostrzyn"/>
    <s v="Szczecin"/>
    <n v="3398"/>
    <n v="122"/>
    <n v="163"/>
    <n v="1.3360655737704918"/>
    <x v="0"/>
  </r>
  <r>
    <d v="2017-04-14T00:00:00"/>
    <s v="Zgorzelec"/>
    <s v="Wroclaw"/>
    <n v="5416"/>
    <n v="156"/>
    <n v="349"/>
    <n v="2.2371794871794872"/>
    <x v="0"/>
  </r>
  <r>
    <d v="2017-04-15T00:00:00"/>
    <s v="Ostroleka"/>
    <s v="Krakow"/>
    <n v="3914"/>
    <n v="417"/>
    <n v="888"/>
    <n v="2.1294964028776979"/>
    <x v="1"/>
  </r>
  <r>
    <d v="2017-04-16T00:00:00"/>
    <s v="Krakow"/>
    <s v="Kielce"/>
    <n v="5805"/>
    <n v="145"/>
    <n v="301"/>
    <n v="2.0758620689655172"/>
    <x v="0"/>
  </r>
  <r>
    <d v="2017-04-17T00:00:00"/>
    <s v="Kielce"/>
    <s v="Krakow"/>
    <n v="4033"/>
    <n v="136"/>
    <n v="297"/>
    <n v="2.1838235294117645"/>
    <x v="0"/>
  </r>
  <r>
    <d v="2017-04-19T00:00:00"/>
    <s v="Zamosc"/>
    <s v="Biala Podlaska"/>
    <n v="1021"/>
    <n v="184"/>
    <n v="660"/>
    <n v="3.5869565217391304"/>
    <x v="0"/>
  </r>
  <r>
    <d v="2017-04-21T00:00:00"/>
    <s v="Przemysl"/>
    <s v="Medyka"/>
    <n v="5162"/>
    <n v="17"/>
    <n v="28"/>
    <n v="1.6470588235294117"/>
    <x v="0"/>
  </r>
  <r>
    <d v="2017-04-22T00:00:00"/>
    <s v="Medyka"/>
    <s v="Zamosc"/>
    <n v="2050"/>
    <n v="162"/>
    <n v="569"/>
    <n v="3.5123456790123457"/>
    <x v="0"/>
  </r>
  <r>
    <d v="2017-04-24T00:00:00"/>
    <s v="Walbrzych"/>
    <s v="Opole"/>
    <n v="5312"/>
    <n v="153"/>
    <n v="356"/>
    <n v="2.3267973856209152"/>
    <x v="0"/>
  </r>
  <r>
    <d v="2017-04-26T00:00:00"/>
    <s v="Szczecin"/>
    <s v="Sieradz"/>
    <n v="2443"/>
    <n v="392"/>
    <n v="1392"/>
    <n v="3.5510204081632653"/>
    <x v="0"/>
  </r>
  <r>
    <d v="2017-04-28T00:00:00"/>
    <s v="Przemysl"/>
    <s v="Barwinek"/>
    <n v="1161"/>
    <n v="174"/>
    <n v="323"/>
    <n v="1.8563218390804597"/>
    <x v="0"/>
  </r>
  <r>
    <d v="2017-04-29T00:00:00"/>
    <s v="Barwinek"/>
    <s v="Tarnow"/>
    <n v="3435"/>
    <n v="146"/>
    <n v="530"/>
    <n v="3.6301369863013697"/>
    <x v="0"/>
  </r>
  <r>
    <d v="2017-04-30T00:00:00"/>
    <s v="Chalupki"/>
    <s v="Czestochowa"/>
    <n v="3358"/>
    <n v="168"/>
    <n v="569"/>
    <n v="3.3869047619047619"/>
    <x v="0"/>
  </r>
  <r>
    <d v="2017-05-01T00:00:00"/>
    <s v="Zgorzelec"/>
    <s v="Swiecko"/>
    <n v="2719"/>
    <n v="152"/>
    <n v="240"/>
    <n v="1.5789473684210527"/>
    <x v="0"/>
  </r>
  <r>
    <d v="2017-05-02T00:00:00"/>
    <s v="Swiecko"/>
    <s v="Szczecin"/>
    <n v="1793"/>
    <n v="197"/>
    <n v="754"/>
    <n v="3.8274111675126905"/>
    <x v="0"/>
  </r>
  <r>
    <d v="2017-05-05T00:00:00"/>
    <s v="Radom"/>
    <s v="Piotrkow Trybunalski"/>
    <n v="1858"/>
    <n v="104"/>
    <n v="171"/>
    <n v="1.6442307692307692"/>
    <x v="0"/>
  </r>
  <r>
    <d v="2017-05-06T00:00:00"/>
    <s v="Piotrkow Trybunalski"/>
    <s v="Radom"/>
    <n v="4651"/>
    <n v="111"/>
    <n v="190"/>
    <n v="1.7117117117117118"/>
    <x v="0"/>
  </r>
  <r>
    <d v="2017-05-07T00:00:00"/>
    <s v="Radom"/>
    <s v="Piotrkow Trybunalski"/>
    <n v="2929"/>
    <n v="111"/>
    <n v="395"/>
    <n v="3.5585585585585586"/>
    <x v="0"/>
  </r>
  <r>
    <d v="2017-05-08T00:00:00"/>
    <s v="Piotrkow Trybunalski"/>
    <s v="Kalisz"/>
    <n v="2608"/>
    <n v="123"/>
    <n v="223"/>
    <n v="1.8130081300813008"/>
    <x v="0"/>
  </r>
  <r>
    <d v="2017-05-09T00:00:00"/>
    <s v="Kalisz"/>
    <s v="Poznan"/>
    <n v="3094"/>
    <n v="107"/>
    <n v="143"/>
    <n v="1.3364485981308412"/>
    <x v="0"/>
  </r>
  <r>
    <d v="2017-05-12T00:00:00"/>
    <s v="Radom"/>
    <s v="Warszawa"/>
    <n v="5288"/>
    <n v="107"/>
    <n v="312"/>
    <n v="2.9158878504672896"/>
    <x v="0"/>
  </r>
  <r>
    <d v="2017-05-13T00:00:00"/>
    <s v="Walbrzych"/>
    <s v="Kalisz"/>
    <n v="4888"/>
    <n v="182"/>
    <n v="248"/>
    <n v="1.3626373626373627"/>
    <x v="0"/>
  </r>
  <r>
    <d v="2017-05-14T00:00:00"/>
    <s v="Kalisz"/>
    <s v="Lodz"/>
    <n v="5475"/>
    <n v="129"/>
    <n v="200"/>
    <n v="1.5503875968992249"/>
    <x v="0"/>
  </r>
  <r>
    <d v="2017-05-15T00:00:00"/>
    <s v="Lodz"/>
    <s v="Kielce"/>
    <n v="4863"/>
    <n v="141"/>
    <n v="444"/>
    <n v="3.1489361702127661"/>
    <x v="0"/>
  </r>
  <r>
    <d v="2017-05-17T00:00:00"/>
    <s v="Piotrkow Trybunalski"/>
    <s v="Przemysl"/>
    <n v="5933"/>
    <n v="335"/>
    <n v="479"/>
    <n v="1.4298507462686567"/>
    <x v="0"/>
  </r>
  <r>
    <d v="2017-05-18T00:00:00"/>
    <s v="Warszawa"/>
    <s v="Legnica"/>
    <n v="1730"/>
    <n v="410"/>
    <n v="1087"/>
    <n v="2.6512195121951221"/>
    <x v="1"/>
  </r>
  <r>
    <d v="2017-05-19T00:00:00"/>
    <s v="Legnica"/>
    <s v="Gubin"/>
    <n v="3178"/>
    <n v="171"/>
    <n v="646"/>
    <n v="3.7777777777777777"/>
    <x v="0"/>
  </r>
  <r>
    <d v="2017-05-22T00:00:00"/>
    <s v="Piotrkow Trybunalski"/>
    <s v="Wloclawek"/>
    <n v="3983"/>
    <n v="153"/>
    <n v="175"/>
    <n v="1.1437908496732025"/>
    <x v="0"/>
  </r>
  <r>
    <d v="2017-05-23T00:00:00"/>
    <s v="Elblag"/>
    <s v="Kuznica Bialostocka"/>
    <n v="3007"/>
    <n v="391"/>
    <n v="1406"/>
    <n v="3.5959079283887467"/>
    <x v="0"/>
  </r>
  <r>
    <d v="2017-05-24T00:00:00"/>
    <s v="Warszawa"/>
    <s v="Katowice"/>
    <n v="5832"/>
    <n v="300"/>
    <n v="453"/>
    <n v="1.51"/>
    <x v="0"/>
  </r>
  <r>
    <d v="2017-05-26T00:00:00"/>
    <s v="Kudowa-Slone"/>
    <s v="Opole"/>
    <n v="3012"/>
    <n v="148"/>
    <n v="185"/>
    <n v="1.25"/>
    <x v="0"/>
  </r>
  <r>
    <d v="2017-05-27T00:00:00"/>
    <s v="Opole"/>
    <s v="Chalupki"/>
    <n v="4508"/>
    <n v="104"/>
    <n v="399"/>
    <n v="3.8365384615384617"/>
    <x v="0"/>
  </r>
  <r>
    <d v="2017-05-28T00:00:00"/>
    <s v="Ostroleka"/>
    <s v="Swiecko"/>
    <n v="1777"/>
    <n v="552"/>
    <n v="1964"/>
    <n v="3.5579710144927534"/>
    <x v="1"/>
  </r>
  <r>
    <d v="2017-05-29T00:00:00"/>
    <s v="Swiecko"/>
    <s v="Legnica"/>
    <n v="4788"/>
    <n v="203"/>
    <n v="347"/>
    <n v="1.7093596059113301"/>
    <x v="0"/>
  </r>
  <r>
    <d v="2017-05-30T00:00:00"/>
    <s v="Legnica"/>
    <s v="Leszno"/>
    <n v="3035"/>
    <n v="103"/>
    <n v="376"/>
    <n v="3.650485436893204"/>
    <x v="0"/>
  </r>
  <r>
    <d v="2017-05-31T00:00:00"/>
    <s v="Leszno"/>
    <s v="Jelenia Gora"/>
    <n v="3380"/>
    <n v="155"/>
    <n v="542"/>
    <n v="3.4967741935483869"/>
    <x v="0"/>
  </r>
  <r>
    <d v="2017-06-01T00:00:00"/>
    <s v="Jelenia Gora"/>
    <s v="Olszyna"/>
    <n v="5014"/>
    <n v="154"/>
    <n v="577"/>
    <n v="3.7467532467532467"/>
    <x v="0"/>
  </r>
  <r>
    <d v="2017-06-02T00:00:00"/>
    <s v="Olszyna"/>
    <s v="Swiecko"/>
    <n v="1852"/>
    <n v="110"/>
    <n v="407"/>
    <n v="3.7"/>
    <x v="0"/>
  </r>
  <r>
    <d v="2017-06-04T00:00:00"/>
    <s v="Siedlce"/>
    <s v="Lomza"/>
    <n v="5493"/>
    <n v="145"/>
    <n v="168"/>
    <n v="1.1586206896551725"/>
    <x v="0"/>
  </r>
  <r>
    <d v="2017-06-06T00:00:00"/>
    <s v="Rzeszow"/>
    <s v="Zamosc"/>
    <n v="5560"/>
    <n v="187"/>
    <n v="288"/>
    <n v="1.5401069518716577"/>
    <x v="0"/>
  </r>
  <r>
    <d v="2017-06-07T00:00:00"/>
    <s v="Hrebenne"/>
    <s v="Lublin"/>
    <n v="2571"/>
    <n v="145"/>
    <n v="567"/>
    <n v="3.9103448275862069"/>
    <x v="0"/>
  </r>
  <r>
    <d v="2017-06-08T00:00:00"/>
    <s v="Lublin"/>
    <s v="Radom"/>
    <n v="3348"/>
    <n v="111"/>
    <n v="135"/>
    <n v="1.2162162162162162"/>
    <x v="0"/>
  </r>
  <r>
    <d v="2017-06-09T00:00:00"/>
    <s v="Radom"/>
    <s v="Tarnobrzeg"/>
    <n v="2906"/>
    <n v="119"/>
    <n v="398"/>
    <n v="3.3445378151260505"/>
    <x v="0"/>
  </r>
  <r>
    <d v="2017-06-10T00:00:00"/>
    <s v="Tarnobrzeg"/>
    <s v="Krakow"/>
    <n v="5660"/>
    <n v="137"/>
    <n v="490"/>
    <n v="3.5766423357664232"/>
    <x v="0"/>
  </r>
  <r>
    <d v="2017-06-11T00:00:00"/>
    <s v="Radom"/>
    <s v="Piotrkow Trybunalski"/>
    <n v="2575"/>
    <n v="113"/>
    <n v="277"/>
    <n v="2.4513274336283186"/>
    <x v="0"/>
  </r>
  <r>
    <d v="2017-06-12T00:00:00"/>
    <s v="Biala Podlaska"/>
    <s v="Tarnobrzeg"/>
    <n v="1676"/>
    <n v="217"/>
    <n v="499"/>
    <n v="2.2995391705069124"/>
    <x v="0"/>
  </r>
  <r>
    <d v="2017-06-13T00:00:00"/>
    <s v="Tarnobrzeg"/>
    <s v="Kielce"/>
    <n v="1536"/>
    <n v="96"/>
    <n v="154"/>
    <n v="1.6041666666666667"/>
    <x v="0"/>
  </r>
  <r>
    <d v="2017-06-14T00:00:00"/>
    <s v="Kielce"/>
    <s v="Sieradz"/>
    <n v="1996"/>
    <n v="158"/>
    <n v="653"/>
    <n v="4.1329113924050631"/>
    <x v="0"/>
  </r>
  <r>
    <d v="2017-06-16T00:00:00"/>
    <s v="Chelm"/>
    <s v="Terespol"/>
    <n v="4769"/>
    <n v="160"/>
    <n v="522"/>
    <n v="3.2625000000000002"/>
    <x v="0"/>
  </r>
  <r>
    <d v="2017-06-17T00:00:00"/>
    <s v="Terespol"/>
    <s v="Warszawa"/>
    <n v="4542"/>
    <n v="205"/>
    <n v="524"/>
    <n v="2.5560975609756098"/>
    <x v="0"/>
  </r>
  <r>
    <d v="2017-06-18T00:00:00"/>
    <s v="Warszawa"/>
    <s v="Lodz"/>
    <n v="2286"/>
    <n v="140"/>
    <n v="136"/>
    <n v="0.97142857142857142"/>
    <x v="0"/>
  </r>
  <r>
    <d v="2017-06-19T00:00:00"/>
    <s v="Lodz"/>
    <s v="Wloclawek"/>
    <n v="1504"/>
    <n v="95"/>
    <n v="382"/>
    <n v="4.0210526315789474"/>
    <x v="0"/>
  </r>
  <r>
    <d v="2017-06-20T00:00:00"/>
    <s v="Krosno"/>
    <s v="Zakopane"/>
    <n v="3990"/>
    <n v="195"/>
    <n v="468"/>
    <n v="2.4"/>
    <x v="0"/>
  </r>
  <r>
    <d v="2017-06-21T00:00:00"/>
    <s v="Kielce"/>
    <s v="Tarnow"/>
    <n v="4569"/>
    <n v="123"/>
    <n v="295"/>
    <n v="2.3983739837398375"/>
    <x v="0"/>
  </r>
  <r>
    <d v="2017-06-22T00:00:00"/>
    <s v="Tarnow"/>
    <s v="Katowice"/>
    <n v="3469"/>
    <n v="151"/>
    <n v="558"/>
    <n v="3.6953642384105962"/>
    <x v="0"/>
  </r>
  <r>
    <d v="2017-06-23T00:00:00"/>
    <s v="Katowice"/>
    <s v="Zakopane"/>
    <n v="2498"/>
    <n v="163"/>
    <n v="610"/>
    <n v="3.7423312883435584"/>
    <x v="0"/>
  </r>
  <r>
    <d v="2017-06-24T00:00:00"/>
    <s v="Zakopane"/>
    <s v="Tarnow"/>
    <n v="4118"/>
    <n v="144"/>
    <n v="256"/>
    <n v="1.7777777777777777"/>
    <x v="0"/>
  </r>
  <r>
    <d v="2017-06-25T00:00:00"/>
    <s v="Gdansk"/>
    <s v="Slupsk"/>
    <n v="5847"/>
    <n v="137"/>
    <n v="270"/>
    <n v="1.9708029197080292"/>
    <x v="0"/>
  </r>
  <r>
    <d v="2017-06-26T00:00:00"/>
    <s v="Slupsk"/>
    <s v="Gdansk"/>
    <n v="2032"/>
    <n v="129"/>
    <n v="245"/>
    <n v="1.8992248062015504"/>
    <x v="0"/>
  </r>
  <r>
    <d v="2017-06-27T00:00:00"/>
    <s v="Gdansk"/>
    <s v="Koszalin"/>
    <n v="2735"/>
    <n v="213"/>
    <n v="213"/>
    <n v="1"/>
    <x v="0"/>
  </r>
  <r>
    <d v="2017-06-28T00:00:00"/>
    <s v="Koszalin"/>
    <s v="Kolbaskowo"/>
    <n v="5467"/>
    <n v="168"/>
    <n v="336"/>
    <n v="2"/>
    <x v="0"/>
  </r>
  <r>
    <d v="2017-06-29T00:00:00"/>
    <s v="Kolbaskowo"/>
    <s v="Pila"/>
    <n v="3691"/>
    <n v="170"/>
    <n v="525"/>
    <n v="3.0882352941176472"/>
    <x v="0"/>
  </r>
  <r>
    <d v="2017-06-30T00:00:00"/>
    <s v="Gubin"/>
    <s v="Zgorzelec"/>
    <n v="3681"/>
    <n v="145"/>
    <n v="546"/>
    <n v="3.7655172413793103"/>
    <x v="0"/>
  </r>
  <r>
    <d v="2017-07-01T00:00:00"/>
    <s v="Leszno"/>
    <s v="Konin"/>
    <n v="2256"/>
    <n v="146"/>
    <n v="315"/>
    <n v="2.1575342465753424"/>
    <x v="0"/>
  </r>
  <r>
    <d v="2017-07-02T00:00:00"/>
    <s v="Konin"/>
    <s v="Plock"/>
    <n v="4602"/>
    <n v="120"/>
    <n v="288"/>
    <n v="2.4"/>
    <x v="0"/>
  </r>
  <r>
    <d v="2017-07-03T00:00:00"/>
    <s v="Plock"/>
    <s v="Konin"/>
    <n v="4354"/>
    <n v="135"/>
    <n v="215"/>
    <n v="1.5925925925925926"/>
    <x v="0"/>
  </r>
  <r>
    <d v="2017-07-04T00:00:00"/>
    <s v="Konin"/>
    <s v="Lodz"/>
    <n v="4260"/>
    <n v="118"/>
    <n v="222"/>
    <n v="1.8813559322033899"/>
    <x v="0"/>
  </r>
  <r>
    <d v="2017-07-05T00:00:00"/>
    <s v="Bydgoszcz"/>
    <s v="Wloclawek"/>
    <n v="2800"/>
    <n v="98"/>
    <n v="108"/>
    <n v="1.1020408163265305"/>
    <x v="0"/>
  </r>
  <r>
    <d v="2017-07-06T00:00:00"/>
    <s v="Wloclawek"/>
    <s v="Kalisz"/>
    <n v="2637"/>
    <n v="138"/>
    <n v="179"/>
    <n v="1.2971014492753623"/>
    <x v="0"/>
  </r>
  <r>
    <d v="2017-07-07T00:00:00"/>
    <s v="Kalisz"/>
    <s v="Poznan"/>
    <n v="5651"/>
    <n v="116"/>
    <n v="141"/>
    <n v="1.2155172413793103"/>
    <x v="0"/>
  </r>
  <r>
    <d v="2017-07-08T00:00:00"/>
    <s v="Poznan"/>
    <s v="Zielona Gora"/>
    <n v="2511"/>
    <n v="120"/>
    <n v="438"/>
    <n v="3.65"/>
    <x v="0"/>
  </r>
  <r>
    <d v="2017-07-10T00:00:00"/>
    <s v="Przemysl"/>
    <s v="Gdansk"/>
    <n v="2448"/>
    <n v="744"/>
    <n v="2887"/>
    <n v="3.8803763440860215"/>
    <x v="1"/>
  </r>
  <r>
    <d v="2017-07-11T00:00:00"/>
    <s v="Suwalki"/>
    <s v="Bialystok"/>
    <n v="3414"/>
    <n v="114"/>
    <n v="301"/>
    <n v="2.6403508771929824"/>
    <x v="0"/>
  </r>
  <r>
    <d v="2017-07-12T00:00:00"/>
    <s v="Slupsk"/>
    <s v="Elblag"/>
    <n v="4039"/>
    <n v="204"/>
    <n v="614"/>
    <n v="3.0098039215686274"/>
    <x v="0"/>
  </r>
  <r>
    <d v="2017-07-13T00:00:00"/>
    <s v="Elblag"/>
    <s v="Slupsk"/>
    <n v="5862"/>
    <n v="202"/>
    <n v="518"/>
    <n v="2.5643564356435644"/>
    <x v="0"/>
  </r>
  <r>
    <d v="2017-07-15T00:00:00"/>
    <s v="Zamosc"/>
    <s v="Przemysl"/>
    <n v="3077"/>
    <n v="148"/>
    <n v="454"/>
    <n v="3.0675675675675675"/>
    <x v="0"/>
  </r>
  <r>
    <d v="2017-07-16T00:00:00"/>
    <s v="Biala Podlaska"/>
    <s v="Gorzow Wielkopolski"/>
    <n v="5569"/>
    <n v="604"/>
    <n v="1446"/>
    <n v="2.3940397350993377"/>
    <x v="1"/>
  </r>
  <r>
    <d v="2017-07-17T00:00:00"/>
    <s v="Gorzow Wielkopolski"/>
    <s v="Zielona Gora"/>
    <n v="4513"/>
    <n v="114"/>
    <n v="125"/>
    <n v="1.0964912280701755"/>
    <x v="0"/>
  </r>
  <r>
    <d v="2017-07-19T00:00:00"/>
    <s v="Katowice"/>
    <s v="Skierniewice"/>
    <n v="2771"/>
    <n v="239"/>
    <n v="396"/>
    <n v="1.6569037656903767"/>
    <x v="0"/>
  </r>
  <r>
    <d v="2017-07-20T00:00:00"/>
    <s v="Barwinek"/>
    <s v="Sieradz"/>
    <n v="1079"/>
    <n v="438"/>
    <n v="899"/>
    <n v="2.0525114155251143"/>
    <x v="1"/>
  </r>
  <r>
    <d v="2017-07-21T00:00:00"/>
    <s v="Sieradz"/>
    <s v="Czestochowa"/>
    <n v="3126"/>
    <n v="124"/>
    <n v="317"/>
    <n v="2.556451612903226"/>
    <x v="0"/>
  </r>
  <r>
    <d v="2017-07-22T00:00:00"/>
    <s v="Czestochowa"/>
    <s v="Lodz"/>
    <n v="3650"/>
    <n v="137"/>
    <n v="308"/>
    <n v="2.2481751824817517"/>
    <x v="0"/>
  </r>
  <r>
    <d v="2017-07-23T00:00:00"/>
    <s v="Biala Podlaska"/>
    <s v="Chelm"/>
    <n v="5721"/>
    <n v="122"/>
    <n v="280"/>
    <n v="2.2950819672131146"/>
    <x v="0"/>
  </r>
  <r>
    <d v="2017-07-24T00:00:00"/>
    <s v="Chelm"/>
    <s v="Radom"/>
    <n v="5759"/>
    <n v="175"/>
    <n v="297"/>
    <n v="1.6971428571428571"/>
    <x v="0"/>
  </r>
  <r>
    <d v="2017-07-25T00:00:00"/>
    <s v="Radom"/>
    <s v="Warszawa"/>
    <n v="2871"/>
    <n v="113"/>
    <n v="110"/>
    <n v="0.97345132743362828"/>
    <x v="0"/>
  </r>
  <r>
    <d v="2017-07-28T00:00:00"/>
    <s v="Plock"/>
    <s v="Ostroleka"/>
    <n v="3571"/>
    <n v="162"/>
    <n v="292"/>
    <n v="1.8024691358024691"/>
    <x v="0"/>
  </r>
  <r>
    <d v="2017-07-29T00:00:00"/>
    <s v="Ostroleka"/>
    <s v="Warszawa"/>
    <n v="3061"/>
    <n v="107"/>
    <n v="258"/>
    <n v="2.4112149532710281"/>
    <x v="0"/>
  </r>
  <r>
    <d v="2017-07-30T00:00:00"/>
    <s v="Warszawa"/>
    <s v="Siedlce"/>
    <n v="5336"/>
    <n v="107"/>
    <n v="171"/>
    <n v="1.5981308411214954"/>
    <x v="0"/>
  </r>
  <r>
    <d v="2017-07-31T00:00:00"/>
    <s v="Piotrkow Trybunalski"/>
    <s v="Jakuszyce"/>
    <n v="5658"/>
    <n v="249"/>
    <n v="967"/>
    <n v="3.8835341365461846"/>
    <x v="0"/>
  </r>
  <r>
    <d v="2017-08-01T00:00:00"/>
    <s v="Jakuszyce"/>
    <s v="Kostrzyn"/>
    <n v="2697"/>
    <n v="209"/>
    <n v="699"/>
    <n v="3.3444976076555024"/>
    <x v="0"/>
  </r>
  <r>
    <d v="2017-08-02T00:00:00"/>
    <s v="Kostrzyn"/>
    <s v="Zielona Gora"/>
    <n v="5368"/>
    <n v="122"/>
    <n v="491"/>
    <n v="4.0245901639344259"/>
    <x v="0"/>
  </r>
  <r>
    <d v="2017-08-03T00:00:00"/>
    <s v="Zielona Gora"/>
    <s v="Poznan"/>
    <n v="2706"/>
    <n v="137"/>
    <n v="292"/>
    <n v="2.1313868613138687"/>
    <x v="0"/>
  </r>
  <r>
    <d v="2017-08-06T00:00:00"/>
    <s v="Lublin"/>
    <s v="Zielona Gora"/>
    <n v="3456"/>
    <n v="542"/>
    <n v="1891"/>
    <n v="3.4889298892988929"/>
    <x v="1"/>
  </r>
  <r>
    <d v="2017-08-07T00:00:00"/>
    <s v="Zielona Gora"/>
    <s v="Poznan"/>
    <n v="1914"/>
    <n v="138"/>
    <n v="405"/>
    <n v="2.9347826086956523"/>
    <x v="0"/>
  </r>
  <r>
    <d v="2017-08-08T00:00:00"/>
    <s v="Poznan"/>
    <s v="Pila"/>
    <n v="1134"/>
    <n v="95"/>
    <n v="115"/>
    <n v="1.2105263157894737"/>
    <x v="0"/>
  </r>
  <r>
    <d v="2017-08-09T00:00:00"/>
    <s v="Pila"/>
    <s v="Kostrzyn"/>
    <n v="2935"/>
    <n v="160"/>
    <n v="275"/>
    <n v="1.71875"/>
    <x v="0"/>
  </r>
  <r>
    <d v="2017-08-10T00:00:00"/>
    <s v="Kostrzyn"/>
    <s v="Gubin"/>
    <n v="4379"/>
    <n v="93"/>
    <n v="147"/>
    <n v="1.5806451612903225"/>
    <x v="0"/>
  </r>
  <r>
    <d v="2017-08-12T00:00:00"/>
    <s v="Opole"/>
    <s v="Kudowa-Slone"/>
    <n v="1328"/>
    <n v="148"/>
    <n v="516"/>
    <n v="3.4864864864864864"/>
    <x v="0"/>
  </r>
  <r>
    <d v="2017-08-13T00:00:00"/>
    <s v="Slupsk"/>
    <s v="Gdansk"/>
    <n v="4133"/>
    <n v="130"/>
    <n v="398"/>
    <n v="3.0615384615384613"/>
    <x v="0"/>
  </r>
  <r>
    <d v="2017-08-15T00:00:00"/>
    <s v="Kielce"/>
    <s v="Konin"/>
    <n v="5370"/>
    <n v="266"/>
    <n v="699"/>
    <n v="2.6278195488721803"/>
    <x v="0"/>
  </r>
  <r>
    <d v="2017-08-16T00:00:00"/>
    <s v="Konin"/>
    <s v="Plock"/>
    <n v="4663"/>
    <n v="122"/>
    <n v="256"/>
    <n v="2.098360655737705"/>
    <x v="0"/>
  </r>
  <r>
    <d v="2017-08-17T00:00:00"/>
    <s v="Plock"/>
    <s v="Bydgoszcz"/>
    <n v="5151"/>
    <n v="151"/>
    <n v="195"/>
    <n v="1.2913907284768211"/>
    <x v="0"/>
  </r>
  <r>
    <d v="2017-08-18T00:00:00"/>
    <s v="Bydgoszcz"/>
    <s v="Konin"/>
    <n v="3035"/>
    <n v="118"/>
    <n v="207"/>
    <n v="1.7542372881355932"/>
    <x v="0"/>
  </r>
  <r>
    <d v="2017-08-20T00:00:00"/>
    <s v="Bezledy"/>
    <s v="Lomza"/>
    <n v="1090"/>
    <n v="200"/>
    <n v="585"/>
    <n v="2.9249999999999998"/>
    <x v="0"/>
  </r>
  <r>
    <d v="2017-08-21T00:00:00"/>
    <s v="Lomza"/>
    <s v="Kuznica Bialostocka"/>
    <n v="5746"/>
    <n v="145"/>
    <n v="214"/>
    <n v="1.4758620689655173"/>
    <x v="0"/>
  </r>
  <r>
    <d v="2017-08-23T00:00:00"/>
    <s v="Tarnobrzeg"/>
    <s v="Przemysl"/>
    <n v="3200"/>
    <n v="138"/>
    <n v="417"/>
    <n v="3.0217391304347827"/>
    <x v="0"/>
  </r>
  <r>
    <d v="2017-08-24T00:00:00"/>
    <s v="Przemysl"/>
    <s v="Barwinek"/>
    <n v="3586"/>
    <n v="155"/>
    <n v="290"/>
    <n v="1.8709677419354838"/>
    <x v="0"/>
  </r>
  <r>
    <d v="2017-08-25T00:00:00"/>
    <s v="Barwinek"/>
    <s v="Tarnow"/>
    <n v="3460"/>
    <n v="145"/>
    <n v="162"/>
    <n v="1.1172413793103448"/>
    <x v="0"/>
  </r>
  <r>
    <d v="2017-08-26T00:00:00"/>
    <s v="Chelm"/>
    <s v="Radom"/>
    <n v="1347"/>
    <n v="173"/>
    <n v="576"/>
    <n v="3.3294797687861273"/>
    <x v="0"/>
  </r>
  <r>
    <d v="2017-08-27T00:00:00"/>
    <s v="Radom"/>
    <s v="Lodz"/>
    <n v="2421"/>
    <n v="148"/>
    <n v="552"/>
    <n v="3.7297297297297298"/>
    <x v="0"/>
  </r>
  <r>
    <d v="2017-08-28T00:00:00"/>
    <s v="Lodz"/>
    <s v="Kielce"/>
    <n v="2939"/>
    <n v="125"/>
    <n v="307"/>
    <n v="2.456"/>
    <x v="0"/>
  </r>
  <r>
    <d v="2017-08-29T00:00:00"/>
    <s v="Kielce"/>
    <s v="Tarnow"/>
    <n v="4921"/>
    <n v="124"/>
    <n v="472"/>
    <n v="3.806451612903226"/>
    <x v="0"/>
  </r>
  <r>
    <d v="2017-08-30T00:00:00"/>
    <s v="Tarnow"/>
    <s v="Bielsko-Biala"/>
    <n v="3580"/>
    <n v="173"/>
    <n v="382"/>
    <n v="2.2080924855491331"/>
    <x v="0"/>
  </r>
  <r>
    <d v="2017-08-31T00:00:00"/>
    <s v="Bielsko-Biala"/>
    <s v="Nowy Sacz"/>
    <n v="5215"/>
    <n v="158"/>
    <n v="375"/>
    <n v="2.3734177215189876"/>
    <x v="0"/>
  </r>
  <r>
    <d v="2017-09-01T00:00:00"/>
    <s v="Nowy Sacz"/>
    <s v="Rzeszow"/>
    <n v="1369"/>
    <n v="170"/>
    <n v="276"/>
    <n v="1.6235294117647059"/>
    <x v="0"/>
  </r>
  <r>
    <d v="2017-09-02T00:00:00"/>
    <s v="Rzeszow"/>
    <s v="Lublin"/>
    <n v="1655"/>
    <n v="180"/>
    <n v="332"/>
    <n v="1.8444444444444446"/>
    <x v="0"/>
  </r>
  <r>
    <d v="2017-09-03T00:00:00"/>
    <s v="Zielona Gora"/>
    <s v="Legnica"/>
    <n v="2192"/>
    <n v="114"/>
    <n v="137"/>
    <n v="1.2017543859649122"/>
    <x v="0"/>
  </r>
  <r>
    <d v="2017-09-04T00:00:00"/>
    <s v="Ciechanow"/>
    <s v="Warszawa"/>
    <n v="5919"/>
    <n v="103"/>
    <n v="279"/>
    <n v="2.70873786407767"/>
    <x v="0"/>
  </r>
  <r>
    <d v="2017-09-05T00:00:00"/>
    <s v="Lublin"/>
    <s v="Tarnow"/>
    <n v="5986"/>
    <n v="222"/>
    <n v="501"/>
    <n v="2.2567567567567566"/>
    <x v="0"/>
  </r>
  <r>
    <d v="2017-09-06T00:00:00"/>
    <s v="Tarnow"/>
    <s v="Zakopane"/>
    <n v="2750"/>
    <n v="144"/>
    <n v="422"/>
    <n v="2.9305555555555554"/>
    <x v="0"/>
  </r>
  <r>
    <d v="2017-09-07T00:00:00"/>
    <s v="Zakopane"/>
    <s v="Barwinek"/>
    <n v="1381"/>
    <n v="192"/>
    <n v="556"/>
    <n v="2.8958333333333335"/>
    <x v="0"/>
  </r>
  <r>
    <d v="2017-09-08T00:00:00"/>
    <s v="Lodz"/>
    <s v="Warszawa"/>
    <n v="2219"/>
    <n v="136"/>
    <n v="162"/>
    <n v="1.1911764705882353"/>
    <x v="0"/>
  </r>
  <r>
    <d v="2017-09-09T00:00:00"/>
    <s v="Warszawa"/>
    <s v="Siedlce"/>
    <n v="5041"/>
    <n v="101"/>
    <n v="319"/>
    <n v="3.1584158415841586"/>
    <x v="0"/>
  </r>
  <r>
    <d v="2017-09-11T00:00:00"/>
    <s v="Koszalin"/>
    <s v="Szczecin"/>
    <n v="4432"/>
    <n v="159"/>
    <n v="585"/>
    <n v="3.6792452830188678"/>
    <x v="0"/>
  </r>
  <r>
    <d v="2017-09-12T00:00:00"/>
    <s v="Olsztyn"/>
    <s v="Ciechanow"/>
    <n v="2761"/>
    <n v="129"/>
    <n v="288"/>
    <n v="2.2325581395348837"/>
    <x v="0"/>
  </r>
  <r>
    <d v="2017-09-13T00:00:00"/>
    <s v="Ciechanow"/>
    <s v="Torun"/>
    <n v="2935"/>
    <n v="162"/>
    <n v="572"/>
    <n v="3.5308641975308643"/>
    <x v="0"/>
  </r>
  <r>
    <d v="2017-09-14T00:00:00"/>
    <s v="Elblag"/>
    <s v="Bydgoszcz"/>
    <n v="3565"/>
    <n v="176"/>
    <n v="224"/>
    <n v="1.2727272727272727"/>
    <x v="0"/>
  </r>
  <r>
    <d v="2017-09-15T00:00:00"/>
    <s v="Plock"/>
    <s v="Bielsko-Biala"/>
    <n v="3096"/>
    <n v="353"/>
    <n v="993"/>
    <n v="2.8130311614730878"/>
    <x v="0"/>
  </r>
  <r>
    <d v="2017-09-17T00:00:00"/>
    <s v="Barwinek"/>
    <s v="Lomza"/>
    <n v="3325"/>
    <n v="517"/>
    <n v="1107"/>
    <n v="2.1411992263056092"/>
    <x v="1"/>
  </r>
  <r>
    <d v="2017-09-19T00:00:00"/>
    <s v="Gubin"/>
    <s v="Warszawa"/>
    <n v="2563"/>
    <n v="480"/>
    <n v="1849"/>
    <n v="3.8520833333333333"/>
    <x v="1"/>
  </r>
  <r>
    <d v="2017-09-20T00:00:00"/>
    <s v="Warszawa"/>
    <s v="Radom"/>
    <n v="2914"/>
    <n v="104"/>
    <n v="275"/>
    <n v="2.6442307692307692"/>
    <x v="0"/>
  </r>
  <r>
    <d v="2017-09-21T00:00:00"/>
    <s v="Radom"/>
    <s v="Piotrkow Trybunalski"/>
    <n v="2832"/>
    <n v="106"/>
    <n v="396"/>
    <n v="3.7358490566037736"/>
    <x v="0"/>
  </r>
  <r>
    <d v="2017-09-22T00:00:00"/>
    <s v="Warszawa"/>
    <s v="Walbrzych"/>
    <n v="5257"/>
    <n v="407"/>
    <n v="551"/>
    <n v="1.3538083538083538"/>
    <x v="1"/>
  </r>
  <r>
    <d v="2017-09-23T00:00:00"/>
    <s v="Chalupki"/>
    <s v="Walbrzych"/>
    <n v="5983"/>
    <n v="227"/>
    <n v="832"/>
    <n v="3.6651982378854626"/>
    <x v="0"/>
  </r>
  <r>
    <d v="2017-09-24T00:00:00"/>
    <s v="Walbrzych"/>
    <s v="Olszyna"/>
    <n v="4378"/>
    <n v="187"/>
    <n v="653"/>
    <n v="3.4919786096256686"/>
    <x v="0"/>
  </r>
  <r>
    <d v="2017-09-25T00:00:00"/>
    <s v="Olszyna"/>
    <s v="Kostrzyn"/>
    <n v="3108"/>
    <n v="114"/>
    <n v="174"/>
    <n v="1.5263157894736843"/>
    <x v="0"/>
  </r>
  <r>
    <d v="2017-09-26T00:00:00"/>
    <s v="Kostrzyn"/>
    <s v="Zgorzelec"/>
    <n v="2133"/>
    <n v="166"/>
    <n v="513"/>
    <n v="3.0903614457831323"/>
    <x v="0"/>
  </r>
  <r>
    <d v="2017-09-27T00:00:00"/>
    <s v="Zgorzelec"/>
    <s v="Zielona Gora"/>
    <n v="1125"/>
    <n v="98"/>
    <n v="194"/>
    <n v="1.9795918367346939"/>
    <x v="0"/>
  </r>
  <r>
    <d v="2017-09-28T00:00:00"/>
    <s v="Zielona Gora"/>
    <s v="Kostrzyn"/>
    <n v="4375"/>
    <n v="140"/>
    <n v="134"/>
    <n v="0.95714285714285718"/>
    <x v="0"/>
  </r>
  <r>
    <d v="2017-09-30T00:00:00"/>
    <s v="Wloclawek"/>
    <s v="Ciechanow"/>
    <n v="5455"/>
    <n v="124"/>
    <n v="231"/>
    <n v="1.8629032258064515"/>
    <x v="0"/>
  </r>
  <r>
    <d v="2017-10-01T00:00:00"/>
    <s v="Piotrkow Trybunalski"/>
    <s v="Kalisz"/>
    <n v="4649"/>
    <n v="125"/>
    <n v="356"/>
    <n v="2.8479999999999999"/>
    <x v="0"/>
  </r>
  <r>
    <d v="2017-10-02T00:00:00"/>
    <s v="Kalisz"/>
    <s v="Lodz"/>
    <n v="4016"/>
    <n v="115"/>
    <n v="145"/>
    <n v="1.2608695652173914"/>
    <x v="0"/>
  </r>
  <r>
    <d v="2017-10-03T00:00:00"/>
    <s v="Lodz"/>
    <s v="Czestochowa"/>
    <n v="1211"/>
    <n v="139"/>
    <n v="218"/>
    <n v="1.5683453237410072"/>
    <x v="0"/>
  </r>
  <r>
    <d v="2017-10-04T00:00:00"/>
    <s v="Czestochowa"/>
    <s v="Sieradz"/>
    <n v="4633"/>
    <n v="120"/>
    <n v="280"/>
    <n v="2.3333333333333335"/>
    <x v="0"/>
  </r>
  <r>
    <d v="2017-10-05T00:00:00"/>
    <s v="Sieradz"/>
    <s v="Opole"/>
    <n v="2488"/>
    <n v="144"/>
    <n v="252"/>
    <n v="1.75"/>
    <x v="0"/>
  </r>
  <r>
    <d v="2017-10-06T00:00:00"/>
    <s v="Opole"/>
    <s v="Kudowa-Slone"/>
    <n v="5798"/>
    <n v="142"/>
    <n v="501"/>
    <n v="3.528169014084507"/>
    <x v="0"/>
  </r>
  <r>
    <d v="2017-10-07T00:00:00"/>
    <s v="Sieradz"/>
    <s v="Leszno"/>
    <n v="2918"/>
    <n v="181"/>
    <n v="289"/>
    <n v="1.5966850828729282"/>
    <x v="0"/>
  </r>
  <r>
    <d v="2017-10-08T00:00:00"/>
    <s v="Leszno"/>
    <s v="Legnica"/>
    <n v="1886"/>
    <n v="110"/>
    <n v="254"/>
    <n v="2.3090909090909091"/>
    <x v="0"/>
  </r>
  <r>
    <d v="2017-10-09T00:00:00"/>
    <s v="Slupsk"/>
    <s v="Gdansk"/>
    <n v="4431"/>
    <n v="128"/>
    <n v="213"/>
    <n v="1.6640625"/>
    <x v="0"/>
  </r>
  <r>
    <d v="2017-10-10T00:00:00"/>
    <s v="Gdansk"/>
    <s v="Bydgoszcz"/>
    <n v="1956"/>
    <n v="176"/>
    <n v="248"/>
    <n v="1.4090909090909092"/>
    <x v="0"/>
  </r>
  <r>
    <d v="2017-10-11T00:00:00"/>
    <s v="Gubin"/>
    <s v="Gorzow Wielkopolski"/>
    <n v="4059"/>
    <n v="162"/>
    <n v="550"/>
    <n v="3.3950617283950617"/>
    <x v="0"/>
  </r>
  <r>
    <d v="2017-10-12T00:00:00"/>
    <s v="Gorzow Wielkopolski"/>
    <s v="Szczecin"/>
    <n v="2157"/>
    <n v="115"/>
    <n v="182"/>
    <n v="1.5826086956521739"/>
    <x v="0"/>
  </r>
  <r>
    <d v="2017-10-13T00:00:00"/>
    <s v="Szczecin"/>
    <s v="Swinoujscie"/>
    <n v="3353"/>
    <n v="117"/>
    <n v="312"/>
    <n v="2.6666666666666665"/>
    <x v="0"/>
  </r>
  <r>
    <d v="2017-10-14T00:00:00"/>
    <s v="Swinoujscie"/>
    <s v="Pila"/>
    <n v="4677"/>
    <n v="219"/>
    <n v="255"/>
    <n v="1.1643835616438356"/>
    <x v="0"/>
  </r>
  <r>
    <d v="2017-10-15T00:00:00"/>
    <s v="Pila"/>
    <s v="Kostrzyn"/>
    <n v="2059"/>
    <n v="164"/>
    <n v="630"/>
    <n v="3.8414634146341462"/>
    <x v="0"/>
  </r>
  <r>
    <d v="2017-10-17T00:00:00"/>
    <s v="Plock"/>
    <s v="Piotrkow Trybunalski"/>
    <n v="5537"/>
    <n v="141"/>
    <n v="240"/>
    <n v="1.7021276595744681"/>
    <x v="0"/>
  </r>
  <r>
    <d v="2017-10-18T00:00:00"/>
    <s v="Piotrkow Trybunalski"/>
    <s v="Warszawa"/>
    <n v="2987"/>
    <n v="149"/>
    <n v="464"/>
    <n v="3.1140939597315436"/>
    <x v="0"/>
  </r>
  <r>
    <d v="2017-10-20T00:00:00"/>
    <s v="Terespol"/>
    <s v="Lublin"/>
    <n v="5570"/>
    <n v="166"/>
    <n v="577"/>
    <n v="3.4759036144578315"/>
    <x v="0"/>
  </r>
  <r>
    <d v="2017-10-21T00:00:00"/>
    <s v="Lublin"/>
    <s v="Hrebenne"/>
    <n v="3948"/>
    <n v="137"/>
    <n v="469"/>
    <n v="3.4233576642335768"/>
    <x v="0"/>
  </r>
  <r>
    <d v="2017-10-22T00:00:00"/>
    <s v="Przemysl"/>
    <s v="Warszawa"/>
    <n v="4201"/>
    <n v="380"/>
    <n v="528"/>
    <n v="1.3894736842105264"/>
    <x v="0"/>
  </r>
  <r>
    <d v="2017-10-23T00:00:00"/>
    <s v="Warszawa"/>
    <s v="Ciechanow"/>
    <n v="3592"/>
    <n v="109"/>
    <n v="134"/>
    <n v="1.2293577981651376"/>
    <x v="0"/>
  </r>
  <r>
    <d v="2017-10-24T00:00:00"/>
    <s v="Ciechanow"/>
    <s v="Wloclawek"/>
    <n v="4543"/>
    <n v="135"/>
    <n v="345"/>
    <n v="2.5555555555555554"/>
    <x v="0"/>
  </r>
  <r>
    <d v="2017-10-26T00:00:00"/>
    <s v="Ciechanow"/>
    <s v="Ostroleka"/>
    <n v="1813"/>
    <n v="86"/>
    <n v="163"/>
    <n v="1.8953488372093024"/>
    <x v="0"/>
  </r>
  <r>
    <d v="2017-10-27T00:00:00"/>
    <s v="Bielsko-Biala"/>
    <s v="Cieszyn"/>
    <n v="4567"/>
    <n v="31"/>
    <n v="54"/>
    <n v="1.7419354838709677"/>
    <x v="0"/>
  </r>
  <r>
    <d v="2017-10-28T00:00:00"/>
    <s v="Cieszyn"/>
    <s v="Opole"/>
    <n v="1830"/>
    <n v="152"/>
    <n v="301"/>
    <n v="1.9802631578947369"/>
    <x v="0"/>
  </r>
  <r>
    <d v="2017-10-29T00:00:00"/>
    <s v="Opole"/>
    <s v="Chalupki"/>
    <n v="3678"/>
    <n v="104"/>
    <n v="275"/>
    <n v="2.6442307692307692"/>
    <x v="0"/>
  </r>
  <r>
    <d v="2017-10-30T00:00:00"/>
    <s v="Tarnow"/>
    <s v="Bielsko-Biala"/>
    <n v="1782"/>
    <n v="171"/>
    <n v="193"/>
    <n v="1.128654970760234"/>
    <x v="0"/>
  </r>
  <r>
    <d v="2017-11-01T00:00:00"/>
    <s v="Ciechanow"/>
    <s v="Olsztyn"/>
    <n v="2966"/>
    <n v="125"/>
    <n v="170"/>
    <n v="1.36"/>
    <x v="0"/>
  </r>
  <r>
    <d v="2017-11-03T00:00:00"/>
    <s v="Czestochowa"/>
    <s v="Kielce"/>
    <n v="4746"/>
    <n v="131"/>
    <n v="245"/>
    <n v="1.8702290076335877"/>
    <x v="0"/>
  </r>
  <r>
    <d v="2017-11-05T00:00:00"/>
    <s v="Opole"/>
    <s v="Katowice"/>
    <n v="3161"/>
    <n v="101"/>
    <n v="115"/>
    <n v="1.1386138613861385"/>
    <x v="0"/>
  </r>
  <r>
    <d v="2017-11-06T00:00:00"/>
    <s v="Lodz"/>
    <s v="Bialystok"/>
    <n v="3600"/>
    <n v="211"/>
    <n v="670"/>
    <n v="3.175355450236967"/>
    <x v="0"/>
  </r>
  <r>
    <d v="2017-11-07T00:00:00"/>
    <s v="Bialystok"/>
    <s v="Suwalki"/>
    <n v="4093"/>
    <n v="119"/>
    <n v="254"/>
    <n v="2.134453781512605"/>
    <x v="0"/>
  </r>
  <r>
    <d v="2017-11-08T00:00:00"/>
    <s v="Suwalki"/>
    <s v="Ostroleka"/>
    <n v="1981"/>
    <n v="159"/>
    <n v="192"/>
    <n v="1.2075471698113207"/>
    <x v="0"/>
  </r>
  <r>
    <d v="2017-11-09T00:00:00"/>
    <s v="Ostroleka"/>
    <s v="Olsztyn"/>
    <n v="3154"/>
    <n v="127"/>
    <n v="390"/>
    <n v="3.0708661417322833"/>
    <x v="0"/>
  </r>
  <r>
    <d v="2017-11-12T00:00:00"/>
    <s v="Plock"/>
    <s v="Lublin"/>
    <n v="4876"/>
    <n v="280"/>
    <n v="688"/>
    <n v="2.4571428571428573"/>
    <x v="0"/>
  </r>
  <r>
    <d v="2017-11-13T00:00:00"/>
    <s v="Lublin"/>
    <s v="Hrebenne"/>
    <n v="5153"/>
    <n v="141"/>
    <n v="547"/>
    <n v="3.8794326241134751"/>
    <x v="0"/>
  </r>
  <r>
    <d v="2017-11-14T00:00:00"/>
    <s v="Hrebenne"/>
    <s v="Medyka"/>
    <n v="1720"/>
    <n v="122"/>
    <n v="363"/>
    <n v="2.9754098360655736"/>
    <x v="0"/>
  </r>
  <r>
    <d v="2017-11-15T00:00:00"/>
    <s v="Medyka"/>
    <s v="Zamosc"/>
    <n v="5392"/>
    <n v="161"/>
    <n v="240"/>
    <n v="1.4906832298136645"/>
    <x v="0"/>
  </r>
  <r>
    <d v="2017-11-16T00:00:00"/>
    <s v="Slupsk"/>
    <s v="Szczecin"/>
    <n v="1698"/>
    <n v="224"/>
    <n v="579"/>
    <n v="2.5848214285714284"/>
    <x v="0"/>
  </r>
  <r>
    <d v="2017-11-17T00:00:00"/>
    <s v="Szczecin"/>
    <s v="Pila"/>
    <n v="3411"/>
    <n v="166"/>
    <n v="574"/>
    <n v="3.4578313253012047"/>
    <x v="0"/>
  </r>
  <r>
    <d v="2017-11-18T00:00:00"/>
    <s v="Pila"/>
    <s v="Poznan"/>
    <n v="5558"/>
    <n v="107"/>
    <n v="202"/>
    <n v="1.8878504672897196"/>
    <x v="0"/>
  </r>
  <r>
    <d v="2017-11-19T00:00:00"/>
    <s v="Poznan"/>
    <s v="Bydgoszcz"/>
    <n v="2592"/>
    <n v="136"/>
    <n v="325"/>
    <n v="2.3897058823529411"/>
    <x v="0"/>
  </r>
  <r>
    <d v="2017-11-20T00:00:00"/>
    <s v="Bydgoszcz"/>
    <s v="Gdansk"/>
    <n v="5214"/>
    <n v="178"/>
    <n v="634"/>
    <n v="3.5617977528089888"/>
    <x v="0"/>
  </r>
  <r>
    <d v="2017-11-21T00:00:00"/>
    <s v="Gdansk"/>
    <s v="Bydgoszcz"/>
    <n v="5491"/>
    <n v="162"/>
    <n v="408"/>
    <n v="2.5185185185185186"/>
    <x v="0"/>
  </r>
  <r>
    <d v="2017-11-22T00:00:00"/>
    <s v="Skierniewice"/>
    <s v="Kudowa-Slone"/>
    <n v="4594"/>
    <n v="443"/>
    <n v="1098"/>
    <n v="2.4785553047404063"/>
    <x v="1"/>
  </r>
  <r>
    <d v="2017-11-23T00:00:00"/>
    <s v="Kudowa-Slone"/>
    <s v="Opole"/>
    <n v="1047"/>
    <n v="147"/>
    <n v="432"/>
    <n v="2.9387755102040818"/>
    <x v="0"/>
  </r>
  <r>
    <d v="2017-11-24T00:00:00"/>
    <s v="Gubin"/>
    <s v="Warszawa"/>
    <n v="5517"/>
    <n v="494"/>
    <n v="1185"/>
    <n v="2.3987854251012144"/>
    <x v="1"/>
  </r>
  <r>
    <d v="2017-11-25T00:00:00"/>
    <s v="Warszawa"/>
    <s v="Ciechanow"/>
    <n v="4155"/>
    <n v="93"/>
    <n v="181"/>
    <n v="1.946236559139785"/>
    <x v="0"/>
  </r>
  <r>
    <d v="2017-11-28T00:00:00"/>
    <s v="Legnica"/>
    <s v="Zielona Gora"/>
    <n v="2798"/>
    <n v="109"/>
    <n v="366"/>
    <n v="3.3577981651376145"/>
    <x v="0"/>
  </r>
  <r>
    <d v="2017-11-29T00:00:00"/>
    <s v="Zielona Gora"/>
    <s v="Legnica"/>
    <n v="4217"/>
    <n v="112"/>
    <n v="263"/>
    <n v="2.3482142857142856"/>
    <x v="0"/>
  </r>
  <r>
    <d v="2017-11-30T00:00:00"/>
    <s v="Legnica"/>
    <s v="Zielona Gora"/>
    <n v="4327"/>
    <n v="109"/>
    <n v="196"/>
    <n v="1.798165137614679"/>
    <x v="0"/>
  </r>
  <r>
    <d v="2017-12-01T00:00:00"/>
    <s v="Czestochowa"/>
    <s v="Bielsko-Biala"/>
    <n v="2555"/>
    <n v="124"/>
    <n v="150"/>
    <n v="1.2096774193548387"/>
    <x v="0"/>
  </r>
  <r>
    <d v="2017-12-02T00:00:00"/>
    <s v="Bielsko-Biala"/>
    <s v="Chalupki"/>
    <n v="5150"/>
    <n v="104"/>
    <n v="435"/>
    <n v="4.1826923076923075"/>
    <x v="0"/>
  </r>
  <r>
    <d v="2017-12-03T00:00:00"/>
    <s v="Przemysl"/>
    <s v="Kielce"/>
    <n v="5697"/>
    <n v="257"/>
    <n v="717"/>
    <n v="2.7898832684824901"/>
    <x v="0"/>
  </r>
  <r>
    <d v="2017-12-04T00:00:00"/>
    <s v="Kielce"/>
    <s v="Tarnobrzeg"/>
    <n v="3192"/>
    <n v="113"/>
    <n v="310"/>
    <n v="2.7433628318584069"/>
    <x v="0"/>
  </r>
  <r>
    <d v="2017-12-06T00:00:00"/>
    <s v="Bielsko-Biala"/>
    <s v="Warszawa"/>
    <n v="2781"/>
    <n v="409"/>
    <n v="1436"/>
    <n v="3.511002444987775"/>
    <x v="1"/>
  </r>
  <r>
    <d v="2017-12-07T00:00:00"/>
    <s v="Warszawa"/>
    <s v="Plock"/>
    <n v="1093"/>
    <n v="110"/>
    <n v="400"/>
    <n v="3.6363636363636362"/>
    <x v="0"/>
  </r>
  <r>
    <d v="2017-12-08T00:00:00"/>
    <s v="Plock"/>
    <s v="Konin"/>
    <n v="2291"/>
    <n v="132"/>
    <n v="163"/>
    <n v="1.2348484848484849"/>
    <x v="0"/>
  </r>
  <r>
    <d v="2017-12-09T00:00:00"/>
    <s v="Gubin"/>
    <s v="Szczecin"/>
    <n v="2962"/>
    <n v="170"/>
    <n v="273"/>
    <n v="1.6058823529411765"/>
    <x v="0"/>
  </r>
  <r>
    <d v="2017-12-10T00:00:00"/>
    <s v="Torun"/>
    <s v="Plock"/>
    <n v="2939"/>
    <n v="110"/>
    <n v="279"/>
    <n v="2.5363636363636362"/>
    <x v="0"/>
  </r>
  <r>
    <d v="2017-12-11T00:00:00"/>
    <s v="Plock"/>
    <s v="Konin"/>
    <n v="4981"/>
    <n v="138"/>
    <n v="455"/>
    <n v="3.2971014492753623"/>
    <x v="0"/>
  </r>
  <r>
    <d v="2017-12-12T00:00:00"/>
    <s v="Konin"/>
    <s v="Lodz"/>
    <n v="3436"/>
    <n v="114"/>
    <n v="370"/>
    <n v="3.2456140350877192"/>
    <x v="0"/>
  </r>
  <r>
    <d v="2017-12-13T00:00:00"/>
    <s v="Lodz"/>
    <s v="Kielce"/>
    <n v="2342"/>
    <n v="141"/>
    <n v="319"/>
    <n v="2.2624113475177303"/>
    <x v="0"/>
  </r>
  <r>
    <d v="2017-12-14T00:00:00"/>
    <s v="Kielce"/>
    <s v="Krakow"/>
    <n v="1981"/>
    <n v="126"/>
    <n v="396"/>
    <n v="3.1428571428571428"/>
    <x v="0"/>
  </r>
  <r>
    <d v="2017-12-15T00:00:00"/>
    <s v="Krakow"/>
    <s v="Cieszyn"/>
    <n v="5238"/>
    <n v="131"/>
    <n v="158"/>
    <n v="1.2061068702290076"/>
    <x v="0"/>
  </r>
  <r>
    <d v="2017-12-16T00:00:00"/>
    <s v="Cieszyn"/>
    <s v="Opole"/>
    <n v="2823"/>
    <n v="156"/>
    <n v="280"/>
    <n v="1.7948717948717949"/>
    <x v="0"/>
  </r>
  <r>
    <d v="2017-12-17T00:00:00"/>
    <s v="Opole"/>
    <s v="Bielsko-Biala"/>
    <n v="1173"/>
    <n v="139"/>
    <n v="475"/>
    <n v="3.4172661870503598"/>
    <x v="0"/>
  </r>
  <r>
    <d v="2017-12-18T00:00:00"/>
    <s v="Bielsko-Biala"/>
    <s v="Zakopane"/>
    <n v="1465"/>
    <n v="121"/>
    <n v="193"/>
    <n v="1.5950413223140496"/>
    <x v="0"/>
  </r>
  <r>
    <d v="2017-12-19T00:00:00"/>
    <s v="Zakopane"/>
    <s v="Katowice"/>
    <n v="1572"/>
    <n v="159"/>
    <n v="476"/>
    <n v="2.9937106918238992"/>
    <x v="0"/>
  </r>
  <r>
    <d v="2017-12-20T00:00:00"/>
    <s v="Katowice"/>
    <s v="Zakopane"/>
    <n v="4084"/>
    <n v="160"/>
    <n v="338"/>
    <n v="2.1124999999999998"/>
    <x v="0"/>
  </r>
  <r>
    <d v="2017-12-21T00:00:00"/>
    <s v="Gubin"/>
    <s v="Szczecin"/>
    <n v="4635"/>
    <n v="163"/>
    <n v="359"/>
    <n v="2.2024539877300615"/>
    <x v="0"/>
  </r>
  <r>
    <d v="2017-12-23T00:00:00"/>
    <s v="Gdansk"/>
    <s v="Bezledy"/>
    <n v="3705"/>
    <n v="182"/>
    <n v="760"/>
    <n v="4.1758241758241761"/>
    <x v="0"/>
  </r>
  <r>
    <d v="2017-12-25T00:00:00"/>
    <s v="Olsztyn"/>
    <s v="Bielsko-Biala"/>
    <n v="5624"/>
    <n v="541"/>
    <n v="1198"/>
    <n v="2.2144177449168208"/>
    <x v="1"/>
  </r>
  <r>
    <d v="2017-12-26T00:00:00"/>
    <s v="Bielsko-Biala"/>
    <s v="Opole"/>
    <n v="4157"/>
    <n v="151"/>
    <n v="168"/>
    <n v="1.1125827814569536"/>
    <x v="0"/>
  </r>
  <r>
    <d v="2017-12-27T00:00:00"/>
    <s v="Opole"/>
    <s v="Walbrzych"/>
    <n v="3021"/>
    <n v="137"/>
    <n v="323"/>
    <n v="2.3576642335766422"/>
    <x v="0"/>
  </r>
  <r>
    <d v="2017-12-28T00:00:00"/>
    <s v="Walbrzych"/>
    <s v="Zgorzelec"/>
    <n v="3573"/>
    <n v="149"/>
    <n v="341"/>
    <n v="2.2885906040268456"/>
    <x v="0"/>
  </r>
  <r>
    <d v="2017-12-29T00:00:00"/>
    <s v="Zgorzelec"/>
    <s v="Gubin"/>
    <n v="4748"/>
    <n v="152"/>
    <n v="491"/>
    <n v="3.2302631578947367"/>
    <x v="0"/>
  </r>
  <r>
    <d v="2017-12-31T00:00:00"/>
    <s v="Ciechanow"/>
    <s v="Olsztyn"/>
    <n v="2293"/>
    <n v="126"/>
    <n v="219"/>
    <n v="1.738095238095238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17-01-02T00:00:00"/>
    <s v="Olsztyn"/>
    <x v="0"/>
    <n v="3527"/>
    <n v="167"/>
    <n v="206"/>
    <n v="1.2335329341317365"/>
    <b v="0"/>
    <x v="0"/>
  </r>
  <r>
    <d v="2017-01-03T00:00:00"/>
    <s v="Torun"/>
    <x v="1"/>
    <n v="3666"/>
    <n v="112"/>
    <n v="280"/>
    <n v="2.5"/>
    <b v="0"/>
    <x v="1"/>
  </r>
  <r>
    <d v="2017-01-04T00:00:00"/>
    <s v="Plock"/>
    <x v="2"/>
    <n v="4888"/>
    <n v="167"/>
    <n v="624"/>
    <n v="3.7365269461077846"/>
    <b v="0"/>
    <x v="2"/>
  </r>
  <r>
    <d v="2017-01-05T00:00:00"/>
    <s v="Ostroleka"/>
    <x v="3"/>
    <n v="1099"/>
    <n v="167"/>
    <n v="390"/>
    <n v="2.3353293413173652"/>
    <b v="0"/>
    <x v="3"/>
  </r>
  <r>
    <d v="2017-01-07T00:00:00"/>
    <s v="Lomza"/>
    <x v="4"/>
    <n v="4881"/>
    <n v="118"/>
    <n v="219"/>
    <n v="1.8559322033898304"/>
    <b v="0"/>
    <x v="4"/>
  </r>
  <r>
    <d v="2017-01-08T00:00:00"/>
    <s v="Ciechanow"/>
    <x v="5"/>
    <n v="5851"/>
    <n v="113"/>
    <n v="160"/>
    <n v="1.415929203539823"/>
    <b v="0"/>
    <x v="5"/>
  </r>
  <r>
    <d v="2017-01-09T00:00:00"/>
    <s v="Lomza"/>
    <x v="6"/>
    <n v="5963"/>
    <n v="141"/>
    <n v="168"/>
    <n v="1.1914893617021276"/>
    <b v="0"/>
    <x v="6"/>
  </r>
  <r>
    <d v="2017-01-10T00:00:00"/>
    <s v="Kuznica Bialostocka"/>
    <x v="2"/>
    <n v="1364"/>
    <n v="179"/>
    <n v="533"/>
    <n v="2.977653631284916"/>
    <b v="0"/>
    <x v="7"/>
  </r>
  <r>
    <d v="2017-01-11T00:00:00"/>
    <s v="Ostroleka"/>
    <x v="3"/>
    <n v="1245"/>
    <n v="166"/>
    <n v="209"/>
    <n v="1.2590361445783131"/>
    <b v="0"/>
    <x v="3"/>
  </r>
  <r>
    <d v="2017-01-12T00:00:00"/>
    <s v="Poznan"/>
    <x v="7"/>
    <n v="3771"/>
    <n v="196"/>
    <n v="696"/>
    <n v="3.5510204081632653"/>
    <b v="0"/>
    <x v="8"/>
  </r>
  <r>
    <d v="2017-01-14T00:00:00"/>
    <s v="Skierniewice"/>
    <x v="8"/>
    <n v="4522"/>
    <n v="300"/>
    <n v="1113"/>
    <n v="3.71"/>
    <b v="0"/>
    <x v="9"/>
  </r>
  <r>
    <d v="2017-01-15T00:00:00"/>
    <s v="Tarnow"/>
    <x v="9"/>
    <n v="4588"/>
    <n v="148"/>
    <n v="494"/>
    <n v="3.3378378378378377"/>
    <b v="0"/>
    <x v="10"/>
  </r>
  <r>
    <d v="2017-01-16T00:00:00"/>
    <s v="Radom"/>
    <x v="10"/>
    <n v="1952"/>
    <n v="267"/>
    <n v="602"/>
    <n v="2.2546816479400751"/>
    <b v="0"/>
    <x v="11"/>
  </r>
  <r>
    <d v="2017-01-17T00:00:00"/>
    <s v="Konin"/>
    <x v="0"/>
    <n v="3318"/>
    <n v="110"/>
    <n v="422"/>
    <n v="3.8363636363636364"/>
    <b v="0"/>
    <x v="12"/>
  </r>
  <r>
    <d v="2017-01-20T00:00:00"/>
    <s v="Kuznica Bialostocka"/>
    <x v="2"/>
    <n v="3106"/>
    <n v="173"/>
    <n v="312"/>
    <n v="1.8034682080924855"/>
    <b v="0"/>
    <x v="7"/>
  </r>
  <r>
    <d v="2017-01-21T00:00:00"/>
    <s v="Ostroleka"/>
    <x v="11"/>
    <n v="5593"/>
    <n v="127"/>
    <n v="421"/>
    <n v="3.3149606299212597"/>
    <b v="0"/>
    <x v="13"/>
  </r>
  <r>
    <d v="2017-01-22T00:00:00"/>
    <s v="Olsztyn"/>
    <x v="4"/>
    <n v="5983"/>
    <n v="118"/>
    <n v="416"/>
    <n v="3.5254237288135593"/>
    <b v="0"/>
    <x v="14"/>
  </r>
  <r>
    <d v="2017-01-23T00:00:00"/>
    <s v="Ciechanow"/>
    <x v="11"/>
    <n v="5496"/>
    <n v="115"/>
    <n v="291"/>
    <n v="2.5304347826086957"/>
    <b v="0"/>
    <x v="15"/>
  </r>
  <r>
    <d v="2017-01-24T00:00:00"/>
    <s v="Olsztyn"/>
    <x v="5"/>
    <n v="4572"/>
    <n v="164"/>
    <n v="550"/>
    <n v="3.3536585365853657"/>
    <b v="0"/>
    <x v="16"/>
  </r>
  <r>
    <d v="2017-01-25T00:00:00"/>
    <s v="Lomza"/>
    <x v="4"/>
    <n v="4529"/>
    <n v="121"/>
    <n v="373"/>
    <n v="3.0826446280991737"/>
    <b v="0"/>
    <x v="4"/>
  </r>
  <r>
    <d v="2017-01-26T00:00:00"/>
    <s v="Ciechanow"/>
    <x v="11"/>
    <n v="4981"/>
    <n v="123"/>
    <n v="218"/>
    <n v="1.7723577235772359"/>
    <b v="0"/>
    <x v="15"/>
  </r>
  <r>
    <d v="2017-01-27T00:00:00"/>
    <s v="Olsztyn"/>
    <x v="0"/>
    <n v="3808"/>
    <n v="163"/>
    <n v="655"/>
    <n v="4.0184049079754605"/>
    <b v="0"/>
    <x v="0"/>
  </r>
  <r>
    <d v="2017-01-28T00:00:00"/>
    <s v="Torun"/>
    <x v="12"/>
    <n v="1359"/>
    <n v="130"/>
    <n v="346"/>
    <n v="2.6615384615384614"/>
    <b v="0"/>
    <x v="17"/>
  </r>
  <r>
    <d v="2017-01-29T00:00:00"/>
    <s v="Kolbaskowo"/>
    <x v="13"/>
    <n v="2320"/>
    <n v="24"/>
    <n v="68"/>
    <n v="2.8333333333333335"/>
    <b v="0"/>
    <x v="18"/>
  </r>
  <r>
    <d v="2017-01-30T00:00:00"/>
    <s v="Szczecin"/>
    <x v="14"/>
    <n v="2607"/>
    <n v="115"/>
    <n v="264"/>
    <n v="2.2956521739130435"/>
    <b v="0"/>
    <x v="19"/>
  </r>
  <r>
    <d v="2017-01-31T00:00:00"/>
    <s v="Swinoujscie"/>
    <x v="13"/>
    <n v="3657"/>
    <n v="100"/>
    <n v="424"/>
    <n v="4.24"/>
    <b v="0"/>
    <x v="20"/>
  </r>
  <r>
    <d v="2017-02-01T00:00:00"/>
    <s v="Szczecin"/>
    <x v="15"/>
    <n v="5671"/>
    <n v="118"/>
    <n v="390"/>
    <n v="3.3050847457627119"/>
    <b v="0"/>
    <x v="21"/>
  </r>
  <r>
    <d v="2017-02-02T00:00:00"/>
    <s v="Kostrzyn"/>
    <x v="16"/>
    <n v="4871"/>
    <n v="126"/>
    <n v="185"/>
    <n v="1.4682539682539681"/>
    <b v="0"/>
    <x v="22"/>
  </r>
  <r>
    <d v="2017-02-03T00:00:00"/>
    <s v="Kolbaskowo"/>
    <x v="17"/>
    <n v="1686"/>
    <n v="102"/>
    <n v="167"/>
    <n v="1.6372549019607843"/>
    <b v="0"/>
    <x v="23"/>
  </r>
  <r>
    <d v="2017-02-04T00:00:00"/>
    <s v="Gorzow Wielkopolski"/>
    <x v="12"/>
    <n v="5628"/>
    <n v="123"/>
    <n v="450"/>
    <n v="3.6585365853658538"/>
    <b v="0"/>
    <x v="24"/>
  </r>
  <r>
    <d v="2017-02-05T00:00:00"/>
    <s v="Pila"/>
    <x v="18"/>
    <n v="3295"/>
    <n v="103"/>
    <n v="346"/>
    <n v="3.3592233009708736"/>
    <b v="0"/>
    <x v="25"/>
  </r>
  <r>
    <d v="2017-02-06T00:00:00"/>
    <s v="Jakuszyce"/>
    <x v="19"/>
    <n v="5291"/>
    <n v="273"/>
    <n v="520"/>
    <n v="1.9047619047619047"/>
    <b v="0"/>
    <x v="26"/>
  </r>
  <r>
    <d v="2017-02-07T00:00:00"/>
    <s v="Kalisz"/>
    <x v="20"/>
    <n v="5838"/>
    <n v="128"/>
    <n v="518"/>
    <n v="4.046875"/>
    <b v="0"/>
    <x v="27"/>
  </r>
  <r>
    <d v="2017-02-08T00:00:00"/>
    <s v="Piotrkow Trybunalski"/>
    <x v="10"/>
    <n v="3319"/>
    <n v="154"/>
    <n v="314"/>
    <n v="2.0389610389610389"/>
    <b v="0"/>
    <x v="28"/>
  </r>
  <r>
    <d v="2017-02-09T00:00:00"/>
    <s v="Gdansk"/>
    <x v="0"/>
    <n v="2152"/>
    <n v="190"/>
    <n v="406"/>
    <n v="2.1368421052631579"/>
    <b v="0"/>
    <x v="29"/>
  </r>
  <r>
    <d v="2017-02-10T00:00:00"/>
    <s v="Torun"/>
    <x v="12"/>
    <n v="3810"/>
    <n v="135"/>
    <n v="221"/>
    <n v="1.6370370370370371"/>
    <b v="0"/>
    <x v="17"/>
  </r>
  <r>
    <d v="2017-02-11T00:00:00"/>
    <s v="Pila"/>
    <x v="21"/>
    <n v="5713"/>
    <n v="128"/>
    <n v="376"/>
    <n v="2.9375"/>
    <b v="0"/>
    <x v="30"/>
  </r>
  <r>
    <d v="2017-02-12T00:00:00"/>
    <s v="Koszalin"/>
    <x v="12"/>
    <n v="4163"/>
    <n v="128"/>
    <n v="257"/>
    <n v="2.0078125"/>
    <b v="0"/>
    <x v="31"/>
  </r>
  <r>
    <d v="2017-02-13T00:00:00"/>
    <s v="Pila"/>
    <x v="22"/>
    <n v="3216"/>
    <n v="162"/>
    <n v="278"/>
    <n v="1.7160493827160495"/>
    <b v="0"/>
    <x v="32"/>
  </r>
  <r>
    <d v="2017-02-14T00:00:00"/>
    <s v="Lomza"/>
    <x v="23"/>
    <n v="5060"/>
    <n v="550"/>
    <n v="1622"/>
    <n v="2.9490909090909092"/>
    <b v="1"/>
    <x v="33"/>
  </r>
  <r>
    <d v="2017-02-16T00:00:00"/>
    <s v="Koszalin"/>
    <x v="14"/>
    <n v="2446"/>
    <n v="161"/>
    <n v="379"/>
    <n v="2.3540372670807455"/>
    <b v="0"/>
    <x v="34"/>
  </r>
  <r>
    <d v="2017-02-17T00:00:00"/>
    <s v="Swinoujscie"/>
    <x v="13"/>
    <n v="3305"/>
    <n v="106"/>
    <n v="116"/>
    <n v="1.0943396226415094"/>
    <b v="0"/>
    <x v="20"/>
  </r>
  <r>
    <d v="2017-02-19T00:00:00"/>
    <s v="Pila"/>
    <x v="0"/>
    <n v="1743"/>
    <n v="145"/>
    <n v="376"/>
    <n v="2.5931034482758619"/>
    <b v="0"/>
    <x v="35"/>
  </r>
  <r>
    <d v="2017-02-22T00:00:00"/>
    <s v="Tarnow"/>
    <x v="24"/>
    <n v="4053"/>
    <n v="146"/>
    <n v="441"/>
    <n v="3.0205479452054793"/>
    <b v="0"/>
    <x v="36"/>
  </r>
  <r>
    <d v="2017-02-23T00:00:00"/>
    <s v="Katowice"/>
    <x v="20"/>
    <n v="4905"/>
    <n v="157"/>
    <n v="392"/>
    <n v="2.4968152866242037"/>
    <b v="0"/>
    <x v="37"/>
  </r>
  <r>
    <d v="2017-02-25T00:00:00"/>
    <s v="Plock"/>
    <x v="0"/>
    <n v="1624"/>
    <n v="111"/>
    <n v="221"/>
    <n v="1.9909909909909911"/>
    <b v="0"/>
    <x v="38"/>
  </r>
  <r>
    <d v="2017-02-27T00:00:00"/>
    <s v="Kudowa-Slone"/>
    <x v="25"/>
    <n v="5326"/>
    <n v="171"/>
    <n v="263"/>
    <n v="1.5380116959064327"/>
    <b v="0"/>
    <x v="39"/>
  </r>
  <r>
    <d v="2017-02-28T00:00:00"/>
    <s v="Elblag"/>
    <x v="4"/>
    <n v="4398"/>
    <n v="225"/>
    <n v="400"/>
    <n v="1.7777777777777777"/>
    <b v="0"/>
    <x v="40"/>
  </r>
  <r>
    <d v="2017-03-01T00:00:00"/>
    <s v="Kudowa-Slone"/>
    <x v="26"/>
    <n v="4494"/>
    <n v="143"/>
    <n v="252"/>
    <n v="1.7622377622377623"/>
    <b v="0"/>
    <x v="41"/>
  </r>
  <r>
    <d v="2017-03-02T00:00:00"/>
    <s v="Opole"/>
    <x v="27"/>
    <n v="2136"/>
    <n v="139"/>
    <n v="522"/>
    <n v="3.7553956834532376"/>
    <b v="0"/>
    <x v="42"/>
  </r>
  <r>
    <d v="2017-03-03T00:00:00"/>
    <s v="Bielsko-Biala"/>
    <x v="28"/>
    <n v="4481"/>
    <n v="121"/>
    <n v="446"/>
    <n v="3.6859504132231407"/>
    <b v="0"/>
    <x v="43"/>
  </r>
  <r>
    <d v="2017-03-04T00:00:00"/>
    <s v="Piotrkow Trybunalski"/>
    <x v="18"/>
    <n v="1749"/>
    <n v="232"/>
    <n v="928"/>
    <n v="4"/>
    <b v="0"/>
    <x v="44"/>
  </r>
  <r>
    <d v="2017-03-08T00:00:00"/>
    <s v="Piotrkow Trybunalski"/>
    <x v="10"/>
    <n v="1203"/>
    <n v="146"/>
    <n v="330"/>
    <n v="2.2602739726027399"/>
    <b v="0"/>
    <x v="28"/>
  </r>
  <r>
    <d v="2017-03-09T00:00:00"/>
    <s v="Konin"/>
    <x v="29"/>
    <n v="4505"/>
    <n v="118"/>
    <n v="374"/>
    <n v="3.1694915254237288"/>
    <b v="0"/>
    <x v="45"/>
  </r>
  <r>
    <d v="2017-03-10T00:00:00"/>
    <s v="Bydgoszcz"/>
    <x v="30"/>
    <n v="1454"/>
    <n v="95"/>
    <n v="197"/>
    <n v="2.0736842105263156"/>
    <b v="0"/>
    <x v="46"/>
  </r>
  <r>
    <d v="2017-03-11T00:00:00"/>
    <s v="Wloclawek"/>
    <x v="31"/>
    <n v="2835"/>
    <n v="136"/>
    <n v="418"/>
    <n v="3.0735294117647061"/>
    <b v="0"/>
    <x v="47"/>
  </r>
  <r>
    <d v="2017-03-12T00:00:00"/>
    <s v="Skierniewice"/>
    <x v="32"/>
    <n v="2338"/>
    <n v="123"/>
    <n v="215"/>
    <n v="1.7479674796747968"/>
    <b v="0"/>
    <x v="48"/>
  </r>
  <r>
    <d v="2017-03-13T00:00:00"/>
    <s v="Gorzow Wielkopolski"/>
    <x v="33"/>
    <n v="4154"/>
    <n v="277"/>
    <n v="924"/>
    <n v="3.335740072202166"/>
    <b v="0"/>
    <x v="49"/>
  </r>
  <r>
    <d v="2017-03-16T00:00:00"/>
    <s v="Gubin"/>
    <x v="15"/>
    <n v="1767"/>
    <n v="91"/>
    <n v="247"/>
    <n v="2.7142857142857144"/>
    <b v="0"/>
    <x v="50"/>
  </r>
  <r>
    <d v="2017-03-18T00:00:00"/>
    <s v="Zamosc"/>
    <x v="34"/>
    <n v="2929"/>
    <n v="152"/>
    <n v="278"/>
    <n v="1.8289473684210527"/>
    <b v="0"/>
    <x v="51"/>
  </r>
  <r>
    <d v="2017-03-19T00:00:00"/>
    <s v="Medyka"/>
    <x v="35"/>
    <n v="2151"/>
    <n v="177"/>
    <n v="365"/>
    <n v="2.0621468926553672"/>
    <b v="0"/>
    <x v="52"/>
  </r>
  <r>
    <d v="2017-03-20T00:00:00"/>
    <s v="Tarnobrzeg"/>
    <x v="36"/>
    <n v="2431"/>
    <n v="96"/>
    <n v="409"/>
    <n v="4.260416666666667"/>
    <b v="0"/>
    <x v="53"/>
  </r>
  <r>
    <d v="2017-03-21T00:00:00"/>
    <s v="Krosno"/>
    <x v="35"/>
    <n v="1168"/>
    <n v="143"/>
    <n v="501"/>
    <n v="3.5034965034965033"/>
    <b v="0"/>
    <x v="54"/>
  </r>
  <r>
    <d v="2017-03-22T00:00:00"/>
    <s v="Tarnobrzeg"/>
    <x v="37"/>
    <n v="4251"/>
    <n v="122"/>
    <n v="227"/>
    <n v="1.860655737704918"/>
    <b v="0"/>
    <x v="55"/>
  </r>
  <r>
    <d v="2017-03-23T00:00:00"/>
    <s v="Radom"/>
    <x v="31"/>
    <n v="4347"/>
    <n v="117"/>
    <n v="158"/>
    <n v="1.3504273504273505"/>
    <b v="0"/>
    <x v="56"/>
  </r>
  <r>
    <d v="2017-03-24T00:00:00"/>
    <s v="Skierniewice"/>
    <x v="30"/>
    <n v="5287"/>
    <n v="127"/>
    <n v="495"/>
    <n v="3.8976377952755907"/>
    <b v="0"/>
    <x v="57"/>
  </r>
  <r>
    <d v="2017-03-26T00:00:00"/>
    <s v="Tarnow"/>
    <x v="9"/>
    <n v="5177"/>
    <n v="147"/>
    <n v="443"/>
    <n v="3.0136054421768708"/>
    <b v="0"/>
    <x v="10"/>
  </r>
  <r>
    <d v="2017-03-27T00:00:00"/>
    <s v="Gubin"/>
    <x v="17"/>
    <n v="3858"/>
    <n v="155"/>
    <n v="261"/>
    <n v="1.6838709677419355"/>
    <b v="0"/>
    <x v="58"/>
  </r>
  <r>
    <d v="2017-03-28T00:00:00"/>
    <s v="Gorzow Wielkopolski"/>
    <x v="38"/>
    <n v="4637"/>
    <n v="116"/>
    <n v="242"/>
    <n v="2.0862068965517242"/>
    <b v="0"/>
    <x v="59"/>
  </r>
  <r>
    <d v="2017-03-29T00:00:00"/>
    <s v="Zielona Gora"/>
    <x v="18"/>
    <n v="5212"/>
    <n v="123"/>
    <n v="517"/>
    <n v="4.2032520325203251"/>
    <b v="0"/>
    <x v="60"/>
  </r>
  <r>
    <d v="2017-03-30T00:00:00"/>
    <s v="Poznan"/>
    <x v="29"/>
    <n v="1099"/>
    <n v="128"/>
    <n v="205"/>
    <n v="1.6015625"/>
    <b v="0"/>
    <x v="61"/>
  </r>
  <r>
    <d v="2017-03-31T00:00:00"/>
    <s v="Bydgoszcz"/>
    <x v="30"/>
    <n v="4422"/>
    <n v="105"/>
    <n v="145"/>
    <n v="1.3809523809523809"/>
    <b v="0"/>
    <x v="46"/>
  </r>
  <r>
    <d v="2017-04-02T00:00:00"/>
    <s v="Chyzne"/>
    <x v="27"/>
    <n v="2742"/>
    <n v="109"/>
    <n v="117"/>
    <n v="1.073394495412844"/>
    <b v="0"/>
    <x v="62"/>
  </r>
  <r>
    <d v="2017-04-03T00:00:00"/>
    <s v="Bielsko-Biala"/>
    <x v="23"/>
    <n v="2100"/>
    <n v="115"/>
    <n v="172"/>
    <n v="1.4956521739130435"/>
    <b v="0"/>
    <x v="63"/>
  </r>
  <r>
    <d v="2017-04-04T00:00:00"/>
    <s v="Chyzne"/>
    <x v="27"/>
    <n v="5626"/>
    <n v="123"/>
    <n v="377"/>
    <n v="3.065040650406504"/>
    <b v="0"/>
    <x v="62"/>
  </r>
  <r>
    <d v="2017-04-05T00:00:00"/>
    <s v="Bielsko-Biala"/>
    <x v="23"/>
    <n v="1629"/>
    <n v="109"/>
    <n v="258"/>
    <n v="2.3669724770642202"/>
    <b v="0"/>
    <x v="63"/>
  </r>
  <r>
    <d v="2017-04-06T00:00:00"/>
    <s v="Chyzne"/>
    <x v="39"/>
    <n v="4787"/>
    <n v="155"/>
    <n v="354"/>
    <n v="2.2838709677419353"/>
    <b v="0"/>
    <x v="64"/>
  </r>
  <r>
    <d v="2017-04-07T00:00:00"/>
    <s v="Barwinek"/>
    <x v="34"/>
    <n v="4678"/>
    <n v="182"/>
    <n v="254"/>
    <n v="1.3956043956043955"/>
    <b v="0"/>
    <x v="65"/>
  </r>
  <r>
    <d v="2017-04-08T00:00:00"/>
    <s v="Medyka"/>
    <x v="40"/>
    <n v="5869"/>
    <n v="152"/>
    <n v="599"/>
    <n v="3.9407894736842106"/>
    <b v="0"/>
    <x v="66"/>
  </r>
  <r>
    <d v="2017-04-09T00:00:00"/>
    <s v="Rzeszow"/>
    <x v="40"/>
    <n v="2678"/>
    <n v="178"/>
    <n v="481"/>
    <n v="2.702247191011236"/>
    <b v="0"/>
    <x v="67"/>
  </r>
  <r>
    <d v="2017-04-10T00:00:00"/>
    <s v="Konin"/>
    <x v="33"/>
    <n v="3193"/>
    <n v="241"/>
    <n v="507"/>
    <n v="2.103734439834025"/>
    <b v="0"/>
    <x v="68"/>
  </r>
  <r>
    <d v="2017-04-11T00:00:00"/>
    <s v="Jakuszyce"/>
    <x v="15"/>
    <n v="1011"/>
    <n v="211"/>
    <n v="536"/>
    <n v="2.5402843601895735"/>
    <b v="0"/>
    <x v="69"/>
  </r>
  <r>
    <d v="2017-04-12T00:00:00"/>
    <s v="Kostrzyn"/>
    <x v="13"/>
    <n v="3398"/>
    <n v="122"/>
    <n v="163"/>
    <n v="1.3360655737704918"/>
    <b v="0"/>
    <x v="70"/>
  </r>
  <r>
    <d v="2017-04-14T00:00:00"/>
    <s v="Zgorzelec"/>
    <x v="41"/>
    <n v="5416"/>
    <n v="156"/>
    <n v="349"/>
    <n v="2.2371794871794872"/>
    <b v="0"/>
    <x v="71"/>
  </r>
  <r>
    <d v="2017-04-15T00:00:00"/>
    <s v="Ostroleka"/>
    <x v="42"/>
    <n v="3914"/>
    <n v="417"/>
    <n v="888"/>
    <n v="2.1294964028776979"/>
    <b v="1"/>
    <x v="72"/>
  </r>
  <r>
    <d v="2017-04-16T00:00:00"/>
    <s v="Krakow"/>
    <x v="36"/>
    <n v="5805"/>
    <n v="145"/>
    <n v="301"/>
    <n v="2.0758620689655172"/>
    <b v="0"/>
    <x v="73"/>
  </r>
  <r>
    <d v="2017-04-17T00:00:00"/>
    <s v="Kielce"/>
    <x v="42"/>
    <n v="4033"/>
    <n v="136"/>
    <n v="297"/>
    <n v="2.1838235294117645"/>
    <b v="0"/>
    <x v="74"/>
  </r>
  <r>
    <d v="2017-04-19T00:00:00"/>
    <s v="Zamosc"/>
    <x v="43"/>
    <n v="1021"/>
    <n v="184"/>
    <n v="660"/>
    <n v="3.5869565217391304"/>
    <b v="0"/>
    <x v="75"/>
  </r>
  <r>
    <d v="2017-04-21T00:00:00"/>
    <s v="Przemysl"/>
    <x v="34"/>
    <n v="5162"/>
    <n v="17"/>
    <n v="28"/>
    <n v="1.6470588235294117"/>
    <b v="0"/>
    <x v="76"/>
  </r>
  <r>
    <d v="2017-04-22T00:00:00"/>
    <s v="Medyka"/>
    <x v="40"/>
    <n v="2050"/>
    <n v="162"/>
    <n v="569"/>
    <n v="3.5123456790123457"/>
    <b v="0"/>
    <x v="66"/>
  </r>
  <r>
    <d v="2017-04-24T00:00:00"/>
    <s v="Walbrzych"/>
    <x v="26"/>
    <n v="5312"/>
    <n v="153"/>
    <n v="356"/>
    <n v="2.3267973856209152"/>
    <b v="0"/>
    <x v="77"/>
  </r>
  <r>
    <d v="2017-04-26T00:00:00"/>
    <s v="Szczecin"/>
    <x v="32"/>
    <n v="2443"/>
    <n v="392"/>
    <n v="1392"/>
    <n v="3.5510204081632653"/>
    <b v="0"/>
    <x v="78"/>
  </r>
  <r>
    <d v="2017-04-28T00:00:00"/>
    <s v="Przemysl"/>
    <x v="44"/>
    <n v="1161"/>
    <n v="174"/>
    <n v="323"/>
    <n v="1.8563218390804597"/>
    <b v="0"/>
    <x v="79"/>
  </r>
  <r>
    <d v="2017-04-29T00:00:00"/>
    <s v="Barwinek"/>
    <x v="8"/>
    <n v="3435"/>
    <n v="146"/>
    <n v="530"/>
    <n v="3.6301369863013697"/>
    <b v="0"/>
    <x v="80"/>
  </r>
  <r>
    <d v="2017-04-30T00:00:00"/>
    <s v="Chalupki"/>
    <x v="22"/>
    <n v="3358"/>
    <n v="168"/>
    <n v="569"/>
    <n v="3.3869047619047619"/>
    <b v="0"/>
    <x v="81"/>
  </r>
  <r>
    <d v="2017-05-01T00:00:00"/>
    <s v="Zgorzelec"/>
    <x v="45"/>
    <n v="2719"/>
    <n v="152"/>
    <n v="240"/>
    <n v="1.5789473684210527"/>
    <b v="0"/>
    <x v="82"/>
  </r>
  <r>
    <d v="2017-05-02T00:00:00"/>
    <s v="Swiecko"/>
    <x v="13"/>
    <n v="1793"/>
    <n v="197"/>
    <n v="754"/>
    <n v="3.8274111675126905"/>
    <b v="0"/>
    <x v="83"/>
  </r>
  <r>
    <d v="2017-05-05T00:00:00"/>
    <s v="Radom"/>
    <x v="20"/>
    <n v="1858"/>
    <n v="104"/>
    <n v="171"/>
    <n v="1.6442307692307692"/>
    <b v="0"/>
    <x v="84"/>
  </r>
  <r>
    <d v="2017-05-06T00:00:00"/>
    <s v="Piotrkow Trybunalski"/>
    <x v="37"/>
    <n v="4651"/>
    <n v="111"/>
    <n v="190"/>
    <n v="1.7117117117117118"/>
    <b v="0"/>
    <x v="85"/>
  </r>
  <r>
    <d v="2017-05-07T00:00:00"/>
    <s v="Radom"/>
    <x v="20"/>
    <n v="2929"/>
    <n v="111"/>
    <n v="395"/>
    <n v="3.5585585585585586"/>
    <b v="0"/>
    <x v="84"/>
  </r>
  <r>
    <d v="2017-05-08T00:00:00"/>
    <s v="Piotrkow Trybunalski"/>
    <x v="19"/>
    <n v="2608"/>
    <n v="123"/>
    <n v="223"/>
    <n v="1.8130081300813008"/>
    <b v="0"/>
    <x v="86"/>
  </r>
  <r>
    <d v="2017-05-09T00:00:00"/>
    <s v="Kalisz"/>
    <x v="18"/>
    <n v="3094"/>
    <n v="107"/>
    <n v="143"/>
    <n v="1.3364485981308412"/>
    <b v="0"/>
    <x v="87"/>
  </r>
  <r>
    <d v="2017-05-12T00:00:00"/>
    <s v="Radom"/>
    <x v="46"/>
    <n v="5288"/>
    <n v="107"/>
    <n v="312"/>
    <n v="2.9158878504672896"/>
    <b v="0"/>
    <x v="88"/>
  </r>
  <r>
    <d v="2017-05-13T00:00:00"/>
    <s v="Walbrzych"/>
    <x v="19"/>
    <n v="4888"/>
    <n v="182"/>
    <n v="248"/>
    <n v="1.3626373626373627"/>
    <b v="0"/>
    <x v="89"/>
  </r>
  <r>
    <d v="2017-05-14T00:00:00"/>
    <s v="Kalisz"/>
    <x v="47"/>
    <n v="5475"/>
    <n v="129"/>
    <n v="200"/>
    <n v="1.5503875968992249"/>
    <b v="0"/>
    <x v="90"/>
  </r>
  <r>
    <d v="2017-05-15T00:00:00"/>
    <s v="Lodz"/>
    <x v="36"/>
    <n v="4863"/>
    <n v="141"/>
    <n v="444"/>
    <n v="3.1489361702127661"/>
    <b v="0"/>
    <x v="91"/>
  </r>
  <r>
    <d v="2017-05-17T00:00:00"/>
    <s v="Piotrkow Trybunalski"/>
    <x v="48"/>
    <n v="5933"/>
    <n v="335"/>
    <n v="479"/>
    <n v="1.4298507462686567"/>
    <b v="0"/>
    <x v="92"/>
  </r>
  <r>
    <d v="2017-05-18T00:00:00"/>
    <s v="Warszawa"/>
    <x v="49"/>
    <n v="1730"/>
    <n v="410"/>
    <n v="1087"/>
    <n v="2.6512195121951221"/>
    <b v="1"/>
    <x v="93"/>
  </r>
  <r>
    <d v="2017-05-19T00:00:00"/>
    <s v="Legnica"/>
    <x v="7"/>
    <n v="3178"/>
    <n v="171"/>
    <n v="646"/>
    <n v="3.7777777777777777"/>
    <b v="0"/>
    <x v="94"/>
  </r>
  <r>
    <d v="2017-05-22T00:00:00"/>
    <s v="Piotrkow Trybunalski"/>
    <x v="30"/>
    <n v="3983"/>
    <n v="153"/>
    <n v="175"/>
    <n v="1.1437908496732025"/>
    <b v="0"/>
    <x v="95"/>
  </r>
  <r>
    <d v="2017-05-23T00:00:00"/>
    <s v="Elblag"/>
    <x v="6"/>
    <n v="3007"/>
    <n v="391"/>
    <n v="1406"/>
    <n v="3.5959079283887467"/>
    <b v="0"/>
    <x v="96"/>
  </r>
  <r>
    <d v="2017-05-24T00:00:00"/>
    <s v="Warszawa"/>
    <x v="9"/>
    <n v="5832"/>
    <n v="300"/>
    <n v="453"/>
    <n v="1.51"/>
    <b v="0"/>
    <x v="97"/>
  </r>
  <r>
    <d v="2017-05-26T00:00:00"/>
    <s v="Kudowa-Slone"/>
    <x v="26"/>
    <n v="3012"/>
    <n v="148"/>
    <n v="185"/>
    <n v="1.25"/>
    <b v="0"/>
    <x v="41"/>
  </r>
  <r>
    <d v="2017-05-27T00:00:00"/>
    <s v="Opole"/>
    <x v="50"/>
    <n v="4508"/>
    <n v="104"/>
    <n v="399"/>
    <n v="3.8365384615384617"/>
    <b v="0"/>
    <x v="98"/>
  </r>
  <r>
    <d v="2017-05-28T00:00:00"/>
    <s v="Ostroleka"/>
    <x v="45"/>
    <n v="1777"/>
    <n v="552"/>
    <n v="1964"/>
    <n v="3.5579710144927534"/>
    <b v="1"/>
    <x v="99"/>
  </r>
  <r>
    <d v="2017-05-29T00:00:00"/>
    <s v="Swiecko"/>
    <x v="49"/>
    <n v="4788"/>
    <n v="203"/>
    <n v="347"/>
    <n v="1.7093596059113301"/>
    <b v="0"/>
    <x v="100"/>
  </r>
  <r>
    <d v="2017-05-30T00:00:00"/>
    <s v="Legnica"/>
    <x v="51"/>
    <n v="3035"/>
    <n v="103"/>
    <n v="376"/>
    <n v="3.650485436893204"/>
    <b v="0"/>
    <x v="101"/>
  </r>
  <r>
    <d v="2017-05-31T00:00:00"/>
    <s v="Leszno"/>
    <x v="52"/>
    <n v="3380"/>
    <n v="155"/>
    <n v="542"/>
    <n v="3.4967741935483869"/>
    <b v="0"/>
    <x v="102"/>
  </r>
  <r>
    <d v="2017-06-01T00:00:00"/>
    <s v="Jelenia Gora"/>
    <x v="53"/>
    <n v="5014"/>
    <n v="154"/>
    <n v="577"/>
    <n v="3.7467532467532467"/>
    <b v="0"/>
    <x v="103"/>
  </r>
  <r>
    <d v="2017-06-02T00:00:00"/>
    <s v="Olszyna"/>
    <x v="45"/>
    <n v="1852"/>
    <n v="110"/>
    <n v="407"/>
    <n v="3.7"/>
    <b v="0"/>
    <x v="104"/>
  </r>
  <r>
    <d v="2017-06-04T00:00:00"/>
    <s v="Siedlce"/>
    <x v="5"/>
    <n v="5493"/>
    <n v="145"/>
    <n v="168"/>
    <n v="1.1586206896551725"/>
    <b v="0"/>
    <x v="105"/>
  </r>
  <r>
    <d v="2017-06-06T00:00:00"/>
    <s v="Rzeszow"/>
    <x v="40"/>
    <n v="5560"/>
    <n v="187"/>
    <n v="288"/>
    <n v="1.5401069518716577"/>
    <b v="0"/>
    <x v="67"/>
  </r>
  <r>
    <d v="2017-06-07T00:00:00"/>
    <s v="Hrebenne"/>
    <x v="54"/>
    <n v="2571"/>
    <n v="145"/>
    <n v="567"/>
    <n v="3.9103448275862069"/>
    <b v="0"/>
    <x v="106"/>
  </r>
  <r>
    <d v="2017-06-08T00:00:00"/>
    <s v="Lublin"/>
    <x v="37"/>
    <n v="3348"/>
    <n v="111"/>
    <n v="135"/>
    <n v="1.2162162162162162"/>
    <b v="0"/>
    <x v="107"/>
  </r>
  <r>
    <d v="2017-06-09T00:00:00"/>
    <s v="Radom"/>
    <x v="35"/>
    <n v="2906"/>
    <n v="119"/>
    <n v="398"/>
    <n v="3.3445378151260505"/>
    <b v="0"/>
    <x v="108"/>
  </r>
  <r>
    <d v="2017-06-10T00:00:00"/>
    <s v="Tarnobrzeg"/>
    <x v="42"/>
    <n v="5660"/>
    <n v="137"/>
    <n v="490"/>
    <n v="3.5766423357664232"/>
    <b v="0"/>
    <x v="109"/>
  </r>
  <r>
    <d v="2017-06-11T00:00:00"/>
    <s v="Radom"/>
    <x v="20"/>
    <n v="2575"/>
    <n v="113"/>
    <n v="277"/>
    <n v="2.4513274336283186"/>
    <b v="0"/>
    <x v="84"/>
  </r>
  <r>
    <d v="2017-06-12T00:00:00"/>
    <s v="Biala Podlaska"/>
    <x v="35"/>
    <n v="1676"/>
    <n v="217"/>
    <n v="499"/>
    <n v="2.2995391705069124"/>
    <b v="0"/>
    <x v="110"/>
  </r>
  <r>
    <d v="2017-06-13T00:00:00"/>
    <s v="Tarnobrzeg"/>
    <x v="36"/>
    <n v="1536"/>
    <n v="96"/>
    <n v="154"/>
    <n v="1.6041666666666667"/>
    <b v="0"/>
    <x v="53"/>
  </r>
  <r>
    <d v="2017-06-14T00:00:00"/>
    <s v="Kielce"/>
    <x v="32"/>
    <n v="1996"/>
    <n v="158"/>
    <n v="653"/>
    <n v="4.1329113924050631"/>
    <b v="0"/>
    <x v="111"/>
  </r>
  <r>
    <d v="2017-06-16T00:00:00"/>
    <s v="Chelm"/>
    <x v="55"/>
    <n v="4769"/>
    <n v="160"/>
    <n v="522"/>
    <n v="3.2625000000000002"/>
    <b v="0"/>
    <x v="112"/>
  </r>
  <r>
    <d v="2017-06-17T00:00:00"/>
    <s v="Terespol"/>
    <x v="46"/>
    <n v="4542"/>
    <n v="205"/>
    <n v="524"/>
    <n v="2.5560975609756098"/>
    <b v="0"/>
    <x v="113"/>
  </r>
  <r>
    <d v="2017-06-18T00:00:00"/>
    <s v="Warszawa"/>
    <x v="47"/>
    <n v="2286"/>
    <n v="140"/>
    <n v="136"/>
    <n v="0.97142857142857142"/>
    <b v="0"/>
    <x v="114"/>
  </r>
  <r>
    <d v="2017-06-19T00:00:00"/>
    <s v="Lodz"/>
    <x v="30"/>
    <n v="1504"/>
    <n v="95"/>
    <n v="382"/>
    <n v="4.0210526315789474"/>
    <b v="0"/>
    <x v="115"/>
  </r>
  <r>
    <d v="2017-06-20T00:00:00"/>
    <s v="Krosno"/>
    <x v="28"/>
    <n v="3990"/>
    <n v="195"/>
    <n v="468"/>
    <n v="2.4"/>
    <b v="0"/>
    <x v="116"/>
  </r>
  <r>
    <d v="2017-06-21T00:00:00"/>
    <s v="Kielce"/>
    <x v="8"/>
    <n v="4569"/>
    <n v="123"/>
    <n v="295"/>
    <n v="2.3983739837398375"/>
    <b v="0"/>
    <x v="117"/>
  </r>
  <r>
    <d v="2017-06-22T00:00:00"/>
    <s v="Tarnow"/>
    <x v="9"/>
    <n v="3469"/>
    <n v="151"/>
    <n v="558"/>
    <n v="3.6953642384105962"/>
    <b v="0"/>
    <x v="10"/>
  </r>
  <r>
    <d v="2017-06-23T00:00:00"/>
    <s v="Katowice"/>
    <x v="28"/>
    <n v="2498"/>
    <n v="163"/>
    <n v="610"/>
    <n v="3.7423312883435584"/>
    <b v="0"/>
    <x v="118"/>
  </r>
  <r>
    <d v="2017-06-24T00:00:00"/>
    <s v="Zakopane"/>
    <x v="8"/>
    <n v="4118"/>
    <n v="144"/>
    <n v="256"/>
    <n v="1.7777777777777777"/>
    <b v="0"/>
    <x v="119"/>
  </r>
  <r>
    <d v="2017-06-25T00:00:00"/>
    <s v="Gdansk"/>
    <x v="56"/>
    <n v="5847"/>
    <n v="137"/>
    <n v="270"/>
    <n v="1.9708029197080292"/>
    <b v="0"/>
    <x v="120"/>
  </r>
  <r>
    <d v="2017-06-26T00:00:00"/>
    <s v="Slupsk"/>
    <x v="57"/>
    <n v="2032"/>
    <n v="129"/>
    <n v="245"/>
    <n v="1.8992248062015504"/>
    <b v="0"/>
    <x v="121"/>
  </r>
  <r>
    <d v="2017-06-27T00:00:00"/>
    <s v="Gdansk"/>
    <x v="21"/>
    <n v="2735"/>
    <n v="213"/>
    <n v="213"/>
    <n v="1"/>
    <b v="0"/>
    <x v="122"/>
  </r>
  <r>
    <d v="2017-06-28T00:00:00"/>
    <s v="Koszalin"/>
    <x v="16"/>
    <n v="5467"/>
    <n v="168"/>
    <n v="336"/>
    <n v="2"/>
    <b v="0"/>
    <x v="123"/>
  </r>
  <r>
    <d v="2017-06-29T00:00:00"/>
    <s v="Kolbaskowo"/>
    <x v="12"/>
    <n v="3691"/>
    <n v="170"/>
    <n v="525"/>
    <n v="3.0882352941176472"/>
    <b v="0"/>
    <x v="124"/>
  </r>
  <r>
    <d v="2017-06-30T00:00:00"/>
    <s v="Gubin"/>
    <x v="58"/>
    <n v="3681"/>
    <n v="145"/>
    <n v="546"/>
    <n v="3.7655172413793103"/>
    <b v="0"/>
    <x v="125"/>
  </r>
  <r>
    <d v="2017-07-01T00:00:00"/>
    <s v="Leszno"/>
    <x v="10"/>
    <n v="2256"/>
    <n v="146"/>
    <n v="315"/>
    <n v="2.1575342465753424"/>
    <b v="0"/>
    <x v="126"/>
  </r>
  <r>
    <d v="2017-07-02T00:00:00"/>
    <s v="Konin"/>
    <x v="1"/>
    <n v="4602"/>
    <n v="120"/>
    <n v="288"/>
    <n v="2.4"/>
    <b v="0"/>
    <x v="127"/>
  </r>
  <r>
    <d v="2017-07-03T00:00:00"/>
    <s v="Plock"/>
    <x v="10"/>
    <n v="4354"/>
    <n v="135"/>
    <n v="215"/>
    <n v="1.5925925925925926"/>
    <b v="0"/>
    <x v="128"/>
  </r>
  <r>
    <d v="2017-07-04T00:00:00"/>
    <s v="Konin"/>
    <x v="47"/>
    <n v="4260"/>
    <n v="118"/>
    <n v="222"/>
    <n v="1.8813559322033899"/>
    <b v="0"/>
    <x v="129"/>
  </r>
  <r>
    <d v="2017-07-05T00:00:00"/>
    <s v="Bydgoszcz"/>
    <x v="30"/>
    <n v="2800"/>
    <n v="98"/>
    <n v="108"/>
    <n v="1.1020408163265305"/>
    <b v="0"/>
    <x v="46"/>
  </r>
  <r>
    <d v="2017-07-06T00:00:00"/>
    <s v="Wloclawek"/>
    <x v="19"/>
    <n v="2637"/>
    <n v="138"/>
    <n v="179"/>
    <n v="1.2971014492753623"/>
    <b v="0"/>
    <x v="130"/>
  </r>
  <r>
    <d v="2017-07-07T00:00:00"/>
    <s v="Kalisz"/>
    <x v="18"/>
    <n v="5651"/>
    <n v="116"/>
    <n v="141"/>
    <n v="1.2155172413793103"/>
    <b v="0"/>
    <x v="87"/>
  </r>
  <r>
    <d v="2017-07-08T00:00:00"/>
    <s v="Poznan"/>
    <x v="38"/>
    <n v="2511"/>
    <n v="120"/>
    <n v="438"/>
    <n v="3.65"/>
    <b v="0"/>
    <x v="131"/>
  </r>
  <r>
    <d v="2017-07-10T00:00:00"/>
    <s v="Przemysl"/>
    <x v="57"/>
    <n v="2448"/>
    <n v="744"/>
    <n v="2887"/>
    <n v="3.8803763440860215"/>
    <b v="1"/>
    <x v="132"/>
  </r>
  <r>
    <d v="2017-07-11T00:00:00"/>
    <s v="Suwalki"/>
    <x v="59"/>
    <n v="3414"/>
    <n v="114"/>
    <n v="301"/>
    <n v="2.6403508771929824"/>
    <b v="0"/>
    <x v="133"/>
  </r>
  <r>
    <d v="2017-07-12T00:00:00"/>
    <s v="Slupsk"/>
    <x v="60"/>
    <n v="4039"/>
    <n v="204"/>
    <n v="614"/>
    <n v="3.0098039215686274"/>
    <b v="0"/>
    <x v="134"/>
  </r>
  <r>
    <d v="2017-07-13T00:00:00"/>
    <s v="Elblag"/>
    <x v="56"/>
    <n v="5862"/>
    <n v="202"/>
    <n v="518"/>
    <n v="2.5643564356435644"/>
    <b v="0"/>
    <x v="135"/>
  </r>
  <r>
    <d v="2017-07-15T00:00:00"/>
    <s v="Zamosc"/>
    <x v="48"/>
    <n v="3077"/>
    <n v="148"/>
    <n v="454"/>
    <n v="3.0675675675675675"/>
    <b v="0"/>
    <x v="136"/>
  </r>
  <r>
    <d v="2017-07-16T00:00:00"/>
    <s v="Biala Podlaska"/>
    <x v="17"/>
    <n v="5569"/>
    <n v="604"/>
    <n v="1446"/>
    <n v="2.3940397350993377"/>
    <b v="1"/>
    <x v="137"/>
  </r>
  <r>
    <d v="2017-07-17T00:00:00"/>
    <s v="Gorzow Wielkopolski"/>
    <x v="38"/>
    <n v="4513"/>
    <n v="114"/>
    <n v="125"/>
    <n v="1.0964912280701755"/>
    <b v="0"/>
    <x v="59"/>
  </r>
  <r>
    <d v="2017-07-19T00:00:00"/>
    <s v="Katowice"/>
    <x v="31"/>
    <n v="2771"/>
    <n v="239"/>
    <n v="396"/>
    <n v="1.6569037656903767"/>
    <b v="0"/>
    <x v="138"/>
  </r>
  <r>
    <d v="2017-07-20T00:00:00"/>
    <s v="Barwinek"/>
    <x v="32"/>
    <n v="1079"/>
    <n v="438"/>
    <n v="899"/>
    <n v="2.0525114155251143"/>
    <b v="1"/>
    <x v="139"/>
  </r>
  <r>
    <d v="2017-07-21T00:00:00"/>
    <s v="Sieradz"/>
    <x v="22"/>
    <n v="3126"/>
    <n v="124"/>
    <n v="317"/>
    <n v="2.556451612903226"/>
    <b v="0"/>
    <x v="140"/>
  </r>
  <r>
    <d v="2017-07-22T00:00:00"/>
    <s v="Czestochowa"/>
    <x v="47"/>
    <n v="3650"/>
    <n v="137"/>
    <n v="308"/>
    <n v="2.2481751824817517"/>
    <b v="0"/>
    <x v="141"/>
  </r>
  <r>
    <d v="2017-07-23T00:00:00"/>
    <s v="Biala Podlaska"/>
    <x v="61"/>
    <n v="5721"/>
    <n v="122"/>
    <n v="280"/>
    <n v="2.2950819672131146"/>
    <b v="0"/>
    <x v="142"/>
  </r>
  <r>
    <d v="2017-07-24T00:00:00"/>
    <s v="Chelm"/>
    <x v="37"/>
    <n v="5759"/>
    <n v="175"/>
    <n v="297"/>
    <n v="1.6971428571428571"/>
    <b v="0"/>
    <x v="143"/>
  </r>
  <r>
    <d v="2017-07-25T00:00:00"/>
    <s v="Radom"/>
    <x v="46"/>
    <n v="2871"/>
    <n v="113"/>
    <n v="110"/>
    <n v="0.97345132743362828"/>
    <b v="0"/>
    <x v="88"/>
  </r>
  <r>
    <d v="2017-07-28T00:00:00"/>
    <s v="Plock"/>
    <x v="2"/>
    <n v="3571"/>
    <n v="162"/>
    <n v="292"/>
    <n v="1.8024691358024691"/>
    <b v="0"/>
    <x v="2"/>
  </r>
  <r>
    <d v="2017-07-29T00:00:00"/>
    <s v="Ostroleka"/>
    <x v="46"/>
    <n v="3061"/>
    <n v="107"/>
    <n v="258"/>
    <n v="2.4112149532710281"/>
    <b v="0"/>
    <x v="144"/>
  </r>
  <r>
    <d v="2017-07-30T00:00:00"/>
    <s v="Warszawa"/>
    <x v="62"/>
    <n v="5336"/>
    <n v="107"/>
    <n v="171"/>
    <n v="1.5981308411214954"/>
    <b v="0"/>
    <x v="145"/>
  </r>
  <r>
    <d v="2017-07-31T00:00:00"/>
    <s v="Piotrkow Trybunalski"/>
    <x v="25"/>
    <n v="5658"/>
    <n v="249"/>
    <n v="967"/>
    <n v="3.8835341365461846"/>
    <b v="0"/>
    <x v="146"/>
  </r>
  <r>
    <d v="2017-08-01T00:00:00"/>
    <s v="Jakuszyce"/>
    <x v="15"/>
    <n v="2697"/>
    <n v="209"/>
    <n v="699"/>
    <n v="3.3444976076555024"/>
    <b v="0"/>
    <x v="69"/>
  </r>
  <r>
    <d v="2017-08-02T00:00:00"/>
    <s v="Kostrzyn"/>
    <x v="38"/>
    <n v="5368"/>
    <n v="122"/>
    <n v="491"/>
    <n v="4.0245901639344259"/>
    <b v="0"/>
    <x v="147"/>
  </r>
  <r>
    <d v="2017-08-03T00:00:00"/>
    <s v="Zielona Gora"/>
    <x v="18"/>
    <n v="2706"/>
    <n v="137"/>
    <n v="292"/>
    <n v="2.1313868613138687"/>
    <b v="0"/>
    <x v="60"/>
  </r>
  <r>
    <d v="2017-08-06T00:00:00"/>
    <s v="Lublin"/>
    <x v="38"/>
    <n v="3456"/>
    <n v="542"/>
    <n v="1891"/>
    <n v="3.4889298892988929"/>
    <b v="1"/>
    <x v="148"/>
  </r>
  <r>
    <d v="2017-08-07T00:00:00"/>
    <s v="Zielona Gora"/>
    <x v="18"/>
    <n v="1914"/>
    <n v="138"/>
    <n v="405"/>
    <n v="2.9347826086956523"/>
    <b v="0"/>
    <x v="60"/>
  </r>
  <r>
    <d v="2017-08-08T00:00:00"/>
    <s v="Poznan"/>
    <x v="12"/>
    <n v="1134"/>
    <n v="95"/>
    <n v="115"/>
    <n v="1.2105263157894737"/>
    <b v="0"/>
    <x v="149"/>
  </r>
  <r>
    <d v="2017-08-09T00:00:00"/>
    <s v="Pila"/>
    <x v="15"/>
    <n v="2935"/>
    <n v="160"/>
    <n v="275"/>
    <n v="1.71875"/>
    <b v="0"/>
    <x v="150"/>
  </r>
  <r>
    <d v="2017-08-10T00:00:00"/>
    <s v="Kostrzyn"/>
    <x v="7"/>
    <n v="4379"/>
    <n v="93"/>
    <n v="147"/>
    <n v="1.5806451612903225"/>
    <b v="0"/>
    <x v="151"/>
  </r>
  <r>
    <d v="2017-08-12T00:00:00"/>
    <s v="Opole"/>
    <x v="63"/>
    <n v="1328"/>
    <n v="148"/>
    <n v="516"/>
    <n v="3.4864864864864864"/>
    <b v="0"/>
    <x v="152"/>
  </r>
  <r>
    <d v="2017-08-13T00:00:00"/>
    <s v="Slupsk"/>
    <x v="57"/>
    <n v="4133"/>
    <n v="130"/>
    <n v="398"/>
    <n v="3.0615384615384613"/>
    <b v="0"/>
    <x v="121"/>
  </r>
  <r>
    <d v="2017-08-15T00:00:00"/>
    <s v="Kielce"/>
    <x v="10"/>
    <n v="5370"/>
    <n v="266"/>
    <n v="699"/>
    <n v="2.6278195488721803"/>
    <b v="0"/>
    <x v="153"/>
  </r>
  <r>
    <d v="2017-08-16T00:00:00"/>
    <s v="Konin"/>
    <x v="1"/>
    <n v="4663"/>
    <n v="122"/>
    <n v="256"/>
    <n v="2.098360655737705"/>
    <b v="0"/>
    <x v="127"/>
  </r>
  <r>
    <d v="2017-08-17T00:00:00"/>
    <s v="Plock"/>
    <x v="29"/>
    <n v="5151"/>
    <n v="151"/>
    <n v="195"/>
    <n v="1.2913907284768211"/>
    <b v="0"/>
    <x v="154"/>
  </r>
  <r>
    <d v="2017-08-18T00:00:00"/>
    <s v="Bydgoszcz"/>
    <x v="10"/>
    <n v="3035"/>
    <n v="118"/>
    <n v="207"/>
    <n v="1.7542372881355932"/>
    <b v="0"/>
    <x v="155"/>
  </r>
  <r>
    <d v="2017-08-20T00:00:00"/>
    <s v="Bezledy"/>
    <x v="5"/>
    <n v="1090"/>
    <n v="200"/>
    <n v="585"/>
    <n v="2.9249999999999998"/>
    <b v="0"/>
    <x v="156"/>
  </r>
  <r>
    <d v="2017-08-21T00:00:00"/>
    <s v="Lomza"/>
    <x v="6"/>
    <n v="5746"/>
    <n v="145"/>
    <n v="214"/>
    <n v="1.4758620689655173"/>
    <b v="0"/>
    <x v="6"/>
  </r>
  <r>
    <d v="2017-08-23T00:00:00"/>
    <s v="Tarnobrzeg"/>
    <x v="48"/>
    <n v="3200"/>
    <n v="138"/>
    <n v="417"/>
    <n v="3.0217391304347827"/>
    <b v="0"/>
    <x v="157"/>
  </r>
  <r>
    <d v="2017-08-24T00:00:00"/>
    <s v="Przemysl"/>
    <x v="44"/>
    <n v="3586"/>
    <n v="155"/>
    <n v="290"/>
    <n v="1.8709677419354838"/>
    <b v="0"/>
    <x v="79"/>
  </r>
  <r>
    <d v="2017-08-25T00:00:00"/>
    <s v="Barwinek"/>
    <x v="8"/>
    <n v="3460"/>
    <n v="145"/>
    <n v="162"/>
    <n v="1.1172413793103448"/>
    <b v="0"/>
    <x v="80"/>
  </r>
  <r>
    <d v="2017-08-26T00:00:00"/>
    <s v="Chelm"/>
    <x v="37"/>
    <n v="1347"/>
    <n v="173"/>
    <n v="576"/>
    <n v="3.3294797687861273"/>
    <b v="0"/>
    <x v="143"/>
  </r>
  <r>
    <d v="2017-08-27T00:00:00"/>
    <s v="Radom"/>
    <x v="47"/>
    <n v="2421"/>
    <n v="148"/>
    <n v="552"/>
    <n v="3.7297297297297298"/>
    <b v="0"/>
    <x v="158"/>
  </r>
  <r>
    <d v="2017-08-28T00:00:00"/>
    <s v="Lodz"/>
    <x v="36"/>
    <n v="2939"/>
    <n v="125"/>
    <n v="307"/>
    <n v="2.456"/>
    <b v="0"/>
    <x v="91"/>
  </r>
  <r>
    <d v="2017-08-29T00:00:00"/>
    <s v="Kielce"/>
    <x v="8"/>
    <n v="4921"/>
    <n v="124"/>
    <n v="472"/>
    <n v="3.806451612903226"/>
    <b v="0"/>
    <x v="117"/>
  </r>
  <r>
    <d v="2017-08-30T00:00:00"/>
    <s v="Tarnow"/>
    <x v="27"/>
    <n v="3580"/>
    <n v="173"/>
    <n v="382"/>
    <n v="2.2080924855491331"/>
    <b v="0"/>
    <x v="159"/>
  </r>
  <r>
    <d v="2017-08-31T00:00:00"/>
    <s v="Bielsko-Biala"/>
    <x v="64"/>
    <n v="5215"/>
    <n v="158"/>
    <n v="375"/>
    <n v="2.3734177215189876"/>
    <b v="0"/>
    <x v="160"/>
  </r>
  <r>
    <d v="2017-09-01T00:00:00"/>
    <s v="Nowy Sacz"/>
    <x v="65"/>
    <n v="1369"/>
    <n v="170"/>
    <n v="276"/>
    <n v="1.6235294117647059"/>
    <b v="0"/>
    <x v="161"/>
  </r>
  <r>
    <d v="2017-09-02T00:00:00"/>
    <s v="Rzeszow"/>
    <x v="54"/>
    <n v="1655"/>
    <n v="180"/>
    <n v="332"/>
    <n v="1.8444444444444446"/>
    <b v="0"/>
    <x v="162"/>
  </r>
  <r>
    <d v="2017-09-03T00:00:00"/>
    <s v="Zielona Gora"/>
    <x v="49"/>
    <n v="2192"/>
    <n v="114"/>
    <n v="137"/>
    <n v="1.2017543859649122"/>
    <b v="0"/>
    <x v="163"/>
  </r>
  <r>
    <d v="2017-09-04T00:00:00"/>
    <s v="Ciechanow"/>
    <x v="46"/>
    <n v="5919"/>
    <n v="103"/>
    <n v="279"/>
    <n v="2.70873786407767"/>
    <b v="0"/>
    <x v="164"/>
  </r>
  <r>
    <d v="2017-09-05T00:00:00"/>
    <s v="Lublin"/>
    <x v="8"/>
    <n v="5986"/>
    <n v="222"/>
    <n v="501"/>
    <n v="2.2567567567567566"/>
    <b v="0"/>
    <x v="165"/>
  </r>
  <r>
    <d v="2017-09-06T00:00:00"/>
    <s v="Tarnow"/>
    <x v="28"/>
    <n v="2750"/>
    <n v="144"/>
    <n v="422"/>
    <n v="2.9305555555555554"/>
    <b v="0"/>
    <x v="166"/>
  </r>
  <r>
    <d v="2017-09-07T00:00:00"/>
    <s v="Zakopane"/>
    <x v="44"/>
    <n v="1381"/>
    <n v="192"/>
    <n v="556"/>
    <n v="2.8958333333333335"/>
    <b v="0"/>
    <x v="167"/>
  </r>
  <r>
    <d v="2017-09-08T00:00:00"/>
    <s v="Lodz"/>
    <x v="46"/>
    <n v="2219"/>
    <n v="136"/>
    <n v="162"/>
    <n v="1.1911764705882353"/>
    <b v="0"/>
    <x v="168"/>
  </r>
  <r>
    <d v="2017-09-09T00:00:00"/>
    <s v="Warszawa"/>
    <x v="62"/>
    <n v="5041"/>
    <n v="101"/>
    <n v="319"/>
    <n v="3.1584158415841586"/>
    <b v="0"/>
    <x v="145"/>
  </r>
  <r>
    <d v="2017-09-11T00:00:00"/>
    <s v="Koszalin"/>
    <x v="13"/>
    <n v="4432"/>
    <n v="159"/>
    <n v="585"/>
    <n v="3.6792452830188678"/>
    <b v="0"/>
    <x v="169"/>
  </r>
  <r>
    <d v="2017-09-12T00:00:00"/>
    <s v="Olsztyn"/>
    <x v="4"/>
    <n v="2761"/>
    <n v="129"/>
    <n v="288"/>
    <n v="2.2325581395348837"/>
    <b v="0"/>
    <x v="14"/>
  </r>
  <r>
    <d v="2017-09-13T00:00:00"/>
    <s v="Ciechanow"/>
    <x v="0"/>
    <n v="2935"/>
    <n v="162"/>
    <n v="572"/>
    <n v="3.5308641975308643"/>
    <b v="0"/>
    <x v="170"/>
  </r>
  <r>
    <d v="2017-09-14T00:00:00"/>
    <s v="Elblag"/>
    <x v="29"/>
    <n v="3565"/>
    <n v="176"/>
    <n v="224"/>
    <n v="1.2727272727272727"/>
    <b v="0"/>
    <x v="171"/>
  </r>
  <r>
    <d v="2017-09-15T00:00:00"/>
    <s v="Plock"/>
    <x v="27"/>
    <n v="3096"/>
    <n v="353"/>
    <n v="993"/>
    <n v="2.8130311614730878"/>
    <b v="0"/>
    <x v="172"/>
  </r>
  <r>
    <d v="2017-09-17T00:00:00"/>
    <s v="Barwinek"/>
    <x v="5"/>
    <n v="3325"/>
    <n v="517"/>
    <n v="1107"/>
    <n v="2.1411992263056092"/>
    <b v="1"/>
    <x v="173"/>
  </r>
  <r>
    <d v="2017-09-19T00:00:00"/>
    <s v="Gubin"/>
    <x v="46"/>
    <n v="2563"/>
    <n v="480"/>
    <n v="1849"/>
    <n v="3.8520833333333333"/>
    <b v="1"/>
    <x v="174"/>
  </r>
  <r>
    <d v="2017-09-20T00:00:00"/>
    <s v="Warszawa"/>
    <x v="37"/>
    <n v="2914"/>
    <n v="104"/>
    <n v="275"/>
    <n v="2.6442307692307692"/>
    <b v="0"/>
    <x v="175"/>
  </r>
  <r>
    <d v="2017-09-21T00:00:00"/>
    <s v="Radom"/>
    <x v="20"/>
    <n v="2832"/>
    <n v="106"/>
    <n v="396"/>
    <n v="3.7358490566037736"/>
    <b v="0"/>
    <x v="84"/>
  </r>
  <r>
    <d v="2017-09-22T00:00:00"/>
    <s v="Warszawa"/>
    <x v="33"/>
    <n v="5257"/>
    <n v="407"/>
    <n v="551"/>
    <n v="1.3538083538083538"/>
    <b v="1"/>
    <x v="176"/>
  </r>
  <r>
    <d v="2017-09-23T00:00:00"/>
    <s v="Chalupki"/>
    <x v="33"/>
    <n v="5983"/>
    <n v="227"/>
    <n v="832"/>
    <n v="3.6651982378854626"/>
    <b v="0"/>
    <x v="177"/>
  </r>
  <r>
    <d v="2017-09-24T00:00:00"/>
    <s v="Walbrzych"/>
    <x v="53"/>
    <n v="4378"/>
    <n v="187"/>
    <n v="653"/>
    <n v="3.4919786096256686"/>
    <b v="0"/>
    <x v="178"/>
  </r>
  <r>
    <d v="2017-09-25T00:00:00"/>
    <s v="Olszyna"/>
    <x v="15"/>
    <n v="3108"/>
    <n v="114"/>
    <n v="174"/>
    <n v="1.5263157894736843"/>
    <b v="0"/>
    <x v="179"/>
  </r>
  <r>
    <d v="2017-09-26T00:00:00"/>
    <s v="Kostrzyn"/>
    <x v="58"/>
    <n v="2133"/>
    <n v="166"/>
    <n v="513"/>
    <n v="3.0903614457831323"/>
    <b v="0"/>
    <x v="180"/>
  </r>
  <r>
    <d v="2017-09-27T00:00:00"/>
    <s v="Zgorzelec"/>
    <x v="38"/>
    <n v="1125"/>
    <n v="98"/>
    <n v="194"/>
    <n v="1.9795918367346939"/>
    <b v="0"/>
    <x v="181"/>
  </r>
  <r>
    <d v="2017-09-28T00:00:00"/>
    <s v="Zielona Gora"/>
    <x v="15"/>
    <n v="4375"/>
    <n v="140"/>
    <n v="134"/>
    <n v="0.95714285714285718"/>
    <b v="0"/>
    <x v="182"/>
  </r>
  <r>
    <d v="2017-09-30T00:00:00"/>
    <s v="Wloclawek"/>
    <x v="4"/>
    <n v="5455"/>
    <n v="124"/>
    <n v="231"/>
    <n v="1.8629032258064515"/>
    <b v="0"/>
    <x v="183"/>
  </r>
  <r>
    <d v="2017-10-01T00:00:00"/>
    <s v="Piotrkow Trybunalski"/>
    <x v="19"/>
    <n v="4649"/>
    <n v="125"/>
    <n v="356"/>
    <n v="2.8479999999999999"/>
    <b v="0"/>
    <x v="86"/>
  </r>
  <r>
    <d v="2017-10-02T00:00:00"/>
    <s v="Kalisz"/>
    <x v="47"/>
    <n v="4016"/>
    <n v="115"/>
    <n v="145"/>
    <n v="1.2608695652173914"/>
    <b v="0"/>
    <x v="90"/>
  </r>
  <r>
    <d v="2017-10-03T00:00:00"/>
    <s v="Lodz"/>
    <x v="22"/>
    <n v="1211"/>
    <n v="139"/>
    <n v="218"/>
    <n v="1.5683453237410072"/>
    <b v="0"/>
    <x v="184"/>
  </r>
  <r>
    <d v="2017-10-04T00:00:00"/>
    <s v="Czestochowa"/>
    <x v="32"/>
    <n v="4633"/>
    <n v="120"/>
    <n v="280"/>
    <n v="2.3333333333333335"/>
    <b v="0"/>
    <x v="185"/>
  </r>
  <r>
    <d v="2017-10-05T00:00:00"/>
    <s v="Sieradz"/>
    <x v="26"/>
    <n v="2488"/>
    <n v="144"/>
    <n v="252"/>
    <n v="1.75"/>
    <b v="0"/>
    <x v="186"/>
  </r>
  <r>
    <d v="2017-10-06T00:00:00"/>
    <s v="Opole"/>
    <x v="63"/>
    <n v="5798"/>
    <n v="142"/>
    <n v="501"/>
    <n v="3.528169014084507"/>
    <b v="0"/>
    <x v="152"/>
  </r>
  <r>
    <d v="2017-10-07T00:00:00"/>
    <s v="Sieradz"/>
    <x v="51"/>
    <n v="2918"/>
    <n v="181"/>
    <n v="289"/>
    <n v="1.5966850828729282"/>
    <b v="0"/>
    <x v="187"/>
  </r>
  <r>
    <d v="2017-10-08T00:00:00"/>
    <s v="Leszno"/>
    <x v="49"/>
    <n v="1886"/>
    <n v="110"/>
    <n v="254"/>
    <n v="2.3090909090909091"/>
    <b v="0"/>
    <x v="188"/>
  </r>
  <r>
    <d v="2017-10-09T00:00:00"/>
    <s v="Slupsk"/>
    <x v="57"/>
    <n v="4431"/>
    <n v="128"/>
    <n v="213"/>
    <n v="1.6640625"/>
    <b v="0"/>
    <x v="121"/>
  </r>
  <r>
    <d v="2017-10-10T00:00:00"/>
    <s v="Gdansk"/>
    <x v="29"/>
    <n v="1956"/>
    <n v="176"/>
    <n v="248"/>
    <n v="1.4090909090909092"/>
    <b v="0"/>
    <x v="189"/>
  </r>
  <r>
    <d v="2017-10-11T00:00:00"/>
    <s v="Gubin"/>
    <x v="17"/>
    <n v="4059"/>
    <n v="162"/>
    <n v="550"/>
    <n v="3.3950617283950617"/>
    <b v="0"/>
    <x v="58"/>
  </r>
  <r>
    <d v="2017-10-12T00:00:00"/>
    <s v="Gorzow Wielkopolski"/>
    <x v="13"/>
    <n v="2157"/>
    <n v="115"/>
    <n v="182"/>
    <n v="1.5826086956521739"/>
    <b v="0"/>
    <x v="190"/>
  </r>
  <r>
    <d v="2017-10-13T00:00:00"/>
    <s v="Szczecin"/>
    <x v="14"/>
    <n v="3353"/>
    <n v="117"/>
    <n v="312"/>
    <n v="2.6666666666666665"/>
    <b v="0"/>
    <x v="19"/>
  </r>
  <r>
    <d v="2017-10-14T00:00:00"/>
    <s v="Swinoujscie"/>
    <x v="12"/>
    <n v="4677"/>
    <n v="219"/>
    <n v="255"/>
    <n v="1.1643835616438356"/>
    <b v="0"/>
    <x v="191"/>
  </r>
  <r>
    <d v="2017-10-15T00:00:00"/>
    <s v="Pila"/>
    <x v="15"/>
    <n v="2059"/>
    <n v="164"/>
    <n v="630"/>
    <n v="3.8414634146341462"/>
    <b v="0"/>
    <x v="150"/>
  </r>
  <r>
    <d v="2017-10-17T00:00:00"/>
    <s v="Plock"/>
    <x v="20"/>
    <n v="5537"/>
    <n v="141"/>
    <n v="240"/>
    <n v="1.7021276595744681"/>
    <b v="0"/>
    <x v="192"/>
  </r>
  <r>
    <d v="2017-10-18T00:00:00"/>
    <s v="Piotrkow Trybunalski"/>
    <x v="46"/>
    <n v="2987"/>
    <n v="149"/>
    <n v="464"/>
    <n v="3.1140939597315436"/>
    <b v="0"/>
    <x v="193"/>
  </r>
  <r>
    <d v="2017-10-20T00:00:00"/>
    <s v="Terespol"/>
    <x v="54"/>
    <n v="5570"/>
    <n v="166"/>
    <n v="577"/>
    <n v="3.4759036144578315"/>
    <b v="0"/>
    <x v="194"/>
  </r>
  <r>
    <d v="2017-10-21T00:00:00"/>
    <s v="Lublin"/>
    <x v="66"/>
    <n v="3948"/>
    <n v="137"/>
    <n v="469"/>
    <n v="3.4233576642335768"/>
    <b v="0"/>
    <x v="195"/>
  </r>
  <r>
    <d v="2017-10-22T00:00:00"/>
    <s v="Przemysl"/>
    <x v="46"/>
    <n v="4201"/>
    <n v="380"/>
    <n v="528"/>
    <n v="1.3894736842105264"/>
    <b v="0"/>
    <x v="196"/>
  </r>
  <r>
    <d v="2017-10-23T00:00:00"/>
    <s v="Warszawa"/>
    <x v="4"/>
    <n v="3592"/>
    <n v="109"/>
    <n v="134"/>
    <n v="1.2293577981651376"/>
    <b v="0"/>
    <x v="197"/>
  </r>
  <r>
    <d v="2017-10-24T00:00:00"/>
    <s v="Ciechanow"/>
    <x v="30"/>
    <n v="4543"/>
    <n v="135"/>
    <n v="345"/>
    <n v="2.5555555555555554"/>
    <b v="0"/>
    <x v="198"/>
  </r>
  <r>
    <d v="2017-10-26T00:00:00"/>
    <s v="Ciechanow"/>
    <x v="2"/>
    <n v="1813"/>
    <n v="86"/>
    <n v="163"/>
    <n v="1.8953488372093024"/>
    <b v="0"/>
    <x v="199"/>
  </r>
  <r>
    <d v="2017-10-27T00:00:00"/>
    <s v="Bielsko-Biala"/>
    <x v="39"/>
    <n v="4567"/>
    <n v="31"/>
    <n v="54"/>
    <n v="1.7419354838709677"/>
    <b v="0"/>
    <x v="200"/>
  </r>
  <r>
    <d v="2017-10-28T00:00:00"/>
    <s v="Cieszyn"/>
    <x v="26"/>
    <n v="1830"/>
    <n v="152"/>
    <n v="301"/>
    <n v="1.9802631578947369"/>
    <b v="0"/>
    <x v="201"/>
  </r>
  <r>
    <d v="2017-10-29T00:00:00"/>
    <s v="Opole"/>
    <x v="50"/>
    <n v="3678"/>
    <n v="104"/>
    <n v="275"/>
    <n v="2.6442307692307692"/>
    <b v="0"/>
    <x v="98"/>
  </r>
  <r>
    <d v="2017-10-30T00:00:00"/>
    <s v="Tarnow"/>
    <x v="27"/>
    <n v="1782"/>
    <n v="171"/>
    <n v="193"/>
    <n v="1.128654970760234"/>
    <b v="0"/>
    <x v="159"/>
  </r>
  <r>
    <d v="2017-11-01T00:00:00"/>
    <s v="Ciechanow"/>
    <x v="11"/>
    <n v="2966"/>
    <n v="125"/>
    <n v="170"/>
    <n v="1.36"/>
    <b v="0"/>
    <x v="15"/>
  </r>
  <r>
    <d v="2017-11-03T00:00:00"/>
    <s v="Czestochowa"/>
    <x v="36"/>
    <n v="4746"/>
    <n v="131"/>
    <n v="245"/>
    <n v="1.8702290076335877"/>
    <b v="0"/>
    <x v="202"/>
  </r>
  <r>
    <d v="2017-11-05T00:00:00"/>
    <s v="Opole"/>
    <x v="9"/>
    <n v="3161"/>
    <n v="101"/>
    <n v="115"/>
    <n v="1.1386138613861385"/>
    <b v="0"/>
    <x v="203"/>
  </r>
  <r>
    <d v="2017-11-06T00:00:00"/>
    <s v="Lodz"/>
    <x v="59"/>
    <n v="3600"/>
    <n v="211"/>
    <n v="670"/>
    <n v="3.175355450236967"/>
    <b v="0"/>
    <x v="204"/>
  </r>
  <r>
    <d v="2017-11-07T00:00:00"/>
    <s v="Bialystok"/>
    <x v="3"/>
    <n v="4093"/>
    <n v="119"/>
    <n v="254"/>
    <n v="2.134453781512605"/>
    <b v="0"/>
    <x v="205"/>
  </r>
  <r>
    <d v="2017-11-08T00:00:00"/>
    <s v="Suwalki"/>
    <x v="2"/>
    <n v="1981"/>
    <n v="159"/>
    <n v="192"/>
    <n v="1.2075471698113207"/>
    <b v="0"/>
    <x v="206"/>
  </r>
  <r>
    <d v="2017-11-09T00:00:00"/>
    <s v="Ostroleka"/>
    <x v="11"/>
    <n v="3154"/>
    <n v="127"/>
    <n v="390"/>
    <n v="3.0708661417322833"/>
    <b v="0"/>
    <x v="13"/>
  </r>
  <r>
    <d v="2017-11-12T00:00:00"/>
    <s v="Plock"/>
    <x v="54"/>
    <n v="4876"/>
    <n v="280"/>
    <n v="688"/>
    <n v="2.4571428571428573"/>
    <b v="0"/>
    <x v="207"/>
  </r>
  <r>
    <d v="2017-11-13T00:00:00"/>
    <s v="Lublin"/>
    <x v="66"/>
    <n v="5153"/>
    <n v="141"/>
    <n v="547"/>
    <n v="3.8794326241134751"/>
    <b v="0"/>
    <x v="195"/>
  </r>
  <r>
    <d v="2017-11-14T00:00:00"/>
    <s v="Hrebenne"/>
    <x v="34"/>
    <n v="1720"/>
    <n v="122"/>
    <n v="363"/>
    <n v="2.9754098360655736"/>
    <b v="0"/>
    <x v="208"/>
  </r>
  <r>
    <d v="2017-11-15T00:00:00"/>
    <s v="Medyka"/>
    <x v="40"/>
    <n v="5392"/>
    <n v="161"/>
    <n v="240"/>
    <n v="1.4906832298136645"/>
    <b v="0"/>
    <x v="66"/>
  </r>
  <r>
    <d v="2017-11-16T00:00:00"/>
    <s v="Slupsk"/>
    <x v="13"/>
    <n v="1698"/>
    <n v="224"/>
    <n v="579"/>
    <n v="2.5848214285714284"/>
    <b v="0"/>
    <x v="209"/>
  </r>
  <r>
    <d v="2017-11-17T00:00:00"/>
    <s v="Szczecin"/>
    <x v="12"/>
    <n v="3411"/>
    <n v="166"/>
    <n v="574"/>
    <n v="3.4578313253012047"/>
    <b v="0"/>
    <x v="210"/>
  </r>
  <r>
    <d v="2017-11-18T00:00:00"/>
    <s v="Pila"/>
    <x v="18"/>
    <n v="5558"/>
    <n v="107"/>
    <n v="202"/>
    <n v="1.8878504672897196"/>
    <b v="0"/>
    <x v="25"/>
  </r>
  <r>
    <d v="2017-11-19T00:00:00"/>
    <s v="Poznan"/>
    <x v="29"/>
    <n v="2592"/>
    <n v="136"/>
    <n v="325"/>
    <n v="2.3897058823529411"/>
    <b v="0"/>
    <x v="61"/>
  </r>
  <r>
    <d v="2017-11-20T00:00:00"/>
    <s v="Bydgoszcz"/>
    <x v="57"/>
    <n v="5214"/>
    <n v="178"/>
    <n v="634"/>
    <n v="3.5617977528089888"/>
    <b v="0"/>
    <x v="211"/>
  </r>
  <r>
    <d v="2017-11-21T00:00:00"/>
    <s v="Gdansk"/>
    <x v="29"/>
    <n v="5491"/>
    <n v="162"/>
    <n v="408"/>
    <n v="2.5185185185185186"/>
    <b v="0"/>
    <x v="189"/>
  </r>
  <r>
    <d v="2017-11-22T00:00:00"/>
    <s v="Skierniewice"/>
    <x v="63"/>
    <n v="4594"/>
    <n v="443"/>
    <n v="1098"/>
    <n v="2.4785553047404063"/>
    <b v="1"/>
    <x v="212"/>
  </r>
  <r>
    <d v="2017-11-23T00:00:00"/>
    <s v="Kudowa-Slone"/>
    <x v="26"/>
    <n v="1047"/>
    <n v="147"/>
    <n v="432"/>
    <n v="2.9387755102040818"/>
    <b v="0"/>
    <x v="41"/>
  </r>
  <r>
    <d v="2017-11-24T00:00:00"/>
    <s v="Gubin"/>
    <x v="46"/>
    <n v="5517"/>
    <n v="494"/>
    <n v="1185"/>
    <n v="2.3987854251012144"/>
    <b v="1"/>
    <x v="174"/>
  </r>
  <r>
    <d v="2017-11-25T00:00:00"/>
    <s v="Warszawa"/>
    <x v="4"/>
    <n v="4155"/>
    <n v="93"/>
    <n v="181"/>
    <n v="1.946236559139785"/>
    <b v="0"/>
    <x v="197"/>
  </r>
  <r>
    <d v="2017-11-28T00:00:00"/>
    <s v="Legnica"/>
    <x v="38"/>
    <n v="2798"/>
    <n v="109"/>
    <n v="366"/>
    <n v="3.3577981651376145"/>
    <b v="0"/>
    <x v="213"/>
  </r>
  <r>
    <d v="2017-11-29T00:00:00"/>
    <s v="Zielona Gora"/>
    <x v="49"/>
    <n v="4217"/>
    <n v="112"/>
    <n v="263"/>
    <n v="2.3482142857142856"/>
    <b v="0"/>
    <x v="163"/>
  </r>
  <r>
    <d v="2017-11-30T00:00:00"/>
    <s v="Legnica"/>
    <x v="38"/>
    <n v="4327"/>
    <n v="109"/>
    <n v="196"/>
    <n v="1.798165137614679"/>
    <b v="0"/>
    <x v="213"/>
  </r>
  <r>
    <d v="2017-12-01T00:00:00"/>
    <s v="Czestochowa"/>
    <x v="27"/>
    <n v="2555"/>
    <n v="124"/>
    <n v="150"/>
    <n v="1.2096774193548387"/>
    <b v="0"/>
    <x v="214"/>
  </r>
  <r>
    <d v="2017-12-02T00:00:00"/>
    <s v="Bielsko-Biala"/>
    <x v="50"/>
    <n v="5150"/>
    <n v="104"/>
    <n v="435"/>
    <n v="4.1826923076923075"/>
    <b v="0"/>
    <x v="215"/>
  </r>
  <r>
    <d v="2017-12-03T00:00:00"/>
    <s v="Przemysl"/>
    <x v="36"/>
    <n v="5697"/>
    <n v="257"/>
    <n v="717"/>
    <n v="2.7898832684824901"/>
    <b v="0"/>
    <x v="216"/>
  </r>
  <r>
    <d v="2017-12-04T00:00:00"/>
    <s v="Kielce"/>
    <x v="35"/>
    <n v="3192"/>
    <n v="113"/>
    <n v="310"/>
    <n v="2.7433628318584069"/>
    <b v="0"/>
    <x v="217"/>
  </r>
  <r>
    <d v="2017-12-06T00:00:00"/>
    <s v="Bielsko-Biala"/>
    <x v="46"/>
    <n v="2781"/>
    <n v="409"/>
    <n v="1436"/>
    <n v="3.511002444987775"/>
    <b v="1"/>
    <x v="218"/>
  </r>
  <r>
    <d v="2017-12-07T00:00:00"/>
    <s v="Warszawa"/>
    <x v="1"/>
    <n v="1093"/>
    <n v="110"/>
    <n v="400"/>
    <n v="3.6363636363636362"/>
    <b v="0"/>
    <x v="219"/>
  </r>
  <r>
    <d v="2017-12-08T00:00:00"/>
    <s v="Plock"/>
    <x v="10"/>
    <n v="2291"/>
    <n v="132"/>
    <n v="163"/>
    <n v="1.2348484848484849"/>
    <b v="0"/>
    <x v="128"/>
  </r>
  <r>
    <d v="2017-12-09T00:00:00"/>
    <s v="Gubin"/>
    <x v="13"/>
    <n v="2962"/>
    <n v="170"/>
    <n v="273"/>
    <n v="1.6058823529411765"/>
    <b v="0"/>
    <x v="220"/>
  </r>
  <r>
    <d v="2017-12-10T00:00:00"/>
    <s v="Torun"/>
    <x v="1"/>
    <n v="2939"/>
    <n v="110"/>
    <n v="279"/>
    <n v="2.5363636363636362"/>
    <b v="0"/>
    <x v="1"/>
  </r>
  <r>
    <d v="2017-12-11T00:00:00"/>
    <s v="Plock"/>
    <x v="10"/>
    <n v="4981"/>
    <n v="138"/>
    <n v="455"/>
    <n v="3.2971014492753623"/>
    <b v="0"/>
    <x v="128"/>
  </r>
  <r>
    <d v="2017-12-12T00:00:00"/>
    <s v="Konin"/>
    <x v="47"/>
    <n v="3436"/>
    <n v="114"/>
    <n v="370"/>
    <n v="3.2456140350877192"/>
    <b v="0"/>
    <x v="129"/>
  </r>
  <r>
    <d v="2017-12-13T00:00:00"/>
    <s v="Lodz"/>
    <x v="36"/>
    <n v="2342"/>
    <n v="141"/>
    <n v="319"/>
    <n v="2.2624113475177303"/>
    <b v="0"/>
    <x v="91"/>
  </r>
  <r>
    <d v="2017-12-14T00:00:00"/>
    <s v="Kielce"/>
    <x v="42"/>
    <n v="1981"/>
    <n v="126"/>
    <n v="396"/>
    <n v="3.1428571428571428"/>
    <b v="0"/>
    <x v="74"/>
  </r>
  <r>
    <d v="2017-12-15T00:00:00"/>
    <s v="Krakow"/>
    <x v="39"/>
    <n v="5238"/>
    <n v="131"/>
    <n v="158"/>
    <n v="1.2061068702290076"/>
    <b v="0"/>
    <x v="221"/>
  </r>
  <r>
    <d v="2017-12-16T00:00:00"/>
    <s v="Cieszyn"/>
    <x v="26"/>
    <n v="2823"/>
    <n v="156"/>
    <n v="280"/>
    <n v="1.7948717948717949"/>
    <b v="0"/>
    <x v="201"/>
  </r>
  <r>
    <d v="2017-12-17T00:00:00"/>
    <s v="Opole"/>
    <x v="27"/>
    <n v="1173"/>
    <n v="139"/>
    <n v="475"/>
    <n v="3.4172661870503598"/>
    <b v="0"/>
    <x v="42"/>
  </r>
  <r>
    <d v="2017-12-18T00:00:00"/>
    <s v="Bielsko-Biala"/>
    <x v="28"/>
    <n v="1465"/>
    <n v="121"/>
    <n v="193"/>
    <n v="1.5950413223140496"/>
    <b v="0"/>
    <x v="43"/>
  </r>
  <r>
    <d v="2017-12-19T00:00:00"/>
    <s v="Zakopane"/>
    <x v="9"/>
    <n v="1572"/>
    <n v="159"/>
    <n v="476"/>
    <n v="2.9937106918238992"/>
    <b v="0"/>
    <x v="222"/>
  </r>
  <r>
    <d v="2017-12-20T00:00:00"/>
    <s v="Katowice"/>
    <x v="28"/>
    <n v="4084"/>
    <n v="160"/>
    <n v="338"/>
    <n v="2.1124999999999998"/>
    <b v="0"/>
    <x v="118"/>
  </r>
  <r>
    <d v="2017-12-21T00:00:00"/>
    <s v="Gubin"/>
    <x v="13"/>
    <n v="4635"/>
    <n v="163"/>
    <n v="359"/>
    <n v="2.2024539877300615"/>
    <b v="0"/>
    <x v="220"/>
  </r>
  <r>
    <d v="2017-12-23T00:00:00"/>
    <s v="Gdansk"/>
    <x v="67"/>
    <n v="3705"/>
    <n v="182"/>
    <n v="760"/>
    <n v="4.1758241758241761"/>
    <b v="0"/>
    <x v="223"/>
  </r>
  <r>
    <d v="2017-12-25T00:00:00"/>
    <s v="Olsztyn"/>
    <x v="27"/>
    <n v="5624"/>
    <n v="541"/>
    <n v="1198"/>
    <n v="2.2144177449168208"/>
    <b v="1"/>
    <x v="224"/>
  </r>
  <r>
    <d v="2017-12-26T00:00:00"/>
    <s v="Bielsko-Biala"/>
    <x v="26"/>
    <n v="4157"/>
    <n v="151"/>
    <n v="168"/>
    <n v="1.1125827814569536"/>
    <b v="0"/>
    <x v="225"/>
  </r>
  <r>
    <d v="2017-12-27T00:00:00"/>
    <s v="Opole"/>
    <x v="33"/>
    <n v="3021"/>
    <n v="137"/>
    <n v="323"/>
    <n v="2.3576642335766422"/>
    <b v="0"/>
    <x v="226"/>
  </r>
  <r>
    <d v="2017-12-28T00:00:00"/>
    <s v="Walbrzych"/>
    <x v="58"/>
    <n v="3573"/>
    <n v="149"/>
    <n v="341"/>
    <n v="2.2885906040268456"/>
    <b v="0"/>
    <x v="227"/>
  </r>
  <r>
    <d v="2017-12-29T00:00:00"/>
    <s v="Zgorzelec"/>
    <x v="7"/>
    <n v="4748"/>
    <n v="152"/>
    <n v="491"/>
    <n v="3.2302631578947367"/>
    <b v="0"/>
    <x v="228"/>
  </r>
  <r>
    <d v="2017-12-31T00:00:00"/>
    <s v="Ciechanow"/>
    <x v="11"/>
    <n v="2293"/>
    <n v="126"/>
    <n v="219"/>
    <n v="1.7380952380952381"/>
    <b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90ECA-BE15-4EF3-87E6-5EA1F89F65DD}" name="Tabela przestawna4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O3:P72" firstHeaderRow="1" firstDataRow="1" firstDataCol="1"/>
  <pivotFields count="9">
    <pivotField numFmtId="14" showAll="0"/>
    <pivotField showAll="0"/>
    <pivotField axis="axisRow" dataField="1" showAll="0" sortType="descending">
      <items count="69">
        <item x="44"/>
        <item x="67"/>
        <item x="43"/>
        <item x="59"/>
        <item x="27"/>
        <item x="29"/>
        <item x="50"/>
        <item x="61"/>
        <item x="23"/>
        <item x="4"/>
        <item x="39"/>
        <item x="22"/>
        <item x="60"/>
        <item x="57"/>
        <item x="17"/>
        <item x="7"/>
        <item x="66"/>
        <item x="25"/>
        <item x="52"/>
        <item x="19"/>
        <item x="9"/>
        <item x="36"/>
        <item x="16"/>
        <item x="10"/>
        <item x="15"/>
        <item x="21"/>
        <item x="42"/>
        <item x="24"/>
        <item x="63"/>
        <item x="6"/>
        <item x="49"/>
        <item x="51"/>
        <item x="47"/>
        <item x="5"/>
        <item x="54"/>
        <item x="34"/>
        <item x="64"/>
        <item x="11"/>
        <item x="53"/>
        <item x="26"/>
        <item x="2"/>
        <item x="12"/>
        <item x="20"/>
        <item x="1"/>
        <item x="18"/>
        <item x="48"/>
        <item x="37"/>
        <item x="65"/>
        <item x="62"/>
        <item x="32"/>
        <item x="31"/>
        <item x="56"/>
        <item x="3"/>
        <item x="45"/>
        <item x="14"/>
        <item x="13"/>
        <item x="35"/>
        <item x="8"/>
        <item x="55"/>
        <item x="0"/>
        <item x="33"/>
        <item x="46"/>
        <item x="30"/>
        <item x="41"/>
        <item x="28"/>
        <item x="40"/>
        <item x="58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69">
    <i>
      <x v="61"/>
    </i>
    <i>
      <x v="55"/>
    </i>
    <i>
      <x v="4"/>
    </i>
    <i>
      <x v="23"/>
    </i>
    <i>
      <x v="41"/>
    </i>
    <i>
      <x v="21"/>
    </i>
    <i>
      <x v="44"/>
    </i>
    <i>
      <x v="24"/>
    </i>
    <i>
      <x v="9"/>
    </i>
    <i>
      <x v="67"/>
    </i>
    <i>
      <x v="39"/>
    </i>
    <i>
      <x v="62"/>
    </i>
    <i>
      <x v="59"/>
    </i>
    <i>
      <x v="57"/>
    </i>
    <i>
      <x v="5"/>
    </i>
    <i>
      <x v="42"/>
    </i>
    <i>
      <x v="32"/>
    </i>
    <i>
      <x v="37"/>
    </i>
    <i>
      <x v="64"/>
    </i>
    <i>
      <x v="20"/>
    </i>
    <i>
      <x v="46"/>
    </i>
    <i>
      <x v="40"/>
    </i>
    <i>
      <x v="65"/>
    </i>
    <i>
      <x v="49"/>
    </i>
    <i>
      <x v="19"/>
    </i>
    <i>
      <x v="43"/>
    </i>
    <i>
      <x v="30"/>
    </i>
    <i>
      <x v="13"/>
    </i>
    <i>
      <x v="56"/>
    </i>
    <i>
      <x v="60"/>
    </i>
    <i>
      <x v="33"/>
    </i>
    <i>
      <x v="35"/>
    </i>
    <i>
      <x v="26"/>
    </i>
    <i>
      <x v="14"/>
    </i>
    <i>
      <x v="11"/>
    </i>
    <i>
      <x v="34"/>
    </i>
    <i>
      <x v="15"/>
    </i>
    <i>
      <x/>
    </i>
    <i>
      <x v="54"/>
    </i>
    <i>
      <x v="53"/>
    </i>
    <i>
      <x v="29"/>
    </i>
    <i>
      <x v="8"/>
    </i>
    <i>
      <x v="10"/>
    </i>
    <i>
      <x v="28"/>
    </i>
    <i>
      <x v="52"/>
    </i>
    <i>
      <x v="66"/>
    </i>
    <i>
      <x v="45"/>
    </i>
    <i>
      <x v="50"/>
    </i>
    <i>
      <x v="6"/>
    </i>
    <i>
      <x v="25"/>
    </i>
    <i>
      <x v="31"/>
    </i>
    <i>
      <x v="48"/>
    </i>
    <i>
      <x v="51"/>
    </i>
    <i>
      <x v="3"/>
    </i>
    <i>
      <x v="16"/>
    </i>
    <i>
      <x v="38"/>
    </i>
    <i>
      <x v="22"/>
    </i>
    <i>
      <x v="17"/>
    </i>
    <i>
      <x v="2"/>
    </i>
    <i>
      <x v="63"/>
    </i>
    <i>
      <x v="1"/>
    </i>
    <i>
      <x v="7"/>
    </i>
    <i>
      <x v="12"/>
    </i>
    <i>
      <x v="36"/>
    </i>
    <i>
      <x v="47"/>
    </i>
    <i>
      <x v="18"/>
    </i>
    <i>
      <x v="27"/>
    </i>
    <i>
      <x v="58"/>
    </i>
    <i t="grand">
      <x/>
    </i>
  </rowItems>
  <colItems count="1">
    <i/>
  </colItems>
  <dataFields count="1">
    <dataField name="Liczba z Koniec" fld="2" subtotal="count" baseField="0" baseItem="0"/>
  </dataFields>
  <formats count="1">
    <format dxfId="0">
      <pivotArea dataOnly="0" fieldPosition="0">
        <references count="1">
          <reference field="2" count="11">
            <x v="4"/>
            <x v="9"/>
            <x v="21"/>
            <x v="23"/>
            <x v="24"/>
            <x v="39"/>
            <x v="41"/>
            <x v="44"/>
            <x v="55"/>
            <x v="61"/>
            <x v="6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5BC7E-1E34-4ED8-B0B0-7DB714BE4AF8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L12:M242" firstHeaderRow="1" firstDataRow="1" firstDataCol="1"/>
  <pivotFields count="9"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230">
        <item x="173"/>
        <item x="65"/>
        <item x="139"/>
        <item x="80"/>
        <item x="156"/>
        <item x="142"/>
        <item x="137"/>
        <item x="110"/>
        <item x="205"/>
        <item x="215"/>
        <item x="63"/>
        <item x="200"/>
        <item x="160"/>
        <item x="225"/>
        <item x="218"/>
        <item x="43"/>
        <item x="211"/>
        <item x="155"/>
        <item x="46"/>
        <item x="81"/>
        <item x="177"/>
        <item x="143"/>
        <item x="112"/>
        <item x="62"/>
        <item x="64"/>
        <item x="5"/>
        <item x="15"/>
        <item x="199"/>
        <item x="170"/>
        <item x="164"/>
        <item x="198"/>
        <item x="201"/>
        <item x="214"/>
        <item x="202"/>
        <item x="141"/>
        <item x="185"/>
        <item x="171"/>
        <item x="40"/>
        <item x="96"/>
        <item x="135"/>
        <item x="223"/>
        <item x="189"/>
        <item x="122"/>
        <item x="120"/>
        <item x="29"/>
        <item x="24"/>
        <item x="190"/>
        <item x="49"/>
        <item x="59"/>
        <item x="58"/>
        <item x="50"/>
        <item x="220"/>
        <item x="174"/>
        <item x="125"/>
        <item x="106"/>
        <item x="208"/>
        <item x="26"/>
        <item x="69"/>
        <item x="103"/>
        <item x="90"/>
        <item x="27"/>
        <item x="87"/>
        <item x="37"/>
        <item x="138"/>
        <item x="118"/>
        <item x="153"/>
        <item x="74"/>
        <item x="111"/>
        <item x="217"/>
        <item x="117"/>
        <item x="23"/>
        <item x="124"/>
        <item x="18"/>
        <item x="45"/>
        <item x="129"/>
        <item x="127"/>
        <item x="12"/>
        <item x="68"/>
        <item x="151"/>
        <item x="22"/>
        <item x="70"/>
        <item x="180"/>
        <item x="147"/>
        <item x="123"/>
        <item x="31"/>
        <item x="34"/>
        <item x="169"/>
        <item x="221"/>
        <item x="73"/>
        <item x="54"/>
        <item x="116"/>
        <item x="39"/>
        <item x="41"/>
        <item x="7"/>
        <item x="94"/>
        <item x="101"/>
        <item x="213"/>
        <item x="102"/>
        <item x="126"/>
        <item x="188"/>
        <item x="204"/>
        <item x="184"/>
        <item x="91"/>
        <item x="168"/>
        <item x="115"/>
        <item x="33"/>
        <item x="4"/>
        <item x="6"/>
        <item x="195"/>
        <item x="107"/>
        <item x="165"/>
        <item x="148"/>
        <item x="52"/>
        <item x="66"/>
        <item x="161"/>
        <item x="224"/>
        <item x="14"/>
        <item x="16"/>
        <item x="0"/>
        <item x="179"/>
        <item x="104"/>
        <item x="42"/>
        <item x="98"/>
        <item x="203"/>
        <item x="152"/>
        <item x="226"/>
        <item x="72"/>
        <item x="13"/>
        <item x="3"/>
        <item x="99"/>
        <item x="144"/>
        <item x="32"/>
        <item x="150"/>
        <item x="30"/>
        <item x="25"/>
        <item x="35"/>
        <item x="146"/>
        <item x="86"/>
        <item x="28"/>
        <item x="44"/>
        <item x="92"/>
        <item x="85"/>
        <item x="193"/>
        <item x="95"/>
        <item x="172"/>
        <item x="154"/>
        <item x="128"/>
        <item x="207"/>
        <item x="2"/>
        <item x="192"/>
        <item x="38"/>
        <item x="61"/>
        <item x="8"/>
        <item x="149"/>
        <item x="131"/>
        <item x="79"/>
        <item x="132"/>
        <item x="216"/>
        <item x="76"/>
        <item x="196"/>
        <item x="11"/>
        <item x="158"/>
        <item x="84"/>
        <item x="56"/>
        <item x="108"/>
        <item x="88"/>
        <item x="162"/>
        <item x="67"/>
        <item x="105"/>
        <item x="140"/>
        <item x="187"/>
        <item x="186"/>
        <item x="212"/>
        <item x="48"/>
        <item x="9"/>
        <item x="57"/>
        <item x="134"/>
        <item x="121"/>
        <item x="209"/>
        <item x="133"/>
        <item x="206"/>
        <item x="100"/>
        <item x="83"/>
        <item x="191"/>
        <item x="20"/>
        <item x="21"/>
        <item x="210"/>
        <item x="78"/>
        <item x="19"/>
        <item x="53"/>
        <item x="109"/>
        <item x="157"/>
        <item x="55"/>
        <item x="159"/>
        <item x="10"/>
        <item x="36"/>
        <item x="166"/>
        <item x="194"/>
        <item x="113"/>
        <item x="17"/>
        <item x="1"/>
        <item x="89"/>
        <item x="178"/>
        <item x="77"/>
        <item x="227"/>
        <item x="197"/>
        <item x="97"/>
        <item x="93"/>
        <item x="114"/>
        <item x="219"/>
        <item x="175"/>
        <item x="145"/>
        <item x="176"/>
        <item x="183"/>
        <item x="130"/>
        <item x="47"/>
        <item x="167"/>
        <item x="222"/>
        <item x="119"/>
        <item x="75"/>
        <item x="51"/>
        <item x="136"/>
        <item x="228"/>
        <item x="82"/>
        <item x="71"/>
        <item x="181"/>
        <item x="182"/>
        <item x="163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230">
    <i>
      <x v="26"/>
    </i>
    <i>
      <x v="113"/>
    </i>
    <i>
      <x v="194"/>
    </i>
    <i>
      <x v="107"/>
    </i>
    <i>
      <x v="146"/>
    </i>
    <i>
      <x v="177"/>
    </i>
    <i>
      <x v="211"/>
    </i>
    <i>
      <x v="162"/>
    </i>
    <i>
      <x v="102"/>
    </i>
    <i>
      <x v="228"/>
    </i>
    <i>
      <x v="59"/>
    </i>
    <i>
      <x v="69"/>
    </i>
    <i>
      <x v="106"/>
    </i>
    <i>
      <x v="75"/>
    </i>
    <i>
      <x v="48"/>
    </i>
    <i>
      <x v="108"/>
    </i>
    <i>
      <x v="134"/>
    </i>
    <i>
      <x v="127"/>
    </i>
    <i>
      <x v="61"/>
    </i>
    <i>
      <x v="116"/>
    </i>
    <i>
      <x v="18"/>
    </i>
    <i>
      <x v="92"/>
    </i>
    <i>
      <x v="148"/>
    </i>
    <i>
      <x v="23"/>
    </i>
    <i>
      <x v="167"/>
    </i>
    <i>
      <x v="122"/>
    </i>
    <i>
      <x v="165"/>
    </i>
    <i>
      <x v="52"/>
    </i>
    <i>
      <x v="49"/>
    </i>
    <i>
      <x v="205"/>
    </i>
    <i>
      <x v="74"/>
    </i>
    <i>
      <x v="51"/>
    </i>
    <i>
      <x v="41"/>
    </i>
    <i>
      <x v="118"/>
    </i>
    <i>
      <x v="137"/>
    </i>
    <i>
      <x v="124"/>
    </i>
    <i>
      <x v="96"/>
    </i>
    <i>
      <x v="21"/>
    </i>
    <i>
      <x v="184"/>
    </i>
    <i>
      <x v="3"/>
    </i>
    <i>
      <x v="200"/>
    </i>
    <i>
      <x v="64"/>
    </i>
    <i>
      <x v="227"/>
    </i>
    <i>
      <x v="66"/>
    </i>
    <i>
      <x v="110"/>
    </i>
    <i>
      <x v="20"/>
    </i>
    <i>
      <x v="188"/>
    </i>
    <i>
      <x v="15"/>
    </i>
    <i>
      <x v="140"/>
    </i>
    <i>
      <x v="29"/>
    </i>
    <i>
      <x v="39"/>
    </i>
    <i>
      <x v="25"/>
    </i>
    <i>
      <x v="43"/>
    </i>
    <i>
      <x v="60"/>
    </i>
    <i>
      <x v="206"/>
    </i>
    <i>
      <x v="88"/>
    </i>
    <i>
      <x v="5"/>
    </i>
    <i>
      <x v="133"/>
    </i>
    <i>
      <x v="157"/>
    </i>
    <i>
      <x v="185"/>
    </i>
    <i>
      <x v="190"/>
    </i>
    <i>
      <x v="136"/>
    </i>
    <i>
      <x v="45"/>
    </i>
    <i>
      <x v="115"/>
    </i>
    <i>
      <x v="197"/>
    </i>
    <i>
      <x v="6"/>
    </i>
    <i>
      <x v="149"/>
    </i>
    <i>
      <x v="168"/>
    </i>
    <i>
      <x v="83"/>
    </i>
    <i>
      <x v="213"/>
    </i>
    <i>
      <x v="224"/>
    </i>
    <i>
      <x v="65"/>
    </i>
    <i>
      <x v="82"/>
    </i>
    <i>
      <x v="193"/>
    </i>
    <i>
      <x v="91"/>
    </i>
    <i>
      <x v="203"/>
    </i>
    <i>
      <x v="56"/>
    </i>
    <i>
      <x v="175"/>
    </i>
    <i>
      <x v="212"/>
    </i>
    <i>
      <x v="87"/>
    </i>
    <i>
      <x v="12"/>
    </i>
    <i>
      <x v="16"/>
    </i>
    <i>
      <x v="199"/>
    </i>
    <i>
      <x v="158"/>
    </i>
    <i>
      <x v="145"/>
    </i>
    <i>
      <x v="9"/>
    </i>
    <i>
      <x v="105"/>
    </i>
    <i>
      <x v="58"/>
    </i>
    <i>
      <x v="132"/>
    </i>
    <i>
      <x v="62"/>
    </i>
    <i>
      <x v="201"/>
    </i>
    <i>
      <x v="147"/>
    </i>
    <i>
      <x v="79"/>
    </i>
    <i>
      <x v="181"/>
    </i>
    <i>
      <x v="24"/>
    </i>
    <i>
      <x v="22"/>
    </i>
    <i>
      <x v="222"/>
    </i>
    <i>
      <x v="155"/>
    </i>
    <i>
      <x v="33"/>
    </i>
    <i>
      <x v="1"/>
    </i>
    <i>
      <x v="183"/>
    </i>
    <i>
      <x v="31"/>
    </i>
    <i>
      <x v="141"/>
    </i>
    <i>
      <x v="35"/>
    </i>
    <i>
      <x v="172"/>
    </i>
    <i>
      <x v="117"/>
    </i>
    <i>
      <x v="11"/>
    </i>
    <i>
      <x v="30"/>
    </i>
    <i>
      <x v="198"/>
    </i>
    <i>
      <x v="174"/>
    </i>
    <i>
      <x v="138"/>
    </i>
    <i>
      <x v="73"/>
    </i>
    <i>
      <x v="93"/>
    </i>
    <i>
      <x v="86"/>
    </i>
    <i>
      <x v="37"/>
    </i>
    <i>
      <x v="78"/>
    </i>
    <i>
      <x v="202"/>
    </i>
    <i>
      <x v="226"/>
    </i>
    <i>
      <x v="163"/>
    </i>
    <i>
      <x v="192"/>
    </i>
    <i>
      <x v="159"/>
    </i>
    <i>
      <x v="84"/>
    </i>
    <i>
      <x v="13"/>
    </i>
    <i>
      <x v="47"/>
    </i>
    <i>
      <x v="218"/>
    </i>
    <i>
      <x v="8"/>
    </i>
    <i>
      <x v="195"/>
    </i>
    <i>
      <x v="176"/>
    </i>
    <i>
      <x v="90"/>
    </i>
    <i>
      <x v="143"/>
    </i>
    <i>
      <x v="189"/>
    </i>
    <i>
      <x v="126"/>
    </i>
    <i>
      <x v="152"/>
    </i>
    <i>
      <x v="10"/>
    </i>
    <i>
      <x v="57"/>
    </i>
    <i>
      <x v="40"/>
    </i>
    <i>
      <x v="151"/>
    </i>
    <i>
      <x v="71"/>
    </i>
    <i>
      <x v="53"/>
    </i>
    <i>
      <x v="34"/>
    </i>
    <i>
      <x v="100"/>
    </i>
    <i>
      <x v="204"/>
    </i>
    <i>
      <x v="36"/>
    </i>
    <i>
      <x v="111"/>
    </i>
    <i>
      <x v="179"/>
    </i>
    <i>
      <x v="186"/>
    </i>
    <i>
      <x v="80"/>
    </i>
    <i>
      <x v="97"/>
    </i>
    <i>
      <x v="19"/>
    </i>
    <i>
      <x v="109"/>
    </i>
    <i>
      <x/>
    </i>
    <i>
      <x v="76"/>
    </i>
    <i>
      <x v="121"/>
    </i>
    <i>
      <x v="131"/>
    </i>
    <i>
      <x v="191"/>
    </i>
    <i>
      <x v="77"/>
    </i>
    <i>
      <x v="68"/>
    </i>
    <i>
      <x v="94"/>
    </i>
    <i>
      <x v="123"/>
    </i>
    <i>
      <x v="169"/>
    </i>
    <i>
      <x v="119"/>
    </i>
    <i>
      <x v="144"/>
    </i>
    <i>
      <x v="221"/>
    </i>
    <i>
      <x v="130"/>
    </i>
    <i>
      <x v="95"/>
    </i>
    <i>
      <x v="17"/>
    </i>
    <i>
      <x v="125"/>
    </i>
    <i>
      <x v="38"/>
    </i>
    <i>
      <x v="142"/>
    </i>
    <i>
      <x v="28"/>
    </i>
    <i>
      <x v="220"/>
    </i>
    <i>
      <x v="170"/>
    </i>
    <i>
      <x v="210"/>
    </i>
    <i>
      <x v="164"/>
    </i>
    <i>
      <x v="215"/>
    </i>
    <i>
      <x v="14"/>
    </i>
    <i>
      <x v="63"/>
    </i>
    <i>
      <x v="196"/>
    </i>
    <i>
      <x v="42"/>
    </i>
    <i>
      <x v="223"/>
    </i>
    <i>
      <x v="214"/>
    </i>
    <i>
      <x v="54"/>
    </i>
    <i>
      <x v="32"/>
    </i>
    <i>
      <x v="154"/>
    </i>
    <i>
      <x v="171"/>
    </i>
    <i>
      <x v="156"/>
    </i>
    <i>
      <x v="85"/>
    </i>
    <i>
      <x v="187"/>
    </i>
    <i>
      <x v="161"/>
    </i>
    <i>
      <x v="128"/>
    </i>
    <i>
      <x v="173"/>
    </i>
    <i>
      <x v="72"/>
    </i>
    <i>
      <x v="208"/>
    </i>
    <i>
      <x v="98"/>
    </i>
    <i>
      <x v="103"/>
    </i>
    <i>
      <x v="46"/>
    </i>
    <i>
      <x v="44"/>
    </i>
    <i>
      <x v="112"/>
    </i>
    <i>
      <x v="81"/>
    </i>
    <i>
      <x v="67"/>
    </i>
    <i>
      <x v="180"/>
    </i>
    <i>
      <x v="160"/>
    </i>
    <i>
      <x v="99"/>
    </i>
    <i>
      <x v="120"/>
    </i>
    <i>
      <x v="27"/>
    </i>
    <i>
      <x v="182"/>
    </i>
    <i>
      <x v="129"/>
    </i>
    <i>
      <x v="50"/>
    </i>
    <i>
      <x v="139"/>
    </i>
    <i>
      <x v="135"/>
    </i>
    <i>
      <x v="207"/>
    </i>
    <i>
      <x v="55"/>
    </i>
    <i>
      <x v="178"/>
    </i>
    <i>
      <x v="70"/>
    </i>
    <i>
      <x v="7"/>
    </i>
    <i>
      <x v="166"/>
    </i>
    <i>
      <x v="150"/>
    </i>
    <i>
      <x v="217"/>
    </i>
    <i>
      <x v="104"/>
    </i>
    <i>
      <x v="216"/>
    </i>
    <i>
      <x v="114"/>
    </i>
    <i>
      <x v="101"/>
    </i>
    <i>
      <x v="89"/>
    </i>
    <i>
      <x v="153"/>
    </i>
    <i>
      <x v="225"/>
    </i>
    <i>
      <x v="209"/>
    </i>
    <i>
      <x v="4"/>
    </i>
    <i>
      <x v="2"/>
    </i>
    <i>
      <x v="219"/>
    </i>
    <i t="grand">
      <x/>
    </i>
  </rowItems>
  <colItems count="1">
    <i/>
  </colItems>
  <dataFields count="1">
    <dataField name="Suma z Waga" fld="3" baseField="0" baseItem="0"/>
  </dataFields>
  <formats count="2">
    <format dxfId="2">
      <pivotArea collapsedLevelsAreSubtotals="1" fieldPosition="0">
        <references count="1">
          <reference field="8" count="1">
            <x v="26"/>
          </reference>
        </references>
      </pivotArea>
    </format>
    <format dxfId="1">
      <pivotArea dataOnly="0" labelOnly="1" fieldPosition="0">
        <references count="1">
          <reference field="8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C7A28-C631-4CE0-96DF-79712FDEB69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8:L9" firstHeaderRow="1" firstDataRow="1" firstDataCol="0" rowPageCount="1" colPageCount="1"/>
  <pivotFields count="8">
    <pivotField numFmtId="14"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</pivotFields>
  <rowItems count="1">
    <i/>
  </rowItems>
  <colItems count="1">
    <i/>
  </colItems>
  <pageFields count="1">
    <pageField fld="7" item="1" hier="-1"/>
  </pageFields>
  <dataFields count="1">
    <dataField name="Suma z Cena" fld="5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1" xr16:uid="{97DE6BF0-7F10-47AB-A8AF-708203521B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1"/>
  <sheetViews>
    <sheetView tabSelected="1" workbookViewId="0">
      <selection activeCell="U4" sqref="U4"/>
    </sheetView>
  </sheetViews>
  <sheetFormatPr defaultRowHeight="15" x14ac:dyDescent="0.25"/>
  <cols>
    <col min="1" max="1" width="10.140625" bestFit="1" customWidth="1"/>
    <col min="2" max="3" width="20" bestFit="1" customWidth="1"/>
    <col min="4" max="4" width="5.85546875" bestFit="1" customWidth="1"/>
    <col min="5" max="5" width="9.7109375" bestFit="1" customWidth="1"/>
    <col min="6" max="6" width="5.42578125" bestFit="1" customWidth="1"/>
    <col min="9" max="10" width="29.28515625" customWidth="1"/>
    <col min="12" max="12" width="33.85546875" bestFit="1" customWidth="1"/>
    <col min="13" max="13" width="12.5703125" bestFit="1" customWidth="1"/>
    <col min="15" max="15" width="20" bestFit="1" customWidth="1"/>
    <col min="16" max="16" width="14.140625" bestFit="1" customWidth="1"/>
    <col min="18" max="18" width="14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  <c r="H1" t="s">
        <v>77</v>
      </c>
      <c r="I1" t="s">
        <v>82</v>
      </c>
      <c r="J1" t="s">
        <v>317</v>
      </c>
    </row>
    <row r="2" spans="1:21" x14ac:dyDescent="0.25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>
        <f>F2/E2</f>
        <v>1.2335329341317365</v>
      </c>
      <c r="H2" t="b">
        <f>E2&gt;400</f>
        <v>0</v>
      </c>
      <c r="I2" t="str">
        <f>_xlfn.CONCAT(B2, "-", C2)</f>
        <v>Olsztyn-Torun</v>
      </c>
      <c r="J2">
        <v>1</v>
      </c>
      <c r="L2" s="2" t="s">
        <v>75</v>
      </c>
      <c r="O2" s="2" t="s">
        <v>315</v>
      </c>
      <c r="R2" s="2" t="s">
        <v>318</v>
      </c>
      <c r="U2" t="s">
        <v>319</v>
      </c>
    </row>
    <row r="3" spans="1:21" x14ac:dyDescent="0.25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>
        <f t="shared" ref="G3:G66" si="0">F3/E3</f>
        <v>2.5</v>
      </c>
      <c r="H3" t="b">
        <f t="shared" ref="H3:H66" si="1">E3&gt;400</f>
        <v>0</v>
      </c>
      <c r="I3" t="str">
        <f t="shared" ref="I3:I66" si="2">_xlfn.CONCAT(B3, "-", C3)</f>
        <v>Torun-Plock</v>
      </c>
      <c r="J3">
        <f>IF(AND(B3=C2, DAY(A3-A2)=1),1+J2,1)</f>
        <v>2</v>
      </c>
      <c r="L3" t="s">
        <v>76</v>
      </c>
      <c r="M3" t="str">
        <f>INDEX(A:G, MATCH(M5,G:G,0), 2)</f>
        <v>Tarnobrzeg</v>
      </c>
      <c r="O3" s="5" t="s">
        <v>83</v>
      </c>
      <c r="P3" t="s">
        <v>316</v>
      </c>
      <c r="R3">
        <f>MAX(J:J)</f>
        <v>11</v>
      </c>
      <c r="U3" s="10">
        <v>0.54166666666666663</v>
      </c>
    </row>
    <row r="4" spans="1:21" x14ac:dyDescent="0.25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>
        <f t="shared" si="0"/>
        <v>3.7365269461077846</v>
      </c>
      <c r="H4" t="b">
        <f t="shared" si="1"/>
        <v>0</v>
      </c>
      <c r="I4" t="str">
        <f t="shared" si="2"/>
        <v>Plock-Ostroleka</v>
      </c>
      <c r="J4">
        <f t="shared" ref="J4:J67" si="3">IF(AND(B4=C3, DAY(A4-A3)=1),1+J3,1)</f>
        <v>3</v>
      </c>
      <c r="L4" t="s">
        <v>2</v>
      </c>
      <c r="M4" t="str">
        <f>INDEX(A:G, MATCH(M5,G:G,0), 3)</f>
        <v>Kielce</v>
      </c>
      <c r="O4" s="7" t="s">
        <v>59</v>
      </c>
      <c r="P4" s="4">
        <v>11</v>
      </c>
      <c r="R4">
        <f>MATCH(R3,J:J,0)</f>
        <v>293</v>
      </c>
    </row>
    <row r="5" spans="1:21" x14ac:dyDescent="0.25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>
        <f t="shared" si="0"/>
        <v>2.3353293413173652</v>
      </c>
      <c r="H5" t="b">
        <f t="shared" si="1"/>
        <v>0</v>
      </c>
      <c r="I5" t="str">
        <f t="shared" si="2"/>
        <v>Ostroleka-Suwalki</v>
      </c>
      <c r="J5">
        <f t="shared" si="3"/>
        <v>4</v>
      </c>
      <c r="L5" t="s">
        <v>74</v>
      </c>
      <c r="M5" s="8">
        <f>MAX(G:G)</f>
        <v>4.260416666666667</v>
      </c>
      <c r="O5" s="7" t="s">
        <v>23</v>
      </c>
      <c r="P5" s="4">
        <v>10</v>
      </c>
      <c r="R5" s="1">
        <v>43079</v>
      </c>
      <c r="S5" t="s">
        <v>7</v>
      </c>
      <c r="T5" t="s">
        <v>8</v>
      </c>
    </row>
    <row r="6" spans="1:21" x14ac:dyDescent="0.25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>
        <f t="shared" si="0"/>
        <v>1.8559322033898304</v>
      </c>
      <c r="H6" t="b">
        <f t="shared" si="1"/>
        <v>0</v>
      </c>
      <c r="I6" t="str">
        <f t="shared" si="2"/>
        <v>Lomza-Ciechanow</v>
      </c>
      <c r="J6">
        <f t="shared" si="3"/>
        <v>1</v>
      </c>
      <c r="L6" s="5" t="s">
        <v>77</v>
      </c>
      <c r="M6" t="s">
        <v>79</v>
      </c>
      <c r="O6" s="7" t="s">
        <v>38</v>
      </c>
      <c r="P6" s="4">
        <v>9</v>
      </c>
      <c r="R6" s="1">
        <v>43089</v>
      </c>
      <c r="S6" t="s">
        <v>18</v>
      </c>
      <c r="T6" t="s">
        <v>39</v>
      </c>
    </row>
    <row r="7" spans="1:21" x14ac:dyDescent="0.25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>
        <f t="shared" si="0"/>
        <v>1.415929203539823</v>
      </c>
      <c r="H7" t="b">
        <f t="shared" si="1"/>
        <v>0</v>
      </c>
      <c r="I7" t="str">
        <f t="shared" si="2"/>
        <v>Ciechanow-Lomza</v>
      </c>
      <c r="J7">
        <f t="shared" si="3"/>
        <v>2</v>
      </c>
      <c r="L7" s="2" t="s">
        <v>78</v>
      </c>
      <c r="O7" s="7" t="s">
        <v>20</v>
      </c>
      <c r="P7" s="4">
        <v>9</v>
      </c>
    </row>
    <row r="8" spans="1:21" x14ac:dyDescent="0.25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>
        <f t="shared" si="0"/>
        <v>1.1914893617021276</v>
      </c>
      <c r="H8" t="b">
        <f t="shared" si="1"/>
        <v>0</v>
      </c>
      <c r="I8" t="str">
        <f t="shared" si="2"/>
        <v>Lomza-Kuznica Bialostocka</v>
      </c>
      <c r="J8">
        <f t="shared" si="3"/>
        <v>3</v>
      </c>
      <c r="L8" t="s">
        <v>80</v>
      </c>
      <c r="O8" s="7" t="s">
        <v>21</v>
      </c>
      <c r="P8" s="4">
        <v>8</v>
      </c>
      <c r="R8" s="7" t="s">
        <v>59</v>
      </c>
      <c r="S8" s="4">
        <v>11</v>
      </c>
    </row>
    <row r="9" spans="1:21" x14ac:dyDescent="0.25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>
        <f t="shared" si="0"/>
        <v>2.977653631284916</v>
      </c>
      <c r="H9" t="b">
        <f t="shared" si="1"/>
        <v>0</v>
      </c>
      <c r="I9" t="str">
        <f t="shared" si="2"/>
        <v>Kuznica Bialostocka-Ostroleka</v>
      </c>
      <c r="J9">
        <f t="shared" si="3"/>
        <v>4</v>
      </c>
      <c r="L9" s="9">
        <v>21108</v>
      </c>
      <c r="O9" s="7" t="s">
        <v>47</v>
      </c>
      <c r="P9" s="4">
        <v>8</v>
      </c>
      <c r="R9" s="7" t="s">
        <v>23</v>
      </c>
      <c r="S9" s="4">
        <v>10</v>
      </c>
    </row>
    <row r="10" spans="1:21" x14ac:dyDescent="0.25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>
        <f t="shared" si="0"/>
        <v>1.2590361445783131</v>
      </c>
      <c r="H10" t="b">
        <f t="shared" si="1"/>
        <v>0</v>
      </c>
      <c r="I10" t="str">
        <f t="shared" si="2"/>
        <v>Ostroleka-Suwalki</v>
      </c>
      <c r="J10">
        <f t="shared" si="3"/>
        <v>5</v>
      </c>
      <c r="O10" s="7" t="s">
        <v>14</v>
      </c>
      <c r="P10" s="4">
        <v>8</v>
      </c>
      <c r="R10" s="7" t="s">
        <v>38</v>
      </c>
      <c r="S10" s="4">
        <v>9</v>
      </c>
    </row>
    <row r="11" spans="1:21" x14ac:dyDescent="0.25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>
        <f t="shared" si="0"/>
        <v>3.5510204081632653</v>
      </c>
      <c r="H11" t="b">
        <f t="shared" si="1"/>
        <v>0</v>
      </c>
      <c r="I11" t="str">
        <f t="shared" si="2"/>
        <v>Poznan-Gubin</v>
      </c>
      <c r="J11">
        <f t="shared" si="3"/>
        <v>1</v>
      </c>
      <c r="L11" s="2" t="s">
        <v>81</v>
      </c>
      <c r="O11" s="7" t="s">
        <v>25</v>
      </c>
      <c r="P11" s="4">
        <v>8</v>
      </c>
      <c r="R11" s="7" t="s">
        <v>20</v>
      </c>
      <c r="S11" s="4">
        <v>9</v>
      </c>
    </row>
    <row r="12" spans="1:21" x14ac:dyDescent="0.25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>
        <f t="shared" si="0"/>
        <v>3.71</v>
      </c>
      <c r="H12" t="b">
        <f t="shared" si="1"/>
        <v>0</v>
      </c>
      <c r="I12" t="str">
        <f t="shared" si="2"/>
        <v>Skierniewice-Tarnow</v>
      </c>
      <c r="J12">
        <f t="shared" si="3"/>
        <v>1</v>
      </c>
      <c r="L12" s="5" t="s">
        <v>83</v>
      </c>
      <c r="M12" t="s">
        <v>314</v>
      </c>
      <c r="O12" s="7" t="s">
        <v>12</v>
      </c>
      <c r="P12" s="4">
        <v>8</v>
      </c>
      <c r="R12" s="7" t="s">
        <v>21</v>
      </c>
      <c r="S12" s="4">
        <v>8</v>
      </c>
    </row>
    <row r="13" spans="1:21" x14ac:dyDescent="0.25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>
        <f t="shared" si="0"/>
        <v>3.3378378378378377</v>
      </c>
      <c r="H13" t="b">
        <f t="shared" si="1"/>
        <v>0</v>
      </c>
      <c r="I13" t="str">
        <f t="shared" si="2"/>
        <v>Tarnow-Katowice</v>
      </c>
      <c r="J13">
        <f t="shared" si="3"/>
        <v>2</v>
      </c>
      <c r="L13" s="7" t="s">
        <v>110</v>
      </c>
      <c r="M13" s="4">
        <v>15736</v>
      </c>
      <c r="O13" s="7" t="s">
        <v>48</v>
      </c>
      <c r="P13" s="4">
        <v>8</v>
      </c>
      <c r="R13" s="7" t="s">
        <v>47</v>
      </c>
      <c r="S13" s="4">
        <v>8</v>
      </c>
    </row>
    <row r="14" spans="1:21" x14ac:dyDescent="0.25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>
        <f t="shared" si="0"/>
        <v>2.2546816479400751</v>
      </c>
      <c r="H14" t="b">
        <f t="shared" si="1"/>
        <v>0</v>
      </c>
      <c r="I14" t="str">
        <f t="shared" si="2"/>
        <v>Radom-Konin</v>
      </c>
      <c r="J14">
        <f t="shared" si="3"/>
        <v>1</v>
      </c>
      <c r="L14" s="6" t="s">
        <v>197</v>
      </c>
      <c r="M14">
        <v>13311</v>
      </c>
      <c r="O14" s="7" t="s">
        <v>37</v>
      </c>
      <c r="P14" s="4">
        <v>8</v>
      </c>
      <c r="R14" s="7" t="s">
        <v>14</v>
      </c>
      <c r="S14" s="4">
        <v>8</v>
      </c>
    </row>
    <row r="15" spans="1:21" x14ac:dyDescent="0.25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>
        <f t="shared" si="0"/>
        <v>3.8363636363636364</v>
      </c>
      <c r="H15" t="b">
        <f t="shared" si="1"/>
        <v>0</v>
      </c>
      <c r="I15" t="str">
        <f t="shared" si="2"/>
        <v>Konin-Torun</v>
      </c>
      <c r="J15">
        <f t="shared" si="3"/>
        <v>2</v>
      </c>
      <c r="L15" s="6" t="s">
        <v>278</v>
      </c>
      <c r="M15">
        <v>13234</v>
      </c>
      <c r="O15" s="6" t="s">
        <v>41</v>
      </c>
      <c r="P15">
        <v>7</v>
      </c>
      <c r="R15" s="7" t="s">
        <v>25</v>
      </c>
      <c r="S15" s="4">
        <v>8</v>
      </c>
    </row>
    <row r="16" spans="1:21" x14ac:dyDescent="0.25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>
        <f t="shared" si="0"/>
        <v>1.8034682080924855</v>
      </c>
      <c r="H16" t="b">
        <f t="shared" si="1"/>
        <v>0</v>
      </c>
      <c r="I16" t="str">
        <f t="shared" si="2"/>
        <v>Kuznica Bialostocka-Ostroleka</v>
      </c>
      <c r="J16">
        <f t="shared" si="3"/>
        <v>1</v>
      </c>
      <c r="L16" s="6" t="s">
        <v>191</v>
      </c>
      <c r="M16">
        <v>11709</v>
      </c>
      <c r="O16" s="6" t="s">
        <v>7</v>
      </c>
      <c r="P16">
        <v>7</v>
      </c>
      <c r="R16" s="7" t="s">
        <v>12</v>
      </c>
      <c r="S16" s="4">
        <v>8</v>
      </c>
    </row>
    <row r="17" spans="1:19" x14ac:dyDescent="0.25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>
        <f t="shared" si="0"/>
        <v>3.3149606299212597</v>
      </c>
      <c r="H17" t="b">
        <f t="shared" si="1"/>
        <v>0</v>
      </c>
      <c r="I17" t="str">
        <f t="shared" si="2"/>
        <v>Ostroleka-Olsztyn</v>
      </c>
      <c r="J17">
        <f t="shared" si="3"/>
        <v>2</v>
      </c>
      <c r="L17" s="6" t="s">
        <v>230</v>
      </c>
      <c r="M17">
        <v>11626</v>
      </c>
      <c r="O17" s="6" t="s">
        <v>17</v>
      </c>
      <c r="P17">
        <v>7</v>
      </c>
      <c r="R17" s="7" t="s">
        <v>48</v>
      </c>
      <c r="S17" s="4">
        <v>8</v>
      </c>
    </row>
    <row r="18" spans="1:19" x14ac:dyDescent="0.25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>
        <f t="shared" si="0"/>
        <v>3.5254237288135593</v>
      </c>
      <c r="H18" t="b">
        <f t="shared" si="1"/>
        <v>0</v>
      </c>
      <c r="I18" t="str">
        <f t="shared" si="2"/>
        <v>Olsztyn-Ciechanow</v>
      </c>
      <c r="J18">
        <f t="shared" si="3"/>
        <v>3</v>
      </c>
      <c r="L18" s="6" t="s">
        <v>261</v>
      </c>
      <c r="M18">
        <v>10596</v>
      </c>
      <c r="O18" s="6" t="s">
        <v>40</v>
      </c>
      <c r="P18">
        <v>7</v>
      </c>
      <c r="R18" s="7" t="s">
        <v>37</v>
      </c>
      <c r="S18" s="4">
        <v>8</v>
      </c>
    </row>
    <row r="19" spans="1:19" x14ac:dyDescent="0.25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>
        <f t="shared" si="0"/>
        <v>2.5304347826086957</v>
      </c>
      <c r="H19" t="b">
        <f t="shared" si="1"/>
        <v>0</v>
      </c>
      <c r="I19" t="str">
        <f t="shared" si="2"/>
        <v>Ciechanow-Olsztyn</v>
      </c>
      <c r="J19">
        <f t="shared" si="3"/>
        <v>4</v>
      </c>
      <c r="L19" s="6" t="s">
        <v>295</v>
      </c>
      <c r="M19">
        <v>10377</v>
      </c>
      <c r="O19" s="6" t="s">
        <v>29</v>
      </c>
      <c r="P19">
        <v>7</v>
      </c>
    </row>
    <row r="20" spans="1:19" x14ac:dyDescent="0.25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>
        <f t="shared" si="0"/>
        <v>3.3536585365853657</v>
      </c>
      <c r="H20" t="b">
        <f t="shared" si="1"/>
        <v>0</v>
      </c>
      <c r="I20" t="str">
        <f t="shared" si="2"/>
        <v>Olsztyn-Lomza</v>
      </c>
      <c r="J20">
        <f t="shared" si="3"/>
        <v>5</v>
      </c>
      <c r="L20" s="6" t="s">
        <v>246</v>
      </c>
      <c r="M20">
        <v>10194</v>
      </c>
      <c r="O20" s="6" t="s">
        <v>60</v>
      </c>
      <c r="P20">
        <v>7</v>
      </c>
    </row>
    <row r="21" spans="1:19" x14ac:dyDescent="0.25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>
        <f t="shared" si="0"/>
        <v>3.0826446280991737</v>
      </c>
      <c r="H21" t="b">
        <f t="shared" si="1"/>
        <v>0</v>
      </c>
      <c r="I21" t="str">
        <f t="shared" si="2"/>
        <v>Lomza-Ciechanow</v>
      </c>
      <c r="J21">
        <f t="shared" si="3"/>
        <v>6</v>
      </c>
      <c r="L21" s="6" t="s">
        <v>186</v>
      </c>
      <c r="M21">
        <v>10144</v>
      </c>
      <c r="O21" s="6" t="s">
        <v>6</v>
      </c>
      <c r="P21">
        <v>6</v>
      </c>
    </row>
    <row r="22" spans="1:19" x14ac:dyDescent="0.25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>
        <f t="shared" si="0"/>
        <v>1.7723577235772359</v>
      </c>
      <c r="H22" t="b">
        <f t="shared" si="1"/>
        <v>0</v>
      </c>
      <c r="I22" t="str">
        <f t="shared" si="2"/>
        <v>Ciechanow-Olsztyn</v>
      </c>
      <c r="J22">
        <f t="shared" si="3"/>
        <v>7</v>
      </c>
      <c r="L22" s="6" t="s">
        <v>312</v>
      </c>
      <c r="M22">
        <v>9832</v>
      </c>
      <c r="O22" s="6" t="s">
        <v>39</v>
      </c>
      <c r="P22">
        <v>6</v>
      </c>
    </row>
    <row r="23" spans="1:19" x14ac:dyDescent="0.25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>
        <f t="shared" si="0"/>
        <v>4.0184049079754605</v>
      </c>
      <c r="H23" t="b">
        <f t="shared" si="1"/>
        <v>0</v>
      </c>
      <c r="I23" t="str">
        <f t="shared" si="2"/>
        <v>Olsztyn-Torun</v>
      </c>
      <c r="J23">
        <f t="shared" si="3"/>
        <v>8</v>
      </c>
      <c r="L23" s="6" t="s">
        <v>143</v>
      </c>
      <c r="M23">
        <v>9491</v>
      </c>
      <c r="O23" s="6" t="s">
        <v>18</v>
      </c>
      <c r="P23">
        <v>6</v>
      </c>
    </row>
    <row r="24" spans="1:19" x14ac:dyDescent="0.25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>
        <f t="shared" si="0"/>
        <v>2.6615384615384614</v>
      </c>
      <c r="H24" t="b">
        <f t="shared" si="1"/>
        <v>0</v>
      </c>
      <c r="I24" t="str">
        <f t="shared" si="2"/>
        <v>Torun-Pila</v>
      </c>
      <c r="J24">
        <f t="shared" si="3"/>
        <v>9</v>
      </c>
      <c r="L24" s="6" t="s">
        <v>153</v>
      </c>
      <c r="M24">
        <v>9490</v>
      </c>
      <c r="O24" s="6" t="s">
        <v>19</v>
      </c>
      <c r="P24">
        <v>6</v>
      </c>
    </row>
    <row r="25" spans="1:19" x14ac:dyDescent="0.25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>
        <f t="shared" si="0"/>
        <v>2.8333333333333335</v>
      </c>
      <c r="H25" t="b">
        <f t="shared" si="1"/>
        <v>0</v>
      </c>
      <c r="I25" t="str">
        <f t="shared" si="2"/>
        <v>Kolbaskowo-Szczecin</v>
      </c>
      <c r="J25">
        <f t="shared" si="3"/>
        <v>1</v>
      </c>
      <c r="L25" s="6" t="s">
        <v>190</v>
      </c>
      <c r="M25">
        <v>9410</v>
      </c>
      <c r="O25" s="6" t="s">
        <v>9</v>
      </c>
      <c r="P25">
        <v>6</v>
      </c>
    </row>
    <row r="26" spans="1:19" x14ac:dyDescent="0.25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>
        <f t="shared" si="0"/>
        <v>2.2956521739130435</v>
      </c>
      <c r="H26" t="b">
        <f t="shared" si="1"/>
        <v>0</v>
      </c>
      <c r="I26" t="str">
        <f t="shared" si="2"/>
        <v>Szczecin-Swinoujscie</v>
      </c>
      <c r="J26">
        <f t="shared" si="3"/>
        <v>2</v>
      </c>
      <c r="L26" s="6" t="s">
        <v>159</v>
      </c>
      <c r="M26">
        <v>9265</v>
      </c>
      <c r="O26" s="6" t="s">
        <v>44</v>
      </c>
      <c r="P26">
        <v>5</v>
      </c>
    </row>
    <row r="27" spans="1:19" x14ac:dyDescent="0.25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>
        <f t="shared" si="0"/>
        <v>4.24</v>
      </c>
      <c r="H27" t="b">
        <f t="shared" si="1"/>
        <v>0</v>
      </c>
      <c r="I27" t="str">
        <f t="shared" si="2"/>
        <v>Swinoujscie-Szczecin</v>
      </c>
      <c r="J27">
        <f t="shared" si="3"/>
        <v>3</v>
      </c>
      <c r="L27" s="6" t="s">
        <v>132</v>
      </c>
      <c r="M27">
        <v>9150</v>
      </c>
      <c r="O27" s="6" t="s">
        <v>42</v>
      </c>
      <c r="P27">
        <v>5</v>
      </c>
    </row>
    <row r="28" spans="1:19" x14ac:dyDescent="0.25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>
        <f t="shared" si="0"/>
        <v>3.3050847457627119</v>
      </c>
      <c r="H28" t="b">
        <f t="shared" si="1"/>
        <v>0</v>
      </c>
      <c r="I28" t="str">
        <f t="shared" si="2"/>
        <v>Szczecin-Kostrzyn</v>
      </c>
      <c r="J28">
        <f t="shared" si="3"/>
        <v>4</v>
      </c>
      <c r="L28" s="6" t="s">
        <v>192</v>
      </c>
      <c r="M28">
        <v>9101</v>
      </c>
      <c r="O28" s="6" t="s">
        <v>28</v>
      </c>
      <c r="P28">
        <v>5</v>
      </c>
    </row>
    <row r="29" spans="1:19" x14ac:dyDescent="0.25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>
        <f t="shared" si="0"/>
        <v>1.4682539682539681</v>
      </c>
      <c r="H29" t="b">
        <f t="shared" si="1"/>
        <v>0</v>
      </c>
      <c r="I29" t="str">
        <f t="shared" si="2"/>
        <v>Kostrzyn-Kolbaskowo</v>
      </c>
      <c r="J29">
        <f t="shared" si="3"/>
        <v>5</v>
      </c>
      <c r="L29" s="6" t="s">
        <v>218</v>
      </c>
      <c r="M29">
        <v>8853</v>
      </c>
      <c r="O29" s="6" t="s">
        <v>8</v>
      </c>
      <c r="P29">
        <v>5</v>
      </c>
    </row>
    <row r="30" spans="1:19" x14ac:dyDescent="0.25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>
        <f t="shared" si="0"/>
        <v>1.6372549019607843</v>
      </c>
      <c r="H30" t="b">
        <f t="shared" si="1"/>
        <v>0</v>
      </c>
      <c r="I30" t="str">
        <f t="shared" si="2"/>
        <v>Kolbaskowo-Gorzow Wielkopolski</v>
      </c>
      <c r="J30">
        <f t="shared" si="3"/>
        <v>6</v>
      </c>
      <c r="L30" s="6" t="s">
        <v>211</v>
      </c>
      <c r="M30">
        <v>8747</v>
      </c>
      <c r="O30" s="6" t="s">
        <v>61</v>
      </c>
      <c r="P30">
        <v>5</v>
      </c>
    </row>
    <row r="31" spans="1:19" x14ac:dyDescent="0.25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>
        <f t="shared" si="0"/>
        <v>3.6585365853658538</v>
      </c>
      <c r="H31" t="b">
        <f t="shared" si="1"/>
        <v>0</v>
      </c>
      <c r="I31" t="str">
        <f t="shared" si="2"/>
        <v>Gorzow Wielkopolski-Pila</v>
      </c>
      <c r="J31">
        <f t="shared" si="3"/>
        <v>7</v>
      </c>
      <c r="L31" s="6" t="s">
        <v>145</v>
      </c>
      <c r="M31">
        <v>8745</v>
      </c>
      <c r="O31" s="6" t="s">
        <v>30</v>
      </c>
      <c r="P31">
        <v>5</v>
      </c>
    </row>
    <row r="32" spans="1:19" x14ac:dyDescent="0.25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>
        <f t="shared" si="0"/>
        <v>3.3592233009708736</v>
      </c>
      <c r="H32" t="b">
        <f t="shared" si="1"/>
        <v>0</v>
      </c>
      <c r="I32" t="str">
        <f t="shared" si="2"/>
        <v>Pila-Poznan</v>
      </c>
      <c r="J32">
        <f t="shared" si="3"/>
        <v>8</v>
      </c>
      <c r="L32" s="6" t="s">
        <v>200</v>
      </c>
      <c r="M32">
        <v>8744</v>
      </c>
      <c r="O32" s="6" t="s">
        <v>46</v>
      </c>
      <c r="P32">
        <v>5</v>
      </c>
    </row>
    <row r="33" spans="1:16" x14ac:dyDescent="0.25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>
        <f t="shared" si="0"/>
        <v>1.9047619047619047</v>
      </c>
      <c r="H33" t="b">
        <f t="shared" si="1"/>
        <v>0</v>
      </c>
      <c r="I33" t="str">
        <f t="shared" si="2"/>
        <v>Jakuszyce-Kalisz</v>
      </c>
      <c r="J33">
        <f t="shared" si="3"/>
        <v>1</v>
      </c>
      <c r="L33" s="6" t="s">
        <v>102</v>
      </c>
      <c r="M33">
        <v>8676</v>
      </c>
      <c r="O33" s="6" t="s">
        <v>43</v>
      </c>
      <c r="P33">
        <v>5</v>
      </c>
    </row>
    <row r="34" spans="1:16" x14ac:dyDescent="0.25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>
        <f t="shared" si="0"/>
        <v>4.046875</v>
      </c>
      <c r="H34" t="b">
        <f t="shared" si="1"/>
        <v>0</v>
      </c>
      <c r="I34" t="str">
        <f t="shared" si="2"/>
        <v>Kalisz-Piotrkow Trybunalski</v>
      </c>
      <c r="J34">
        <f t="shared" si="3"/>
        <v>2</v>
      </c>
      <c r="L34" s="6" t="s">
        <v>176</v>
      </c>
      <c r="M34">
        <v>8553</v>
      </c>
      <c r="O34" s="6" t="s">
        <v>11</v>
      </c>
      <c r="P34">
        <v>5</v>
      </c>
    </row>
    <row r="35" spans="1:16" x14ac:dyDescent="0.25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>
        <f t="shared" si="0"/>
        <v>2.0389610389610389</v>
      </c>
      <c r="H35" t="b">
        <f t="shared" si="1"/>
        <v>0</v>
      </c>
      <c r="I35" t="str">
        <f t="shared" si="2"/>
        <v>Piotrkow Trybunalski-Konin</v>
      </c>
      <c r="J35">
        <f t="shared" si="3"/>
        <v>3</v>
      </c>
      <c r="L35" s="6" t="s">
        <v>232</v>
      </c>
      <c r="M35">
        <v>8459</v>
      </c>
      <c r="O35" s="6" t="s">
        <v>45</v>
      </c>
      <c r="P35">
        <v>4</v>
      </c>
    </row>
    <row r="36" spans="1:16" x14ac:dyDescent="0.25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>
        <f t="shared" si="0"/>
        <v>2.1368421052631579</v>
      </c>
      <c r="H36" t="b">
        <f t="shared" si="1"/>
        <v>0</v>
      </c>
      <c r="I36" t="str">
        <f t="shared" si="2"/>
        <v>Gdansk-Torun</v>
      </c>
      <c r="J36">
        <f t="shared" si="3"/>
        <v>1</v>
      </c>
      <c r="L36" s="6" t="s">
        <v>107</v>
      </c>
      <c r="M36">
        <v>8368</v>
      </c>
      <c r="O36" s="6" t="s">
        <v>54</v>
      </c>
      <c r="P36">
        <v>4</v>
      </c>
    </row>
    <row r="37" spans="1:16" x14ac:dyDescent="0.25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>
        <f t="shared" si="0"/>
        <v>1.6370370370370371</v>
      </c>
      <c r="H37" t="b">
        <f t="shared" si="1"/>
        <v>0</v>
      </c>
      <c r="I37" t="str">
        <f t="shared" si="2"/>
        <v>Torun-Pila</v>
      </c>
      <c r="J37">
        <f t="shared" si="3"/>
        <v>2</v>
      </c>
      <c r="L37" s="6" t="s">
        <v>251</v>
      </c>
      <c r="M37">
        <v>8238</v>
      </c>
      <c r="O37" s="6" t="s">
        <v>26</v>
      </c>
      <c r="P37">
        <v>4</v>
      </c>
    </row>
    <row r="38" spans="1:16" x14ac:dyDescent="0.25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>
        <f t="shared" si="0"/>
        <v>2.9375</v>
      </c>
      <c r="H38" t="b">
        <f t="shared" si="1"/>
        <v>0</v>
      </c>
      <c r="I38" t="str">
        <f t="shared" si="2"/>
        <v>Pila-Koszalin</v>
      </c>
      <c r="J38">
        <f t="shared" si="3"/>
        <v>3</v>
      </c>
      <c r="L38" s="6" t="s">
        <v>206</v>
      </c>
      <c r="M38">
        <v>8186</v>
      </c>
      <c r="O38" s="6" t="s">
        <v>32</v>
      </c>
      <c r="P38">
        <v>4</v>
      </c>
    </row>
    <row r="39" spans="1:16" x14ac:dyDescent="0.25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>
        <f t="shared" si="0"/>
        <v>2.0078125</v>
      </c>
      <c r="H39" t="b">
        <f t="shared" si="1"/>
        <v>0</v>
      </c>
      <c r="I39" t="str">
        <f t="shared" si="2"/>
        <v>Koszalin-Pila</v>
      </c>
      <c r="J39">
        <f t="shared" si="3"/>
        <v>4</v>
      </c>
      <c r="L39" s="6" t="s">
        <v>249</v>
      </c>
      <c r="M39">
        <v>8159</v>
      </c>
      <c r="O39" s="6" t="s">
        <v>67</v>
      </c>
      <c r="P39">
        <v>4</v>
      </c>
    </row>
    <row r="40" spans="1:16" x14ac:dyDescent="0.25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>
        <f t="shared" si="0"/>
        <v>1.7160493827160495</v>
      </c>
      <c r="H40" t="b">
        <f t="shared" si="1"/>
        <v>0</v>
      </c>
      <c r="I40" t="str">
        <f t="shared" si="2"/>
        <v>Pila-Czestochowa</v>
      </c>
      <c r="J40">
        <f t="shared" si="3"/>
        <v>5</v>
      </c>
      <c r="L40" s="6" t="s">
        <v>136</v>
      </c>
      <c r="M40">
        <v>8080</v>
      </c>
      <c r="O40" s="6" t="s">
        <v>15</v>
      </c>
      <c r="P40">
        <v>4</v>
      </c>
    </row>
    <row r="41" spans="1:16" x14ac:dyDescent="0.25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>
        <f t="shared" si="0"/>
        <v>2.9490909090909092</v>
      </c>
      <c r="H41" t="b">
        <f t="shared" si="1"/>
        <v>1</v>
      </c>
      <c r="I41" t="str">
        <f t="shared" si="2"/>
        <v>Lomza-Chyzne</v>
      </c>
      <c r="J41">
        <f t="shared" si="3"/>
        <v>1</v>
      </c>
      <c r="L41" s="6" t="s">
        <v>133</v>
      </c>
      <c r="M41">
        <v>7917</v>
      </c>
      <c r="O41" s="6" t="s">
        <v>50</v>
      </c>
      <c r="P41">
        <v>3</v>
      </c>
    </row>
    <row r="42" spans="1:16" x14ac:dyDescent="0.25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>
        <f t="shared" si="0"/>
        <v>2.3540372670807455</v>
      </c>
      <c r="H42" t="b">
        <f t="shared" si="1"/>
        <v>0</v>
      </c>
      <c r="I42" t="str">
        <f t="shared" si="2"/>
        <v>Koszalin-Swinoujscie</v>
      </c>
      <c r="J42">
        <f t="shared" si="3"/>
        <v>1</v>
      </c>
      <c r="L42" s="6" t="s">
        <v>289</v>
      </c>
      <c r="M42">
        <v>7747</v>
      </c>
      <c r="O42" s="6" t="s">
        <v>24</v>
      </c>
      <c r="P42">
        <v>3</v>
      </c>
    </row>
    <row r="43" spans="1:16" x14ac:dyDescent="0.25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>
        <f t="shared" si="0"/>
        <v>1.0943396226415094</v>
      </c>
      <c r="H43" t="b">
        <f t="shared" si="1"/>
        <v>0</v>
      </c>
      <c r="I43" t="str">
        <f t="shared" si="2"/>
        <v>Swinoujscie-Szczecin</v>
      </c>
      <c r="J43">
        <f t="shared" si="3"/>
        <v>2</v>
      </c>
      <c r="L43" s="6" t="s">
        <v>158</v>
      </c>
      <c r="M43">
        <v>7696</v>
      </c>
      <c r="O43" s="6" t="s">
        <v>58</v>
      </c>
      <c r="P43">
        <v>3</v>
      </c>
    </row>
    <row r="44" spans="1:16" x14ac:dyDescent="0.25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>
        <f t="shared" si="0"/>
        <v>2.5931034482758619</v>
      </c>
      <c r="H44" t="b">
        <f t="shared" si="1"/>
        <v>0</v>
      </c>
      <c r="I44" t="str">
        <f t="shared" si="2"/>
        <v>Pila-Torun</v>
      </c>
      <c r="J44">
        <f t="shared" si="3"/>
        <v>1</v>
      </c>
      <c r="L44" s="6" t="s">
        <v>135</v>
      </c>
      <c r="M44">
        <v>7597</v>
      </c>
      <c r="O44" s="6" t="s">
        <v>13</v>
      </c>
      <c r="P44">
        <v>3</v>
      </c>
    </row>
    <row r="45" spans="1:16" x14ac:dyDescent="0.25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>
        <f t="shared" si="0"/>
        <v>3.0205479452054793</v>
      </c>
      <c r="H45" t="b">
        <f t="shared" si="1"/>
        <v>0</v>
      </c>
      <c r="I45" t="str">
        <f t="shared" si="2"/>
        <v>Tarnow-Krosno</v>
      </c>
      <c r="J45">
        <f t="shared" si="3"/>
        <v>1</v>
      </c>
      <c r="L45" s="6" t="s">
        <v>125</v>
      </c>
      <c r="M45">
        <v>7447</v>
      </c>
      <c r="O45" s="6" t="s">
        <v>33</v>
      </c>
      <c r="P45">
        <v>3</v>
      </c>
    </row>
    <row r="46" spans="1:16" x14ac:dyDescent="0.25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>
        <f t="shared" si="0"/>
        <v>2.4968152866242037</v>
      </c>
      <c r="H46" t="b">
        <f t="shared" si="1"/>
        <v>0</v>
      </c>
      <c r="I46" t="str">
        <f t="shared" si="2"/>
        <v>Katowice-Piotrkow Trybunalski</v>
      </c>
      <c r="J46">
        <f t="shared" si="3"/>
        <v>1</v>
      </c>
      <c r="L46" s="6" t="s">
        <v>202</v>
      </c>
      <c r="M46">
        <v>7335</v>
      </c>
      <c r="O46" s="6" t="s">
        <v>49</v>
      </c>
      <c r="P46">
        <v>3</v>
      </c>
    </row>
    <row r="47" spans="1:16" x14ac:dyDescent="0.25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>
        <f t="shared" si="0"/>
        <v>1.9909909909909911</v>
      </c>
      <c r="H47" t="b">
        <f t="shared" si="1"/>
        <v>0</v>
      </c>
      <c r="I47" t="str">
        <f t="shared" si="2"/>
        <v>Plock-Torun</v>
      </c>
      <c r="J47">
        <f t="shared" si="3"/>
        <v>1</v>
      </c>
      <c r="L47" s="6" t="s">
        <v>221</v>
      </c>
      <c r="M47">
        <v>7257</v>
      </c>
      <c r="O47" s="6" t="s">
        <v>35</v>
      </c>
      <c r="P47">
        <v>3</v>
      </c>
    </row>
    <row r="48" spans="1:16" x14ac:dyDescent="0.25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>
        <f t="shared" si="0"/>
        <v>1.5380116959064327</v>
      </c>
      <c r="H48" t="b">
        <f t="shared" si="1"/>
        <v>0</v>
      </c>
      <c r="I48" t="str">
        <f t="shared" si="2"/>
        <v>Kudowa-Slone-Jakuszyce</v>
      </c>
      <c r="J48">
        <f t="shared" si="3"/>
        <v>1</v>
      </c>
      <c r="L48" s="6" t="s">
        <v>208</v>
      </c>
      <c r="M48">
        <v>7126</v>
      </c>
      <c r="O48" s="6" t="s">
        <v>10</v>
      </c>
      <c r="P48">
        <v>3</v>
      </c>
    </row>
    <row r="49" spans="1:16" x14ac:dyDescent="0.25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>
        <f t="shared" si="0"/>
        <v>1.7777777777777777</v>
      </c>
      <c r="H49" t="b">
        <f t="shared" si="1"/>
        <v>0</v>
      </c>
      <c r="I49" t="str">
        <f t="shared" si="2"/>
        <v>Elblag-Ciechanow</v>
      </c>
      <c r="J49">
        <f t="shared" si="3"/>
        <v>1</v>
      </c>
      <c r="L49" s="6" t="s">
        <v>180</v>
      </c>
      <c r="M49">
        <v>7125</v>
      </c>
      <c r="O49" s="6" t="s">
        <v>52</v>
      </c>
      <c r="P49">
        <v>3</v>
      </c>
    </row>
    <row r="50" spans="1:16" x14ac:dyDescent="0.25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>
        <f t="shared" si="0"/>
        <v>1.7622377622377623</v>
      </c>
      <c r="H50" t="b">
        <f t="shared" si="1"/>
        <v>0</v>
      </c>
      <c r="I50" t="str">
        <f t="shared" si="2"/>
        <v>Kudowa-Slone-Opole</v>
      </c>
      <c r="J50">
        <f t="shared" si="3"/>
        <v>1</v>
      </c>
      <c r="L50" s="6" t="s">
        <v>105</v>
      </c>
      <c r="M50">
        <v>7106</v>
      </c>
      <c r="O50" s="6" t="s">
        <v>56</v>
      </c>
      <c r="P50">
        <v>3</v>
      </c>
    </row>
    <row r="51" spans="1:16" x14ac:dyDescent="0.25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>
        <f t="shared" si="0"/>
        <v>3.7553956834532376</v>
      </c>
      <c r="H51" t="b">
        <f t="shared" si="1"/>
        <v>0</v>
      </c>
      <c r="I51" t="str">
        <f t="shared" si="2"/>
        <v>Opole-Bielsko-Biala</v>
      </c>
      <c r="J51">
        <f t="shared" si="3"/>
        <v>2</v>
      </c>
      <c r="L51" s="6" t="s">
        <v>268</v>
      </c>
      <c r="M51">
        <v>6962</v>
      </c>
      <c r="O51" s="6" t="s">
        <v>16</v>
      </c>
      <c r="P51">
        <v>3</v>
      </c>
    </row>
    <row r="52" spans="1:16" x14ac:dyDescent="0.25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>
        <f t="shared" si="0"/>
        <v>3.6859504132231407</v>
      </c>
      <c r="H52" t="b">
        <f t="shared" si="1"/>
        <v>0</v>
      </c>
      <c r="I52" t="str">
        <f t="shared" si="2"/>
        <v>Bielsko-Biala-Zakopane</v>
      </c>
      <c r="J52">
        <f t="shared" si="3"/>
        <v>3</v>
      </c>
      <c r="L52" s="6" t="s">
        <v>87</v>
      </c>
      <c r="M52">
        <v>6895</v>
      </c>
      <c r="O52" s="6" t="s">
        <v>57</v>
      </c>
      <c r="P52">
        <v>3</v>
      </c>
    </row>
    <row r="53" spans="1:16" x14ac:dyDescent="0.25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>
        <f t="shared" si="0"/>
        <v>4</v>
      </c>
      <c r="H53" t="b">
        <f t="shared" si="1"/>
        <v>0</v>
      </c>
      <c r="I53" t="str">
        <f t="shared" si="2"/>
        <v>Piotrkow Trybunalski-Poznan</v>
      </c>
      <c r="J53">
        <f t="shared" si="3"/>
        <v>1</v>
      </c>
      <c r="L53" s="6" t="s">
        <v>284</v>
      </c>
      <c r="M53">
        <v>6605</v>
      </c>
      <c r="O53" s="6" t="s">
        <v>31</v>
      </c>
      <c r="P53">
        <v>2</v>
      </c>
    </row>
    <row r="54" spans="1:16" x14ac:dyDescent="0.25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>
        <f t="shared" si="0"/>
        <v>2.2602739726027399</v>
      </c>
      <c r="H54" t="b">
        <f t="shared" si="1"/>
        <v>0</v>
      </c>
      <c r="I54" t="str">
        <f t="shared" si="2"/>
        <v>Piotrkow Trybunalski-Konin</v>
      </c>
      <c r="J54">
        <f t="shared" si="3"/>
        <v>1</v>
      </c>
      <c r="L54" s="6" t="s">
        <v>148</v>
      </c>
      <c r="M54">
        <v>6582</v>
      </c>
      <c r="O54" s="6" t="s">
        <v>62</v>
      </c>
      <c r="P54">
        <v>2</v>
      </c>
    </row>
    <row r="55" spans="1:16" x14ac:dyDescent="0.25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>
        <f t="shared" si="0"/>
        <v>3.1694915254237288</v>
      </c>
      <c r="H55" t="b">
        <f t="shared" si="1"/>
        <v>0</v>
      </c>
      <c r="I55" t="str">
        <f t="shared" si="2"/>
        <v>Konin-Bydgoszcz</v>
      </c>
      <c r="J55">
        <f t="shared" si="3"/>
        <v>2</v>
      </c>
      <c r="L55" s="6" t="s">
        <v>311</v>
      </c>
      <c r="M55">
        <v>6409</v>
      </c>
      <c r="O55" s="6" t="s">
        <v>65</v>
      </c>
      <c r="P55">
        <v>2</v>
      </c>
    </row>
    <row r="56" spans="1:16" x14ac:dyDescent="0.25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>
        <f t="shared" si="0"/>
        <v>2.0736842105263156</v>
      </c>
      <c r="H56" t="b">
        <f t="shared" si="1"/>
        <v>0</v>
      </c>
      <c r="I56" t="str">
        <f t="shared" si="2"/>
        <v>Bydgoszcz-Wloclawek</v>
      </c>
      <c r="J56">
        <f t="shared" si="3"/>
        <v>3</v>
      </c>
      <c r="L56" s="6" t="s">
        <v>150</v>
      </c>
      <c r="M56">
        <v>6014</v>
      </c>
      <c r="O56" s="6" t="s">
        <v>70</v>
      </c>
      <c r="P56">
        <v>2</v>
      </c>
    </row>
    <row r="57" spans="1:16" x14ac:dyDescent="0.25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>
        <f t="shared" si="0"/>
        <v>3.0735294117647061</v>
      </c>
      <c r="H57" t="b">
        <f t="shared" si="1"/>
        <v>0</v>
      </c>
      <c r="I57" t="str">
        <f t="shared" si="2"/>
        <v>Wloclawek-Skierniewice</v>
      </c>
      <c r="J57">
        <f t="shared" si="3"/>
        <v>4</v>
      </c>
      <c r="L57" s="6" t="s">
        <v>194</v>
      </c>
      <c r="M57">
        <v>5986</v>
      </c>
      <c r="O57" s="6" t="s">
        <v>71</v>
      </c>
      <c r="P57">
        <v>2</v>
      </c>
    </row>
    <row r="58" spans="1:16" x14ac:dyDescent="0.25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>
        <f t="shared" si="0"/>
        <v>1.7479674796747968</v>
      </c>
      <c r="H58" t="b">
        <f t="shared" si="1"/>
        <v>0</v>
      </c>
      <c r="I58" t="str">
        <f t="shared" si="2"/>
        <v>Skierniewice-Sieradz</v>
      </c>
      <c r="J58">
        <f t="shared" si="3"/>
        <v>5</v>
      </c>
      <c r="L58" s="6" t="s">
        <v>104</v>
      </c>
      <c r="M58">
        <v>5983</v>
      </c>
      <c r="O58" s="6" t="s">
        <v>66</v>
      </c>
      <c r="P58">
        <v>2</v>
      </c>
    </row>
    <row r="59" spans="1:16" x14ac:dyDescent="0.25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>
        <f t="shared" si="0"/>
        <v>3.335740072202166</v>
      </c>
      <c r="H59" t="b">
        <f t="shared" si="1"/>
        <v>0</v>
      </c>
      <c r="I59" t="str">
        <f t="shared" si="2"/>
        <v>Gorzow Wielkopolski-Walbrzych</v>
      </c>
      <c r="J59">
        <f t="shared" si="3"/>
        <v>1</v>
      </c>
      <c r="L59" s="6" t="s">
        <v>272</v>
      </c>
      <c r="M59">
        <v>5960</v>
      </c>
      <c r="O59" s="6" t="s">
        <v>64</v>
      </c>
      <c r="P59">
        <v>2</v>
      </c>
    </row>
    <row r="60" spans="1:16" x14ac:dyDescent="0.25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>
        <f t="shared" si="0"/>
        <v>2.7142857142857144</v>
      </c>
      <c r="H60" t="b">
        <f t="shared" si="1"/>
        <v>0</v>
      </c>
      <c r="I60" t="str">
        <f t="shared" si="2"/>
        <v>Gubin-Kostrzyn</v>
      </c>
      <c r="J60">
        <f t="shared" si="3"/>
        <v>1</v>
      </c>
      <c r="L60" s="6" t="s">
        <v>99</v>
      </c>
      <c r="M60">
        <v>5946</v>
      </c>
      <c r="O60" s="6" t="s">
        <v>22</v>
      </c>
      <c r="P60">
        <v>2</v>
      </c>
    </row>
    <row r="61" spans="1:16" x14ac:dyDescent="0.25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>
        <f t="shared" si="0"/>
        <v>1.8289473684210527</v>
      </c>
      <c r="H61" t="b">
        <f t="shared" si="1"/>
        <v>0</v>
      </c>
      <c r="I61" t="str">
        <f t="shared" si="2"/>
        <v>Zamosc-Medyka</v>
      </c>
      <c r="J61">
        <f t="shared" si="3"/>
        <v>1</v>
      </c>
      <c r="L61" s="6" t="s">
        <v>224</v>
      </c>
      <c r="M61">
        <v>5933</v>
      </c>
      <c r="O61" s="6" t="s">
        <v>27</v>
      </c>
      <c r="P61">
        <v>2</v>
      </c>
    </row>
    <row r="62" spans="1:16" x14ac:dyDescent="0.25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>
        <f t="shared" si="0"/>
        <v>2.0621468926553672</v>
      </c>
      <c r="H62" t="b">
        <f t="shared" si="1"/>
        <v>0</v>
      </c>
      <c r="I62" t="str">
        <f t="shared" si="2"/>
        <v>Medyka-Tarnobrzeg</v>
      </c>
      <c r="J62">
        <f t="shared" si="3"/>
        <v>2</v>
      </c>
      <c r="L62" s="6" t="s">
        <v>113</v>
      </c>
      <c r="M62">
        <v>5919</v>
      </c>
      <c r="O62" s="6" t="s">
        <v>55</v>
      </c>
      <c r="P62">
        <v>1</v>
      </c>
    </row>
    <row r="63" spans="1:16" x14ac:dyDescent="0.25">
      <c r="A63" s="3">
        <v>42814</v>
      </c>
      <c r="B63" s="4" t="s">
        <v>46</v>
      </c>
      <c r="C63" s="4" t="s">
        <v>47</v>
      </c>
      <c r="D63" s="4">
        <v>2431</v>
      </c>
      <c r="E63" s="4">
        <v>96</v>
      </c>
      <c r="F63" s="4">
        <v>409</v>
      </c>
      <c r="G63" s="4">
        <f t="shared" si="0"/>
        <v>4.260416666666667</v>
      </c>
      <c r="H63" t="b">
        <f t="shared" si="1"/>
        <v>0</v>
      </c>
      <c r="I63" t="str">
        <f t="shared" si="2"/>
        <v>Tarnobrzeg-Kielce</v>
      </c>
      <c r="J63">
        <f t="shared" si="3"/>
        <v>3</v>
      </c>
      <c r="L63" s="6" t="s">
        <v>123</v>
      </c>
      <c r="M63">
        <v>5862</v>
      </c>
      <c r="O63" s="6" t="s">
        <v>53</v>
      </c>
      <c r="P63">
        <v>1</v>
      </c>
    </row>
    <row r="64" spans="1:16" x14ac:dyDescent="0.25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>
        <f t="shared" si="0"/>
        <v>3.5034965034965033</v>
      </c>
      <c r="H64" t="b">
        <f t="shared" si="1"/>
        <v>0</v>
      </c>
      <c r="I64" t="str">
        <f t="shared" si="2"/>
        <v>Krosno-Tarnobrzeg</v>
      </c>
      <c r="J64">
        <f t="shared" si="3"/>
        <v>1</v>
      </c>
      <c r="L64" s="6" t="s">
        <v>109</v>
      </c>
      <c r="M64">
        <v>5851</v>
      </c>
      <c r="O64" s="6" t="s">
        <v>72</v>
      </c>
      <c r="P64">
        <v>1</v>
      </c>
    </row>
    <row r="65" spans="1:16" x14ac:dyDescent="0.25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>
        <f t="shared" si="0"/>
        <v>1.860655737704918</v>
      </c>
      <c r="H65" t="b">
        <f t="shared" si="1"/>
        <v>0</v>
      </c>
      <c r="I65" t="str">
        <f t="shared" si="2"/>
        <v>Tarnobrzeg-Radom</v>
      </c>
      <c r="J65">
        <f t="shared" si="3"/>
        <v>2</v>
      </c>
      <c r="L65" s="6" t="s">
        <v>127</v>
      </c>
      <c r="M65">
        <v>5847</v>
      </c>
      <c r="O65" s="6" t="s">
        <v>68</v>
      </c>
      <c r="P65">
        <v>1</v>
      </c>
    </row>
    <row r="66" spans="1:16" x14ac:dyDescent="0.25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>
        <f t="shared" si="0"/>
        <v>1.3504273504273505</v>
      </c>
      <c r="H66" t="b">
        <f t="shared" si="1"/>
        <v>0</v>
      </c>
      <c r="I66" t="str">
        <f t="shared" si="2"/>
        <v>Radom-Skierniewice</v>
      </c>
      <c r="J66">
        <f t="shared" si="3"/>
        <v>3</v>
      </c>
      <c r="L66" s="6" t="s">
        <v>144</v>
      </c>
      <c r="M66">
        <v>5838</v>
      </c>
      <c r="O66" s="6" t="s">
        <v>36</v>
      </c>
      <c r="P66">
        <v>1</v>
      </c>
    </row>
    <row r="67" spans="1:16" x14ac:dyDescent="0.25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>
        <f t="shared" ref="G67:G130" si="4">F67/E67</f>
        <v>3.8976377952755907</v>
      </c>
      <c r="H67" t="b">
        <f t="shared" ref="H67:H130" si="5">E67&gt;400</f>
        <v>0</v>
      </c>
      <c r="I67" t="str">
        <f t="shared" ref="I67:I130" si="6">_xlfn.CONCAT(B67, "-", C67)</f>
        <v>Skierniewice-Wloclawek</v>
      </c>
      <c r="J67">
        <f t="shared" si="3"/>
        <v>4</v>
      </c>
      <c r="L67" s="6" t="s">
        <v>290</v>
      </c>
      <c r="M67">
        <v>5832</v>
      </c>
      <c r="O67" s="6" t="s">
        <v>73</v>
      </c>
      <c r="P67">
        <v>1</v>
      </c>
    </row>
    <row r="68" spans="1:16" x14ac:dyDescent="0.25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>
        <f t="shared" si="4"/>
        <v>3.0136054421768708</v>
      </c>
      <c r="H68" t="b">
        <f t="shared" si="5"/>
        <v>0</v>
      </c>
      <c r="I68" t="str">
        <f t="shared" si="6"/>
        <v>Tarnow-Katowice</v>
      </c>
      <c r="J68">
        <f t="shared" ref="J68:J131" si="7">IF(AND(B68=C67, DAY(A68-A67)=1),1+J67,1)</f>
        <v>1</v>
      </c>
      <c r="L68" s="6" t="s">
        <v>172</v>
      </c>
      <c r="M68">
        <v>5805</v>
      </c>
      <c r="O68" s="6" t="s">
        <v>51</v>
      </c>
      <c r="P68">
        <v>1</v>
      </c>
    </row>
    <row r="69" spans="1:16" x14ac:dyDescent="0.25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>
        <f t="shared" si="4"/>
        <v>1.6838709677419355</v>
      </c>
      <c r="H69" t="b">
        <f t="shared" si="5"/>
        <v>0</v>
      </c>
      <c r="I69" t="str">
        <f t="shared" si="6"/>
        <v>Gubin-Gorzow Wielkopolski</v>
      </c>
      <c r="J69">
        <f t="shared" si="7"/>
        <v>1</v>
      </c>
      <c r="L69" s="6" t="s">
        <v>89</v>
      </c>
      <c r="M69">
        <v>5721</v>
      </c>
      <c r="O69" s="6" t="s">
        <v>63</v>
      </c>
      <c r="P69">
        <v>1</v>
      </c>
    </row>
    <row r="70" spans="1:16" x14ac:dyDescent="0.25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>
        <f t="shared" si="4"/>
        <v>2.0862068965517242</v>
      </c>
      <c r="H70" t="b">
        <f t="shared" si="5"/>
        <v>0</v>
      </c>
      <c r="I70" t="str">
        <f t="shared" si="6"/>
        <v>Gorzow Wielkopolski-Zielona Gora</v>
      </c>
      <c r="J70">
        <f t="shared" si="7"/>
        <v>2</v>
      </c>
      <c r="L70" s="6" t="s">
        <v>217</v>
      </c>
      <c r="M70">
        <v>5713</v>
      </c>
      <c r="O70" s="6" t="s">
        <v>34</v>
      </c>
      <c r="P70">
        <v>1</v>
      </c>
    </row>
    <row r="71" spans="1:16" x14ac:dyDescent="0.25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>
        <f t="shared" si="4"/>
        <v>4.2032520325203251</v>
      </c>
      <c r="H71" t="b">
        <f t="shared" si="5"/>
        <v>0</v>
      </c>
      <c r="I71" t="str">
        <f t="shared" si="6"/>
        <v>Zielona Gora-Poznan</v>
      </c>
      <c r="J71">
        <f t="shared" si="7"/>
        <v>3</v>
      </c>
      <c r="L71" s="6" t="s">
        <v>241</v>
      </c>
      <c r="M71">
        <v>5697</v>
      </c>
      <c r="O71" s="6" t="s">
        <v>69</v>
      </c>
      <c r="P71">
        <v>1</v>
      </c>
    </row>
    <row r="72" spans="1:16" x14ac:dyDescent="0.25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>
        <f t="shared" si="4"/>
        <v>1.6015625</v>
      </c>
      <c r="H72" t="b">
        <f t="shared" si="5"/>
        <v>0</v>
      </c>
      <c r="I72" t="str">
        <f t="shared" si="6"/>
        <v>Poznan-Bydgoszcz</v>
      </c>
      <c r="J72">
        <f t="shared" si="7"/>
        <v>4</v>
      </c>
      <c r="L72" s="6" t="s">
        <v>269</v>
      </c>
      <c r="M72">
        <v>5671</v>
      </c>
      <c r="O72" s="6" t="s">
        <v>313</v>
      </c>
      <c r="P72">
        <v>300</v>
      </c>
    </row>
    <row r="73" spans="1:16" x14ac:dyDescent="0.25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>
        <f t="shared" si="4"/>
        <v>1.3809523809523809</v>
      </c>
      <c r="H73" t="b">
        <f t="shared" si="5"/>
        <v>0</v>
      </c>
      <c r="I73" t="str">
        <f t="shared" si="6"/>
        <v>Bydgoszcz-Wloclawek</v>
      </c>
      <c r="J73">
        <f t="shared" si="7"/>
        <v>5</v>
      </c>
      <c r="L73" s="6" t="s">
        <v>274</v>
      </c>
      <c r="M73">
        <v>5660</v>
      </c>
    </row>
    <row r="74" spans="1:16" x14ac:dyDescent="0.25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>
        <f t="shared" si="4"/>
        <v>1.073394495412844</v>
      </c>
      <c r="H74" t="b">
        <f t="shared" si="5"/>
        <v>0</v>
      </c>
      <c r="I74" t="str">
        <f t="shared" si="6"/>
        <v>Chyzne-Bielsko-Biala</v>
      </c>
      <c r="J74">
        <f t="shared" si="7"/>
        <v>1</v>
      </c>
      <c r="L74" s="6" t="s">
        <v>220</v>
      </c>
      <c r="M74">
        <v>5658</v>
      </c>
    </row>
    <row r="75" spans="1:16" x14ac:dyDescent="0.25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>
        <f t="shared" si="4"/>
        <v>1.4956521739130435</v>
      </c>
      <c r="H75" t="b">
        <f t="shared" si="5"/>
        <v>0</v>
      </c>
      <c r="I75" t="str">
        <f t="shared" si="6"/>
        <v>Bielsko-Biala-Chyzne</v>
      </c>
      <c r="J75">
        <f t="shared" si="7"/>
        <v>2</v>
      </c>
      <c r="L75" s="6" t="s">
        <v>129</v>
      </c>
      <c r="M75">
        <v>5628</v>
      </c>
    </row>
    <row r="76" spans="1:16" x14ac:dyDescent="0.25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>
        <f t="shared" si="4"/>
        <v>3.065040650406504</v>
      </c>
      <c r="H76" t="b">
        <f t="shared" si="5"/>
        <v>0</v>
      </c>
      <c r="I76" t="str">
        <f t="shared" si="6"/>
        <v>Chyzne-Bielsko-Biala</v>
      </c>
      <c r="J76">
        <f t="shared" si="7"/>
        <v>3</v>
      </c>
      <c r="L76" s="6" t="s">
        <v>199</v>
      </c>
      <c r="M76">
        <v>5624</v>
      </c>
    </row>
    <row r="77" spans="1:16" x14ac:dyDescent="0.25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>
        <f t="shared" si="4"/>
        <v>2.3669724770642202</v>
      </c>
      <c r="H77" t="b">
        <f t="shared" si="5"/>
        <v>0</v>
      </c>
      <c r="I77" t="str">
        <f t="shared" si="6"/>
        <v>Bielsko-Biala-Chyzne</v>
      </c>
      <c r="J77">
        <f t="shared" si="7"/>
        <v>4</v>
      </c>
      <c r="L77" s="6" t="s">
        <v>281</v>
      </c>
      <c r="M77">
        <v>5570</v>
      </c>
    </row>
    <row r="78" spans="1:16" x14ac:dyDescent="0.25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>
        <f t="shared" si="4"/>
        <v>2.2838709677419353</v>
      </c>
      <c r="H78" t="b">
        <f t="shared" si="5"/>
        <v>0</v>
      </c>
      <c r="I78" t="str">
        <f t="shared" si="6"/>
        <v>Chyzne-Cieszyn</v>
      </c>
      <c r="J78">
        <f t="shared" si="7"/>
        <v>5</v>
      </c>
      <c r="L78" s="6" t="s">
        <v>90</v>
      </c>
      <c r="M78">
        <v>5569</v>
      </c>
    </row>
    <row r="79" spans="1:16" x14ac:dyDescent="0.25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>
        <f t="shared" si="4"/>
        <v>1.3956043956043955</v>
      </c>
      <c r="H79" t="b">
        <f t="shared" si="5"/>
        <v>0</v>
      </c>
      <c r="I79" t="str">
        <f t="shared" si="6"/>
        <v>Barwinek-Medyka</v>
      </c>
      <c r="J79">
        <f t="shared" si="7"/>
        <v>1</v>
      </c>
      <c r="L79" s="6" t="s">
        <v>233</v>
      </c>
      <c r="M79">
        <v>5537</v>
      </c>
    </row>
    <row r="80" spans="1:16" x14ac:dyDescent="0.25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>
        <f t="shared" si="4"/>
        <v>3.9407894736842106</v>
      </c>
      <c r="H80" t="b">
        <f t="shared" si="5"/>
        <v>0</v>
      </c>
      <c r="I80" t="str">
        <f t="shared" si="6"/>
        <v>Medyka-Zamosc</v>
      </c>
      <c r="J80">
        <f t="shared" si="7"/>
        <v>2</v>
      </c>
      <c r="L80" s="6" t="s">
        <v>252</v>
      </c>
      <c r="M80">
        <v>5493</v>
      </c>
    </row>
    <row r="81" spans="1:13" x14ac:dyDescent="0.25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>
        <f t="shared" si="4"/>
        <v>2.702247191011236</v>
      </c>
      <c r="H81" t="b">
        <f t="shared" si="5"/>
        <v>0</v>
      </c>
      <c r="I81" t="str">
        <f t="shared" si="6"/>
        <v>Rzeszow-Zamosc</v>
      </c>
      <c r="J81">
        <f t="shared" si="7"/>
        <v>1</v>
      </c>
      <c r="L81" s="6" t="s">
        <v>167</v>
      </c>
      <c r="M81">
        <v>5467</v>
      </c>
    </row>
    <row r="82" spans="1:13" x14ac:dyDescent="0.25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>
        <f t="shared" si="4"/>
        <v>2.103734439834025</v>
      </c>
      <c r="H82" t="b">
        <f t="shared" si="5"/>
        <v>0</v>
      </c>
      <c r="I82" t="str">
        <f t="shared" si="6"/>
        <v>Konin-Walbrzych</v>
      </c>
      <c r="J82">
        <f t="shared" si="7"/>
        <v>1</v>
      </c>
      <c r="L82" s="6" t="s">
        <v>297</v>
      </c>
      <c r="M82">
        <v>5455</v>
      </c>
    </row>
    <row r="83" spans="1:13" x14ac:dyDescent="0.25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>
        <f t="shared" si="4"/>
        <v>2.5402843601895735</v>
      </c>
      <c r="H83" t="b">
        <f t="shared" si="5"/>
        <v>0</v>
      </c>
      <c r="I83" t="str">
        <f t="shared" si="6"/>
        <v>Jakuszyce-Kostrzyn</v>
      </c>
      <c r="J83">
        <f t="shared" si="7"/>
        <v>1</v>
      </c>
      <c r="L83" s="6" t="s">
        <v>308</v>
      </c>
      <c r="M83">
        <v>5416</v>
      </c>
    </row>
    <row r="84" spans="1:13" x14ac:dyDescent="0.25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>
        <f t="shared" si="4"/>
        <v>1.3360655737704918</v>
      </c>
      <c r="H84" t="b">
        <f t="shared" si="5"/>
        <v>0</v>
      </c>
      <c r="I84" t="str">
        <f t="shared" si="6"/>
        <v>Kostrzyn-Szczecin</v>
      </c>
      <c r="J84">
        <f t="shared" si="7"/>
        <v>2</v>
      </c>
      <c r="L84" s="6" t="s">
        <v>149</v>
      </c>
      <c r="M84">
        <v>5370</v>
      </c>
    </row>
    <row r="85" spans="1:13" x14ac:dyDescent="0.25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>
        <f t="shared" si="4"/>
        <v>2.2371794871794872</v>
      </c>
      <c r="H85" t="b">
        <f t="shared" si="5"/>
        <v>0</v>
      </c>
      <c r="I85" t="str">
        <f t="shared" si="6"/>
        <v>Zgorzelec-Wroclaw</v>
      </c>
      <c r="J85">
        <f t="shared" si="7"/>
        <v>1</v>
      </c>
      <c r="L85" s="6" t="s">
        <v>166</v>
      </c>
      <c r="M85">
        <v>5368</v>
      </c>
    </row>
    <row r="86" spans="1:13" x14ac:dyDescent="0.25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>
        <f t="shared" si="4"/>
        <v>2.1294964028776979</v>
      </c>
      <c r="H86" t="b">
        <f t="shared" si="5"/>
        <v>1</v>
      </c>
      <c r="I86" t="str">
        <f t="shared" si="6"/>
        <v>Ostroleka-Krakow</v>
      </c>
      <c r="J86">
        <f t="shared" si="7"/>
        <v>1</v>
      </c>
      <c r="L86" s="6" t="s">
        <v>277</v>
      </c>
      <c r="M86">
        <v>5362</v>
      </c>
    </row>
    <row r="87" spans="1:13" x14ac:dyDescent="0.25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>
        <f t="shared" si="4"/>
        <v>2.0758620689655172</v>
      </c>
      <c r="H87" t="b">
        <f t="shared" si="5"/>
        <v>0</v>
      </c>
      <c r="I87" t="str">
        <f t="shared" si="6"/>
        <v>Krakow-Kielce</v>
      </c>
      <c r="J87">
        <f t="shared" si="7"/>
        <v>2</v>
      </c>
      <c r="L87" s="6" t="s">
        <v>175</v>
      </c>
      <c r="M87">
        <v>5326</v>
      </c>
    </row>
    <row r="88" spans="1:13" x14ac:dyDescent="0.25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>
        <f t="shared" si="4"/>
        <v>2.1838235294117645</v>
      </c>
      <c r="H88" t="b">
        <f t="shared" si="5"/>
        <v>0</v>
      </c>
      <c r="I88" t="str">
        <f t="shared" si="6"/>
        <v>Kielce-Krakow</v>
      </c>
      <c r="J88">
        <f t="shared" si="7"/>
        <v>3</v>
      </c>
      <c r="L88" s="6" t="s">
        <v>287</v>
      </c>
      <c r="M88">
        <v>5312</v>
      </c>
    </row>
    <row r="89" spans="1:13" x14ac:dyDescent="0.25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>
        <f t="shared" si="4"/>
        <v>3.5869565217391304</v>
      </c>
      <c r="H89" t="b">
        <f t="shared" si="5"/>
        <v>0</v>
      </c>
      <c r="I89" t="str">
        <f t="shared" si="6"/>
        <v>Zamosc-Biala Podlaska</v>
      </c>
      <c r="J89">
        <f t="shared" si="7"/>
        <v>1</v>
      </c>
      <c r="L89" s="6" t="s">
        <v>140</v>
      </c>
      <c r="M89">
        <v>5291</v>
      </c>
    </row>
    <row r="90" spans="1:13" x14ac:dyDescent="0.25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>
        <f t="shared" si="4"/>
        <v>1.6470588235294117</v>
      </c>
      <c r="H90" t="b">
        <f t="shared" si="5"/>
        <v>0</v>
      </c>
      <c r="I90" t="str">
        <f t="shared" si="6"/>
        <v>Przemysl-Medyka</v>
      </c>
      <c r="J90">
        <f t="shared" si="7"/>
        <v>1</v>
      </c>
      <c r="L90" s="6" t="s">
        <v>259</v>
      </c>
      <c r="M90">
        <v>5287</v>
      </c>
    </row>
    <row r="91" spans="1:13" x14ac:dyDescent="0.25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>
        <f t="shared" si="4"/>
        <v>3.5123456790123457</v>
      </c>
      <c r="H91" t="b">
        <f t="shared" si="5"/>
        <v>0</v>
      </c>
      <c r="I91" t="str">
        <f t="shared" si="6"/>
        <v>Medyka-Zamosc</v>
      </c>
      <c r="J91">
        <f t="shared" si="7"/>
        <v>2</v>
      </c>
      <c r="L91" s="6" t="s">
        <v>296</v>
      </c>
      <c r="M91">
        <v>5257</v>
      </c>
    </row>
    <row r="92" spans="1:13" x14ac:dyDescent="0.25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>
        <f t="shared" si="4"/>
        <v>2.3267973856209152</v>
      </c>
      <c r="H92" t="b">
        <f t="shared" si="5"/>
        <v>0</v>
      </c>
      <c r="I92" t="str">
        <f t="shared" si="6"/>
        <v>Walbrzych-Opole</v>
      </c>
      <c r="J92">
        <f t="shared" si="7"/>
        <v>1</v>
      </c>
      <c r="L92" s="6" t="s">
        <v>171</v>
      </c>
      <c r="M92">
        <v>5238</v>
      </c>
    </row>
    <row r="93" spans="1:13" x14ac:dyDescent="0.25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>
        <f t="shared" si="4"/>
        <v>3.5510204081632653</v>
      </c>
      <c r="H93" t="b">
        <f t="shared" si="5"/>
        <v>0</v>
      </c>
      <c r="I93" t="str">
        <f t="shared" si="6"/>
        <v>Szczecin-Sieradz</v>
      </c>
      <c r="J93">
        <f t="shared" si="7"/>
        <v>1</v>
      </c>
      <c r="L93" s="6" t="s">
        <v>96</v>
      </c>
      <c r="M93">
        <v>5215</v>
      </c>
    </row>
    <row r="94" spans="1:13" x14ac:dyDescent="0.25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>
        <f t="shared" si="4"/>
        <v>1.8563218390804597</v>
      </c>
      <c r="H94" t="b">
        <f t="shared" si="5"/>
        <v>0</v>
      </c>
      <c r="I94" t="str">
        <f t="shared" si="6"/>
        <v>Przemysl-Barwinek</v>
      </c>
      <c r="J94">
        <f t="shared" si="7"/>
        <v>1</v>
      </c>
      <c r="L94" s="6" t="s">
        <v>100</v>
      </c>
      <c r="M94">
        <v>5214</v>
      </c>
    </row>
    <row r="95" spans="1:13" x14ac:dyDescent="0.25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>
        <f t="shared" si="4"/>
        <v>3.6301369863013697</v>
      </c>
      <c r="H95" t="b">
        <f t="shared" si="5"/>
        <v>0</v>
      </c>
      <c r="I95" t="str">
        <f t="shared" si="6"/>
        <v>Barwinek-Tarnow</v>
      </c>
      <c r="J95">
        <f t="shared" si="7"/>
        <v>2</v>
      </c>
      <c r="L95" s="6" t="s">
        <v>283</v>
      </c>
      <c r="M95">
        <v>5169</v>
      </c>
    </row>
    <row r="96" spans="1:13" x14ac:dyDescent="0.25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>
        <f t="shared" si="4"/>
        <v>3.3869047619047619</v>
      </c>
      <c r="H96" t="b">
        <f t="shared" si="5"/>
        <v>0</v>
      </c>
      <c r="I96" t="str">
        <f t="shared" si="6"/>
        <v>Chalupki-Czestochowa</v>
      </c>
      <c r="J96">
        <f t="shared" si="7"/>
        <v>1</v>
      </c>
      <c r="L96" s="6" t="s">
        <v>242</v>
      </c>
      <c r="M96">
        <v>5162</v>
      </c>
    </row>
    <row r="97" spans="1:13" x14ac:dyDescent="0.25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>
        <f t="shared" si="4"/>
        <v>1.5789473684210527</v>
      </c>
      <c r="H97" t="b">
        <f t="shared" si="5"/>
        <v>0</v>
      </c>
      <c r="I97" t="str">
        <f t="shared" si="6"/>
        <v>Zgorzelec-Swiecko</v>
      </c>
      <c r="J97">
        <f t="shared" si="7"/>
        <v>1</v>
      </c>
      <c r="L97" s="6" t="s">
        <v>229</v>
      </c>
      <c r="M97">
        <v>5151</v>
      </c>
    </row>
    <row r="98" spans="1:13" x14ac:dyDescent="0.25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>
        <f t="shared" si="4"/>
        <v>3.8274111675126905</v>
      </c>
      <c r="H98" t="b">
        <f t="shared" si="5"/>
        <v>0</v>
      </c>
      <c r="I98" t="str">
        <f t="shared" si="6"/>
        <v>Swiecko-Szczecin</v>
      </c>
      <c r="J98">
        <f t="shared" si="7"/>
        <v>2</v>
      </c>
      <c r="L98" s="6" t="s">
        <v>93</v>
      </c>
      <c r="M98">
        <v>5150</v>
      </c>
    </row>
    <row r="99" spans="1:13" x14ac:dyDescent="0.25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>
        <f t="shared" si="4"/>
        <v>1.6442307692307692</v>
      </c>
      <c r="H99" t="b">
        <f t="shared" si="5"/>
        <v>0</v>
      </c>
      <c r="I99" t="str">
        <f t="shared" si="6"/>
        <v>Radom-Piotrkow Trybunalski</v>
      </c>
      <c r="J99">
        <f t="shared" si="7"/>
        <v>1</v>
      </c>
      <c r="L99" s="6" t="s">
        <v>189</v>
      </c>
      <c r="M99">
        <v>5060</v>
      </c>
    </row>
    <row r="100" spans="1:13" x14ac:dyDescent="0.25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>
        <f t="shared" si="4"/>
        <v>1.7117117117117118</v>
      </c>
      <c r="H100" t="b">
        <f t="shared" si="5"/>
        <v>0</v>
      </c>
      <c r="I100" t="str">
        <f t="shared" si="6"/>
        <v>Piotrkow Trybunalski-Radom</v>
      </c>
      <c r="J100">
        <f t="shared" si="7"/>
        <v>2</v>
      </c>
      <c r="L100" s="6" t="s">
        <v>142</v>
      </c>
      <c r="M100">
        <v>5014</v>
      </c>
    </row>
    <row r="101" spans="1:13" x14ac:dyDescent="0.25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>
        <f t="shared" si="4"/>
        <v>3.5585585585585586</v>
      </c>
      <c r="H101" t="b">
        <f t="shared" si="5"/>
        <v>0</v>
      </c>
      <c r="I101" t="str">
        <f t="shared" si="6"/>
        <v>Radom-Piotrkow Trybunalski</v>
      </c>
      <c r="J101">
        <f t="shared" si="7"/>
        <v>3</v>
      </c>
      <c r="L101" s="6" t="s">
        <v>216</v>
      </c>
      <c r="M101">
        <v>4994</v>
      </c>
    </row>
    <row r="102" spans="1:13" x14ac:dyDescent="0.25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>
        <f t="shared" si="4"/>
        <v>1.8130081300813008</v>
      </c>
      <c r="H102" t="b">
        <f t="shared" si="5"/>
        <v>0</v>
      </c>
      <c r="I102" t="str">
        <f t="shared" si="6"/>
        <v>Piotrkow Trybunalski-Kalisz</v>
      </c>
      <c r="J102">
        <f t="shared" si="7"/>
        <v>4</v>
      </c>
      <c r="L102" s="6" t="s">
        <v>146</v>
      </c>
      <c r="M102">
        <v>4905</v>
      </c>
    </row>
    <row r="103" spans="1:13" x14ac:dyDescent="0.25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>
        <f t="shared" si="4"/>
        <v>1.3364485981308412</v>
      </c>
      <c r="H103" t="b">
        <f t="shared" si="5"/>
        <v>0</v>
      </c>
      <c r="I103" t="str">
        <f t="shared" si="6"/>
        <v>Kalisz-Poznan</v>
      </c>
      <c r="J103">
        <f t="shared" si="7"/>
        <v>5</v>
      </c>
      <c r="L103" s="6" t="s">
        <v>285</v>
      </c>
      <c r="M103">
        <v>4888</v>
      </c>
    </row>
    <row r="104" spans="1:13" x14ac:dyDescent="0.25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>
        <f t="shared" si="4"/>
        <v>2.9158878504672896</v>
      </c>
      <c r="H104" t="b">
        <f t="shared" si="5"/>
        <v>0</v>
      </c>
      <c r="I104" t="str">
        <f t="shared" si="6"/>
        <v>Radom-Warszawa</v>
      </c>
      <c r="J104">
        <f t="shared" si="7"/>
        <v>1</v>
      </c>
      <c r="L104" s="6" t="s">
        <v>231</v>
      </c>
      <c r="M104">
        <v>4876</v>
      </c>
    </row>
    <row r="105" spans="1:13" x14ac:dyDescent="0.25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>
        <f t="shared" si="4"/>
        <v>1.3626373626373627</v>
      </c>
      <c r="H105" t="b">
        <f t="shared" si="5"/>
        <v>0</v>
      </c>
      <c r="I105" t="str">
        <f t="shared" si="6"/>
        <v>Walbrzych-Kalisz</v>
      </c>
      <c r="J105">
        <f t="shared" si="7"/>
        <v>1</v>
      </c>
      <c r="L105" s="6" t="s">
        <v>163</v>
      </c>
      <c r="M105">
        <v>4871</v>
      </c>
    </row>
    <row r="106" spans="1:13" x14ac:dyDescent="0.25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>
        <f t="shared" si="4"/>
        <v>1.5503875968992249</v>
      </c>
      <c r="H106" t="b">
        <f t="shared" si="5"/>
        <v>0</v>
      </c>
      <c r="I106" t="str">
        <f t="shared" si="6"/>
        <v>Kalisz-Lodz</v>
      </c>
      <c r="J106">
        <f t="shared" si="7"/>
        <v>2</v>
      </c>
      <c r="L106" s="6" t="s">
        <v>265</v>
      </c>
      <c r="M106">
        <v>4788</v>
      </c>
    </row>
    <row r="107" spans="1:13" x14ac:dyDescent="0.25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>
        <f t="shared" si="4"/>
        <v>3.1489361702127661</v>
      </c>
      <c r="H107" t="b">
        <f t="shared" si="5"/>
        <v>0</v>
      </c>
      <c r="I107" t="str">
        <f t="shared" si="6"/>
        <v>Lodz-Kielce</v>
      </c>
      <c r="J107">
        <f t="shared" si="7"/>
        <v>3</v>
      </c>
      <c r="L107" s="6" t="s">
        <v>108</v>
      </c>
      <c r="M107">
        <v>4787</v>
      </c>
    </row>
    <row r="108" spans="1:13" x14ac:dyDescent="0.25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>
        <f t="shared" si="4"/>
        <v>1.4298507462686567</v>
      </c>
      <c r="H108" t="b">
        <f t="shared" si="5"/>
        <v>0</v>
      </c>
      <c r="I108" t="str">
        <f t="shared" si="6"/>
        <v>Piotrkow Trybunalski-Przemysl</v>
      </c>
      <c r="J108">
        <f t="shared" si="7"/>
        <v>1</v>
      </c>
      <c r="L108" s="6" t="s">
        <v>106</v>
      </c>
      <c r="M108">
        <v>4769</v>
      </c>
    </row>
    <row r="109" spans="1:13" x14ac:dyDescent="0.25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>
        <f t="shared" si="4"/>
        <v>2.6512195121951221</v>
      </c>
      <c r="H109" t="b">
        <f t="shared" si="5"/>
        <v>1</v>
      </c>
      <c r="I109" t="str">
        <f t="shared" si="6"/>
        <v>Warszawa-Legnica</v>
      </c>
      <c r="J109">
        <f t="shared" si="7"/>
        <v>1</v>
      </c>
      <c r="L109" s="6" t="s">
        <v>306</v>
      </c>
      <c r="M109">
        <v>4748</v>
      </c>
    </row>
    <row r="110" spans="1:13" x14ac:dyDescent="0.25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>
        <f t="shared" si="4"/>
        <v>3.7777777777777777</v>
      </c>
      <c r="H110" t="b">
        <f t="shared" si="5"/>
        <v>0</v>
      </c>
      <c r="I110" t="str">
        <f t="shared" si="6"/>
        <v>Legnica-Gubin</v>
      </c>
      <c r="J110">
        <f t="shared" si="7"/>
        <v>2</v>
      </c>
      <c r="L110" s="6" t="s">
        <v>239</v>
      </c>
      <c r="M110">
        <v>4747</v>
      </c>
    </row>
    <row r="111" spans="1:13" x14ac:dyDescent="0.25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>
        <f t="shared" si="4"/>
        <v>1.1437908496732025</v>
      </c>
      <c r="H111" t="b">
        <f t="shared" si="5"/>
        <v>0</v>
      </c>
      <c r="I111" t="str">
        <f t="shared" si="6"/>
        <v>Piotrkow Trybunalski-Wloclawek</v>
      </c>
      <c r="J111">
        <f t="shared" si="7"/>
        <v>1</v>
      </c>
      <c r="L111" s="6" t="s">
        <v>117</v>
      </c>
      <c r="M111">
        <v>4746</v>
      </c>
    </row>
    <row r="112" spans="1:13" x14ac:dyDescent="0.25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>
        <f t="shared" si="4"/>
        <v>3.5959079283887467</v>
      </c>
      <c r="H112" t="b">
        <f t="shared" si="5"/>
        <v>0</v>
      </c>
      <c r="I112" t="str">
        <f t="shared" si="6"/>
        <v>Elblag-Kuznica Bialostocka</v>
      </c>
      <c r="J112">
        <f t="shared" si="7"/>
        <v>1</v>
      </c>
      <c r="L112" s="6" t="s">
        <v>85</v>
      </c>
      <c r="M112">
        <v>4678</v>
      </c>
    </row>
    <row r="113" spans="1:13" x14ac:dyDescent="0.25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>
        <f t="shared" si="4"/>
        <v>1.51</v>
      </c>
      <c r="H113" t="b">
        <f t="shared" si="5"/>
        <v>0</v>
      </c>
      <c r="I113" t="str">
        <f t="shared" si="6"/>
        <v>Warszawa-Katowice</v>
      </c>
      <c r="J113">
        <f t="shared" si="7"/>
        <v>1</v>
      </c>
      <c r="L113" s="6" t="s">
        <v>267</v>
      </c>
      <c r="M113">
        <v>4677</v>
      </c>
    </row>
    <row r="114" spans="1:13" x14ac:dyDescent="0.25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>
        <f t="shared" si="4"/>
        <v>1.25</v>
      </c>
      <c r="H114" t="b">
        <f t="shared" si="5"/>
        <v>0</v>
      </c>
      <c r="I114" t="str">
        <f t="shared" si="6"/>
        <v>Kudowa-Slone-Opole</v>
      </c>
      <c r="J114">
        <f t="shared" si="7"/>
        <v>1</v>
      </c>
      <c r="L114" s="6" t="s">
        <v>115</v>
      </c>
      <c r="M114">
        <v>4653</v>
      </c>
    </row>
    <row r="115" spans="1:13" x14ac:dyDescent="0.25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>
        <f t="shared" si="4"/>
        <v>3.8365384615384617</v>
      </c>
      <c r="H115" t="b">
        <f t="shared" si="5"/>
        <v>0</v>
      </c>
      <c r="I115" t="str">
        <f t="shared" si="6"/>
        <v>Opole-Chalupki</v>
      </c>
      <c r="J115">
        <f t="shared" si="7"/>
        <v>2</v>
      </c>
      <c r="L115" s="6" t="s">
        <v>225</v>
      </c>
      <c r="M115">
        <v>4651</v>
      </c>
    </row>
    <row r="116" spans="1:13" x14ac:dyDescent="0.25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>
        <f t="shared" si="4"/>
        <v>3.5579710144927534</v>
      </c>
      <c r="H116" t="b">
        <f t="shared" si="5"/>
        <v>1</v>
      </c>
      <c r="I116" t="str">
        <f t="shared" si="6"/>
        <v>Ostroleka-Swiecko</v>
      </c>
      <c r="J116">
        <f t="shared" si="7"/>
        <v>1</v>
      </c>
      <c r="L116" s="6" t="s">
        <v>119</v>
      </c>
      <c r="M116">
        <v>4633</v>
      </c>
    </row>
    <row r="117" spans="1:13" x14ac:dyDescent="0.25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>
        <f t="shared" si="4"/>
        <v>1.7093596059113301</v>
      </c>
      <c r="H117" t="b">
        <f t="shared" si="5"/>
        <v>0</v>
      </c>
      <c r="I117" t="str">
        <f t="shared" si="6"/>
        <v>Swiecko-Legnica</v>
      </c>
      <c r="J117">
        <f t="shared" si="7"/>
        <v>2</v>
      </c>
      <c r="L117" s="6" t="s">
        <v>256</v>
      </c>
      <c r="M117">
        <v>4594</v>
      </c>
    </row>
    <row r="118" spans="1:13" x14ac:dyDescent="0.25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>
        <f t="shared" si="4"/>
        <v>3.650485436893204</v>
      </c>
      <c r="H118" t="b">
        <f t="shared" si="5"/>
        <v>0</v>
      </c>
      <c r="I118" t="str">
        <f t="shared" si="6"/>
        <v>Legnica-Leszno</v>
      </c>
      <c r="J118">
        <f t="shared" si="7"/>
        <v>3</v>
      </c>
      <c r="L118" s="6" t="s">
        <v>201</v>
      </c>
      <c r="M118">
        <v>4572</v>
      </c>
    </row>
    <row r="119" spans="1:13" x14ac:dyDescent="0.25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>
        <f t="shared" si="4"/>
        <v>3.4967741935483869</v>
      </c>
      <c r="H119" t="b">
        <f t="shared" si="5"/>
        <v>0</v>
      </c>
      <c r="I119" t="str">
        <f t="shared" si="6"/>
        <v>Leszno-Jelenia Gora</v>
      </c>
      <c r="J119">
        <f t="shared" si="7"/>
        <v>4</v>
      </c>
      <c r="L119" s="6" t="s">
        <v>95</v>
      </c>
      <c r="M119">
        <v>4567</v>
      </c>
    </row>
    <row r="120" spans="1:13" x14ac:dyDescent="0.25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>
        <f t="shared" si="4"/>
        <v>3.7467532467532467</v>
      </c>
      <c r="H120" t="b">
        <f t="shared" si="5"/>
        <v>0</v>
      </c>
      <c r="I120" t="str">
        <f t="shared" si="6"/>
        <v>Jelenia Gora-Olszyna</v>
      </c>
      <c r="J120">
        <f t="shared" si="7"/>
        <v>5</v>
      </c>
      <c r="L120" s="6" t="s">
        <v>114</v>
      </c>
      <c r="M120">
        <v>4543</v>
      </c>
    </row>
    <row r="121" spans="1:13" x14ac:dyDescent="0.25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>
        <f t="shared" si="4"/>
        <v>3.7</v>
      </c>
      <c r="H121" t="b">
        <f t="shared" si="5"/>
        <v>0</v>
      </c>
      <c r="I121" t="str">
        <f t="shared" si="6"/>
        <v>Olszyna-Swiecko</v>
      </c>
      <c r="J121">
        <f t="shared" si="7"/>
        <v>6</v>
      </c>
      <c r="L121" s="6" t="s">
        <v>282</v>
      </c>
      <c r="M121">
        <v>4542</v>
      </c>
    </row>
    <row r="122" spans="1:13" x14ac:dyDescent="0.25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>
        <f t="shared" si="4"/>
        <v>1.1586206896551725</v>
      </c>
      <c r="H122" t="b">
        <f t="shared" si="5"/>
        <v>0</v>
      </c>
      <c r="I122" t="str">
        <f t="shared" si="6"/>
        <v>Siedlce-Lomza</v>
      </c>
      <c r="J122">
        <f t="shared" si="7"/>
        <v>1</v>
      </c>
      <c r="L122" s="6" t="s">
        <v>258</v>
      </c>
      <c r="M122">
        <v>4522</v>
      </c>
    </row>
    <row r="123" spans="1:13" x14ac:dyDescent="0.25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>
        <f t="shared" si="4"/>
        <v>1.5401069518716577</v>
      </c>
      <c r="H123" t="b">
        <f t="shared" si="5"/>
        <v>0</v>
      </c>
      <c r="I123" t="str">
        <f t="shared" si="6"/>
        <v>Rzeszow-Zamosc</v>
      </c>
      <c r="J123">
        <f t="shared" si="7"/>
        <v>1</v>
      </c>
      <c r="L123" s="6" t="s">
        <v>222</v>
      </c>
      <c r="M123">
        <v>4522</v>
      </c>
    </row>
    <row r="124" spans="1:13" x14ac:dyDescent="0.25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>
        <f t="shared" si="4"/>
        <v>3.9103448275862069</v>
      </c>
      <c r="H124" t="b">
        <f t="shared" si="5"/>
        <v>0</v>
      </c>
      <c r="I124" t="str">
        <f t="shared" si="6"/>
        <v>Hrebenne-Lublin</v>
      </c>
      <c r="J124">
        <f t="shared" si="7"/>
        <v>1</v>
      </c>
      <c r="L124" s="6" t="s">
        <v>157</v>
      </c>
      <c r="M124">
        <v>4505</v>
      </c>
    </row>
    <row r="125" spans="1:13" x14ac:dyDescent="0.25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>
        <f t="shared" si="4"/>
        <v>1.2162162162162162</v>
      </c>
      <c r="H125" t="b">
        <f t="shared" si="5"/>
        <v>0</v>
      </c>
      <c r="I125" t="str">
        <f t="shared" si="6"/>
        <v>Lublin-Radom</v>
      </c>
      <c r="J125">
        <f t="shared" si="7"/>
        <v>2</v>
      </c>
      <c r="L125" s="6" t="s">
        <v>177</v>
      </c>
      <c r="M125">
        <v>4470</v>
      </c>
    </row>
    <row r="126" spans="1:13" x14ac:dyDescent="0.25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>
        <f t="shared" si="4"/>
        <v>3.3445378151260505</v>
      </c>
      <c r="H126" t="b">
        <f t="shared" si="5"/>
        <v>0</v>
      </c>
      <c r="I126" t="str">
        <f t="shared" si="6"/>
        <v>Radom-Tarnobrzeg</v>
      </c>
      <c r="J126">
        <f t="shared" si="7"/>
        <v>3</v>
      </c>
      <c r="L126" s="6" t="s">
        <v>170</v>
      </c>
      <c r="M126">
        <v>4432</v>
      </c>
    </row>
    <row r="127" spans="1:13" x14ac:dyDescent="0.25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>
        <f t="shared" si="4"/>
        <v>3.5766423357664232</v>
      </c>
      <c r="H127" t="b">
        <f t="shared" si="5"/>
        <v>0</v>
      </c>
      <c r="I127" t="str">
        <f t="shared" si="6"/>
        <v>Tarnobrzeg-Krakow</v>
      </c>
      <c r="J127">
        <f t="shared" si="7"/>
        <v>4</v>
      </c>
      <c r="L127" s="6" t="s">
        <v>121</v>
      </c>
      <c r="M127">
        <v>4398</v>
      </c>
    </row>
    <row r="128" spans="1:13" x14ac:dyDescent="0.25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>
        <f t="shared" si="4"/>
        <v>2.4513274336283186</v>
      </c>
      <c r="H128" t="b">
        <f t="shared" si="5"/>
        <v>0</v>
      </c>
      <c r="I128" t="str">
        <f t="shared" si="6"/>
        <v>Radom-Piotrkow Trybunalski</v>
      </c>
      <c r="J128">
        <f t="shared" si="7"/>
        <v>1</v>
      </c>
      <c r="L128" s="6" t="s">
        <v>162</v>
      </c>
      <c r="M128">
        <v>4379</v>
      </c>
    </row>
    <row r="129" spans="1:13" x14ac:dyDescent="0.25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>
        <f t="shared" si="4"/>
        <v>2.2995391705069124</v>
      </c>
      <c r="H129" t="b">
        <f t="shared" si="5"/>
        <v>0</v>
      </c>
      <c r="I129" t="str">
        <f t="shared" si="6"/>
        <v>Biala Podlaska-Tarnobrzeg</v>
      </c>
      <c r="J129">
        <f t="shared" si="7"/>
        <v>1</v>
      </c>
      <c r="L129" s="6" t="s">
        <v>286</v>
      </c>
      <c r="M129">
        <v>4378</v>
      </c>
    </row>
    <row r="130" spans="1:13" x14ac:dyDescent="0.25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>
        <f t="shared" si="4"/>
        <v>1.6041666666666667</v>
      </c>
      <c r="H130" t="b">
        <f t="shared" si="5"/>
        <v>0</v>
      </c>
      <c r="I130" t="str">
        <f t="shared" si="6"/>
        <v>Tarnobrzeg-Kielce</v>
      </c>
      <c r="J130">
        <f t="shared" si="7"/>
        <v>2</v>
      </c>
      <c r="L130" s="6" t="s">
        <v>310</v>
      </c>
      <c r="M130">
        <v>4375</v>
      </c>
    </row>
    <row r="131" spans="1:13" x14ac:dyDescent="0.25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>
        <f t="shared" ref="G131:G194" si="8">F131/E131</f>
        <v>4.1329113924050631</v>
      </c>
      <c r="H131" t="b">
        <f t="shared" ref="H131:H194" si="9">E131&gt;400</f>
        <v>0</v>
      </c>
      <c r="I131" t="str">
        <f t="shared" ref="I131:I194" si="10">_xlfn.CONCAT(B131, "-", C131)</f>
        <v>Kielce-Sieradz</v>
      </c>
      <c r="J131">
        <f t="shared" si="7"/>
        <v>3</v>
      </c>
      <c r="L131" s="6" t="s">
        <v>247</v>
      </c>
      <c r="M131">
        <v>4347</v>
      </c>
    </row>
    <row r="132" spans="1:13" x14ac:dyDescent="0.25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>
        <f t="shared" si="8"/>
        <v>3.2625000000000002</v>
      </c>
      <c r="H132" t="b">
        <f t="shared" si="9"/>
        <v>0</v>
      </c>
      <c r="I132" t="str">
        <f t="shared" si="10"/>
        <v>Chelm-Terespol</v>
      </c>
      <c r="J132">
        <f t="shared" ref="J132:J195" si="11">IF(AND(B132=C131, DAY(A132-A131)=1),1+J131,1)</f>
        <v>1</v>
      </c>
      <c r="L132" s="6" t="s">
        <v>276</v>
      </c>
      <c r="M132">
        <v>4251</v>
      </c>
    </row>
    <row r="133" spans="1:13" x14ac:dyDescent="0.25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>
        <f t="shared" si="8"/>
        <v>2.5560975609756098</v>
      </c>
      <c r="H133" t="b">
        <f t="shared" si="9"/>
        <v>0</v>
      </c>
      <c r="I133" t="str">
        <f t="shared" si="10"/>
        <v>Terespol-Warszawa</v>
      </c>
      <c r="J133">
        <f t="shared" si="11"/>
        <v>2</v>
      </c>
      <c r="L133" s="6" t="s">
        <v>243</v>
      </c>
      <c r="M133">
        <v>4201</v>
      </c>
    </row>
    <row r="134" spans="1:13" x14ac:dyDescent="0.25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>
        <f t="shared" si="8"/>
        <v>0.97142857142857142</v>
      </c>
      <c r="H134" t="b">
        <f t="shared" si="9"/>
        <v>0</v>
      </c>
      <c r="I134" t="str">
        <f t="shared" si="10"/>
        <v>Warszawa-Lodz</v>
      </c>
      <c r="J134">
        <f t="shared" si="11"/>
        <v>3</v>
      </c>
      <c r="L134" s="6" t="s">
        <v>168</v>
      </c>
      <c r="M134">
        <v>4163</v>
      </c>
    </row>
    <row r="135" spans="1:13" x14ac:dyDescent="0.25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>
        <f t="shared" si="8"/>
        <v>4.0210526315789474</v>
      </c>
      <c r="H135" t="b">
        <f t="shared" si="9"/>
        <v>0</v>
      </c>
      <c r="I135" t="str">
        <f t="shared" si="10"/>
        <v>Lodz-Wloclawek</v>
      </c>
      <c r="J135">
        <f t="shared" si="11"/>
        <v>4</v>
      </c>
      <c r="L135" s="6" t="s">
        <v>97</v>
      </c>
      <c r="M135">
        <v>4157</v>
      </c>
    </row>
    <row r="136" spans="1:13" x14ac:dyDescent="0.25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>
        <f t="shared" si="8"/>
        <v>2.4</v>
      </c>
      <c r="H136" t="b">
        <f t="shared" si="9"/>
        <v>0</v>
      </c>
      <c r="I136" t="str">
        <f t="shared" si="10"/>
        <v>Krosno-Zakopane</v>
      </c>
      <c r="J136">
        <f t="shared" si="11"/>
        <v>1</v>
      </c>
      <c r="L136" s="6" t="s">
        <v>131</v>
      </c>
      <c r="M136">
        <v>4154</v>
      </c>
    </row>
    <row r="137" spans="1:13" x14ac:dyDescent="0.25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>
        <f t="shared" si="8"/>
        <v>2.3983739837398375</v>
      </c>
      <c r="H137" t="b">
        <f t="shared" si="9"/>
        <v>0</v>
      </c>
      <c r="I137" t="str">
        <f t="shared" si="10"/>
        <v>Kielce-Tarnow</v>
      </c>
      <c r="J137">
        <f t="shared" si="11"/>
        <v>1</v>
      </c>
      <c r="L137" s="6" t="s">
        <v>302</v>
      </c>
      <c r="M137">
        <v>4118</v>
      </c>
    </row>
    <row r="138" spans="1:13" x14ac:dyDescent="0.25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>
        <f t="shared" si="8"/>
        <v>3.6953642384105962</v>
      </c>
      <c r="H138" t="b">
        <f t="shared" si="9"/>
        <v>0</v>
      </c>
      <c r="I138" t="str">
        <f t="shared" si="10"/>
        <v>Tarnow-Katowice</v>
      </c>
      <c r="J138">
        <f t="shared" si="11"/>
        <v>2</v>
      </c>
      <c r="L138" s="6" t="s">
        <v>92</v>
      </c>
      <c r="M138">
        <v>4093</v>
      </c>
    </row>
    <row r="139" spans="1:13" x14ac:dyDescent="0.25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>
        <f t="shared" si="8"/>
        <v>3.7423312883435584</v>
      </c>
      <c r="H139" t="b">
        <f t="shared" si="9"/>
        <v>0</v>
      </c>
      <c r="I139" t="str">
        <f t="shared" si="10"/>
        <v>Katowice-Zakopane</v>
      </c>
      <c r="J139">
        <f t="shared" si="11"/>
        <v>3</v>
      </c>
      <c r="L139" s="6" t="s">
        <v>279</v>
      </c>
      <c r="M139">
        <v>4053</v>
      </c>
    </row>
    <row r="140" spans="1:13" x14ac:dyDescent="0.25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>
        <f t="shared" si="8"/>
        <v>1.7777777777777777</v>
      </c>
      <c r="H140" t="b">
        <f t="shared" si="9"/>
        <v>0</v>
      </c>
      <c r="I140" t="str">
        <f t="shared" si="10"/>
        <v>Zakopane-Tarnow</v>
      </c>
      <c r="J140">
        <f t="shared" si="11"/>
        <v>4</v>
      </c>
      <c r="L140" s="6" t="s">
        <v>260</v>
      </c>
      <c r="M140">
        <v>4039</v>
      </c>
    </row>
    <row r="141" spans="1:13" x14ac:dyDescent="0.25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>
        <f t="shared" si="8"/>
        <v>1.9708029197080292</v>
      </c>
      <c r="H141" t="b">
        <f t="shared" si="9"/>
        <v>0</v>
      </c>
      <c r="I141" t="str">
        <f t="shared" si="10"/>
        <v>Gdansk-Slupsk</v>
      </c>
      <c r="J141">
        <f t="shared" si="11"/>
        <v>1</v>
      </c>
      <c r="L141" s="6" t="s">
        <v>174</v>
      </c>
      <c r="M141">
        <v>3990</v>
      </c>
    </row>
    <row r="142" spans="1:13" x14ac:dyDescent="0.25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>
        <f t="shared" si="8"/>
        <v>1.8992248062015504</v>
      </c>
      <c r="H142" t="b">
        <f t="shared" si="9"/>
        <v>0</v>
      </c>
      <c r="I142" t="str">
        <f t="shared" si="10"/>
        <v>Slupsk-Gdansk</v>
      </c>
      <c r="J142">
        <f t="shared" si="11"/>
        <v>2</v>
      </c>
      <c r="L142" s="6" t="s">
        <v>227</v>
      </c>
      <c r="M142">
        <v>3983</v>
      </c>
    </row>
    <row r="143" spans="1:13" x14ac:dyDescent="0.25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>
        <f t="shared" si="8"/>
        <v>1</v>
      </c>
      <c r="H143" t="b">
        <f t="shared" si="9"/>
        <v>0</v>
      </c>
      <c r="I143" t="str">
        <f t="shared" si="10"/>
        <v>Gdansk-Koszalin</v>
      </c>
      <c r="J143">
        <f t="shared" si="11"/>
        <v>3</v>
      </c>
      <c r="L143" s="6" t="s">
        <v>273</v>
      </c>
      <c r="M143">
        <v>3967</v>
      </c>
    </row>
    <row r="144" spans="1:13" x14ac:dyDescent="0.25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>
        <f t="shared" si="8"/>
        <v>2</v>
      </c>
      <c r="H144" t="b">
        <f t="shared" si="9"/>
        <v>0</v>
      </c>
      <c r="I144" t="str">
        <f t="shared" si="10"/>
        <v>Koszalin-Kolbaskowo</v>
      </c>
      <c r="J144">
        <f t="shared" si="11"/>
        <v>4</v>
      </c>
      <c r="L144" s="6" t="s">
        <v>210</v>
      </c>
      <c r="M144">
        <v>3914</v>
      </c>
    </row>
    <row r="145" spans="1:13" x14ac:dyDescent="0.25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>
        <f t="shared" si="8"/>
        <v>3.0882352941176472</v>
      </c>
      <c r="H145" t="b">
        <f t="shared" si="9"/>
        <v>0</v>
      </c>
      <c r="I145" t="str">
        <f t="shared" si="10"/>
        <v>Kolbaskowo-Pila</v>
      </c>
      <c r="J145">
        <f t="shared" si="11"/>
        <v>5</v>
      </c>
      <c r="L145" s="6" t="s">
        <v>236</v>
      </c>
      <c r="M145">
        <v>3771</v>
      </c>
    </row>
    <row r="146" spans="1:13" x14ac:dyDescent="0.25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>
        <f t="shared" si="8"/>
        <v>3.7655172413793103</v>
      </c>
      <c r="H146" t="b">
        <f t="shared" si="9"/>
        <v>0</v>
      </c>
      <c r="I146" t="str">
        <f t="shared" si="10"/>
        <v>Gubin-Zgorzelec</v>
      </c>
      <c r="J146">
        <f t="shared" si="11"/>
        <v>1</v>
      </c>
      <c r="L146" s="6" t="s">
        <v>94</v>
      </c>
      <c r="M146">
        <v>3729</v>
      </c>
    </row>
    <row r="147" spans="1:13" x14ac:dyDescent="0.25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>
        <f t="shared" si="8"/>
        <v>2.1575342465753424</v>
      </c>
      <c r="H147" t="b">
        <f t="shared" si="9"/>
        <v>0</v>
      </c>
      <c r="I147" t="str">
        <f t="shared" si="10"/>
        <v>Leszno-Konin</v>
      </c>
      <c r="J147">
        <f t="shared" si="11"/>
        <v>1</v>
      </c>
      <c r="L147" s="6" t="s">
        <v>141</v>
      </c>
      <c r="M147">
        <v>3708</v>
      </c>
    </row>
    <row r="148" spans="1:13" x14ac:dyDescent="0.25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>
        <f t="shared" si="8"/>
        <v>2.4</v>
      </c>
      <c r="H148" t="b">
        <f t="shared" si="9"/>
        <v>0</v>
      </c>
      <c r="I148" t="str">
        <f t="shared" si="10"/>
        <v>Konin-Plock</v>
      </c>
      <c r="J148">
        <f t="shared" si="11"/>
        <v>2</v>
      </c>
      <c r="L148" s="6" t="s">
        <v>124</v>
      </c>
      <c r="M148">
        <v>3705</v>
      </c>
    </row>
    <row r="149" spans="1:13" x14ac:dyDescent="0.25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>
        <f t="shared" si="8"/>
        <v>1.5925925925925926</v>
      </c>
      <c r="H149" t="b">
        <f t="shared" si="9"/>
        <v>0</v>
      </c>
      <c r="I149" t="str">
        <f t="shared" si="10"/>
        <v>Plock-Konin</v>
      </c>
      <c r="J149">
        <f t="shared" si="11"/>
        <v>3</v>
      </c>
      <c r="L149" s="6" t="s">
        <v>235</v>
      </c>
      <c r="M149">
        <v>3691</v>
      </c>
    </row>
    <row r="150" spans="1:13" x14ac:dyDescent="0.25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>
        <f t="shared" si="8"/>
        <v>1.8813559322033899</v>
      </c>
      <c r="H150" t="b">
        <f t="shared" si="9"/>
        <v>0</v>
      </c>
      <c r="I150" t="str">
        <f t="shared" si="10"/>
        <v>Konin-Lodz</v>
      </c>
      <c r="J150">
        <f t="shared" si="11"/>
        <v>4</v>
      </c>
      <c r="L150" s="6" t="s">
        <v>155</v>
      </c>
      <c r="M150">
        <v>3691</v>
      </c>
    </row>
    <row r="151" spans="1:13" x14ac:dyDescent="0.25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>
        <f t="shared" si="8"/>
        <v>1.1020408163265305</v>
      </c>
      <c r="H151" t="b">
        <f t="shared" si="9"/>
        <v>0</v>
      </c>
      <c r="I151" t="str">
        <f t="shared" si="10"/>
        <v>Bydgoszcz-Wloclawek</v>
      </c>
      <c r="J151">
        <f t="shared" si="11"/>
        <v>1</v>
      </c>
      <c r="L151" s="6" t="s">
        <v>137</v>
      </c>
      <c r="M151">
        <v>3681</v>
      </c>
    </row>
    <row r="152" spans="1:13" x14ac:dyDescent="0.25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>
        <f t="shared" si="8"/>
        <v>1.2971014492753623</v>
      </c>
      <c r="H152" t="b">
        <f t="shared" si="9"/>
        <v>0</v>
      </c>
      <c r="I152" t="str">
        <f t="shared" si="10"/>
        <v>Wloclawek-Kalisz</v>
      </c>
      <c r="J152">
        <f t="shared" si="11"/>
        <v>2</v>
      </c>
      <c r="L152" s="6" t="s">
        <v>118</v>
      </c>
      <c r="M152">
        <v>3650</v>
      </c>
    </row>
    <row r="153" spans="1:13" x14ac:dyDescent="0.25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>
        <f t="shared" si="8"/>
        <v>1.2155172413793103</v>
      </c>
      <c r="H153" t="b">
        <f t="shared" si="9"/>
        <v>0</v>
      </c>
      <c r="I153" t="str">
        <f t="shared" si="10"/>
        <v>Kalisz-Poznan</v>
      </c>
      <c r="J153">
        <f t="shared" si="11"/>
        <v>3</v>
      </c>
      <c r="L153" s="6" t="s">
        <v>184</v>
      </c>
      <c r="M153">
        <v>3600</v>
      </c>
    </row>
    <row r="154" spans="1:13" x14ac:dyDescent="0.25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>
        <f t="shared" si="8"/>
        <v>3.65</v>
      </c>
      <c r="H154" t="b">
        <f t="shared" si="9"/>
        <v>0</v>
      </c>
      <c r="I154" t="str">
        <f t="shared" si="10"/>
        <v>Poznan-Zielona Gora</v>
      </c>
      <c r="J154">
        <f t="shared" si="11"/>
        <v>4</v>
      </c>
      <c r="L154" s="6" t="s">
        <v>288</v>
      </c>
      <c r="M154">
        <v>3573</v>
      </c>
    </row>
    <row r="155" spans="1:13" x14ac:dyDescent="0.25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>
        <f t="shared" si="8"/>
        <v>3.8803763440860215</v>
      </c>
      <c r="H155" t="b">
        <f t="shared" si="9"/>
        <v>1</v>
      </c>
      <c r="I155" t="str">
        <f t="shared" si="10"/>
        <v>Przemysl-Gdansk</v>
      </c>
      <c r="J155">
        <f t="shared" si="11"/>
        <v>1</v>
      </c>
      <c r="L155" s="6" t="s">
        <v>120</v>
      </c>
      <c r="M155">
        <v>3565</v>
      </c>
    </row>
    <row r="156" spans="1:13" x14ac:dyDescent="0.25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>
        <f t="shared" si="8"/>
        <v>2.6403508771929824</v>
      </c>
      <c r="H156" t="b">
        <f t="shared" si="9"/>
        <v>0</v>
      </c>
      <c r="I156" t="str">
        <f t="shared" si="10"/>
        <v>Suwalki-Bialystok</v>
      </c>
      <c r="J156">
        <f t="shared" si="11"/>
        <v>1</v>
      </c>
      <c r="L156" s="6" t="s">
        <v>195</v>
      </c>
      <c r="M156">
        <v>3456</v>
      </c>
    </row>
    <row r="157" spans="1:13" x14ac:dyDescent="0.25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>
        <f t="shared" si="8"/>
        <v>3.0098039215686274</v>
      </c>
      <c r="H157" t="b">
        <f t="shared" si="9"/>
        <v>0</v>
      </c>
      <c r="I157" t="str">
        <f t="shared" si="10"/>
        <v>Slupsk-Elblag</v>
      </c>
      <c r="J157">
        <f t="shared" si="11"/>
        <v>1</v>
      </c>
      <c r="L157" s="6" t="s">
        <v>263</v>
      </c>
      <c r="M157">
        <v>3414</v>
      </c>
    </row>
    <row r="158" spans="1:13" x14ac:dyDescent="0.25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>
        <f t="shared" si="8"/>
        <v>2.5643564356435644</v>
      </c>
      <c r="H158" t="b">
        <f t="shared" si="9"/>
        <v>0</v>
      </c>
      <c r="I158" t="str">
        <f t="shared" si="10"/>
        <v>Elblag-Slupsk</v>
      </c>
      <c r="J158">
        <f t="shared" si="11"/>
        <v>2</v>
      </c>
      <c r="L158" s="6" t="s">
        <v>270</v>
      </c>
      <c r="M158">
        <v>3411</v>
      </c>
    </row>
    <row r="159" spans="1:13" x14ac:dyDescent="0.25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>
        <f t="shared" si="8"/>
        <v>3.0675675675675675</v>
      </c>
      <c r="H159" t="b">
        <f t="shared" si="9"/>
        <v>0</v>
      </c>
      <c r="I159" t="str">
        <f t="shared" si="10"/>
        <v>Zamosc-Przemysl</v>
      </c>
      <c r="J159">
        <f t="shared" si="11"/>
        <v>1</v>
      </c>
      <c r="L159" s="6" t="s">
        <v>164</v>
      </c>
      <c r="M159">
        <v>3398</v>
      </c>
    </row>
    <row r="160" spans="1:13" x14ac:dyDescent="0.25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>
        <f t="shared" si="8"/>
        <v>2.3940397350993377</v>
      </c>
      <c r="H160" t="b">
        <f t="shared" si="9"/>
        <v>1</v>
      </c>
      <c r="I160" t="str">
        <f t="shared" si="10"/>
        <v>Biala Podlaska-Gorzow Wielkopolski</v>
      </c>
      <c r="J160">
        <f t="shared" si="11"/>
        <v>1</v>
      </c>
      <c r="L160" s="6" t="s">
        <v>181</v>
      </c>
      <c r="M160">
        <v>3380</v>
      </c>
    </row>
    <row r="161" spans="1:13" x14ac:dyDescent="0.25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>
        <f t="shared" si="8"/>
        <v>1.0964912280701755</v>
      </c>
      <c r="H161" t="b">
        <f t="shared" si="9"/>
        <v>0</v>
      </c>
      <c r="I161" t="str">
        <f t="shared" si="10"/>
        <v>Gorzow Wielkopolski-Zielona Gora</v>
      </c>
      <c r="J161">
        <f t="shared" si="11"/>
        <v>2</v>
      </c>
      <c r="L161" s="6" t="s">
        <v>103</v>
      </c>
      <c r="M161">
        <v>3358</v>
      </c>
    </row>
    <row r="162" spans="1:13" x14ac:dyDescent="0.25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>
        <f t="shared" si="8"/>
        <v>1.6569037656903767</v>
      </c>
      <c r="H162" t="b">
        <f t="shared" si="9"/>
        <v>0</v>
      </c>
      <c r="I162" t="str">
        <f t="shared" si="10"/>
        <v>Katowice-Skierniewice</v>
      </c>
      <c r="J162">
        <f t="shared" si="11"/>
        <v>1</v>
      </c>
      <c r="L162" s="6" t="s">
        <v>193</v>
      </c>
      <c r="M162">
        <v>3348</v>
      </c>
    </row>
    <row r="163" spans="1:13" x14ac:dyDescent="0.25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>
        <f t="shared" si="8"/>
        <v>2.0525114155251143</v>
      </c>
      <c r="H163" t="b">
        <f t="shared" si="9"/>
        <v>1</v>
      </c>
      <c r="I163" t="str">
        <f t="shared" si="10"/>
        <v>Barwinek-Sieradz</v>
      </c>
      <c r="J163">
        <f t="shared" si="11"/>
        <v>1</v>
      </c>
      <c r="L163" s="6" t="s">
        <v>84</v>
      </c>
      <c r="M163">
        <v>3325</v>
      </c>
    </row>
    <row r="164" spans="1:13" x14ac:dyDescent="0.25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>
        <f t="shared" si="8"/>
        <v>2.556451612903226</v>
      </c>
      <c r="H164" t="b">
        <f t="shared" si="9"/>
        <v>0</v>
      </c>
      <c r="I164" t="str">
        <f t="shared" si="10"/>
        <v>Sieradz-Czestochowa</v>
      </c>
      <c r="J164">
        <f t="shared" si="11"/>
        <v>2</v>
      </c>
      <c r="L164" s="6" t="s">
        <v>160</v>
      </c>
      <c r="M164">
        <v>3318</v>
      </c>
    </row>
    <row r="165" spans="1:13" x14ac:dyDescent="0.25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>
        <f t="shared" si="8"/>
        <v>2.2481751824817517</v>
      </c>
      <c r="H165" t="b">
        <f t="shared" si="9"/>
        <v>0</v>
      </c>
      <c r="I165" t="str">
        <f t="shared" si="10"/>
        <v>Czestochowa-Lodz</v>
      </c>
      <c r="J165">
        <f t="shared" si="11"/>
        <v>3</v>
      </c>
      <c r="L165" s="6" t="s">
        <v>205</v>
      </c>
      <c r="M165">
        <v>3309</v>
      </c>
    </row>
    <row r="166" spans="1:13" x14ac:dyDescent="0.25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>
        <f t="shared" si="8"/>
        <v>2.2950819672131146</v>
      </c>
      <c r="H166" t="b">
        <f t="shared" si="9"/>
        <v>0</v>
      </c>
      <c r="I166" t="str">
        <f t="shared" si="10"/>
        <v>Biala Podlaska-Chelm</v>
      </c>
      <c r="J166">
        <f t="shared" si="11"/>
        <v>1</v>
      </c>
      <c r="L166" s="6" t="s">
        <v>215</v>
      </c>
      <c r="M166">
        <v>3216</v>
      </c>
    </row>
    <row r="167" spans="1:13" x14ac:dyDescent="0.25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>
        <f t="shared" si="8"/>
        <v>1.6971428571428571</v>
      </c>
      <c r="H167" t="b">
        <f t="shared" si="9"/>
        <v>0</v>
      </c>
      <c r="I167" t="str">
        <f t="shared" si="10"/>
        <v>Chelm-Radom</v>
      </c>
      <c r="J167">
        <f t="shared" si="11"/>
        <v>2</v>
      </c>
      <c r="L167" s="6" t="s">
        <v>275</v>
      </c>
      <c r="M167">
        <v>3200</v>
      </c>
    </row>
    <row r="168" spans="1:13" x14ac:dyDescent="0.25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>
        <f t="shared" si="8"/>
        <v>0.97345132743362828</v>
      </c>
      <c r="H168" t="b">
        <f t="shared" si="9"/>
        <v>0</v>
      </c>
      <c r="I168" t="str">
        <f t="shared" si="10"/>
        <v>Radom-Warszawa</v>
      </c>
      <c r="J168">
        <f t="shared" si="11"/>
        <v>3</v>
      </c>
      <c r="L168" s="6" t="s">
        <v>161</v>
      </c>
      <c r="M168">
        <v>3193</v>
      </c>
    </row>
    <row r="169" spans="1:13" x14ac:dyDescent="0.25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>
        <f t="shared" si="8"/>
        <v>1.8024691358024691</v>
      </c>
      <c r="H169" t="b">
        <f t="shared" si="9"/>
        <v>0</v>
      </c>
      <c r="I169" t="str">
        <f t="shared" si="10"/>
        <v>Plock-Ostroleka</v>
      </c>
      <c r="J169">
        <f t="shared" si="11"/>
        <v>1</v>
      </c>
      <c r="L169" s="6" t="s">
        <v>152</v>
      </c>
      <c r="M169">
        <v>3192</v>
      </c>
    </row>
    <row r="170" spans="1:13" x14ac:dyDescent="0.25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>
        <f t="shared" si="8"/>
        <v>2.4112149532710281</v>
      </c>
      <c r="H170" t="b">
        <f t="shared" si="9"/>
        <v>0</v>
      </c>
      <c r="I170" t="str">
        <f t="shared" si="10"/>
        <v>Ostroleka-Warszawa</v>
      </c>
      <c r="J170">
        <f t="shared" si="11"/>
        <v>2</v>
      </c>
      <c r="L170" s="6" t="s">
        <v>178</v>
      </c>
      <c r="M170">
        <v>3178</v>
      </c>
    </row>
    <row r="171" spans="1:13" x14ac:dyDescent="0.25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>
        <f t="shared" si="8"/>
        <v>1.5981308411214954</v>
      </c>
      <c r="H171" t="b">
        <f t="shared" si="9"/>
        <v>0</v>
      </c>
      <c r="I171" t="str">
        <f t="shared" si="10"/>
        <v>Warszawa-Siedlce</v>
      </c>
      <c r="J171">
        <f t="shared" si="11"/>
        <v>3</v>
      </c>
      <c r="L171" s="6" t="s">
        <v>207</v>
      </c>
      <c r="M171">
        <v>3161</v>
      </c>
    </row>
    <row r="172" spans="1:13" x14ac:dyDescent="0.25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>
        <f t="shared" si="8"/>
        <v>3.8835341365461846</v>
      </c>
      <c r="H172" t="b">
        <f t="shared" si="9"/>
        <v>0</v>
      </c>
      <c r="I172" t="str">
        <f t="shared" si="10"/>
        <v>Piotrkow Trybunalski-Jakuszyce</v>
      </c>
      <c r="J172">
        <f t="shared" si="11"/>
        <v>1</v>
      </c>
      <c r="L172" s="6" t="s">
        <v>253</v>
      </c>
      <c r="M172">
        <v>3126</v>
      </c>
    </row>
    <row r="173" spans="1:13" x14ac:dyDescent="0.25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>
        <f t="shared" si="8"/>
        <v>3.3444976076555024</v>
      </c>
      <c r="H173" t="b">
        <f t="shared" si="9"/>
        <v>0</v>
      </c>
      <c r="I173" t="str">
        <f t="shared" si="10"/>
        <v>Jakuszyce-Kostrzyn</v>
      </c>
      <c r="J173">
        <f t="shared" si="11"/>
        <v>2</v>
      </c>
      <c r="L173" s="6" t="s">
        <v>203</v>
      </c>
      <c r="M173">
        <v>3108</v>
      </c>
    </row>
    <row r="174" spans="1:13" x14ac:dyDescent="0.25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>
        <f t="shared" si="8"/>
        <v>4.0245901639344259</v>
      </c>
      <c r="H174" t="b">
        <f t="shared" si="9"/>
        <v>0</v>
      </c>
      <c r="I174" t="str">
        <f t="shared" si="10"/>
        <v>Kostrzyn-Zielona Gora</v>
      </c>
      <c r="J174">
        <f t="shared" si="11"/>
        <v>3</v>
      </c>
      <c r="L174" s="6" t="s">
        <v>228</v>
      </c>
      <c r="M174">
        <v>3096</v>
      </c>
    </row>
    <row r="175" spans="1:13" x14ac:dyDescent="0.25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>
        <f t="shared" si="8"/>
        <v>2.1313868613138687</v>
      </c>
      <c r="H175" t="b">
        <f t="shared" si="9"/>
        <v>0</v>
      </c>
      <c r="I175" t="str">
        <f t="shared" si="10"/>
        <v>Zielona Gora-Poznan</v>
      </c>
      <c r="J175">
        <f t="shared" si="11"/>
        <v>4</v>
      </c>
      <c r="L175" s="6" t="s">
        <v>305</v>
      </c>
      <c r="M175">
        <v>3077</v>
      </c>
    </row>
    <row r="176" spans="1:13" x14ac:dyDescent="0.25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>
        <f t="shared" si="8"/>
        <v>3.4889298892988929</v>
      </c>
      <c r="H176" t="b">
        <f t="shared" si="9"/>
        <v>1</v>
      </c>
      <c r="I176" t="str">
        <f t="shared" si="10"/>
        <v>Lublin-Zielona Gora</v>
      </c>
      <c r="J176">
        <f t="shared" si="11"/>
        <v>1</v>
      </c>
      <c r="L176" s="6" t="s">
        <v>214</v>
      </c>
      <c r="M176">
        <v>3061</v>
      </c>
    </row>
    <row r="177" spans="1:13" x14ac:dyDescent="0.25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>
        <f t="shared" si="8"/>
        <v>2.9347826086956523</v>
      </c>
      <c r="H177" t="b">
        <f t="shared" si="9"/>
        <v>0</v>
      </c>
      <c r="I177" t="str">
        <f t="shared" si="10"/>
        <v>Zielona Gora-Poznan</v>
      </c>
      <c r="J177">
        <f t="shared" si="11"/>
        <v>2</v>
      </c>
      <c r="L177" s="6" t="s">
        <v>179</v>
      </c>
      <c r="M177">
        <v>3035</v>
      </c>
    </row>
    <row r="178" spans="1:13" x14ac:dyDescent="0.25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>
        <f t="shared" si="8"/>
        <v>1.2105263157894737</v>
      </c>
      <c r="H178" t="b">
        <f t="shared" si="9"/>
        <v>0</v>
      </c>
      <c r="I178" t="str">
        <f t="shared" si="10"/>
        <v>Poznan-Pila</v>
      </c>
      <c r="J178">
        <f t="shared" si="11"/>
        <v>3</v>
      </c>
      <c r="L178" s="6" t="s">
        <v>101</v>
      </c>
      <c r="M178">
        <v>3035</v>
      </c>
    </row>
    <row r="179" spans="1:13" x14ac:dyDescent="0.25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>
        <f t="shared" si="8"/>
        <v>1.71875</v>
      </c>
      <c r="H179" t="b">
        <f t="shared" si="9"/>
        <v>0</v>
      </c>
      <c r="I179" t="str">
        <f t="shared" si="10"/>
        <v>Pila-Kostrzyn</v>
      </c>
      <c r="J179">
        <f t="shared" si="11"/>
        <v>4</v>
      </c>
      <c r="L179" s="6" t="s">
        <v>209</v>
      </c>
      <c r="M179">
        <v>3021</v>
      </c>
    </row>
    <row r="180" spans="1:13" x14ac:dyDescent="0.25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>
        <f t="shared" si="8"/>
        <v>1.5806451612903225</v>
      </c>
      <c r="H180" t="b">
        <f t="shared" si="9"/>
        <v>0</v>
      </c>
      <c r="I180" t="str">
        <f t="shared" si="10"/>
        <v>Kostrzyn-Gubin</v>
      </c>
      <c r="J180">
        <f t="shared" si="11"/>
        <v>5</v>
      </c>
      <c r="L180" s="6" t="s">
        <v>122</v>
      </c>
      <c r="M180">
        <v>3007</v>
      </c>
    </row>
    <row r="181" spans="1:13" x14ac:dyDescent="0.25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>
        <f t="shared" si="8"/>
        <v>3.4864864864864864</v>
      </c>
      <c r="H181" t="b">
        <f t="shared" si="9"/>
        <v>0</v>
      </c>
      <c r="I181" t="str">
        <f t="shared" si="10"/>
        <v>Opole-Kudowa-Slone</v>
      </c>
      <c r="J181">
        <f t="shared" si="11"/>
        <v>1</v>
      </c>
      <c r="L181" s="6" t="s">
        <v>226</v>
      </c>
      <c r="M181">
        <v>2987</v>
      </c>
    </row>
    <row r="182" spans="1:13" x14ac:dyDescent="0.25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>
        <f t="shared" si="8"/>
        <v>3.0615384615384613</v>
      </c>
      <c r="H182" t="b">
        <f t="shared" si="9"/>
        <v>0</v>
      </c>
      <c r="I182" t="str">
        <f t="shared" si="10"/>
        <v>Slupsk-Gdansk</v>
      </c>
      <c r="J182">
        <f t="shared" si="11"/>
        <v>1</v>
      </c>
      <c r="L182" s="6" t="s">
        <v>112</v>
      </c>
      <c r="M182">
        <v>2935</v>
      </c>
    </row>
    <row r="183" spans="1:13" x14ac:dyDescent="0.25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>
        <f t="shared" si="8"/>
        <v>2.6278195488721803</v>
      </c>
      <c r="H183" t="b">
        <f t="shared" si="9"/>
        <v>0</v>
      </c>
      <c r="I183" t="str">
        <f t="shared" si="10"/>
        <v>Kielce-Konin</v>
      </c>
      <c r="J183">
        <f t="shared" si="11"/>
        <v>1</v>
      </c>
      <c r="L183" s="6" t="s">
        <v>304</v>
      </c>
      <c r="M183">
        <v>2929</v>
      </c>
    </row>
    <row r="184" spans="1:13" x14ac:dyDescent="0.25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>
        <f t="shared" si="8"/>
        <v>2.098360655737705</v>
      </c>
      <c r="H184" t="b">
        <f t="shared" si="9"/>
        <v>0</v>
      </c>
      <c r="I184" t="str">
        <f t="shared" si="10"/>
        <v>Konin-Plock</v>
      </c>
      <c r="J184">
        <f t="shared" si="11"/>
        <v>2</v>
      </c>
      <c r="L184" s="6" t="s">
        <v>254</v>
      </c>
      <c r="M184">
        <v>2918</v>
      </c>
    </row>
    <row r="185" spans="1:13" x14ac:dyDescent="0.25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>
        <f t="shared" si="8"/>
        <v>1.2913907284768211</v>
      </c>
      <c r="H185" t="b">
        <f t="shared" si="9"/>
        <v>0</v>
      </c>
      <c r="I185" t="str">
        <f t="shared" si="10"/>
        <v>Plock-Bydgoszcz</v>
      </c>
      <c r="J185">
        <f t="shared" si="11"/>
        <v>3</v>
      </c>
      <c r="L185" s="6" t="s">
        <v>294</v>
      </c>
      <c r="M185">
        <v>2914</v>
      </c>
    </row>
    <row r="186" spans="1:13" x14ac:dyDescent="0.25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>
        <f t="shared" si="8"/>
        <v>1.7542372881355932</v>
      </c>
      <c r="H186" t="b">
        <f t="shared" si="9"/>
        <v>0</v>
      </c>
      <c r="I186" t="str">
        <f t="shared" si="10"/>
        <v>Bydgoszcz-Konin</v>
      </c>
      <c r="J186">
        <f t="shared" si="11"/>
        <v>4</v>
      </c>
      <c r="L186" s="6" t="s">
        <v>248</v>
      </c>
      <c r="M186">
        <v>2906</v>
      </c>
    </row>
    <row r="187" spans="1:13" x14ac:dyDescent="0.25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>
        <f t="shared" si="8"/>
        <v>2.9249999999999998</v>
      </c>
      <c r="H187" t="b">
        <f t="shared" si="9"/>
        <v>0</v>
      </c>
      <c r="I187" t="str">
        <f t="shared" si="10"/>
        <v>Bezledy-Lomza</v>
      </c>
      <c r="J187">
        <f t="shared" si="11"/>
        <v>1</v>
      </c>
      <c r="L187" s="6" t="s">
        <v>299</v>
      </c>
      <c r="M187">
        <v>2835</v>
      </c>
    </row>
    <row r="188" spans="1:13" x14ac:dyDescent="0.25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>
        <f t="shared" si="8"/>
        <v>1.4758620689655173</v>
      </c>
      <c r="H188" t="b">
        <f t="shared" si="9"/>
        <v>0</v>
      </c>
      <c r="I188" t="str">
        <f t="shared" si="10"/>
        <v>Lomza-Kuznica Bialostocka</v>
      </c>
      <c r="J188">
        <f t="shared" si="11"/>
        <v>2</v>
      </c>
      <c r="L188" s="6" t="s">
        <v>98</v>
      </c>
      <c r="M188">
        <v>2781</v>
      </c>
    </row>
    <row r="189" spans="1:13" x14ac:dyDescent="0.25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>
        <f t="shared" si="8"/>
        <v>3.0217391304347827</v>
      </c>
      <c r="H189" t="b">
        <f t="shared" si="9"/>
        <v>0</v>
      </c>
      <c r="I189" t="str">
        <f t="shared" si="10"/>
        <v>Tarnobrzeg-Przemysl</v>
      </c>
      <c r="J189">
        <f t="shared" si="11"/>
        <v>1</v>
      </c>
      <c r="L189" s="6" t="s">
        <v>147</v>
      </c>
      <c r="M189">
        <v>2771</v>
      </c>
    </row>
    <row r="190" spans="1:13" x14ac:dyDescent="0.25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>
        <f t="shared" si="8"/>
        <v>1.8709677419354838</v>
      </c>
      <c r="H190" t="b">
        <f t="shared" si="9"/>
        <v>0</v>
      </c>
      <c r="I190" t="str">
        <f t="shared" si="10"/>
        <v>Przemysl-Barwinek</v>
      </c>
      <c r="J190">
        <f t="shared" si="11"/>
        <v>2</v>
      </c>
      <c r="L190" s="6" t="s">
        <v>280</v>
      </c>
      <c r="M190">
        <v>2750</v>
      </c>
    </row>
    <row r="191" spans="1:13" x14ac:dyDescent="0.25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>
        <f t="shared" si="8"/>
        <v>1.1172413793103448</v>
      </c>
      <c r="H191" t="b">
        <f t="shared" si="9"/>
        <v>0</v>
      </c>
      <c r="I191" t="str">
        <f t="shared" si="10"/>
        <v>Barwinek-Tarnow</v>
      </c>
      <c r="J191">
        <f t="shared" si="11"/>
        <v>3</v>
      </c>
      <c r="L191" s="6" t="s">
        <v>126</v>
      </c>
      <c r="M191">
        <v>2735</v>
      </c>
    </row>
    <row r="192" spans="1:13" x14ac:dyDescent="0.25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>
        <f t="shared" si="8"/>
        <v>3.3294797687861273</v>
      </c>
      <c r="H192" t="b">
        <f t="shared" si="9"/>
        <v>0</v>
      </c>
      <c r="I192" t="str">
        <f t="shared" si="10"/>
        <v>Chelm-Radom</v>
      </c>
      <c r="J192">
        <f t="shared" si="11"/>
        <v>1</v>
      </c>
      <c r="L192" s="6" t="s">
        <v>307</v>
      </c>
      <c r="M192">
        <v>2719</v>
      </c>
    </row>
    <row r="193" spans="1:13" x14ac:dyDescent="0.25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>
        <f t="shared" si="8"/>
        <v>3.7297297297297298</v>
      </c>
      <c r="H193" t="b">
        <f t="shared" si="9"/>
        <v>0</v>
      </c>
      <c r="I193" t="str">
        <f t="shared" si="10"/>
        <v>Radom-Lodz</v>
      </c>
      <c r="J193">
        <f t="shared" si="11"/>
        <v>2</v>
      </c>
      <c r="L193" s="6" t="s">
        <v>298</v>
      </c>
      <c r="M193">
        <v>2637</v>
      </c>
    </row>
    <row r="194" spans="1:13" x14ac:dyDescent="0.25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>
        <f t="shared" si="8"/>
        <v>2.456</v>
      </c>
      <c r="H194" t="b">
        <f t="shared" si="9"/>
        <v>0</v>
      </c>
      <c r="I194" t="str">
        <f t="shared" si="10"/>
        <v>Lodz-Kielce</v>
      </c>
      <c r="J194">
        <f t="shared" si="11"/>
        <v>3</v>
      </c>
      <c r="L194" s="6" t="s">
        <v>138</v>
      </c>
      <c r="M194">
        <v>2571</v>
      </c>
    </row>
    <row r="195" spans="1:13" x14ac:dyDescent="0.25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>
        <f t="shared" ref="G195:G258" si="12">F195/E195</f>
        <v>3.806451612903226</v>
      </c>
      <c r="H195" t="b">
        <f t="shared" ref="H195:H258" si="13">E195&gt;400</f>
        <v>0</v>
      </c>
      <c r="I195" t="str">
        <f t="shared" ref="I195:I258" si="14">_xlfn.CONCAT(B195, "-", C195)</f>
        <v>Kielce-Tarnow</v>
      </c>
      <c r="J195">
        <f t="shared" si="11"/>
        <v>4</v>
      </c>
      <c r="L195" s="6" t="s">
        <v>116</v>
      </c>
      <c r="M195">
        <v>2555</v>
      </c>
    </row>
    <row r="196" spans="1:13" x14ac:dyDescent="0.25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>
        <f t="shared" si="12"/>
        <v>2.2080924855491331</v>
      </c>
      <c r="H196" t="b">
        <f t="shared" si="13"/>
        <v>0</v>
      </c>
      <c r="I196" t="str">
        <f t="shared" si="14"/>
        <v>Tarnow-Bielsko-Biala</v>
      </c>
      <c r="J196">
        <f t="shared" ref="J196:J259" si="15">IF(AND(B196=C195, DAY(A196-A195)=1),1+J195,1)</f>
        <v>5</v>
      </c>
      <c r="L196" s="6" t="s">
        <v>238</v>
      </c>
      <c r="M196">
        <v>2511</v>
      </c>
    </row>
    <row r="197" spans="1:13" x14ac:dyDescent="0.25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>
        <f t="shared" si="12"/>
        <v>2.3734177215189876</v>
      </c>
      <c r="H197" t="b">
        <f t="shared" si="13"/>
        <v>0</v>
      </c>
      <c r="I197" t="str">
        <f t="shared" si="14"/>
        <v>Bielsko-Biala-Nowy Sacz</v>
      </c>
      <c r="J197">
        <f t="shared" si="15"/>
        <v>6</v>
      </c>
      <c r="L197" s="6" t="s">
        <v>255</v>
      </c>
      <c r="M197">
        <v>2488</v>
      </c>
    </row>
    <row r="198" spans="1:13" x14ac:dyDescent="0.25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>
        <f t="shared" si="12"/>
        <v>1.6235294117647059</v>
      </c>
      <c r="H198" t="b">
        <f t="shared" si="13"/>
        <v>0</v>
      </c>
      <c r="I198" t="str">
        <f t="shared" si="14"/>
        <v>Nowy Sacz-Rzeszow</v>
      </c>
      <c r="J198">
        <f t="shared" si="15"/>
        <v>7</v>
      </c>
      <c r="L198" s="6" t="s">
        <v>240</v>
      </c>
      <c r="M198">
        <v>2448</v>
      </c>
    </row>
    <row r="199" spans="1:13" x14ac:dyDescent="0.25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>
        <f t="shared" si="12"/>
        <v>1.8444444444444446</v>
      </c>
      <c r="H199" t="b">
        <f t="shared" si="13"/>
        <v>0</v>
      </c>
      <c r="I199" t="str">
        <f t="shared" si="14"/>
        <v>Rzeszow-Lublin</v>
      </c>
      <c r="J199">
        <f t="shared" si="15"/>
        <v>8</v>
      </c>
      <c r="L199" s="6" t="s">
        <v>169</v>
      </c>
      <c r="M199">
        <v>2446</v>
      </c>
    </row>
    <row r="200" spans="1:13" x14ac:dyDescent="0.25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>
        <f t="shared" si="12"/>
        <v>1.2017543859649122</v>
      </c>
      <c r="H200" t="b">
        <f t="shared" si="13"/>
        <v>0</v>
      </c>
      <c r="I200" t="str">
        <f t="shared" si="14"/>
        <v>Zielona Gora-Legnica</v>
      </c>
      <c r="J200">
        <f t="shared" si="15"/>
        <v>1</v>
      </c>
      <c r="L200" s="6" t="s">
        <v>271</v>
      </c>
      <c r="M200">
        <v>2443</v>
      </c>
    </row>
    <row r="201" spans="1:13" x14ac:dyDescent="0.25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>
        <f t="shared" si="12"/>
        <v>2.70873786407767</v>
      </c>
      <c r="H201" t="b">
        <f t="shared" si="13"/>
        <v>0</v>
      </c>
      <c r="I201" t="str">
        <f t="shared" si="14"/>
        <v>Ciechanow-Warszawa</v>
      </c>
      <c r="J201">
        <f t="shared" si="15"/>
        <v>1</v>
      </c>
      <c r="L201" s="6" t="s">
        <v>245</v>
      </c>
      <c r="M201">
        <v>2421</v>
      </c>
    </row>
    <row r="202" spans="1:13" x14ac:dyDescent="0.25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>
        <f t="shared" si="12"/>
        <v>2.2567567567567566</v>
      </c>
      <c r="H202" t="b">
        <f t="shared" si="13"/>
        <v>0</v>
      </c>
      <c r="I202" t="str">
        <f t="shared" si="14"/>
        <v>Lublin-Tarnow</v>
      </c>
      <c r="J202">
        <f t="shared" si="15"/>
        <v>1</v>
      </c>
      <c r="L202" s="6" t="s">
        <v>212</v>
      </c>
      <c r="M202">
        <v>2344</v>
      </c>
    </row>
    <row r="203" spans="1:13" x14ac:dyDescent="0.25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>
        <f t="shared" si="12"/>
        <v>2.9305555555555554</v>
      </c>
      <c r="H203" t="b">
        <f t="shared" si="13"/>
        <v>0</v>
      </c>
      <c r="I203" t="str">
        <f t="shared" si="14"/>
        <v>Tarnow-Zakopane</v>
      </c>
      <c r="J203">
        <f t="shared" si="15"/>
        <v>2</v>
      </c>
      <c r="L203" s="6" t="s">
        <v>257</v>
      </c>
      <c r="M203">
        <v>2338</v>
      </c>
    </row>
    <row r="204" spans="1:13" x14ac:dyDescent="0.25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>
        <f t="shared" si="12"/>
        <v>2.8958333333333335</v>
      </c>
      <c r="H204" t="b">
        <f t="shared" si="13"/>
        <v>0</v>
      </c>
      <c r="I204" t="str">
        <f t="shared" si="14"/>
        <v>Zakopane-Barwinek</v>
      </c>
      <c r="J204">
        <f t="shared" si="15"/>
        <v>3</v>
      </c>
      <c r="L204" s="6" t="s">
        <v>156</v>
      </c>
      <c r="M204">
        <v>2320</v>
      </c>
    </row>
    <row r="205" spans="1:13" x14ac:dyDescent="0.25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>
        <f t="shared" si="12"/>
        <v>1.1911764705882353</v>
      </c>
      <c r="H205" t="b">
        <f t="shared" si="13"/>
        <v>0</v>
      </c>
      <c r="I205" t="str">
        <f t="shared" si="14"/>
        <v>Lodz-Warszawa</v>
      </c>
      <c r="J205">
        <f t="shared" si="15"/>
        <v>1</v>
      </c>
      <c r="L205" s="6" t="s">
        <v>292</v>
      </c>
      <c r="M205">
        <v>2286</v>
      </c>
    </row>
    <row r="206" spans="1:13" x14ac:dyDescent="0.25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>
        <f t="shared" si="12"/>
        <v>3.1584158415841586</v>
      </c>
      <c r="H206" t="b">
        <f t="shared" si="13"/>
        <v>0</v>
      </c>
      <c r="I206" t="str">
        <f t="shared" si="14"/>
        <v>Warszawa-Siedlce</v>
      </c>
      <c r="J206">
        <f t="shared" si="15"/>
        <v>2</v>
      </c>
      <c r="L206" s="6" t="s">
        <v>182</v>
      </c>
      <c r="M206">
        <v>2256</v>
      </c>
    </row>
    <row r="207" spans="1:13" x14ac:dyDescent="0.25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>
        <f t="shared" si="12"/>
        <v>3.6792452830188678</v>
      </c>
      <c r="H207" t="b">
        <f t="shared" si="13"/>
        <v>0</v>
      </c>
      <c r="I207" t="str">
        <f t="shared" si="14"/>
        <v>Koszalin-Szczecin</v>
      </c>
      <c r="J207">
        <f t="shared" si="15"/>
        <v>1</v>
      </c>
      <c r="L207" s="6" t="s">
        <v>187</v>
      </c>
      <c r="M207">
        <v>2219</v>
      </c>
    </row>
    <row r="208" spans="1:13" x14ac:dyDescent="0.25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>
        <f t="shared" si="12"/>
        <v>2.2325581395348837</v>
      </c>
      <c r="H208" t="b">
        <f t="shared" si="13"/>
        <v>0</v>
      </c>
      <c r="I208" t="str">
        <f t="shared" si="14"/>
        <v>Olsztyn-Ciechanow</v>
      </c>
      <c r="J208">
        <f t="shared" si="15"/>
        <v>1</v>
      </c>
      <c r="L208" s="6" t="s">
        <v>130</v>
      </c>
      <c r="M208">
        <v>2157</v>
      </c>
    </row>
    <row r="209" spans="1:13" x14ac:dyDescent="0.25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>
        <f t="shared" si="12"/>
        <v>3.5308641975308643</v>
      </c>
      <c r="H209" t="b">
        <f t="shared" si="13"/>
        <v>0</v>
      </c>
      <c r="I209" t="str">
        <f t="shared" si="14"/>
        <v>Ciechanow-Torun</v>
      </c>
      <c r="J209">
        <f t="shared" si="15"/>
        <v>2</v>
      </c>
      <c r="L209" s="6" t="s">
        <v>128</v>
      </c>
      <c r="M209">
        <v>2152</v>
      </c>
    </row>
    <row r="210" spans="1:13" x14ac:dyDescent="0.25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>
        <f t="shared" si="12"/>
        <v>1.2727272727272727</v>
      </c>
      <c r="H210" t="b">
        <f t="shared" si="13"/>
        <v>0</v>
      </c>
      <c r="I210" t="str">
        <f t="shared" si="14"/>
        <v>Elblag-Bydgoszcz</v>
      </c>
      <c r="J210">
        <f t="shared" si="15"/>
        <v>1</v>
      </c>
      <c r="L210" s="6" t="s">
        <v>196</v>
      </c>
      <c r="M210">
        <v>2151</v>
      </c>
    </row>
    <row r="211" spans="1:13" x14ac:dyDescent="0.25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>
        <f t="shared" si="12"/>
        <v>2.8130311614730878</v>
      </c>
      <c r="H211" t="b">
        <f t="shared" si="13"/>
        <v>0</v>
      </c>
      <c r="I211" t="str">
        <f t="shared" si="14"/>
        <v>Plock-Bielsko-Biala</v>
      </c>
      <c r="J211">
        <f t="shared" si="15"/>
        <v>1</v>
      </c>
      <c r="L211" s="6" t="s">
        <v>165</v>
      </c>
      <c r="M211">
        <v>2133</v>
      </c>
    </row>
    <row r="212" spans="1:13" x14ac:dyDescent="0.25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>
        <f t="shared" si="12"/>
        <v>2.1411992263056092</v>
      </c>
      <c r="H212" t="b">
        <f t="shared" si="13"/>
        <v>1</v>
      </c>
      <c r="I212" t="str">
        <f t="shared" si="14"/>
        <v>Barwinek-Lomza</v>
      </c>
      <c r="J212">
        <f t="shared" si="15"/>
        <v>1</v>
      </c>
      <c r="L212" s="6" t="s">
        <v>151</v>
      </c>
      <c r="M212">
        <v>1996</v>
      </c>
    </row>
    <row r="213" spans="1:13" x14ac:dyDescent="0.25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>
        <f t="shared" si="12"/>
        <v>3.8520833333333333</v>
      </c>
      <c r="H213" t="b">
        <f t="shared" si="13"/>
        <v>1</v>
      </c>
      <c r="I213" t="str">
        <f t="shared" si="14"/>
        <v>Gubin-Warszawa</v>
      </c>
      <c r="J213">
        <f t="shared" si="15"/>
        <v>1</v>
      </c>
      <c r="L213" s="6" t="s">
        <v>264</v>
      </c>
      <c r="M213">
        <v>1981</v>
      </c>
    </row>
    <row r="214" spans="1:13" x14ac:dyDescent="0.25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>
        <f t="shared" si="12"/>
        <v>2.6442307692307692</v>
      </c>
      <c r="H214" t="b">
        <f t="shared" si="13"/>
        <v>0</v>
      </c>
      <c r="I214" t="str">
        <f t="shared" si="14"/>
        <v>Warszawa-Radom</v>
      </c>
      <c r="J214">
        <f t="shared" si="15"/>
        <v>2</v>
      </c>
      <c r="L214" s="6" t="s">
        <v>244</v>
      </c>
      <c r="M214">
        <v>1952</v>
      </c>
    </row>
    <row r="215" spans="1:13" x14ac:dyDescent="0.25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>
        <f t="shared" si="12"/>
        <v>3.7358490566037736</v>
      </c>
      <c r="H215" t="b">
        <f t="shared" si="13"/>
        <v>0</v>
      </c>
      <c r="I215" t="str">
        <f t="shared" si="14"/>
        <v>Radom-Piotrkow Trybunalski</v>
      </c>
      <c r="J215">
        <f t="shared" si="15"/>
        <v>3</v>
      </c>
      <c r="L215" s="6" t="s">
        <v>183</v>
      </c>
      <c r="M215">
        <v>1886</v>
      </c>
    </row>
    <row r="216" spans="1:13" x14ac:dyDescent="0.25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>
        <f t="shared" si="12"/>
        <v>1.3538083538083538</v>
      </c>
      <c r="H216" t="b">
        <f t="shared" si="13"/>
        <v>1</v>
      </c>
      <c r="I216" t="str">
        <f t="shared" si="14"/>
        <v>Warszawa-Walbrzych</v>
      </c>
      <c r="J216">
        <f t="shared" si="15"/>
        <v>1</v>
      </c>
      <c r="L216" s="6" t="s">
        <v>204</v>
      </c>
      <c r="M216">
        <v>1852</v>
      </c>
    </row>
    <row r="217" spans="1:13" x14ac:dyDescent="0.25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>
        <f t="shared" si="12"/>
        <v>3.6651982378854626</v>
      </c>
      <c r="H217" t="b">
        <f t="shared" si="13"/>
        <v>0</v>
      </c>
      <c r="I217" t="str">
        <f t="shared" si="14"/>
        <v>Chalupki-Walbrzych</v>
      </c>
      <c r="J217">
        <f t="shared" si="15"/>
        <v>1</v>
      </c>
      <c r="L217" s="6" t="s">
        <v>111</v>
      </c>
      <c r="M217">
        <v>1813</v>
      </c>
    </row>
    <row r="218" spans="1:13" x14ac:dyDescent="0.25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>
        <f t="shared" si="12"/>
        <v>3.4919786096256686</v>
      </c>
      <c r="H218" t="b">
        <f t="shared" si="13"/>
        <v>0</v>
      </c>
      <c r="I218" t="str">
        <f t="shared" si="14"/>
        <v>Walbrzych-Olszyna</v>
      </c>
      <c r="J218">
        <f t="shared" si="15"/>
        <v>2</v>
      </c>
      <c r="L218" s="6" t="s">
        <v>266</v>
      </c>
      <c r="M218">
        <v>1793</v>
      </c>
    </row>
    <row r="219" spans="1:13" x14ac:dyDescent="0.25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>
        <f t="shared" si="12"/>
        <v>1.5263157894736843</v>
      </c>
      <c r="H219" t="b">
        <f t="shared" si="13"/>
        <v>0</v>
      </c>
      <c r="I219" t="str">
        <f t="shared" si="14"/>
        <v>Olszyna-Kostrzyn</v>
      </c>
      <c r="J219">
        <f t="shared" si="15"/>
        <v>3</v>
      </c>
      <c r="L219" s="6" t="s">
        <v>213</v>
      </c>
      <c r="M219">
        <v>1777</v>
      </c>
    </row>
    <row r="220" spans="1:13" x14ac:dyDescent="0.25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>
        <f t="shared" si="12"/>
        <v>3.0903614457831323</v>
      </c>
      <c r="H220" t="b">
        <f t="shared" si="13"/>
        <v>0</v>
      </c>
      <c r="I220" t="str">
        <f t="shared" si="14"/>
        <v>Kostrzyn-Zgorzelec</v>
      </c>
      <c r="J220">
        <f t="shared" si="15"/>
        <v>4</v>
      </c>
      <c r="L220" s="6" t="s">
        <v>134</v>
      </c>
      <c r="M220">
        <v>1767</v>
      </c>
    </row>
    <row r="221" spans="1:13" x14ac:dyDescent="0.25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>
        <f t="shared" si="12"/>
        <v>1.9795918367346939</v>
      </c>
      <c r="H221" t="b">
        <f t="shared" si="13"/>
        <v>0</v>
      </c>
      <c r="I221" t="str">
        <f t="shared" si="14"/>
        <v>Zgorzelec-Zielona Gora</v>
      </c>
      <c r="J221">
        <f t="shared" si="15"/>
        <v>5</v>
      </c>
      <c r="L221" s="6" t="s">
        <v>223</v>
      </c>
      <c r="M221">
        <v>1749</v>
      </c>
    </row>
    <row r="222" spans="1:13" x14ac:dyDescent="0.25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>
        <f t="shared" si="12"/>
        <v>0.95714285714285718</v>
      </c>
      <c r="H222" t="b">
        <f t="shared" si="13"/>
        <v>0</v>
      </c>
      <c r="I222" t="str">
        <f t="shared" si="14"/>
        <v>Zielona Gora-Kostrzyn</v>
      </c>
      <c r="J222">
        <f t="shared" si="15"/>
        <v>6</v>
      </c>
      <c r="L222" s="6" t="s">
        <v>219</v>
      </c>
      <c r="M222">
        <v>1743</v>
      </c>
    </row>
    <row r="223" spans="1:13" x14ac:dyDescent="0.25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>
        <f t="shared" si="12"/>
        <v>1.8629032258064515</v>
      </c>
      <c r="H223" t="b">
        <f t="shared" si="13"/>
        <v>0</v>
      </c>
      <c r="I223" t="str">
        <f t="shared" si="14"/>
        <v>Wloclawek-Ciechanow</v>
      </c>
      <c r="J223">
        <f t="shared" si="15"/>
        <v>1</v>
      </c>
      <c r="L223" s="6" t="s">
        <v>291</v>
      </c>
      <c r="M223">
        <v>1730</v>
      </c>
    </row>
    <row r="224" spans="1:13" x14ac:dyDescent="0.25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>
        <f t="shared" si="12"/>
        <v>2.8479999999999999</v>
      </c>
      <c r="H224" t="b">
        <f t="shared" si="13"/>
        <v>0</v>
      </c>
      <c r="I224" t="str">
        <f t="shared" si="14"/>
        <v>Piotrkow Trybunalski-Kalisz</v>
      </c>
      <c r="J224">
        <f t="shared" si="15"/>
        <v>1</v>
      </c>
      <c r="L224" s="6" t="s">
        <v>139</v>
      </c>
      <c r="M224">
        <v>1720</v>
      </c>
    </row>
    <row r="225" spans="1:13" x14ac:dyDescent="0.25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>
        <f t="shared" si="12"/>
        <v>1.2608695652173914</v>
      </c>
      <c r="H225" t="b">
        <f t="shared" si="13"/>
        <v>0</v>
      </c>
      <c r="I225" t="str">
        <f t="shared" si="14"/>
        <v>Kalisz-Lodz</v>
      </c>
      <c r="J225">
        <f t="shared" si="15"/>
        <v>2</v>
      </c>
      <c r="L225" s="6" t="s">
        <v>262</v>
      </c>
      <c r="M225">
        <v>1698</v>
      </c>
    </row>
    <row r="226" spans="1:13" x14ac:dyDescent="0.25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>
        <f t="shared" si="12"/>
        <v>1.5683453237410072</v>
      </c>
      <c r="H226" t="b">
        <f t="shared" si="13"/>
        <v>0</v>
      </c>
      <c r="I226" t="str">
        <f t="shared" si="14"/>
        <v>Lodz-Czestochowa</v>
      </c>
      <c r="J226">
        <f t="shared" si="15"/>
        <v>3</v>
      </c>
      <c r="L226" s="6" t="s">
        <v>154</v>
      </c>
      <c r="M226">
        <v>1686</v>
      </c>
    </row>
    <row r="227" spans="1:13" x14ac:dyDescent="0.25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>
        <f t="shared" si="12"/>
        <v>2.3333333333333335</v>
      </c>
      <c r="H227" t="b">
        <f t="shared" si="13"/>
        <v>0</v>
      </c>
      <c r="I227" t="str">
        <f t="shared" si="14"/>
        <v>Czestochowa-Sieradz</v>
      </c>
      <c r="J227">
        <f t="shared" si="15"/>
        <v>4</v>
      </c>
      <c r="L227" s="6" t="s">
        <v>91</v>
      </c>
      <c r="M227">
        <v>1676</v>
      </c>
    </row>
    <row r="228" spans="1:13" x14ac:dyDescent="0.25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>
        <f t="shared" si="12"/>
        <v>1.75</v>
      </c>
      <c r="H228" t="b">
        <f t="shared" si="13"/>
        <v>0</v>
      </c>
      <c r="I228" t="str">
        <f t="shared" si="14"/>
        <v>Sieradz-Opole</v>
      </c>
      <c r="J228">
        <f t="shared" si="15"/>
        <v>5</v>
      </c>
      <c r="L228" s="6" t="s">
        <v>250</v>
      </c>
      <c r="M228">
        <v>1655</v>
      </c>
    </row>
    <row r="229" spans="1:13" x14ac:dyDescent="0.25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>
        <f t="shared" si="12"/>
        <v>3.528169014084507</v>
      </c>
      <c r="H229" t="b">
        <f t="shared" si="13"/>
        <v>0</v>
      </c>
      <c r="I229" t="str">
        <f t="shared" si="14"/>
        <v>Opole-Kudowa-Slone</v>
      </c>
      <c r="J229">
        <f t="shared" si="15"/>
        <v>6</v>
      </c>
      <c r="L229" s="6" t="s">
        <v>234</v>
      </c>
      <c r="M229">
        <v>1624</v>
      </c>
    </row>
    <row r="230" spans="1:13" x14ac:dyDescent="0.25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>
        <f t="shared" si="12"/>
        <v>1.5966850828729282</v>
      </c>
      <c r="H230" t="b">
        <f t="shared" si="13"/>
        <v>0</v>
      </c>
      <c r="I230" t="str">
        <f t="shared" si="14"/>
        <v>Sieradz-Leszno</v>
      </c>
      <c r="J230">
        <f t="shared" si="15"/>
        <v>1</v>
      </c>
      <c r="L230" s="6" t="s">
        <v>301</v>
      </c>
      <c r="M230">
        <v>1572</v>
      </c>
    </row>
    <row r="231" spans="1:13" x14ac:dyDescent="0.25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>
        <f t="shared" si="12"/>
        <v>2.3090909090909091</v>
      </c>
      <c r="H231" t="b">
        <f t="shared" si="13"/>
        <v>0</v>
      </c>
      <c r="I231" t="str">
        <f t="shared" si="14"/>
        <v>Leszno-Legnica</v>
      </c>
      <c r="J231">
        <f t="shared" si="15"/>
        <v>2</v>
      </c>
      <c r="L231" s="6" t="s">
        <v>188</v>
      </c>
      <c r="M231">
        <v>1504</v>
      </c>
    </row>
    <row r="232" spans="1:13" x14ac:dyDescent="0.25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>
        <f t="shared" si="12"/>
        <v>1.6640625</v>
      </c>
      <c r="H232" t="b">
        <f t="shared" si="13"/>
        <v>0</v>
      </c>
      <c r="I232" t="str">
        <f t="shared" si="14"/>
        <v>Slupsk-Gdansk</v>
      </c>
      <c r="J232">
        <f t="shared" si="15"/>
        <v>1</v>
      </c>
      <c r="L232" s="6" t="s">
        <v>300</v>
      </c>
      <c r="M232">
        <v>1381</v>
      </c>
    </row>
    <row r="233" spans="1:13" x14ac:dyDescent="0.25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>
        <f t="shared" si="12"/>
        <v>1.4090909090909092</v>
      </c>
      <c r="H233" t="b">
        <f t="shared" si="13"/>
        <v>0</v>
      </c>
      <c r="I233" t="str">
        <f t="shared" si="14"/>
        <v>Gdansk-Bydgoszcz</v>
      </c>
      <c r="J233">
        <f t="shared" si="15"/>
        <v>2</v>
      </c>
      <c r="L233" s="6" t="s">
        <v>198</v>
      </c>
      <c r="M233">
        <v>1369</v>
      </c>
    </row>
    <row r="234" spans="1:13" x14ac:dyDescent="0.25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>
        <f t="shared" si="12"/>
        <v>3.3950617283950617</v>
      </c>
      <c r="H234" t="b">
        <f t="shared" si="13"/>
        <v>0</v>
      </c>
      <c r="I234" t="str">
        <f t="shared" si="14"/>
        <v>Gubin-Gorzow Wielkopolski</v>
      </c>
      <c r="J234">
        <f t="shared" si="15"/>
        <v>1</v>
      </c>
      <c r="L234" s="6" t="s">
        <v>185</v>
      </c>
      <c r="M234">
        <v>1211</v>
      </c>
    </row>
    <row r="235" spans="1:13" x14ac:dyDescent="0.25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>
        <f t="shared" si="12"/>
        <v>1.5826086956521739</v>
      </c>
      <c r="H235" t="b">
        <f t="shared" si="13"/>
        <v>0</v>
      </c>
      <c r="I235" t="str">
        <f t="shared" si="14"/>
        <v>Gorzow Wielkopolski-Szczecin</v>
      </c>
      <c r="J235">
        <f t="shared" si="15"/>
        <v>2</v>
      </c>
      <c r="L235" s="6" t="s">
        <v>173</v>
      </c>
      <c r="M235">
        <v>1168</v>
      </c>
    </row>
    <row r="236" spans="1:13" x14ac:dyDescent="0.25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>
        <f t="shared" si="12"/>
        <v>2.6666666666666665</v>
      </c>
      <c r="H236" t="b">
        <f t="shared" si="13"/>
        <v>0</v>
      </c>
      <c r="I236" t="str">
        <f t="shared" si="14"/>
        <v>Szczecin-Swinoujscie</v>
      </c>
      <c r="J236">
        <f t="shared" si="15"/>
        <v>3</v>
      </c>
      <c r="L236" s="6" t="s">
        <v>237</v>
      </c>
      <c r="M236">
        <v>1134</v>
      </c>
    </row>
    <row r="237" spans="1:13" x14ac:dyDescent="0.25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>
        <f t="shared" si="12"/>
        <v>1.1643835616438356</v>
      </c>
      <c r="H237" t="b">
        <f t="shared" si="13"/>
        <v>0</v>
      </c>
      <c r="I237" t="str">
        <f t="shared" si="14"/>
        <v>Swinoujscie-Pila</v>
      </c>
      <c r="J237">
        <f t="shared" si="15"/>
        <v>4</v>
      </c>
      <c r="L237" s="6" t="s">
        <v>309</v>
      </c>
      <c r="M237">
        <v>1125</v>
      </c>
    </row>
    <row r="238" spans="1:13" x14ac:dyDescent="0.25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>
        <f t="shared" si="12"/>
        <v>3.8414634146341462</v>
      </c>
      <c r="H238" t="b">
        <f t="shared" si="13"/>
        <v>0</v>
      </c>
      <c r="I238" t="str">
        <f t="shared" si="14"/>
        <v>Pila-Kostrzyn</v>
      </c>
      <c r="J238">
        <f t="shared" si="15"/>
        <v>5</v>
      </c>
      <c r="L238" s="6" t="s">
        <v>293</v>
      </c>
      <c r="M238">
        <v>1093</v>
      </c>
    </row>
    <row r="239" spans="1:13" x14ac:dyDescent="0.25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>
        <f t="shared" si="12"/>
        <v>1.7021276595744681</v>
      </c>
      <c r="H239" t="b">
        <f t="shared" si="13"/>
        <v>0</v>
      </c>
      <c r="I239" t="str">
        <f t="shared" si="14"/>
        <v>Plock-Piotrkow Trybunalski</v>
      </c>
      <c r="J239">
        <f t="shared" si="15"/>
        <v>1</v>
      </c>
      <c r="L239" s="6" t="s">
        <v>88</v>
      </c>
      <c r="M239">
        <v>1090</v>
      </c>
    </row>
    <row r="240" spans="1:13" x14ac:dyDescent="0.25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>
        <f t="shared" si="12"/>
        <v>3.1140939597315436</v>
      </c>
      <c r="H240" t="b">
        <f t="shared" si="13"/>
        <v>0</v>
      </c>
      <c r="I240" t="str">
        <f t="shared" si="14"/>
        <v>Piotrkow Trybunalski-Warszawa</v>
      </c>
      <c r="J240">
        <f t="shared" si="15"/>
        <v>2</v>
      </c>
      <c r="L240" s="6" t="s">
        <v>86</v>
      </c>
      <c r="M240">
        <v>1079</v>
      </c>
    </row>
    <row r="241" spans="1:13" x14ac:dyDescent="0.25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>
        <f t="shared" si="12"/>
        <v>3.4759036144578315</v>
      </c>
      <c r="H241" t="b">
        <f t="shared" si="13"/>
        <v>0</v>
      </c>
      <c r="I241" t="str">
        <f t="shared" si="14"/>
        <v>Terespol-Lublin</v>
      </c>
      <c r="J241">
        <f t="shared" si="15"/>
        <v>1</v>
      </c>
      <c r="L241" s="6" t="s">
        <v>303</v>
      </c>
      <c r="M241">
        <v>1021</v>
      </c>
    </row>
    <row r="242" spans="1:13" x14ac:dyDescent="0.25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>
        <f t="shared" si="12"/>
        <v>3.4233576642335768</v>
      </c>
      <c r="H242" t="b">
        <f t="shared" si="13"/>
        <v>0</v>
      </c>
      <c r="I242" t="str">
        <f t="shared" si="14"/>
        <v>Lublin-Hrebenne</v>
      </c>
      <c r="J242">
        <f t="shared" si="15"/>
        <v>2</v>
      </c>
      <c r="L242" s="6" t="s">
        <v>313</v>
      </c>
      <c r="M242">
        <v>1075209</v>
      </c>
    </row>
    <row r="243" spans="1:13" x14ac:dyDescent="0.25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>
        <f t="shared" si="12"/>
        <v>1.3894736842105264</v>
      </c>
      <c r="H243" t="b">
        <f t="shared" si="13"/>
        <v>0</v>
      </c>
      <c r="I243" t="str">
        <f t="shared" si="14"/>
        <v>Przemysl-Warszawa</v>
      </c>
      <c r="J243">
        <f t="shared" si="15"/>
        <v>1</v>
      </c>
    </row>
    <row r="244" spans="1:13" x14ac:dyDescent="0.25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>
        <f t="shared" si="12"/>
        <v>1.2293577981651376</v>
      </c>
      <c r="H244" t="b">
        <f t="shared" si="13"/>
        <v>0</v>
      </c>
      <c r="I244" t="str">
        <f t="shared" si="14"/>
        <v>Warszawa-Ciechanow</v>
      </c>
      <c r="J244">
        <f t="shared" si="15"/>
        <v>2</v>
      </c>
    </row>
    <row r="245" spans="1:13" x14ac:dyDescent="0.25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>
        <f t="shared" si="12"/>
        <v>2.5555555555555554</v>
      </c>
      <c r="H245" t="b">
        <f t="shared" si="13"/>
        <v>0</v>
      </c>
      <c r="I245" t="str">
        <f t="shared" si="14"/>
        <v>Ciechanow-Wloclawek</v>
      </c>
      <c r="J245">
        <f t="shared" si="15"/>
        <v>3</v>
      </c>
    </row>
    <row r="246" spans="1:13" x14ac:dyDescent="0.25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>
        <f t="shared" si="12"/>
        <v>1.8953488372093024</v>
      </c>
      <c r="H246" t="b">
        <f t="shared" si="13"/>
        <v>0</v>
      </c>
      <c r="I246" t="str">
        <f t="shared" si="14"/>
        <v>Ciechanow-Ostroleka</v>
      </c>
      <c r="J246">
        <f t="shared" si="15"/>
        <v>1</v>
      </c>
    </row>
    <row r="247" spans="1:13" x14ac:dyDescent="0.25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>
        <f t="shared" si="12"/>
        <v>1.7419354838709677</v>
      </c>
      <c r="H247" t="b">
        <f t="shared" si="13"/>
        <v>0</v>
      </c>
      <c r="I247" t="str">
        <f t="shared" si="14"/>
        <v>Bielsko-Biala-Cieszyn</v>
      </c>
      <c r="J247">
        <f t="shared" si="15"/>
        <v>1</v>
      </c>
    </row>
    <row r="248" spans="1:13" x14ac:dyDescent="0.25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>
        <f t="shared" si="12"/>
        <v>1.9802631578947369</v>
      </c>
      <c r="H248" t="b">
        <f t="shared" si="13"/>
        <v>0</v>
      </c>
      <c r="I248" t="str">
        <f t="shared" si="14"/>
        <v>Cieszyn-Opole</v>
      </c>
      <c r="J248">
        <f t="shared" si="15"/>
        <v>2</v>
      </c>
    </row>
    <row r="249" spans="1:13" x14ac:dyDescent="0.25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>
        <f t="shared" si="12"/>
        <v>2.6442307692307692</v>
      </c>
      <c r="H249" t="b">
        <f t="shared" si="13"/>
        <v>0</v>
      </c>
      <c r="I249" t="str">
        <f t="shared" si="14"/>
        <v>Opole-Chalupki</v>
      </c>
      <c r="J249">
        <f t="shared" si="15"/>
        <v>3</v>
      </c>
    </row>
    <row r="250" spans="1:13" x14ac:dyDescent="0.25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>
        <f t="shared" si="12"/>
        <v>1.128654970760234</v>
      </c>
      <c r="H250" t="b">
        <f t="shared" si="13"/>
        <v>0</v>
      </c>
      <c r="I250" t="str">
        <f t="shared" si="14"/>
        <v>Tarnow-Bielsko-Biala</v>
      </c>
      <c r="J250">
        <f t="shared" si="15"/>
        <v>1</v>
      </c>
    </row>
    <row r="251" spans="1:13" x14ac:dyDescent="0.25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>
        <f t="shared" si="12"/>
        <v>1.36</v>
      </c>
      <c r="H251" t="b">
        <f t="shared" si="13"/>
        <v>0</v>
      </c>
      <c r="I251" t="str">
        <f t="shared" si="14"/>
        <v>Ciechanow-Olsztyn</v>
      </c>
      <c r="J251">
        <f t="shared" si="15"/>
        <v>1</v>
      </c>
    </row>
    <row r="252" spans="1:13" x14ac:dyDescent="0.25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>
        <f t="shared" si="12"/>
        <v>1.8702290076335877</v>
      </c>
      <c r="H252" t="b">
        <f t="shared" si="13"/>
        <v>0</v>
      </c>
      <c r="I252" t="str">
        <f t="shared" si="14"/>
        <v>Czestochowa-Kielce</v>
      </c>
      <c r="J252">
        <f t="shared" si="15"/>
        <v>1</v>
      </c>
    </row>
    <row r="253" spans="1:13" x14ac:dyDescent="0.25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>
        <f t="shared" si="12"/>
        <v>1.1386138613861385</v>
      </c>
      <c r="H253" t="b">
        <f t="shared" si="13"/>
        <v>0</v>
      </c>
      <c r="I253" t="str">
        <f t="shared" si="14"/>
        <v>Opole-Katowice</v>
      </c>
      <c r="J253">
        <f t="shared" si="15"/>
        <v>1</v>
      </c>
    </row>
    <row r="254" spans="1:13" x14ac:dyDescent="0.25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>
        <f t="shared" si="12"/>
        <v>3.175355450236967</v>
      </c>
      <c r="H254" t="b">
        <f t="shared" si="13"/>
        <v>0</v>
      </c>
      <c r="I254" t="str">
        <f t="shared" si="14"/>
        <v>Lodz-Bialystok</v>
      </c>
      <c r="J254">
        <f t="shared" si="15"/>
        <v>1</v>
      </c>
    </row>
    <row r="255" spans="1:13" x14ac:dyDescent="0.25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>
        <f t="shared" si="12"/>
        <v>2.134453781512605</v>
      </c>
      <c r="H255" t="b">
        <f t="shared" si="13"/>
        <v>0</v>
      </c>
      <c r="I255" t="str">
        <f t="shared" si="14"/>
        <v>Bialystok-Suwalki</v>
      </c>
      <c r="J255">
        <f t="shared" si="15"/>
        <v>2</v>
      </c>
    </row>
    <row r="256" spans="1:13" x14ac:dyDescent="0.25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>
        <f t="shared" si="12"/>
        <v>1.2075471698113207</v>
      </c>
      <c r="H256" t="b">
        <f t="shared" si="13"/>
        <v>0</v>
      </c>
      <c r="I256" t="str">
        <f t="shared" si="14"/>
        <v>Suwalki-Ostroleka</v>
      </c>
      <c r="J256">
        <f t="shared" si="15"/>
        <v>3</v>
      </c>
    </row>
    <row r="257" spans="1:10" x14ac:dyDescent="0.25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>
        <f t="shared" si="12"/>
        <v>3.0708661417322833</v>
      </c>
      <c r="H257" t="b">
        <f t="shared" si="13"/>
        <v>0</v>
      </c>
      <c r="I257" t="str">
        <f t="shared" si="14"/>
        <v>Ostroleka-Olsztyn</v>
      </c>
      <c r="J257">
        <f t="shared" si="15"/>
        <v>4</v>
      </c>
    </row>
    <row r="258" spans="1:10" x14ac:dyDescent="0.25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>
        <f t="shared" si="12"/>
        <v>2.4571428571428573</v>
      </c>
      <c r="H258" t="b">
        <f t="shared" si="13"/>
        <v>0</v>
      </c>
      <c r="I258" t="str">
        <f t="shared" si="14"/>
        <v>Plock-Lublin</v>
      </c>
      <c r="J258">
        <f t="shared" si="15"/>
        <v>1</v>
      </c>
    </row>
    <row r="259" spans="1:10" x14ac:dyDescent="0.25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>
        <f t="shared" ref="G259:G301" si="16">F259/E259</f>
        <v>3.8794326241134751</v>
      </c>
      <c r="H259" t="b">
        <f t="shared" ref="H259:H301" si="17">E259&gt;400</f>
        <v>0</v>
      </c>
      <c r="I259" t="str">
        <f t="shared" ref="I259:I301" si="18">_xlfn.CONCAT(B259, "-", C259)</f>
        <v>Lublin-Hrebenne</v>
      </c>
      <c r="J259">
        <f t="shared" si="15"/>
        <v>2</v>
      </c>
    </row>
    <row r="260" spans="1:10" x14ac:dyDescent="0.25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>
        <f t="shared" si="16"/>
        <v>2.9754098360655736</v>
      </c>
      <c r="H260" t="b">
        <f t="shared" si="17"/>
        <v>0</v>
      </c>
      <c r="I260" t="str">
        <f t="shared" si="18"/>
        <v>Hrebenne-Medyka</v>
      </c>
      <c r="J260">
        <f t="shared" ref="J260:J301" si="19">IF(AND(B260=C259, DAY(A260-A259)=1),1+J259,1)</f>
        <v>3</v>
      </c>
    </row>
    <row r="261" spans="1:10" x14ac:dyDescent="0.25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>
        <f t="shared" si="16"/>
        <v>1.4906832298136645</v>
      </c>
      <c r="H261" t="b">
        <f t="shared" si="17"/>
        <v>0</v>
      </c>
      <c r="I261" t="str">
        <f t="shared" si="18"/>
        <v>Medyka-Zamosc</v>
      </c>
      <c r="J261">
        <f t="shared" si="19"/>
        <v>4</v>
      </c>
    </row>
    <row r="262" spans="1:10" x14ac:dyDescent="0.25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>
        <f t="shared" si="16"/>
        <v>2.5848214285714284</v>
      </c>
      <c r="H262" t="b">
        <f t="shared" si="17"/>
        <v>0</v>
      </c>
      <c r="I262" t="str">
        <f t="shared" si="18"/>
        <v>Slupsk-Szczecin</v>
      </c>
      <c r="J262">
        <f t="shared" si="19"/>
        <v>1</v>
      </c>
    </row>
    <row r="263" spans="1:10" x14ac:dyDescent="0.25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>
        <f t="shared" si="16"/>
        <v>3.4578313253012047</v>
      </c>
      <c r="H263" t="b">
        <f t="shared" si="17"/>
        <v>0</v>
      </c>
      <c r="I263" t="str">
        <f t="shared" si="18"/>
        <v>Szczecin-Pila</v>
      </c>
      <c r="J263">
        <f t="shared" si="19"/>
        <v>2</v>
      </c>
    </row>
    <row r="264" spans="1:10" x14ac:dyDescent="0.25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>
        <f t="shared" si="16"/>
        <v>1.8878504672897196</v>
      </c>
      <c r="H264" t="b">
        <f t="shared" si="17"/>
        <v>0</v>
      </c>
      <c r="I264" t="str">
        <f t="shared" si="18"/>
        <v>Pila-Poznan</v>
      </c>
      <c r="J264">
        <f t="shared" si="19"/>
        <v>3</v>
      </c>
    </row>
    <row r="265" spans="1:10" x14ac:dyDescent="0.25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>
        <f t="shared" si="16"/>
        <v>2.3897058823529411</v>
      </c>
      <c r="H265" t="b">
        <f t="shared" si="17"/>
        <v>0</v>
      </c>
      <c r="I265" t="str">
        <f t="shared" si="18"/>
        <v>Poznan-Bydgoszcz</v>
      </c>
      <c r="J265">
        <f t="shared" si="19"/>
        <v>4</v>
      </c>
    </row>
    <row r="266" spans="1:10" x14ac:dyDescent="0.25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>
        <f t="shared" si="16"/>
        <v>3.5617977528089888</v>
      </c>
      <c r="H266" t="b">
        <f t="shared" si="17"/>
        <v>0</v>
      </c>
      <c r="I266" t="str">
        <f t="shared" si="18"/>
        <v>Bydgoszcz-Gdansk</v>
      </c>
      <c r="J266">
        <f t="shared" si="19"/>
        <v>5</v>
      </c>
    </row>
    <row r="267" spans="1:10" x14ac:dyDescent="0.25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>
        <f t="shared" si="16"/>
        <v>2.5185185185185186</v>
      </c>
      <c r="H267" t="b">
        <f t="shared" si="17"/>
        <v>0</v>
      </c>
      <c r="I267" t="str">
        <f t="shared" si="18"/>
        <v>Gdansk-Bydgoszcz</v>
      </c>
      <c r="J267">
        <f t="shared" si="19"/>
        <v>6</v>
      </c>
    </row>
    <row r="268" spans="1:10" x14ac:dyDescent="0.25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>
        <f t="shared" si="16"/>
        <v>2.4785553047404063</v>
      </c>
      <c r="H268" t="b">
        <f t="shared" si="17"/>
        <v>1</v>
      </c>
      <c r="I268" t="str">
        <f t="shared" si="18"/>
        <v>Skierniewice-Kudowa-Slone</v>
      </c>
      <c r="J268">
        <f t="shared" si="19"/>
        <v>1</v>
      </c>
    </row>
    <row r="269" spans="1:10" x14ac:dyDescent="0.25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>
        <f t="shared" si="16"/>
        <v>2.9387755102040818</v>
      </c>
      <c r="H269" t="b">
        <f t="shared" si="17"/>
        <v>0</v>
      </c>
      <c r="I269" t="str">
        <f t="shared" si="18"/>
        <v>Kudowa-Slone-Opole</v>
      </c>
      <c r="J269">
        <f t="shared" si="19"/>
        <v>2</v>
      </c>
    </row>
    <row r="270" spans="1:10" x14ac:dyDescent="0.25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>
        <f t="shared" si="16"/>
        <v>2.3987854251012144</v>
      </c>
      <c r="H270" t="b">
        <f t="shared" si="17"/>
        <v>1</v>
      </c>
      <c r="I270" t="str">
        <f t="shared" si="18"/>
        <v>Gubin-Warszawa</v>
      </c>
      <c r="J270">
        <f t="shared" si="19"/>
        <v>1</v>
      </c>
    </row>
    <row r="271" spans="1:10" x14ac:dyDescent="0.25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>
        <f t="shared" si="16"/>
        <v>1.946236559139785</v>
      </c>
      <c r="H271" t="b">
        <f t="shared" si="17"/>
        <v>0</v>
      </c>
      <c r="I271" t="str">
        <f t="shared" si="18"/>
        <v>Warszawa-Ciechanow</v>
      </c>
      <c r="J271">
        <f t="shared" si="19"/>
        <v>2</v>
      </c>
    </row>
    <row r="272" spans="1:10" x14ac:dyDescent="0.25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>
        <f t="shared" si="16"/>
        <v>3.3577981651376145</v>
      </c>
      <c r="H272" t="b">
        <f t="shared" si="17"/>
        <v>0</v>
      </c>
      <c r="I272" t="str">
        <f t="shared" si="18"/>
        <v>Legnica-Zielona Gora</v>
      </c>
      <c r="J272">
        <f t="shared" si="19"/>
        <v>1</v>
      </c>
    </row>
    <row r="273" spans="1:10" x14ac:dyDescent="0.25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>
        <f t="shared" si="16"/>
        <v>2.3482142857142856</v>
      </c>
      <c r="H273" t="b">
        <f t="shared" si="17"/>
        <v>0</v>
      </c>
      <c r="I273" t="str">
        <f t="shared" si="18"/>
        <v>Zielona Gora-Legnica</v>
      </c>
      <c r="J273">
        <f t="shared" si="19"/>
        <v>2</v>
      </c>
    </row>
    <row r="274" spans="1:10" x14ac:dyDescent="0.25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>
        <f t="shared" si="16"/>
        <v>1.798165137614679</v>
      </c>
      <c r="H274" t="b">
        <f t="shared" si="17"/>
        <v>0</v>
      </c>
      <c r="I274" t="str">
        <f t="shared" si="18"/>
        <v>Legnica-Zielona Gora</v>
      </c>
      <c r="J274">
        <f t="shared" si="19"/>
        <v>3</v>
      </c>
    </row>
    <row r="275" spans="1:10" x14ac:dyDescent="0.25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>
        <f t="shared" si="16"/>
        <v>1.2096774193548387</v>
      </c>
      <c r="H275" t="b">
        <f t="shared" si="17"/>
        <v>0</v>
      </c>
      <c r="I275" t="str">
        <f t="shared" si="18"/>
        <v>Czestochowa-Bielsko-Biala</v>
      </c>
      <c r="J275">
        <f t="shared" si="19"/>
        <v>1</v>
      </c>
    </row>
    <row r="276" spans="1:10" x14ac:dyDescent="0.25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>
        <f t="shared" si="16"/>
        <v>4.1826923076923075</v>
      </c>
      <c r="H276" t="b">
        <f t="shared" si="17"/>
        <v>0</v>
      </c>
      <c r="I276" t="str">
        <f t="shared" si="18"/>
        <v>Bielsko-Biala-Chalupki</v>
      </c>
      <c r="J276">
        <f t="shared" si="19"/>
        <v>2</v>
      </c>
    </row>
    <row r="277" spans="1:10" x14ac:dyDescent="0.25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>
        <f t="shared" si="16"/>
        <v>2.7898832684824901</v>
      </c>
      <c r="H277" t="b">
        <f t="shared" si="17"/>
        <v>0</v>
      </c>
      <c r="I277" t="str">
        <f t="shared" si="18"/>
        <v>Przemysl-Kielce</v>
      </c>
      <c r="J277">
        <f t="shared" si="19"/>
        <v>1</v>
      </c>
    </row>
    <row r="278" spans="1:10" x14ac:dyDescent="0.25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>
        <f t="shared" si="16"/>
        <v>2.7433628318584069</v>
      </c>
      <c r="H278" t="b">
        <f t="shared" si="17"/>
        <v>0</v>
      </c>
      <c r="I278" t="str">
        <f t="shared" si="18"/>
        <v>Kielce-Tarnobrzeg</v>
      </c>
      <c r="J278">
        <f t="shared" si="19"/>
        <v>2</v>
      </c>
    </row>
    <row r="279" spans="1:10" x14ac:dyDescent="0.25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>
        <f t="shared" si="16"/>
        <v>3.511002444987775</v>
      </c>
      <c r="H279" t="b">
        <f t="shared" si="17"/>
        <v>1</v>
      </c>
      <c r="I279" t="str">
        <f t="shared" si="18"/>
        <v>Bielsko-Biala-Warszawa</v>
      </c>
      <c r="J279">
        <f t="shared" si="19"/>
        <v>1</v>
      </c>
    </row>
    <row r="280" spans="1:10" x14ac:dyDescent="0.25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>
        <f t="shared" si="16"/>
        <v>3.6363636363636362</v>
      </c>
      <c r="H280" t="b">
        <f t="shared" si="17"/>
        <v>0</v>
      </c>
      <c r="I280" t="str">
        <f t="shared" si="18"/>
        <v>Warszawa-Plock</v>
      </c>
      <c r="J280">
        <f t="shared" si="19"/>
        <v>2</v>
      </c>
    </row>
    <row r="281" spans="1:10" x14ac:dyDescent="0.25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>
        <f t="shared" si="16"/>
        <v>1.2348484848484849</v>
      </c>
      <c r="H281" t="b">
        <f t="shared" si="17"/>
        <v>0</v>
      </c>
      <c r="I281" t="str">
        <f t="shared" si="18"/>
        <v>Plock-Konin</v>
      </c>
      <c r="J281">
        <f t="shared" si="19"/>
        <v>3</v>
      </c>
    </row>
    <row r="282" spans="1:10" x14ac:dyDescent="0.25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>
        <f t="shared" si="16"/>
        <v>1.6058823529411765</v>
      </c>
      <c r="H282" t="b">
        <f t="shared" si="17"/>
        <v>0</v>
      </c>
      <c r="I282" t="str">
        <f t="shared" si="18"/>
        <v>Gubin-Szczecin</v>
      </c>
      <c r="J282">
        <f t="shared" si="19"/>
        <v>1</v>
      </c>
    </row>
    <row r="283" spans="1:10" x14ac:dyDescent="0.25">
      <c r="A283" s="3">
        <v>43079</v>
      </c>
      <c r="B283" s="4" t="s">
        <v>7</v>
      </c>
      <c r="C283" s="4" t="s">
        <v>8</v>
      </c>
      <c r="D283" s="4">
        <v>2939</v>
      </c>
      <c r="E283" s="4">
        <v>110</v>
      </c>
      <c r="F283" s="4">
        <v>279</v>
      </c>
      <c r="G283" s="4">
        <f t="shared" si="16"/>
        <v>2.5363636363636362</v>
      </c>
      <c r="H283" s="4" t="b">
        <f t="shared" si="17"/>
        <v>0</v>
      </c>
      <c r="I283" s="4" t="str">
        <f t="shared" si="18"/>
        <v>Torun-Plock</v>
      </c>
      <c r="J283">
        <f t="shared" si="19"/>
        <v>1</v>
      </c>
    </row>
    <row r="284" spans="1:10" x14ac:dyDescent="0.25">
      <c r="A284" s="3">
        <v>43080</v>
      </c>
      <c r="B284" s="4" t="s">
        <v>8</v>
      </c>
      <c r="C284" s="4" t="s">
        <v>20</v>
      </c>
      <c r="D284" s="4">
        <v>4981</v>
      </c>
      <c r="E284" s="4">
        <v>138</v>
      </c>
      <c r="F284" s="4">
        <v>455</v>
      </c>
      <c r="G284" s="4">
        <f t="shared" si="16"/>
        <v>3.2971014492753623</v>
      </c>
      <c r="H284" s="4" t="b">
        <f t="shared" si="17"/>
        <v>0</v>
      </c>
      <c r="I284" s="4" t="str">
        <f t="shared" si="18"/>
        <v>Plock-Konin</v>
      </c>
      <c r="J284">
        <f t="shared" si="19"/>
        <v>2</v>
      </c>
    </row>
    <row r="285" spans="1:10" x14ac:dyDescent="0.25">
      <c r="A285" s="3">
        <v>43081</v>
      </c>
      <c r="B285" s="4" t="s">
        <v>20</v>
      </c>
      <c r="C285" s="4" t="s">
        <v>60</v>
      </c>
      <c r="D285" s="4">
        <v>3436</v>
      </c>
      <c r="E285" s="4">
        <v>114</v>
      </c>
      <c r="F285" s="4">
        <v>370</v>
      </c>
      <c r="G285" s="4">
        <f t="shared" si="16"/>
        <v>3.2456140350877192</v>
      </c>
      <c r="H285" s="4" t="b">
        <f t="shared" si="17"/>
        <v>0</v>
      </c>
      <c r="I285" s="4" t="str">
        <f t="shared" si="18"/>
        <v>Konin-Lodz</v>
      </c>
      <c r="J285">
        <f t="shared" si="19"/>
        <v>3</v>
      </c>
    </row>
    <row r="286" spans="1:10" x14ac:dyDescent="0.25">
      <c r="A286" s="3">
        <v>43082</v>
      </c>
      <c r="B286" s="4" t="s">
        <v>60</v>
      </c>
      <c r="C286" s="4" t="s">
        <v>47</v>
      </c>
      <c r="D286" s="4">
        <v>2342</v>
      </c>
      <c r="E286" s="4">
        <v>141</v>
      </c>
      <c r="F286" s="4">
        <v>319</v>
      </c>
      <c r="G286" s="4">
        <f t="shared" si="16"/>
        <v>2.2624113475177303</v>
      </c>
      <c r="H286" s="4" t="b">
        <f t="shared" si="17"/>
        <v>0</v>
      </c>
      <c r="I286" s="4" t="str">
        <f t="shared" si="18"/>
        <v>Lodz-Kielce</v>
      </c>
      <c r="J286">
        <f t="shared" si="19"/>
        <v>4</v>
      </c>
    </row>
    <row r="287" spans="1:10" x14ac:dyDescent="0.25">
      <c r="A287" s="3">
        <v>43083</v>
      </c>
      <c r="B287" s="4" t="s">
        <v>47</v>
      </c>
      <c r="C287" s="4" t="s">
        <v>54</v>
      </c>
      <c r="D287" s="4">
        <v>1981</v>
      </c>
      <c r="E287" s="4">
        <v>126</v>
      </c>
      <c r="F287" s="4">
        <v>396</v>
      </c>
      <c r="G287" s="4">
        <f t="shared" si="16"/>
        <v>3.1428571428571428</v>
      </c>
      <c r="H287" s="4" t="b">
        <f t="shared" si="17"/>
        <v>0</v>
      </c>
      <c r="I287" s="4" t="str">
        <f t="shared" si="18"/>
        <v>Kielce-Krakow</v>
      </c>
      <c r="J287">
        <f t="shared" si="19"/>
        <v>5</v>
      </c>
    </row>
    <row r="288" spans="1:10" x14ac:dyDescent="0.25">
      <c r="A288" s="3">
        <v>43084</v>
      </c>
      <c r="B288" s="4" t="s">
        <v>54</v>
      </c>
      <c r="C288" s="4" t="s">
        <v>49</v>
      </c>
      <c r="D288" s="4">
        <v>5238</v>
      </c>
      <c r="E288" s="4">
        <v>131</v>
      </c>
      <c r="F288" s="4">
        <v>158</v>
      </c>
      <c r="G288" s="4">
        <f t="shared" si="16"/>
        <v>1.2061068702290076</v>
      </c>
      <c r="H288" s="4" t="b">
        <f t="shared" si="17"/>
        <v>0</v>
      </c>
      <c r="I288" s="4" t="str">
        <f t="shared" si="18"/>
        <v>Krakow-Cieszyn</v>
      </c>
      <c r="J288">
        <f t="shared" si="19"/>
        <v>6</v>
      </c>
    </row>
    <row r="289" spans="1:10" x14ac:dyDescent="0.25">
      <c r="A289" s="3">
        <v>43085</v>
      </c>
      <c r="B289" s="4" t="s">
        <v>49</v>
      </c>
      <c r="C289" s="4" t="s">
        <v>37</v>
      </c>
      <c r="D289" s="4">
        <v>2823</v>
      </c>
      <c r="E289" s="4">
        <v>156</v>
      </c>
      <c r="F289" s="4">
        <v>280</v>
      </c>
      <c r="G289" s="4">
        <f t="shared" si="16"/>
        <v>1.7948717948717949</v>
      </c>
      <c r="H289" s="4" t="b">
        <f t="shared" si="17"/>
        <v>0</v>
      </c>
      <c r="I289" s="4" t="str">
        <f t="shared" si="18"/>
        <v>Cieszyn-Opole</v>
      </c>
      <c r="J289">
        <f t="shared" si="19"/>
        <v>7</v>
      </c>
    </row>
    <row r="290" spans="1:10" x14ac:dyDescent="0.25">
      <c r="A290" s="3">
        <v>43086</v>
      </c>
      <c r="B290" s="4" t="s">
        <v>37</v>
      </c>
      <c r="C290" s="4" t="s">
        <v>38</v>
      </c>
      <c r="D290" s="4">
        <v>1173</v>
      </c>
      <c r="E290" s="4">
        <v>139</v>
      </c>
      <c r="F290" s="4">
        <v>475</v>
      </c>
      <c r="G290" s="4">
        <f t="shared" si="16"/>
        <v>3.4172661870503598</v>
      </c>
      <c r="H290" s="4" t="b">
        <f t="shared" si="17"/>
        <v>0</v>
      </c>
      <c r="I290" s="4" t="str">
        <f t="shared" si="18"/>
        <v>Opole-Bielsko-Biala</v>
      </c>
      <c r="J290">
        <f t="shared" si="19"/>
        <v>8</v>
      </c>
    </row>
    <row r="291" spans="1:10" x14ac:dyDescent="0.25">
      <c r="A291" s="3">
        <v>43087</v>
      </c>
      <c r="B291" s="4" t="s">
        <v>38</v>
      </c>
      <c r="C291" s="4" t="s">
        <v>39</v>
      </c>
      <c r="D291" s="4">
        <v>1465</v>
      </c>
      <c r="E291" s="4">
        <v>121</v>
      </c>
      <c r="F291" s="4">
        <v>193</v>
      </c>
      <c r="G291" s="4">
        <f t="shared" si="16"/>
        <v>1.5950413223140496</v>
      </c>
      <c r="H291" s="4" t="b">
        <f t="shared" si="17"/>
        <v>0</v>
      </c>
      <c r="I291" s="4" t="str">
        <f t="shared" si="18"/>
        <v>Bielsko-Biala-Zakopane</v>
      </c>
      <c r="J291">
        <f t="shared" si="19"/>
        <v>9</v>
      </c>
    </row>
    <row r="292" spans="1:10" x14ac:dyDescent="0.25">
      <c r="A292" s="3">
        <v>43088</v>
      </c>
      <c r="B292" s="4" t="s">
        <v>39</v>
      </c>
      <c r="C292" s="4" t="s">
        <v>18</v>
      </c>
      <c r="D292" s="4">
        <v>1572</v>
      </c>
      <c r="E292" s="4">
        <v>159</v>
      </c>
      <c r="F292" s="4">
        <v>476</v>
      </c>
      <c r="G292" s="4">
        <f t="shared" si="16"/>
        <v>2.9937106918238992</v>
      </c>
      <c r="H292" s="4" t="b">
        <f t="shared" si="17"/>
        <v>0</v>
      </c>
      <c r="I292" s="4" t="str">
        <f t="shared" si="18"/>
        <v>Zakopane-Katowice</v>
      </c>
      <c r="J292">
        <f t="shared" si="19"/>
        <v>10</v>
      </c>
    </row>
    <row r="293" spans="1:10" x14ac:dyDescent="0.25">
      <c r="A293" s="3">
        <v>43089</v>
      </c>
      <c r="B293" s="4" t="s">
        <v>18</v>
      </c>
      <c r="C293" s="4" t="s">
        <v>39</v>
      </c>
      <c r="D293" s="4">
        <v>4084</v>
      </c>
      <c r="E293" s="4">
        <v>160</v>
      </c>
      <c r="F293" s="4">
        <v>338</v>
      </c>
      <c r="G293" s="4">
        <f t="shared" si="16"/>
        <v>2.1124999999999998</v>
      </c>
      <c r="H293" s="4" t="b">
        <f t="shared" si="17"/>
        <v>0</v>
      </c>
      <c r="I293" s="4" t="str">
        <f t="shared" si="18"/>
        <v>Katowice-Zakopane</v>
      </c>
      <c r="J293">
        <f t="shared" si="19"/>
        <v>11</v>
      </c>
    </row>
    <row r="294" spans="1:10" x14ac:dyDescent="0.25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>
        <f t="shared" si="16"/>
        <v>2.2024539877300615</v>
      </c>
      <c r="H294" t="b">
        <f t="shared" si="17"/>
        <v>0</v>
      </c>
      <c r="I294" t="str">
        <f t="shared" si="18"/>
        <v>Gubin-Szczecin</v>
      </c>
      <c r="J294">
        <f t="shared" si="19"/>
        <v>1</v>
      </c>
    </row>
    <row r="295" spans="1:10" x14ac:dyDescent="0.25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>
        <f t="shared" si="16"/>
        <v>4.1758241758241761</v>
      </c>
      <c r="H295" t="b">
        <f t="shared" si="17"/>
        <v>0</v>
      </c>
      <c r="I295" t="str">
        <f t="shared" si="18"/>
        <v>Gdansk-Bezledy</v>
      </c>
      <c r="J295">
        <f t="shared" si="19"/>
        <v>1</v>
      </c>
    </row>
    <row r="296" spans="1:10" x14ac:dyDescent="0.25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>
        <f t="shared" si="16"/>
        <v>2.2144177449168208</v>
      </c>
      <c r="H296" t="b">
        <f t="shared" si="17"/>
        <v>1</v>
      </c>
      <c r="I296" t="str">
        <f t="shared" si="18"/>
        <v>Olsztyn-Bielsko-Biala</v>
      </c>
      <c r="J296">
        <f t="shared" si="19"/>
        <v>1</v>
      </c>
    </row>
    <row r="297" spans="1:10" x14ac:dyDescent="0.25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>
        <f t="shared" si="16"/>
        <v>1.1125827814569536</v>
      </c>
      <c r="H297" t="b">
        <f t="shared" si="17"/>
        <v>0</v>
      </c>
      <c r="I297" t="str">
        <f t="shared" si="18"/>
        <v>Bielsko-Biala-Opole</v>
      </c>
      <c r="J297">
        <f t="shared" si="19"/>
        <v>2</v>
      </c>
    </row>
    <row r="298" spans="1:10" x14ac:dyDescent="0.25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>
        <f t="shared" si="16"/>
        <v>2.3576642335766422</v>
      </c>
      <c r="H298" t="b">
        <f t="shared" si="17"/>
        <v>0</v>
      </c>
      <c r="I298" t="str">
        <f t="shared" si="18"/>
        <v>Opole-Walbrzych</v>
      </c>
      <c r="J298">
        <f t="shared" si="19"/>
        <v>3</v>
      </c>
    </row>
    <row r="299" spans="1:10" x14ac:dyDescent="0.25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>
        <f t="shared" si="16"/>
        <v>2.2885906040268456</v>
      </c>
      <c r="H299" t="b">
        <f t="shared" si="17"/>
        <v>0</v>
      </c>
      <c r="I299" t="str">
        <f t="shared" si="18"/>
        <v>Walbrzych-Zgorzelec</v>
      </c>
      <c r="J299">
        <f t="shared" si="19"/>
        <v>4</v>
      </c>
    </row>
    <row r="300" spans="1:10" x14ac:dyDescent="0.25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>
        <f t="shared" si="16"/>
        <v>3.2302631578947367</v>
      </c>
      <c r="H300" t="b">
        <f t="shared" si="17"/>
        <v>0</v>
      </c>
      <c r="I300" t="str">
        <f t="shared" si="18"/>
        <v>Zgorzelec-Gubin</v>
      </c>
      <c r="J300">
        <f t="shared" si="19"/>
        <v>5</v>
      </c>
    </row>
    <row r="301" spans="1:10" x14ac:dyDescent="0.25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>
        <f t="shared" si="16"/>
        <v>1.7380952380952381</v>
      </c>
      <c r="H301" t="b">
        <f t="shared" si="17"/>
        <v>0</v>
      </c>
      <c r="I301" t="str">
        <f t="shared" si="18"/>
        <v>Ciechanow-Olsztyn</v>
      </c>
      <c r="J301">
        <f t="shared" si="19"/>
        <v>1</v>
      </c>
    </row>
  </sheetData>
  <conditionalFormatting sqref="J2:J3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Arkusz1!kursy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2024-12-16T19:51:58Z</dcterms:modified>
</cp:coreProperties>
</file>