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kamack38\Downloads\informatyka-2022-maj\"/>
    </mc:Choice>
  </mc:AlternateContent>
  <xr:revisionPtr revIDLastSave="0" documentId="13_ncr:1_{AEFE1D91-B6DC-4536-9B5A-7CD32517837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oki" sheetId="2" r:id="rId1"/>
    <sheet name="6.1" sheetId="1" r:id="rId2"/>
    <sheet name="6.2" sheetId="3" r:id="rId3"/>
    <sheet name="6.3" sheetId="5" r:id="rId4"/>
    <sheet name="6.4" sheetId="6" r:id="rId5"/>
    <sheet name="6.5" sheetId="7" r:id="rId6"/>
  </sheets>
  <definedNames>
    <definedName name="ExternalData_1" localSheetId="5" hidden="1">'6.5'!$A$1:$E$756</definedName>
    <definedName name="ExternalData_1" localSheetId="0" hidden="1">soki!$A$1:$E$756</definedName>
  </definedNames>
  <calcPr calcId="191029"/>
  <pivotCaches>
    <pivotCache cacheId="4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7" l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S9" i="7"/>
  <c r="R9" i="7"/>
  <c r="P9" i="7"/>
  <c r="D9" i="7"/>
  <c r="D8" i="7"/>
  <c r="N7" i="7"/>
  <c r="D7" i="7"/>
  <c r="N6" i="7"/>
  <c r="D6" i="7"/>
  <c r="D5" i="7"/>
  <c r="D4" i="7"/>
  <c r="D3" i="7"/>
  <c r="H2" i="7"/>
  <c r="I2" i="7" s="1"/>
  <c r="D2" i="7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N7" i="2"/>
  <c r="N6" i="2"/>
  <c r="S9" i="2"/>
  <c r="R9" i="2"/>
  <c r="P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F222" i="3"/>
  <c r="F223" i="3" s="1"/>
  <c r="F224" i="3" s="1"/>
  <c r="F218" i="3"/>
  <c r="F219" i="3" s="1"/>
  <c r="F220" i="3" s="1"/>
  <c r="F221" i="3" s="1"/>
  <c r="F215" i="3"/>
  <c r="F216" i="3" s="1"/>
  <c r="F217" i="3" s="1"/>
  <c r="F213" i="3"/>
  <c r="F214" i="3" s="1"/>
  <c r="F210" i="3"/>
  <c r="F211" i="3" s="1"/>
  <c r="F212" i="3" s="1"/>
  <c r="F209" i="3"/>
  <c r="F208" i="3"/>
  <c r="F207" i="3"/>
  <c r="F202" i="3"/>
  <c r="F203" i="3" s="1"/>
  <c r="F204" i="3" s="1"/>
  <c r="F205" i="3" s="1"/>
  <c r="F206" i="3" s="1"/>
  <c r="F196" i="3"/>
  <c r="F197" i="3" s="1"/>
  <c r="F198" i="3" s="1"/>
  <c r="F199" i="3" s="1"/>
  <c r="F200" i="3" s="1"/>
  <c r="F201" i="3" s="1"/>
  <c r="F195" i="3"/>
  <c r="F193" i="3"/>
  <c r="F194" i="3" s="1"/>
  <c r="F192" i="3"/>
  <c r="F190" i="3"/>
  <c r="F191" i="3" s="1"/>
  <c r="F188" i="3"/>
  <c r="F189" i="3" s="1"/>
  <c r="F187" i="3"/>
  <c r="F184" i="3"/>
  <c r="F185" i="3" s="1"/>
  <c r="F186" i="3" s="1"/>
  <c r="F183" i="3"/>
  <c r="F179" i="3"/>
  <c r="F180" i="3" s="1"/>
  <c r="F181" i="3" s="1"/>
  <c r="F182" i="3" s="1"/>
  <c r="F177" i="3"/>
  <c r="F178" i="3" s="1"/>
  <c r="F176" i="3"/>
  <c r="F175" i="3"/>
  <c r="F173" i="3"/>
  <c r="F174" i="3" s="1"/>
  <c r="F165" i="3"/>
  <c r="F166" i="3" s="1"/>
  <c r="F167" i="3" s="1"/>
  <c r="F168" i="3" s="1"/>
  <c r="F169" i="3" s="1"/>
  <c r="F170" i="3" s="1"/>
  <c r="F171" i="3" s="1"/>
  <c r="F172" i="3" s="1"/>
  <c r="F164" i="3"/>
  <c r="F163" i="3"/>
  <c r="F162" i="3"/>
  <c r="F161" i="3"/>
  <c r="F160" i="3"/>
  <c r="F159" i="3"/>
  <c r="F157" i="3"/>
  <c r="F158" i="3" s="1"/>
  <c r="F156" i="3"/>
  <c r="F154" i="3"/>
  <c r="F155" i="3" s="1"/>
  <c r="F153" i="3"/>
  <c r="F148" i="3"/>
  <c r="F149" i="3" s="1"/>
  <c r="F150" i="3" s="1"/>
  <c r="F151" i="3" s="1"/>
  <c r="F152" i="3" s="1"/>
  <c r="F147" i="3"/>
  <c r="F146" i="3"/>
  <c r="F145" i="3"/>
  <c r="F144" i="3"/>
  <c r="F143" i="3"/>
  <c r="F142" i="3"/>
  <c r="F138" i="3"/>
  <c r="F139" i="3" s="1"/>
  <c r="F140" i="3" s="1"/>
  <c r="F141" i="3" s="1"/>
  <c r="F137" i="3"/>
  <c r="F136" i="3"/>
  <c r="F131" i="3"/>
  <c r="F132" i="3" s="1"/>
  <c r="F133" i="3" s="1"/>
  <c r="F134" i="3" s="1"/>
  <c r="F135" i="3" s="1"/>
  <c r="F130" i="3"/>
  <c r="F123" i="3"/>
  <c r="F124" i="3" s="1"/>
  <c r="F125" i="3" s="1"/>
  <c r="F126" i="3" s="1"/>
  <c r="F127" i="3" s="1"/>
  <c r="F128" i="3" s="1"/>
  <c r="F129" i="3" s="1"/>
  <c r="F120" i="3"/>
  <c r="F121" i="3" s="1"/>
  <c r="F122" i="3" s="1"/>
  <c r="F117" i="3"/>
  <c r="F118" i="3" s="1"/>
  <c r="F119" i="3" s="1"/>
  <c r="F113" i="3"/>
  <c r="F114" i="3" s="1"/>
  <c r="F115" i="3" s="1"/>
  <c r="F116" i="3" s="1"/>
  <c r="F112" i="3"/>
  <c r="F111" i="3"/>
  <c r="F110" i="3"/>
  <c r="F109" i="3"/>
  <c r="F108" i="3"/>
  <c r="F107" i="3"/>
  <c r="F104" i="3"/>
  <c r="F105" i="3" s="1"/>
  <c r="F106" i="3" s="1"/>
  <c r="F101" i="3"/>
  <c r="F102" i="3" s="1"/>
  <c r="F103" i="3" s="1"/>
  <c r="F99" i="3"/>
  <c r="F100" i="3" s="1"/>
  <c r="F97" i="3"/>
  <c r="F98" i="3" s="1"/>
  <c r="F96" i="3"/>
  <c r="F95" i="3"/>
  <c r="F90" i="3"/>
  <c r="F91" i="3" s="1"/>
  <c r="F92" i="3" s="1"/>
  <c r="F93" i="3" s="1"/>
  <c r="F94" i="3" s="1"/>
  <c r="F89" i="3"/>
  <c r="F87" i="3"/>
  <c r="F88" i="3" s="1"/>
  <c r="F82" i="3"/>
  <c r="F83" i="3" s="1"/>
  <c r="F84" i="3" s="1"/>
  <c r="F85" i="3" s="1"/>
  <c r="F86" i="3" s="1"/>
  <c r="F81" i="3"/>
  <c r="F80" i="3"/>
  <c r="F75" i="3"/>
  <c r="F76" i="3" s="1"/>
  <c r="F77" i="3" s="1"/>
  <c r="F78" i="3" s="1"/>
  <c r="F79" i="3" s="1"/>
  <c r="F72" i="3"/>
  <c r="F73" i="3" s="1"/>
  <c r="F74" i="3" s="1"/>
  <c r="F71" i="3"/>
  <c r="F70" i="3"/>
  <c r="F69" i="3"/>
  <c r="F68" i="3"/>
  <c r="F62" i="3"/>
  <c r="F63" i="3" s="1"/>
  <c r="F64" i="3" s="1"/>
  <c r="F65" i="3" s="1"/>
  <c r="F66" i="3" s="1"/>
  <c r="F67" i="3" s="1"/>
  <c r="F61" i="3"/>
  <c r="F58" i="3"/>
  <c r="F59" i="3" s="1"/>
  <c r="F60" i="3" s="1"/>
  <c r="F57" i="3"/>
  <c r="F55" i="3"/>
  <c r="F56" i="3" s="1"/>
  <c r="F52" i="3"/>
  <c r="F53" i="3" s="1"/>
  <c r="F54" i="3" s="1"/>
  <c r="F51" i="3"/>
  <c r="F50" i="3"/>
  <c r="F47" i="3"/>
  <c r="F48" i="3" s="1"/>
  <c r="F49" i="3" s="1"/>
  <c r="F43" i="3"/>
  <c r="F44" i="3" s="1"/>
  <c r="F45" i="3" s="1"/>
  <c r="F46" i="3" s="1"/>
  <c r="F42" i="3"/>
  <c r="F41" i="3"/>
  <c r="F38" i="3"/>
  <c r="F39" i="3" s="1"/>
  <c r="F40" i="3" s="1"/>
  <c r="F35" i="3"/>
  <c r="F36" i="3" s="1"/>
  <c r="F37" i="3" s="1"/>
  <c r="F33" i="3"/>
  <c r="F34" i="3" s="1"/>
  <c r="F31" i="3"/>
  <c r="F32" i="3" s="1"/>
  <c r="F29" i="3"/>
  <c r="F30" i="3" s="1"/>
  <c r="F26" i="3"/>
  <c r="F27" i="3" s="1"/>
  <c r="F28" i="3" s="1"/>
  <c r="F25" i="3"/>
  <c r="F24" i="3"/>
  <c r="F21" i="3"/>
  <c r="F22" i="3" s="1"/>
  <c r="F23" i="3" s="1"/>
  <c r="F20" i="3"/>
  <c r="F18" i="3"/>
  <c r="F19" i="3" s="1"/>
  <c r="F17" i="3"/>
  <c r="F16" i="3"/>
  <c r="F15" i="3"/>
  <c r="F14" i="3"/>
  <c r="F12" i="3"/>
  <c r="F13" i="3" s="1"/>
  <c r="F11" i="3"/>
  <c r="F10" i="3"/>
  <c r="F9" i="3"/>
  <c r="F8" i="3"/>
  <c r="I6" i="3"/>
  <c r="F6" i="3"/>
  <c r="F7" i="3" s="1"/>
  <c r="I5" i="3"/>
  <c r="F4" i="3"/>
  <c r="F5" i="3" s="1"/>
  <c r="I4" i="3" s="1"/>
  <c r="F3" i="7" l="1"/>
  <c r="H3" i="7" s="1"/>
  <c r="I3" i="7" s="1"/>
  <c r="J2" i="7"/>
  <c r="H2" i="2"/>
  <c r="I2" i="2" s="1"/>
  <c r="K2" i="7" l="1"/>
  <c r="J3" i="7"/>
  <c r="K3" i="7" s="1"/>
  <c r="F4" i="7"/>
  <c r="H4" i="7" s="1"/>
  <c r="I4" i="7" s="1"/>
  <c r="F3" i="2"/>
  <c r="H3" i="2" s="1"/>
  <c r="I3" i="2" s="1"/>
  <c r="J2" i="2"/>
  <c r="F5" i="7" l="1"/>
  <c r="H5" i="7" s="1"/>
  <c r="I5" i="7" s="1"/>
  <c r="J4" i="7"/>
  <c r="K2" i="2"/>
  <c r="F4" i="2"/>
  <c r="H4" i="2" s="1"/>
  <c r="I4" i="2" s="1"/>
  <c r="J4" i="2" s="1"/>
  <c r="K4" i="2" s="1"/>
  <c r="J3" i="2"/>
  <c r="K3" i="2" s="1"/>
  <c r="K4" i="7" l="1"/>
  <c r="J5" i="7"/>
  <c r="K5" i="7" s="1"/>
  <c r="F6" i="7"/>
  <c r="H6" i="7" s="1"/>
  <c r="I6" i="7" s="1"/>
  <c r="F5" i="2"/>
  <c r="H5" i="2" s="1"/>
  <c r="I5" i="2" s="1"/>
  <c r="F7" i="7" l="1"/>
  <c r="H7" i="7" s="1"/>
  <c r="I7" i="7" s="1"/>
  <c r="J6" i="7"/>
  <c r="K6" i="7" s="1"/>
  <c r="F6" i="2"/>
  <c r="H6" i="2" s="1"/>
  <c r="I6" i="2" s="1"/>
  <c r="J5" i="2"/>
  <c r="J7" i="7" l="1"/>
  <c r="F8" i="7"/>
  <c r="H8" i="7" s="1"/>
  <c r="I8" i="7" s="1"/>
  <c r="K5" i="2"/>
  <c r="F7" i="2"/>
  <c r="H7" i="2" s="1"/>
  <c r="I7" i="2" s="1"/>
  <c r="J6" i="2"/>
  <c r="K6" i="2" s="1"/>
  <c r="F9" i="7" l="1"/>
  <c r="J8" i="7"/>
  <c r="K8" i="7" s="1"/>
  <c r="K7" i="7"/>
  <c r="F8" i="2"/>
  <c r="H8" i="2" s="1"/>
  <c r="I8" i="2" s="1"/>
  <c r="J7" i="2"/>
  <c r="K7" i="2" s="1"/>
  <c r="H9" i="7" l="1"/>
  <c r="T9" i="7"/>
  <c r="F9" i="2"/>
  <c r="J8" i="2"/>
  <c r="K8" i="2" s="1"/>
  <c r="I9" i="7" l="1"/>
  <c r="U9" i="7"/>
  <c r="H9" i="2"/>
  <c r="T9" i="2"/>
  <c r="J9" i="7" l="1"/>
  <c r="F10" i="7"/>
  <c r="H10" i="7" s="1"/>
  <c r="I10" i="7" s="1"/>
  <c r="V9" i="7"/>
  <c r="I9" i="2"/>
  <c r="U9" i="2"/>
  <c r="F11" i="7" l="1"/>
  <c r="H11" i="7" s="1"/>
  <c r="I11" i="7" s="1"/>
  <c r="J10" i="7"/>
  <c r="K10" i="7" s="1"/>
  <c r="K9" i="7"/>
  <c r="W9" i="7"/>
  <c r="V9" i="2"/>
  <c r="F10" i="2"/>
  <c r="H10" i="2" s="1"/>
  <c r="I10" i="2" s="1"/>
  <c r="J9" i="2"/>
  <c r="F12" i="7" l="1"/>
  <c r="H12" i="7" s="1"/>
  <c r="I12" i="7" s="1"/>
  <c r="J11" i="7"/>
  <c r="K11" i="7" s="1"/>
  <c r="K9" i="2"/>
  <c r="W9" i="2"/>
  <c r="F11" i="2"/>
  <c r="H11" i="2" s="1"/>
  <c r="I11" i="2" s="1"/>
  <c r="J10" i="2"/>
  <c r="K10" i="2" s="1"/>
  <c r="F13" i="7" l="1"/>
  <c r="H13" i="7" s="1"/>
  <c r="I13" i="7" s="1"/>
  <c r="J12" i="7"/>
  <c r="K12" i="7" s="1"/>
  <c r="J11" i="2"/>
  <c r="K11" i="2" s="1"/>
  <c r="F12" i="2"/>
  <c r="H12" i="2" s="1"/>
  <c r="I12" i="2" s="1"/>
  <c r="F14" i="7" l="1"/>
  <c r="H14" i="7" s="1"/>
  <c r="I14" i="7" s="1"/>
  <c r="J13" i="7"/>
  <c r="K13" i="7" s="1"/>
  <c r="F13" i="2"/>
  <c r="H13" i="2" s="1"/>
  <c r="I13" i="2" s="1"/>
  <c r="J12" i="2"/>
  <c r="K12" i="2" s="1"/>
  <c r="F15" i="7" l="1"/>
  <c r="H15" i="7" s="1"/>
  <c r="I15" i="7" s="1"/>
  <c r="J14" i="7"/>
  <c r="K14" i="7" s="1"/>
  <c r="F14" i="2"/>
  <c r="H14" i="2" s="1"/>
  <c r="I14" i="2" s="1"/>
  <c r="J13" i="2"/>
  <c r="K13" i="2" s="1"/>
  <c r="J15" i="7" l="1"/>
  <c r="K15" i="7" s="1"/>
  <c r="F16" i="7"/>
  <c r="H16" i="7" s="1"/>
  <c r="I16" i="7" s="1"/>
  <c r="F15" i="2"/>
  <c r="H15" i="2" s="1"/>
  <c r="I15" i="2" s="1"/>
  <c r="J14" i="2"/>
  <c r="K14" i="2" s="1"/>
  <c r="F17" i="7" l="1"/>
  <c r="H17" i="7" s="1"/>
  <c r="I17" i="7" s="1"/>
  <c r="J16" i="7"/>
  <c r="K16" i="7" s="1"/>
  <c r="J15" i="2"/>
  <c r="K15" i="2" s="1"/>
  <c r="F16" i="2"/>
  <c r="H16" i="2" s="1"/>
  <c r="I16" i="2" s="1"/>
  <c r="J17" i="7" l="1"/>
  <c r="K17" i="7" s="1"/>
  <c r="F18" i="7"/>
  <c r="H18" i="7" s="1"/>
  <c r="I18" i="7" s="1"/>
  <c r="F17" i="2"/>
  <c r="H17" i="2" s="1"/>
  <c r="I17" i="2" s="1"/>
  <c r="J16" i="2"/>
  <c r="K16" i="2" s="1"/>
  <c r="F19" i="7" l="1"/>
  <c r="H19" i="7" s="1"/>
  <c r="I19" i="7" s="1"/>
  <c r="J18" i="7"/>
  <c r="K18" i="7" s="1"/>
  <c r="J17" i="2"/>
  <c r="K17" i="2" s="1"/>
  <c r="F18" i="2"/>
  <c r="H18" i="2" s="1"/>
  <c r="I18" i="2" s="1"/>
  <c r="F20" i="7" l="1"/>
  <c r="H20" i="7" s="1"/>
  <c r="I20" i="7" s="1"/>
  <c r="J19" i="7"/>
  <c r="K19" i="7" s="1"/>
  <c r="F19" i="2"/>
  <c r="H19" i="2" s="1"/>
  <c r="I19" i="2" s="1"/>
  <c r="J18" i="2"/>
  <c r="K18" i="2" s="1"/>
  <c r="F21" i="7" l="1"/>
  <c r="H21" i="7" s="1"/>
  <c r="I21" i="7" s="1"/>
  <c r="J20" i="7"/>
  <c r="K20" i="7" s="1"/>
  <c r="F20" i="2"/>
  <c r="H20" i="2" s="1"/>
  <c r="I20" i="2" s="1"/>
  <c r="J19" i="2"/>
  <c r="K19" i="2" s="1"/>
  <c r="F22" i="7" l="1"/>
  <c r="H22" i="7" s="1"/>
  <c r="I22" i="7" s="1"/>
  <c r="J21" i="7"/>
  <c r="K21" i="7" s="1"/>
  <c r="J20" i="2"/>
  <c r="K20" i="2" s="1"/>
  <c r="F21" i="2"/>
  <c r="H21" i="2" s="1"/>
  <c r="I21" i="2" s="1"/>
  <c r="J22" i="7" l="1"/>
  <c r="K22" i="7" s="1"/>
  <c r="F23" i="7"/>
  <c r="H23" i="7" s="1"/>
  <c r="I23" i="7" s="1"/>
  <c r="F22" i="2"/>
  <c r="H22" i="2" s="1"/>
  <c r="I22" i="2" s="1"/>
  <c r="J21" i="2"/>
  <c r="K21" i="2" s="1"/>
  <c r="F24" i="7" l="1"/>
  <c r="H24" i="7" s="1"/>
  <c r="I24" i="7" s="1"/>
  <c r="J23" i="7"/>
  <c r="K23" i="7" s="1"/>
  <c r="F23" i="2"/>
  <c r="H23" i="2" s="1"/>
  <c r="I23" i="2" s="1"/>
  <c r="J22" i="2"/>
  <c r="K22" i="2" s="1"/>
  <c r="J24" i="7" l="1"/>
  <c r="K24" i="7" s="1"/>
  <c r="F25" i="7"/>
  <c r="H25" i="7" s="1"/>
  <c r="I25" i="7" s="1"/>
  <c r="F24" i="2"/>
  <c r="H24" i="2" s="1"/>
  <c r="I24" i="2" s="1"/>
  <c r="J23" i="2"/>
  <c r="K23" i="2" s="1"/>
  <c r="F26" i="7" l="1"/>
  <c r="H26" i="7" s="1"/>
  <c r="I26" i="7" s="1"/>
  <c r="J25" i="7"/>
  <c r="K25" i="7" s="1"/>
  <c r="F25" i="2"/>
  <c r="H25" i="2" s="1"/>
  <c r="I25" i="2" s="1"/>
  <c r="J24" i="2"/>
  <c r="K24" i="2" s="1"/>
  <c r="F27" i="7" l="1"/>
  <c r="H27" i="7" s="1"/>
  <c r="I27" i="7" s="1"/>
  <c r="J26" i="7"/>
  <c r="K26" i="7" s="1"/>
  <c r="F26" i="2"/>
  <c r="H26" i="2" s="1"/>
  <c r="I26" i="2" s="1"/>
  <c r="J25" i="2"/>
  <c r="K25" i="2" s="1"/>
  <c r="F28" i="7" l="1"/>
  <c r="H28" i="7" s="1"/>
  <c r="I28" i="7" s="1"/>
  <c r="J27" i="7"/>
  <c r="K27" i="7" s="1"/>
  <c r="F27" i="2"/>
  <c r="H27" i="2" s="1"/>
  <c r="I27" i="2" s="1"/>
  <c r="J26" i="2"/>
  <c r="K26" i="2" s="1"/>
  <c r="F29" i="7" l="1"/>
  <c r="H29" i="7" s="1"/>
  <c r="I29" i="7" s="1"/>
  <c r="J28" i="7"/>
  <c r="K28" i="7" s="1"/>
  <c r="F28" i="2"/>
  <c r="H28" i="2" s="1"/>
  <c r="I28" i="2" s="1"/>
  <c r="J27" i="2"/>
  <c r="K27" i="2" s="1"/>
  <c r="F30" i="7" l="1"/>
  <c r="H30" i="7" s="1"/>
  <c r="I30" i="7" s="1"/>
  <c r="J29" i="7"/>
  <c r="K29" i="7" s="1"/>
  <c r="F29" i="2"/>
  <c r="H29" i="2" s="1"/>
  <c r="I29" i="2" s="1"/>
  <c r="J28" i="2"/>
  <c r="K28" i="2" s="1"/>
  <c r="F31" i="7" l="1"/>
  <c r="H31" i="7" s="1"/>
  <c r="I31" i="7" s="1"/>
  <c r="J30" i="7"/>
  <c r="K30" i="7" s="1"/>
  <c r="F30" i="2"/>
  <c r="H30" i="2" s="1"/>
  <c r="I30" i="2" s="1"/>
  <c r="J29" i="2"/>
  <c r="K29" i="2" s="1"/>
  <c r="J31" i="7" l="1"/>
  <c r="K31" i="7" s="1"/>
  <c r="F32" i="7"/>
  <c r="H32" i="7" s="1"/>
  <c r="I32" i="7" s="1"/>
  <c r="J30" i="2"/>
  <c r="K30" i="2" s="1"/>
  <c r="F31" i="2"/>
  <c r="H31" i="2" s="1"/>
  <c r="I31" i="2" s="1"/>
  <c r="F33" i="7" l="1"/>
  <c r="H33" i="7" s="1"/>
  <c r="I33" i="7" s="1"/>
  <c r="J32" i="7"/>
  <c r="K32" i="7" s="1"/>
  <c r="F32" i="2"/>
  <c r="H32" i="2" s="1"/>
  <c r="I32" i="2" s="1"/>
  <c r="J31" i="2"/>
  <c r="K31" i="2" s="1"/>
  <c r="J33" i="7" l="1"/>
  <c r="K33" i="7" s="1"/>
  <c r="F34" i="7"/>
  <c r="H34" i="7" s="1"/>
  <c r="I34" i="7" s="1"/>
  <c r="F33" i="2"/>
  <c r="H33" i="2" s="1"/>
  <c r="I33" i="2" s="1"/>
  <c r="J32" i="2"/>
  <c r="K32" i="2" s="1"/>
  <c r="F35" i="7" l="1"/>
  <c r="H35" i="7" s="1"/>
  <c r="I35" i="7" s="1"/>
  <c r="J34" i="7"/>
  <c r="K34" i="7" s="1"/>
  <c r="F34" i="2"/>
  <c r="H34" i="2" s="1"/>
  <c r="I34" i="2" s="1"/>
  <c r="J33" i="2"/>
  <c r="K33" i="2" s="1"/>
  <c r="F36" i="7" l="1"/>
  <c r="H36" i="7" s="1"/>
  <c r="I36" i="7" s="1"/>
  <c r="J35" i="7"/>
  <c r="K35" i="7" s="1"/>
  <c r="F35" i="2"/>
  <c r="H35" i="2" s="1"/>
  <c r="I35" i="2" s="1"/>
  <c r="J34" i="2"/>
  <c r="K34" i="2" s="1"/>
  <c r="F37" i="7" l="1"/>
  <c r="H37" i="7" s="1"/>
  <c r="I37" i="7" s="1"/>
  <c r="J36" i="7"/>
  <c r="K36" i="7" s="1"/>
  <c r="F36" i="2"/>
  <c r="H36" i="2" s="1"/>
  <c r="I36" i="2" s="1"/>
  <c r="J35" i="2"/>
  <c r="K35" i="2" s="1"/>
  <c r="F38" i="7" l="1"/>
  <c r="H38" i="7" s="1"/>
  <c r="I38" i="7" s="1"/>
  <c r="J37" i="7"/>
  <c r="K37" i="7" s="1"/>
  <c r="F37" i="2"/>
  <c r="H37" i="2" s="1"/>
  <c r="I37" i="2" s="1"/>
  <c r="J36" i="2"/>
  <c r="K36" i="2" s="1"/>
  <c r="J38" i="7" l="1"/>
  <c r="K38" i="7" s="1"/>
  <c r="F39" i="7"/>
  <c r="H39" i="7" s="1"/>
  <c r="I39" i="7" s="1"/>
  <c r="F38" i="2"/>
  <c r="H38" i="2" s="1"/>
  <c r="I38" i="2" s="1"/>
  <c r="J37" i="2"/>
  <c r="K37" i="2" s="1"/>
  <c r="F40" i="7" l="1"/>
  <c r="H40" i="7" s="1"/>
  <c r="I40" i="7" s="1"/>
  <c r="J39" i="7"/>
  <c r="K39" i="7" s="1"/>
  <c r="F39" i="2"/>
  <c r="H39" i="2" s="1"/>
  <c r="I39" i="2" s="1"/>
  <c r="J38" i="2"/>
  <c r="K38" i="2" s="1"/>
  <c r="J40" i="7" l="1"/>
  <c r="K40" i="7" s="1"/>
  <c r="F41" i="7"/>
  <c r="H41" i="7" s="1"/>
  <c r="I41" i="7" s="1"/>
  <c r="F40" i="2"/>
  <c r="H40" i="2" s="1"/>
  <c r="I40" i="2" s="1"/>
  <c r="J39" i="2"/>
  <c r="K39" i="2" s="1"/>
  <c r="F42" i="7" l="1"/>
  <c r="H42" i="7" s="1"/>
  <c r="I42" i="7" s="1"/>
  <c r="J41" i="7"/>
  <c r="K41" i="7" s="1"/>
  <c r="F41" i="2"/>
  <c r="H41" i="2" s="1"/>
  <c r="I41" i="2" s="1"/>
  <c r="J40" i="2"/>
  <c r="K40" i="2" s="1"/>
  <c r="F43" i="7" l="1"/>
  <c r="H43" i="7" s="1"/>
  <c r="I43" i="7" s="1"/>
  <c r="J42" i="7"/>
  <c r="K42" i="7" s="1"/>
  <c r="F42" i="2"/>
  <c r="H42" i="2" s="1"/>
  <c r="I42" i="2" s="1"/>
  <c r="J41" i="2"/>
  <c r="K41" i="2" s="1"/>
  <c r="F44" i="7" l="1"/>
  <c r="H44" i="7" s="1"/>
  <c r="I44" i="7" s="1"/>
  <c r="J43" i="7"/>
  <c r="K43" i="7" s="1"/>
  <c r="F43" i="2"/>
  <c r="H43" i="2" s="1"/>
  <c r="I43" i="2" s="1"/>
  <c r="J42" i="2"/>
  <c r="K42" i="2" s="1"/>
  <c r="F45" i="7" l="1"/>
  <c r="H45" i="7" s="1"/>
  <c r="I45" i="7" s="1"/>
  <c r="J44" i="7"/>
  <c r="K44" i="7" s="1"/>
  <c r="F44" i="2"/>
  <c r="H44" i="2" s="1"/>
  <c r="I44" i="2" s="1"/>
  <c r="J43" i="2"/>
  <c r="K43" i="2" s="1"/>
  <c r="F46" i="7" l="1"/>
  <c r="H46" i="7" s="1"/>
  <c r="I46" i="7" s="1"/>
  <c r="J45" i="7"/>
  <c r="K45" i="7" s="1"/>
  <c r="F45" i="2"/>
  <c r="H45" i="2" s="1"/>
  <c r="I45" i="2" s="1"/>
  <c r="J44" i="2"/>
  <c r="K44" i="2" s="1"/>
  <c r="F47" i="7" l="1"/>
  <c r="H47" i="7" s="1"/>
  <c r="I47" i="7" s="1"/>
  <c r="J46" i="7"/>
  <c r="K46" i="7" s="1"/>
  <c r="F46" i="2"/>
  <c r="H46" i="2" s="1"/>
  <c r="I46" i="2" s="1"/>
  <c r="J45" i="2"/>
  <c r="K45" i="2" s="1"/>
  <c r="J47" i="7" l="1"/>
  <c r="K47" i="7" s="1"/>
  <c r="F48" i="7"/>
  <c r="H48" i="7" s="1"/>
  <c r="I48" i="7" s="1"/>
  <c r="F47" i="2"/>
  <c r="H47" i="2" s="1"/>
  <c r="I47" i="2" s="1"/>
  <c r="J46" i="2"/>
  <c r="K46" i="2" s="1"/>
  <c r="F49" i="7" l="1"/>
  <c r="H49" i="7" s="1"/>
  <c r="I49" i="7" s="1"/>
  <c r="J48" i="7"/>
  <c r="K48" i="7" s="1"/>
  <c r="F48" i="2"/>
  <c r="H48" i="2" s="1"/>
  <c r="I48" i="2" s="1"/>
  <c r="J47" i="2"/>
  <c r="K47" i="2" s="1"/>
  <c r="J49" i="7" l="1"/>
  <c r="K49" i="7" s="1"/>
  <c r="F50" i="7"/>
  <c r="H50" i="7" s="1"/>
  <c r="I50" i="7" s="1"/>
  <c r="J48" i="2"/>
  <c r="K48" i="2" s="1"/>
  <c r="F49" i="2"/>
  <c r="H49" i="2" s="1"/>
  <c r="I49" i="2" s="1"/>
  <c r="F51" i="7" l="1"/>
  <c r="H51" i="7" s="1"/>
  <c r="I51" i="7" s="1"/>
  <c r="J50" i="7"/>
  <c r="K50" i="7" s="1"/>
  <c r="J49" i="2"/>
  <c r="K49" i="2" s="1"/>
  <c r="F50" i="2"/>
  <c r="H50" i="2" s="1"/>
  <c r="I50" i="2" s="1"/>
  <c r="F52" i="7" l="1"/>
  <c r="H52" i="7" s="1"/>
  <c r="I52" i="7" s="1"/>
  <c r="J51" i="7"/>
  <c r="K51" i="7" s="1"/>
  <c r="F51" i="2"/>
  <c r="H51" i="2" s="1"/>
  <c r="I51" i="2" s="1"/>
  <c r="J50" i="2"/>
  <c r="K50" i="2" s="1"/>
  <c r="F53" i="7" l="1"/>
  <c r="H53" i="7" s="1"/>
  <c r="I53" i="7" s="1"/>
  <c r="J52" i="7"/>
  <c r="K52" i="7" s="1"/>
  <c r="F52" i="2"/>
  <c r="H52" i="2" s="1"/>
  <c r="I52" i="2" s="1"/>
  <c r="J51" i="2"/>
  <c r="K51" i="2" s="1"/>
  <c r="F54" i="7" l="1"/>
  <c r="H54" i="7" s="1"/>
  <c r="I54" i="7" s="1"/>
  <c r="J53" i="7"/>
  <c r="K53" i="7" s="1"/>
  <c r="J52" i="2"/>
  <c r="K52" i="2" s="1"/>
  <c r="F53" i="2"/>
  <c r="H53" i="2" s="1"/>
  <c r="I53" i="2" s="1"/>
  <c r="J54" i="7" l="1"/>
  <c r="K54" i="7" s="1"/>
  <c r="F55" i="7"/>
  <c r="H55" i="7" s="1"/>
  <c r="I55" i="7" s="1"/>
  <c r="F54" i="2"/>
  <c r="H54" i="2" s="1"/>
  <c r="I54" i="2" s="1"/>
  <c r="J53" i="2"/>
  <c r="K53" i="2" s="1"/>
  <c r="F56" i="7" l="1"/>
  <c r="H56" i="7" s="1"/>
  <c r="I56" i="7" s="1"/>
  <c r="J55" i="7"/>
  <c r="K55" i="7" s="1"/>
  <c r="F55" i="2"/>
  <c r="H55" i="2" s="1"/>
  <c r="I55" i="2" s="1"/>
  <c r="J54" i="2"/>
  <c r="K54" i="2" s="1"/>
  <c r="J56" i="7" l="1"/>
  <c r="K56" i="7" s="1"/>
  <c r="F57" i="7"/>
  <c r="H57" i="7" s="1"/>
  <c r="I57" i="7" s="1"/>
  <c r="F56" i="2"/>
  <c r="H56" i="2" s="1"/>
  <c r="I56" i="2" s="1"/>
  <c r="J55" i="2"/>
  <c r="K55" i="2" s="1"/>
  <c r="F58" i="7" l="1"/>
  <c r="H58" i="7" s="1"/>
  <c r="I58" i="7" s="1"/>
  <c r="J57" i="7"/>
  <c r="K57" i="7" s="1"/>
  <c r="J56" i="2"/>
  <c r="K56" i="2" s="1"/>
  <c r="F57" i="2"/>
  <c r="H57" i="2" s="1"/>
  <c r="I57" i="2" s="1"/>
  <c r="F59" i="7" l="1"/>
  <c r="H59" i="7" s="1"/>
  <c r="I59" i="7" s="1"/>
  <c r="J58" i="7"/>
  <c r="K58" i="7" s="1"/>
  <c r="F58" i="2"/>
  <c r="H58" i="2" s="1"/>
  <c r="I58" i="2" s="1"/>
  <c r="J57" i="2"/>
  <c r="K57" i="2" s="1"/>
  <c r="F60" i="7" l="1"/>
  <c r="H60" i="7" s="1"/>
  <c r="I60" i="7" s="1"/>
  <c r="J59" i="7"/>
  <c r="K59" i="7" s="1"/>
  <c r="J58" i="2"/>
  <c r="K58" i="2" s="1"/>
  <c r="F59" i="2"/>
  <c r="H59" i="2" s="1"/>
  <c r="I59" i="2" s="1"/>
  <c r="F61" i="7" l="1"/>
  <c r="H61" i="7" s="1"/>
  <c r="I61" i="7" s="1"/>
  <c r="J60" i="7"/>
  <c r="K60" i="7" s="1"/>
  <c r="F60" i="2"/>
  <c r="H60" i="2" s="1"/>
  <c r="I60" i="2" s="1"/>
  <c r="J59" i="2"/>
  <c r="K59" i="2" s="1"/>
  <c r="F62" i="7" l="1"/>
  <c r="H62" i="7" s="1"/>
  <c r="I62" i="7" s="1"/>
  <c r="J61" i="7"/>
  <c r="K61" i="7" s="1"/>
  <c r="F61" i="2"/>
  <c r="H61" i="2" s="1"/>
  <c r="I61" i="2" s="1"/>
  <c r="J60" i="2"/>
  <c r="K60" i="2" s="1"/>
  <c r="F63" i="7" l="1"/>
  <c r="H63" i="7" s="1"/>
  <c r="I63" i="7" s="1"/>
  <c r="J62" i="7"/>
  <c r="K62" i="7" s="1"/>
  <c r="J61" i="2"/>
  <c r="K61" i="2" s="1"/>
  <c r="F62" i="2"/>
  <c r="H62" i="2" s="1"/>
  <c r="I62" i="2" s="1"/>
  <c r="J63" i="7" l="1"/>
  <c r="K63" i="7" s="1"/>
  <c r="F64" i="7"/>
  <c r="H64" i="7" s="1"/>
  <c r="I64" i="7" s="1"/>
  <c r="J62" i="2"/>
  <c r="K62" i="2" s="1"/>
  <c r="F63" i="2"/>
  <c r="H63" i="2" s="1"/>
  <c r="I63" i="2" s="1"/>
  <c r="F65" i="7" l="1"/>
  <c r="H65" i="7" s="1"/>
  <c r="I65" i="7" s="1"/>
  <c r="J64" i="7"/>
  <c r="K64" i="7" s="1"/>
  <c r="J63" i="2"/>
  <c r="K63" i="2" s="1"/>
  <c r="F64" i="2"/>
  <c r="H64" i="2" s="1"/>
  <c r="I64" i="2" s="1"/>
  <c r="J65" i="7" l="1"/>
  <c r="K65" i="7" s="1"/>
  <c r="F66" i="7"/>
  <c r="H66" i="7" s="1"/>
  <c r="I66" i="7" s="1"/>
  <c r="F65" i="2"/>
  <c r="H65" i="2" s="1"/>
  <c r="I65" i="2" s="1"/>
  <c r="J64" i="2"/>
  <c r="K64" i="2" s="1"/>
  <c r="F67" i="7" l="1"/>
  <c r="H67" i="7" s="1"/>
  <c r="I67" i="7" s="1"/>
  <c r="J66" i="7"/>
  <c r="K66" i="7" s="1"/>
  <c r="F66" i="2"/>
  <c r="H66" i="2" s="1"/>
  <c r="I66" i="2" s="1"/>
  <c r="J65" i="2"/>
  <c r="K65" i="2" s="1"/>
  <c r="F68" i="7" l="1"/>
  <c r="H68" i="7" s="1"/>
  <c r="I68" i="7" s="1"/>
  <c r="J67" i="7"/>
  <c r="K67" i="7" s="1"/>
  <c r="J66" i="2"/>
  <c r="K66" i="2" s="1"/>
  <c r="F67" i="2"/>
  <c r="H67" i="2" s="1"/>
  <c r="I67" i="2" s="1"/>
  <c r="F69" i="7" l="1"/>
  <c r="H69" i="7" s="1"/>
  <c r="I69" i="7" s="1"/>
  <c r="J68" i="7"/>
  <c r="K68" i="7" s="1"/>
  <c r="F68" i="2"/>
  <c r="H68" i="2" s="1"/>
  <c r="I68" i="2" s="1"/>
  <c r="J67" i="2"/>
  <c r="K67" i="2" s="1"/>
  <c r="F70" i="7" l="1"/>
  <c r="H70" i="7" s="1"/>
  <c r="I70" i="7" s="1"/>
  <c r="J69" i="7"/>
  <c r="K69" i="7" s="1"/>
  <c r="F69" i="2"/>
  <c r="H69" i="2" s="1"/>
  <c r="I69" i="2" s="1"/>
  <c r="J68" i="2"/>
  <c r="K68" i="2" s="1"/>
  <c r="J70" i="7" l="1"/>
  <c r="K70" i="7" s="1"/>
  <c r="F71" i="7"/>
  <c r="H71" i="7" s="1"/>
  <c r="I71" i="7" s="1"/>
  <c r="F70" i="2"/>
  <c r="H70" i="2" s="1"/>
  <c r="I70" i="2" s="1"/>
  <c r="J69" i="2"/>
  <c r="K69" i="2" s="1"/>
  <c r="F72" i="7" l="1"/>
  <c r="H72" i="7" s="1"/>
  <c r="I72" i="7" s="1"/>
  <c r="J71" i="7"/>
  <c r="K71" i="7" s="1"/>
  <c r="F71" i="2"/>
  <c r="H71" i="2" s="1"/>
  <c r="I71" i="2" s="1"/>
  <c r="J70" i="2"/>
  <c r="K70" i="2" s="1"/>
  <c r="J72" i="7" l="1"/>
  <c r="K72" i="7" s="1"/>
  <c r="F73" i="7"/>
  <c r="H73" i="7" s="1"/>
  <c r="I73" i="7" s="1"/>
  <c r="F72" i="2"/>
  <c r="H72" i="2" s="1"/>
  <c r="I72" i="2" s="1"/>
  <c r="J71" i="2"/>
  <c r="K71" i="2" s="1"/>
  <c r="F74" i="7" l="1"/>
  <c r="H74" i="7" s="1"/>
  <c r="I74" i="7" s="1"/>
  <c r="J73" i="7"/>
  <c r="K73" i="7" s="1"/>
  <c r="F73" i="2"/>
  <c r="H73" i="2" s="1"/>
  <c r="I73" i="2" s="1"/>
  <c r="J72" i="2"/>
  <c r="K72" i="2" s="1"/>
  <c r="F75" i="7" l="1"/>
  <c r="H75" i="7" s="1"/>
  <c r="I75" i="7" s="1"/>
  <c r="J74" i="7"/>
  <c r="K74" i="7" s="1"/>
  <c r="J73" i="2"/>
  <c r="K73" i="2" s="1"/>
  <c r="F74" i="2"/>
  <c r="H74" i="2" s="1"/>
  <c r="I74" i="2" s="1"/>
  <c r="F76" i="7" l="1"/>
  <c r="H76" i="7" s="1"/>
  <c r="I76" i="7" s="1"/>
  <c r="J75" i="7"/>
  <c r="K75" i="7" s="1"/>
  <c r="J74" i="2"/>
  <c r="K74" i="2" s="1"/>
  <c r="F75" i="2"/>
  <c r="H75" i="2" s="1"/>
  <c r="I75" i="2" s="1"/>
  <c r="F77" i="7" l="1"/>
  <c r="H77" i="7" s="1"/>
  <c r="I77" i="7" s="1"/>
  <c r="J76" i="7"/>
  <c r="K76" i="7" s="1"/>
  <c r="F76" i="2"/>
  <c r="H76" i="2" s="1"/>
  <c r="I76" i="2" s="1"/>
  <c r="J75" i="2"/>
  <c r="K75" i="2" s="1"/>
  <c r="F78" i="7" l="1"/>
  <c r="H78" i="7" s="1"/>
  <c r="I78" i="7" s="1"/>
  <c r="J77" i="7"/>
  <c r="K77" i="7" s="1"/>
  <c r="F77" i="2"/>
  <c r="H77" i="2" s="1"/>
  <c r="I77" i="2" s="1"/>
  <c r="J76" i="2"/>
  <c r="K76" i="2" s="1"/>
  <c r="F79" i="7" l="1"/>
  <c r="H79" i="7" s="1"/>
  <c r="I79" i="7" s="1"/>
  <c r="J78" i="7"/>
  <c r="K78" i="7" s="1"/>
  <c r="F78" i="2"/>
  <c r="H78" i="2" s="1"/>
  <c r="I78" i="2" s="1"/>
  <c r="J77" i="2"/>
  <c r="K77" i="2" s="1"/>
  <c r="J79" i="7" l="1"/>
  <c r="K79" i="7" s="1"/>
  <c r="F80" i="7"/>
  <c r="H80" i="7" s="1"/>
  <c r="I80" i="7" s="1"/>
  <c r="J78" i="2"/>
  <c r="K78" i="2" s="1"/>
  <c r="F79" i="2"/>
  <c r="H79" i="2" s="1"/>
  <c r="I79" i="2" s="1"/>
  <c r="F81" i="7" l="1"/>
  <c r="H81" i="7" s="1"/>
  <c r="I81" i="7" s="1"/>
  <c r="J80" i="7"/>
  <c r="K80" i="7" s="1"/>
  <c r="F80" i="2"/>
  <c r="H80" i="2" s="1"/>
  <c r="I80" i="2" s="1"/>
  <c r="J79" i="2"/>
  <c r="K79" i="2" s="1"/>
  <c r="J81" i="7" l="1"/>
  <c r="K81" i="7" s="1"/>
  <c r="F82" i="7"/>
  <c r="H82" i="7" s="1"/>
  <c r="I82" i="7" s="1"/>
  <c r="F81" i="2"/>
  <c r="H81" i="2" s="1"/>
  <c r="I81" i="2" s="1"/>
  <c r="J80" i="2"/>
  <c r="K80" i="2" s="1"/>
  <c r="F83" i="7" l="1"/>
  <c r="H83" i="7" s="1"/>
  <c r="I83" i="7" s="1"/>
  <c r="J82" i="7"/>
  <c r="K82" i="7" s="1"/>
  <c r="F82" i="2"/>
  <c r="H82" i="2" s="1"/>
  <c r="I82" i="2" s="1"/>
  <c r="J81" i="2"/>
  <c r="K81" i="2" s="1"/>
  <c r="F84" i="7" l="1"/>
  <c r="H84" i="7" s="1"/>
  <c r="I84" i="7" s="1"/>
  <c r="J83" i="7"/>
  <c r="K83" i="7" s="1"/>
  <c r="F83" i="2"/>
  <c r="H83" i="2" s="1"/>
  <c r="I83" i="2" s="1"/>
  <c r="J82" i="2"/>
  <c r="K82" i="2" s="1"/>
  <c r="F85" i="7" l="1"/>
  <c r="H85" i="7" s="1"/>
  <c r="I85" i="7" s="1"/>
  <c r="J84" i="7"/>
  <c r="K84" i="7" s="1"/>
  <c r="F84" i="2"/>
  <c r="H84" i="2" s="1"/>
  <c r="I84" i="2" s="1"/>
  <c r="J83" i="2"/>
  <c r="K83" i="2" s="1"/>
  <c r="F86" i="7" l="1"/>
  <c r="H86" i="7" s="1"/>
  <c r="I86" i="7" s="1"/>
  <c r="J85" i="7"/>
  <c r="K85" i="7" s="1"/>
  <c r="F85" i="2"/>
  <c r="H85" i="2" s="1"/>
  <c r="I85" i="2" s="1"/>
  <c r="J84" i="2"/>
  <c r="K84" i="2" s="1"/>
  <c r="J86" i="7" l="1"/>
  <c r="K86" i="7" s="1"/>
  <c r="F87" i="7"/>
  <c r="H87" i="7" s="1"/>
  <c r="I87" i="7" s="1"/>
  <c r="F86" i="2"/>
  <c r="H86" i="2" s="1"/>
  <c r="I86" i="2" s="1"/>
  <c r="J85" i="2"/>
  <c r="K85" i="2" s="1"/>
  <c r="F88" i="7" l="1"/>
  <c r="H88" i="7" s="1"/>
  <c r="I88" i="7" s="1"/>
  <c r="J87" i="7"/>
  <c r="K87" i="7" s="1"/>
  <c r="F87" i="2"/>
  <c r="H87" i="2" s="1"/>
  <c r="I87" i="2" s="1"/>
  <c r="J86" i="2"/>
  <c r="K86" i="2" s="1"/>
  <c r="J88" i="7" l="1"/>
  <c r="K88" i="7" s="1"/>
  <c r="F89" i="7"/>
  <c r="H89" i="7" s="1"/>
  <c r="I89" i="7" s="1"/>
  <c r="F88" i="2"/>
  <c r="H88" i="2" s="1"/>
  <c r="I88" i="2" s="1"/>
  <c r="J87" i="2"/>
  <c r="K87" i="2" s="1"/>
  <c r="F90" i="7" l="1"/>
  <c r="H90" i="7" s="1"/>
  <c r="I90" i="7" s="1"/>
  <c r="J89" i="7"/>
  <c r="K89" i="7" s="1"/>
  <c r="F89" i="2"/>
  <c r="H89" i="2" s="1"/>
  <c r="I89" i="2" s="1"/>
  <c r="J88" i="2"/>
  <c r="K88" i="2" s="1"/>
  <c r="F91" i="7" l="1"/>
  <c r="H91" i="7" s="1"/>
  <c r="I91" i="7" s="1"/>
  <c r="J90" i="7"/>
  <c r="K90" i="7" s="1"/>
  <c r="F90" i="2"/>
  <c r="H90" i="2" s="1"/>
  <c r="I90" i="2" s="1"/>
  <c r="J89" i="2"/>
  <c r="K89" i="2" s="1"/>
  <c r="F92" i="7" l="1"/>
  <c r="H92" i="7" s="1"/>
  <c r="I92" i="7" s="1"/>
  <c r="J91" i="7"/>
  <c r="K91" i="7" s="1"/>
  <c r="F91" i="2"/>
  <c r="H91" i="2" s="1"/>
  <c r="I91" i="2" s="1"/>
  <c r="J90" i="2"/>
  <c r="K90" i="2" s="1"/>
  <c r="F93" i="7" l="1"/>
  <c r="H93" i="7" s="1"/>
  <c r="I93" i="7" s="1"/>
  <c r="J92" i="7"/>
  <c r="K92" i="7" s="1"/>
  <c r="J91" i="2"/>
  <c r="K91" i="2" s="1"/>
  <c r="F92" i="2"/>
  <c r="H92" i="2" s="1"/>
  <c r="I92" i="2" s="1"/>
  <c r="F94" i="7" l="1"/>
  <c r="H94" i="7" s="1"/>
  <c r="I94" i="7" s="1"/>
  <c r="J93" i="7"/>
  <c r="K93" i="7" s="1"/>
  <c r="J92" i="2"/>
  <c r="K92" i="2" s="1"/>
  <c r="F93" i="2"/>
  <c r="H93" i="2" s="1"/>
  <c r="I93" i="2" s="1"/>
  <c r="F95" i="7" l="1"/>
  <c r="H95" i="7" s="1"/>
  <c r="I95" i="7" s="1"/>
  <c r="J94" i="7"/>
  <c r="K94" i="7" s="1"/>
  <c r="F94" i="2"/>
  <c r="H94" i="2" s="1"/>
  <c r="I94" i="2" s="1"/>
  <c r="J93" i="2"/>
  <c r="K93" i="2" s="1"/>
  <c r="J95" i="7" l="1"/>
  <c r="K95" i="7" s="1"/>
  <c r="F96" i="7"/>
  <c r="H96" i="7" s="1"/>
  <c r="I96" i="7" s="1"/>
  <c r="F95" i="2"/>
  <c r="H95" i="2" s="1"/>
  <c r="I95" i="2" s="1"/>
  <c r="J94" i="2"/>
  <c r="K94" i="2" s="1"/>
  <c r="F97" i="7" l="1"/>
  <c r="H97" i="7" s="1"/>
  <c r="I97" i="7" s="1"/>
  <c r="J96" i="7"/>
  <c r="K96" i="7" s="1"/>
  <c r="J95" i="2"/>
  <c r="K95" i="2" s="1"/>
  <c r="F96" i="2"/>
  <c r="H96" i="2" s="1"/>
  <c r="I96" i="2" s="1"/>
  <c r="J97" i="7" l="1"/>
  <c r="K97" i="7" s="1"/>
  <c r="F98" i="7"/>
  <c r="H98" i="7" s="1"/>
  <c r="I98" i="7" s="1"/>
  <c r="F97" i="2"/>
  <c r="H97" i="2" s="1"/>
  <c r="I97" i="2" s="1"/>
  <c r="J96" i="2"/>
  <c r="K96" i="2" s="1"/>
  <c r="F99" i="7" l="1"/>
  <c r="H99" i="7" s="1"/>
  <c r="I99" i="7" s="1"/>
  <c r="J98" i="7"/>
  <c r="K98" i="7" s="1"/>
  <c r="F98" i="2"/>
  <c r="H98" i="2" s="1"/>
  <c r="I98" i="2" s="1"/>
  <c r="J97" i="2"/>
  <c r="K97" i="2" s="1"/>
  <c r="F100" i="7" l="1"/>
  <c r="H100" i="7" s="1"/>
  <c r="I100" i="7" s="1"/>
  <c r="J99" i="7"/>
  <c r="K99" i="7" s="1"/>
  <c r="J98" i="2"/>
  <c r="K98" i="2" s="1"/>
  <c r="F99" i="2"/>
  <c r="H99" i="2" s="1"/>
  <c r="I99" i="2" s="1"/>
  <c r="F101" i="7" l="1"/>
  <c r="H101" i="7" s="1"/>
  <c r="I101" i="7" s="1"/>
  <c r="J100" i="7"/>
  <c r="K100" i="7" s="1"/>
  <c r="J99" i="2"/>
  <c r="K99" i="2" s="1"/>
  <c r="F100" i="2"/>
  <c r="H100" i="2" s="1"/>
  <c r="I100" i="2" s="1"/>
  <c r="F102" i="7" l="1"/>
  <c r="H102" i="7" s="1"/>
  <c r="I102" i="7" s="1"/>
  <c r="J101" i="7"/>
  <c r="K101" i="7" s="1"/>
  <c r="J100" i="2"/>
  <c r="K100" i="2" s="1"/>
  <c r="F101" i="2"/>
  <c r="H101" i="2" s="1"/>
  <c r="I101" i="2" s="1"/>
  <c r="J102" i="7" l="1"/>
  <c r="K102" i="7" s="1"/>
  <c r="F103" i="7"/>
  <c r="H103" i="7" s="1"/>
  <c r="I103" i="7" s="1"/>
  <c r="F102" i="2"/>
  <c r="H102" i="2" s="1"/>
  <c r="I102" i="2" s="1"/>
  <c r="J101" i="2"/>
  <c r="K101" i="2" s="1"/>
  <c r="F104" i="7" l="1"/>
  <c r="H104" i="7" s="1"/>
  <c r="I104" i="7" s="1"/>
  <c r="J103" i="7"/>
  <c r="K103" i="7" s="1"/>
  <c r="F103" i="2"/>
  <c r="H103" i="2" s="1"/>
  <c r="I103" i="2" s="1"/>
  <c r="J102" i="2"/>
  <c r="K102" i="2" s="1"/>
  <c r="J104" i="7" l="1"/>
  <c r="K104" i="7" s="1"/>
  <c r="F105" i="7"/>
  <c r="H105" i="7" s="1"/>
  <c r="I105" i="7" s="1"/>
  <c r="F104" i="2"/>
  <c r="H104" i="2" s="1"/>
  <c r="I104" i="2" s="1"/>
  <c r="J103" i="2"/>
  <c r="K103" i="2" s="1"/>
  <c r="F106" i="7" l="1"/>
  <c r="H106" i="7" s="1"/>
  <c r="I106" i="7" s="1"/>
  <c r="J105" i="7"/>
  <c r="K105" i="7" s="1"/>
  <c r="F105" i="2"/>
  <c r="H105" i="2" s="1"/>
  <c r="I105" i="2" s="1"/>
  <c r="J104" i="2"/>
  <c r="K104" i="2" s="1"/>
  <c r="F107" i="7" l="1"/>
  <c r="H107" i="7" s="1"/>
  <c r="I107" i="7" s="1"/>
  <c r="J106" i="7"/>
  <c r="K106" i="7" s="1"/>
  <c r="J105" i="2"/>
  <c r="K105" i="2" s="1"/>
  <c r="F106" i="2"/>
  <c r="H106" i="2" s="1"/>
  <c r="I106" i="2" s="1"/>
  <c r="F108" i="7" l="1"/>
  <c r="H108" i="7" s="1"/>
  <c r="I108" i="7" s="1"/>
  <c r="J107" i="7"/>
  <c r="K107" i="7" s="1"/>
  <c r="F107" i="2"/>
  <c r="H107" i="2" s="1"/>
  <c r="I107" i="2" s="1"/>
  <c r="J106" i="2"/>
  <c r="K106" i="2" s="1"/>
  <c r="F109" i="7" l="1"/>
  <c r="H109" i="7" s="1"/>
  <c r="I109" i="7" s="1"/>
  <c r="J108" i="7"/>
  <c r="K108" i="7" s="1"/>
  <c r="F108" i="2"/>
  <c r="H108" i="2" s="1"/>
  <c r="I108" i="2" s="1"/>
  <c r="J107" i="2"/>
  <c r="K107" i="2" s="1"/>
  <c r="F110" i="7" l="1"/>
  <c r="H110" i="7" s="1"/>
  <c r="I110" i="7" s="1"/>
  <c r="J109" i="7"/>
  <c r="K109" i="7" s="1"/>
  <c r="J108" i="2"/>
  <c r="K108" i="2" s="1"/>
  <c r="F109" i="2"/>
  <c r="H109" i="2" s="1"/>
  <c r="I109" i="2" s="1"/>
  <c r="F111" i="7" l="1"/>
  <c r="H111" i="7" s="1"/>
  <c r="I111" i="7" s="1"/>
  <c r="J110" i="7"/>
  <c r="K110" i="7" s="1"/>
  <c r="F110" i="2"/>
  <c r="H110" i="2" s="1"/>
  <c r="I110" i="2" s="1"/>
  <c r="J109" i="2"/>
  <c r="K109" i="2" s="1"/>
  <c r="J111" i="7" l="1"/>
  <c r="K111" i="7" s="1"/>
  <c r="F112" i="7"/>
  <c r="H112" i="7" s="1"/>
  <c r="I112" i="7" s="1"/>
  <c r="J110" i="2"/>
  <c r="K110" i="2" s="1"/>
  <c r="F111" i="2"/>
  <c r="H111" i="2" s="1"/>
  <c r="I111" i="2" s="1"/>
  <c r="F113" i="7" l="1"/>
  <c r="H113" i="7" s="1"/>
  <c r="I113" i="7" s="1"/>
  <c r="J112" i="7"/>
  <c r="K112" i="7" s="1"/>
  <c r="F112" i="2"/>
  <c r="H112" i="2" s="1"/>
  <c r="I112" i="2" s="1"/>
  <c r="J111" i="2"/>
  <c r="K111" i="2" s="1"/>
  <c r="J113" i="7" l="1"/>
  <c r="K113" i="7" s="1"/>
  <c r="F114" i="7"/>
  <c r="H114" i="7" s="1"/>
  <c r="I114" i="7" s="1"/>
  <c r="F113" i="2"/>
  <c r="H113" i="2" s="1"/>
  <c r="I113" i="2" s="1"/>
  <c r="J112" i="2"/>
  <c r="K112" i="2" s="1"/>
  <c r="F115" i="7" l="1"/>
  <c r="H115" i="7" s="1"/>
  <c r="I115" i="7" s="1"/>
  <c r="J114" i="7"/>
  <c r="K114" i="7" s="1"/>
  <c r="F114" i="2"/>
  <c r="H114" i="2" s="1"/>
  <c r="I114" i="2" s="1"/>
  <c r="J113" i="2"/>
  <c r="K113" i="2" s="1"/>
  <c r="F116" i="7" l="1"/>
  <c r="H116" i="7" s="1"/>
  <c r="I116" i="7" s="1"/>
  <c r="J115" i="7"/>
  <c r="K115" i="7" s="1"/>
  <c r="J114" i="2"/>
  <c r="K114" i="2" s="1"/>
  <c r="F115" i="2"/>
  <c r="H115" i="2" s="1"/>
  <c r="I115" i="2" s="1"/>
  <c r="F117" i="7" l="1"/>
  <c r="H117" i="7" s="1"/>
  <c r="I117" i="7" s="1"/>
  <c r="J116" i="7"/>
  <c r="K116" i="7" s="1"/>
  <c r="J115" i="2"/>
  <c r="K115" i="2" s="1"/>
  <c r="F116" i="2"/>
  <c r="H116" i="2" s="1"/>
  <c r="I116" i="2" s="1"/>
  <c r="F118" i="7" l="1"/>
  <c r="H118" i="7" s="1"/>
  <c r="I118" i="7" s="1"/>
  <c r="J117" i="7"/>
  <c r="K117" i="7" s="1"/>
  <c r="J116" i="2"/>
  <c r="K116" i="2" s="1"/>
  <c r="F117" i="2"/>
  <c r="H117" i="2" s="1"/>
  <c r="I117" i="2" s="1"/>
  <c r="J118" i="7" l="1"/>
  <c r="K118" i="7" s="1"/>
  <c r="F119" i="7"/>
  <c r="H119" i="7" s="1"/>
  <c r="I119" i="7" s="1"/>
  <c r="J117" i="2"/>
  <c r="K117" i="2" s="1"/>
  <c r="F118" i="2"/>
  <c r="H118" i="2" s="1"/>
  <c r="I118" i="2" s="1"/>
  <c r="F120" i="7" l="1"/>
  <c r="H120" i="7" s="1"/>
  <c r="I120" i="7" s="1"/>
  <c r="J119" i="7"/>
  <c r="K119" i="7" s="1"/>
  <c r="F119" i="2"/>
  <c r="H119" i="2" s="1"/>
  <c r="I119" i="2" s="1"/>
  <c r="J118" i="2"/>
  <c r="K118" i="2" s="1"/>
  <c r="J120" i="7" l="1"/>
  <c r="K120" i="7" s="1"/>
  <c r="F121" i="7"/>
  <c r="H121" i="7" s="1"/>
  <c r="I121" i="7" s="1"/>
  <c r="F120" i="2"/>
  <c r="H120" i="2" s="1"/>
  <c r="I120" i="2" s="1"/>
  <c r="J119" i="2"/>
  <c r="K119" i="2" s="1"/>
  <c r="F122" i="7" l="1"/>
  <c r="H122" i="7" s="1"/>
  <c r="I122" i="7" s="1"/>
  <c r="J121" i="7"/>
  <c r="K121" i="7" s="1"/>
  <c r="F121" i="2"/>
  <c r="H121" i="2" s="1"/>
  <c r="I121" i="2" s="1"/>
  <c r="J120" i="2"/>
  <c r="K120" i="2" s="1"/>
  <c r="F123" i="7" l="1"/>
  <c r="H123" i="7" s="1"/>
  <c r="I123" i="7" s="1"/>
  <c r="J122" i="7"/>
  <c r="K122" i="7" s="1"/>
  <c r="F122" i="2"/>
  <c r="H122" i="2" s="1"/>
  <c r="I122" i="2" s="1"/>
  <c r="J121" i="2"/>
  <c r="K121" i="2" s="1"/>
  <c r="F124" i="7" l="1"/>
  <c r="H124" i="7" s="1"/>
  <c r="I124" i="7" s="1"/>
  <c r="J123" i="7"/>
  <c r="K123" i="7" s="1"/>
  <c r="F123" i="2"/>
  <c r="H123" i="2" s="1"/>
  <c r="I123" i="2" s="1"/>
  <c r="J122" i="2"/>
  <c r="K122" i="2" s="1"/>
  <c r="F125" i="7" l="1"/>
  <c r="H125" i="7" s="1"/>
  <c r="I125" i="7" s="1"/>
  <c r="J124" i="7"/>
  <c r="K124" i="7" s="1"/>
  <c r="F124" i="2"/>
  <c r="H124" i="2" s="1"/>
  <c r="I124" i="2" s="1"/>
  <c r="J123" i="2"/>
  <c r="K123" i="2" s="1"/>
  <c r="F126" i="7" l="1"/>
  <c r="H126" i="7" s="1"/>
  <c r="I126" i="7" s="1"/>
  <c r="J125" i="7"/>
  <c r="K125" i="7" s="1"/>
  <c r="F125" i="2"/>
  <c r="H125" i="2" s="1"/>
  <c r="I125" i="2" s="1"/>
  <c r="J124" i="2"/>
  <c r="K124" i="2" s="1"/>
  <c r="F127" i="7" l="1"/>
  <c r="H127" i="7" s="1"/>
  <c r="I127" i="7" s="1"/>
  <c r="J126" i="7"/>
  <c r="K126" i="7" s="1"/>
  <c r="F126" i="2"/>
  <c r="H126" i="2" s="1"/>
  <c r="I126" i="2" s="1"/>
  <c r="J125" i="2"/>
  <c r="K125" i="2" s="1"/>
  <c r="J127" i="7" l="1"/>
  <c r="K127" i="7" s="1"/>
  <c r="F128" i="7"/>
  <c r="H128" i="7" s="1"/>
  <c r="I128" i="7" s="1"/>
  <c r="F127" i="2"/>
  <c r="H127" i="2" s="1"/>
  <c r="I127" i="2" s="1"/>
  <c r="J126" i="2"/>
  <c r="K126" i="2" s="1"/>
  <c r="F129" i="7" l="1"/>
  <c r="H129" i="7" s="1"/>
  <c r="I129" i="7" s="1"/>
  <c r="J128" i="7"/>
  <c r="K128" i="7" s="1"/>
  <c r="F128" i="2"/>
  <c r="H128" i="2" s="1"/>
  <c r="I128" i="2" s="1"/>
  <c r="J127" i="2"/>
  <c r="K127" i="2" s="1"/>
  <c r="J129" i="7" l="1"/>
  <c r="K129" i="7" s="1"/>
  <c r="F130" i="7"/>
  <c r="H130" i="7" s="1"/>
  <c r="I130" i="7" s="1"/>
  <c r="F129" i="2"/>
  <c r="H129" i="2" s="1"/>
  <c r="I129" i="2" s="1"/>
  <c r="J128" i="2"/>
  <c r="K128" i="2" s="1"/>
  <c r="F131" i="7" l="1"/>
  <c r="H131" i="7" s="1"/>
  <c r="I131" i="7" s="1"/>
  <c r="J130" i="7"/>
  <c r="K130" i="7" s="1"/>
  <c r="F130" i="2"/>
  <c r="H130" i="2" s="1"/>
  <c r="I130" i="2" s="1"/>
  <c r="J129" i="2"/>
  <c r="K129" i="2" s="1"/>
  <c r="F132" i="7" l="1"/>
  <c r="H132" i="7" s="1"/>
  <c r="I132" i="7" s="1"/>
  <c r="J131" i="7"/>
  <c r="K131" i="7" s="1"/>
  <c r="F131" i="2"/>
  <c r="H131" i="2" s="1"/>
  <c r="I131" i="2" s="1"/>
  <c r="J130" i="2"/>
  <c r="K130" i="2" s="1"/>
  <c r="F133" i="7" l="1"/>
  <c r="H133" i="7" s="1"/>
  <c r="I133" i="7" s="1"/>
  <c r="J132" i="7"/>
  <c r="K132" i="7" s="1"/>
  <c r="F132" i="2"/>
  <c r="H132" i="2" s="1"/>
  <c r="I132" i="2" s="1"/>
  <c r="J131" i="2"/>
  <c r="K131" i="2" s="1"/>
  <c r="F134" i="7" l="1"/>
  <c r="H134" i="7" s="1"/>
  <c r="I134" i="7" s="1"/>
  <c r="J133" i="7"/>
  <c r="K133" i="7" s="1"/>
  <c r="F133" i="2"/>
  <c r="H133" i="2" s="1"/>
  <c r="I133" i="2" s="1"/>
  <c r="J132" i="2"/>
  <c r="K132" i="2" s="1"/>
  <c r="J134" i="7" l="1"/>
  <c r="K134" i="7" s="1"/>
  <c r="F135" i="7"/>
  <c r="H135" i="7" s="1"/>
  <c r="I135" i="7" s="1"/>
  <c r="J133" i="2"/>
  <c r="K133" i="2" s="1"/>
  <c r="F134" i="2"/>
  <c r="H134" i="2" s="1"/>
  <c r="I134" i="2" s="1"/>
  <c r="F136" i="7" l="1"/>
  <c r="H136" i="7" s="1"/>
  <c r="I136" i="7" s="1"/>
  <c r="J135" i="7"/>
  <c r="K135" i="7" s="1"/>
  <c r="F135" i="2"/>
  <c r="H135" i="2" s="1"/>
  <c r="I135" i="2" s="1"/>
  <c r="J134" i="2"/>
  <c r="K134" i="2" s="1"/>
  <c r="J136" i="7" l="1"/>
  <c r="K136" i="7" s="1"/>
  <c r="F137" i="7"/>
  <c r="H137" i="7" s="1"/>
  <c r="I137" i="7" s="1"/>
  <c r="F136" i="2"/>
  <c r="H136" i="2" s="1"/>
  <c r="I136" i="2" s="1"/>
  <c r="J135" i="2"/>
  <c r="K135" i="2" s="1"/>
  <c r="F138" i="7" l="1"/>
  <c r="H138" i="7" s="1"/>
  <c r="I138" i="7" s="1"/>
  <c r="J137" i="7"/>
  <c r="K137" i="7" s="1"/>
  <c r="J136" i="2"/>
  <c r="K136" i="2" s="1"/>
  <c r="F137" i="2"/>
  <c r="H137" i="2" s="1"/>
  <c r="I137" i="2" s="1"/>
  <c r="F139" i="7" l="1"/>
  <c r="H139" i="7" s="1"/>
  <c r="I139" i="7" s="1"/>
  <c r="J138" i="7"/>
  <c r="K138" i="7" s="1"/>
  <c r="F138" i="2"/>
  <c r="H138" i="2" s="1"/>
  <c r="I138" i="2" s="1"/>
  <c r="J137" i="2"/>
  <c r="K137" i="2" s="1"/>
  <c r="F140" i="7" l="1"/>
  <c r="H140" i="7" s="1"/>
  <c r="I140" i="7" s="1"/>
  <c r="J139" i="7"/>
  <c r="K139" i="7" s="1"/>
  <c r="F139" i="2"/>
  <c r="H139" i="2" s="1"/>
  <c r="I139" i="2" s="1"/>
  <c r="J138" i="2"/>
  <c r="K138" i="2" s="1"/>
  <c r="F141" i="7" l="1"/>
  <c r="H141" i="7" s="1"/>
  <c r="I141" i="7" s="1"/>
  <c r="J140" i="7"/>
  <c r="K140" i="7" s="1"/>
  <c r="F140" i="2"/>
  <c r="H140" i="2" s="1"/>
  <c r="I140" i="2" s="1"/>
  <c r="J139" i="2"/>
  <c r="K139" i="2" s="1"/>
  <c r="F142" i="7" l="1"/>
  <c r="H142" i="7" s="1"/>
  <c r="I142" i="7" s="1"/>
  <c r="J141" i="7"/>
  <c r="K141" i="7" s="1"/>
  <c r="F141" i="2"/>
  <c r="H141" i="2" s="1"/>
  <c r="I141" i="2" s="1"/>
  <c r="J140" i="2"/>
  <c r="K140" i="2" s="1"/>
  <c r="F143" i="7" l="1"/>
  <c r="H143" i="7" s="1"/>
  <c r="I143" i="7" s="1"/>
  <c r="J142" i="7"/>
  <c r="K142" i="7" s="1"/>
  <c r="F142" i="2"/>
  <c r="H142" i="2" s="1"/>
  <c r="I142" i="2" s="1"/>
  <c r="J141" i="2"/>
  <c r="K141" i="2" s="1"/>
  <c r="J143" i="7" l="1"/>
  <c r="K143" i="7" s="1"/>
  <c r="F144" i="7"/>
  <c r="H144" i="7" s="1"/>
  <c r="I144" i="7" s="1"/>
  <c r="F143" i="2"/>
  <c r="H143" i="2" s="1"/>
  <c r="I143" i="2" s="1"/>
  <c r="J142" i="2"/>
  <c r="K142" i="2" s="1"/>
  <c r="F145" i="7" l="1"/>
  <c r="H145" i="7" s="1"/>
  <c r="I145" i="7" s="1"/>
  <c r="J144" i="7"/>
  <c r="K144" i="7" s="1"/>
  <c r="F144" i="2"/>
  <c r="H144" i="2" s="1"/>
  <c r="I144" i="2" s="1"/>
  <c r="J143" i="2"/>
  <c r="K143" i="2" s="1"/>
  <c r="J145" i="7" l="1"/>
  <c r="K145" i="7" s="1"/>
  <c r="F146" i="7"/>
  <c r="H146" i="7" s="1"/>
  <c r="I146" i="7" s="1"/>
  <c r="J144" i="2"/>
  <c r="K144" i="2" s="1"/>
  <c r="F145" i="2"/>
  <c r="H145" i="2" s="1"/>
  <c r="I145" i="2" s="1"/>
  <c r="F147" i="7" l="1"/>
  <c r="H147" i="7" s="1"/>
  <c r="I147" i="7" s="1"/>
  <c r="J146" i="7"/>
  <c r="K146" i="7" s="1"/>
  <c r="F146" i="2"/>
  <c r="H146" i="2" s="1"/>
  <c r="I146" i="2" s="1"/>
  <c r="J145" i="2"/>
  <c r="K145" i="2" s="1"/>
  <c r="F148" i="7" l="1"/>
  <c r="H148" i="7" s="1"/>
  <c r="I148" i="7" s="1"/>
  <c r="J147" i="7"/>
  <c r="K147" i="7" s="1"/>
  <c r="J146" i="2"/>
  <c r="K146" i="2" s="1"/>
  <c r="F147" i="2"/>
  <c r="H147" i="2" s="1"/>
  <c r="I147" i="2" s="1"/>
  <c r="F149" i="7" l="1"/>
  <c r="H149" i="7" s="1"/>
  <c r="I149" i="7" s="1"/>
  <c r="J148" i="7"/>
  <c r="K148" i="7" s="1"/>
  <c r="F148" i="2"/>
  <c r="H148" i="2" s="1"/>
  <c r="I148" i="2" s="1"/>
  <c r="J147" i="2"/>
  <c r="K147" i="2" s="1"/>
  <c r="F150" i="7" l="1"/>
  <c r="H150" i="7" s="1"/>
  <c r="I150" i="7" s="1"/>
  <c r="J149" i="7"/>
  <c r="K149" i="7" s="1"/>
  <c r="J148" i="2"/>
  <c r="K148" i="2" s="1"/>
  <c r="F149" i="2"/>
  <c r="H149" i="2" s="1"/>
  <c r="I149" i="2" s="1"/>
  <c r="J150" i="7" l="1"/>
  <c r="K150" i="7" s="1"/>
  <c r="F151" i="7"/>
  <c r="H151" i="7" s="1"/>
  <c r="I151" i="7" s="1"/>
  <c r="F150" i="2"/>
  <c r="H150" i="2" s="1"/>
  <c r="I150" i="2" s="1"/>
  <c r="J149" i="2"/>
  <c r="K149" i="2" s="1"/>
  <c r="F152" i="7" l="1"/>
  <c r="H152" i="7" s="1"/>
  <c r="I152" i="7" s="1"/>
  <c r="J151" i="7"/>
  <c r="K151" i="7" s="1"/>
  <c r="F151" i="2"/>
  <c r="H151" i="2" s="1"/>
  <c r="I151" i="2" s="1"/>
  <c r="J150" i="2"/>
  <c r="K150" i="2" s="1"/>
  <c r="J152" i="7" l="1"/>
  <c r="K152" i="7" s="1"/>
  <c r="F153" i="7"/>
  <c r="H153" i="7" s="1"/>
  <c r="I153" i="7" s="1"/>
  <c r="F152" i="2"/>
  <c r="H152" i="2" s="1"/>
  <c r="I152" i="2" s="1"/>
  <c r="J151" i="2"/>
  <c r="K151" i="2" s="1"/>
  <c r="F154" i="7" l="1"/>
  <c r="H154" i="7" s="1"/>
  <c r="I154" i="7" s="1"/>
  <c r="J153" i="7"/>
  <c r="K153" i="7" s="1"/>
  <c r="F153" i="2"/>
  <c r="H153" i="2" s="1"/>
  <c r="I153" i="2" s="1"/>
  <c r="J152" i="2"/>
  <c r="K152" i="2" s="1"/>
  <c r="F155" i="7" l="1"/>
  <c r="H155" i="7" s="1"/>
  <c r="I155" i="7" s="1"/>
  <c r="J154" i="7"/>
  <c r="K154" i="7" s="1"/>
  <c r="F154" i="2"/>
  <c r="H154" i="2" s="1"/>
  <c r="I154" i="2" s="1"/>
  <c r="J153" i="2"/>
  <c r="K153" i="2" s="1"/>
  <c r="F156" i="7" l="1"/>
  <c r="H156" i="7" s="1"/>
  <c r="I156" i="7" s="1"/>
  <c r="J155" i="7"/>
  <c r="K155" i="7" s="1"/>
  <c r="F155" i="2"/>
  <c r="H155" i="2" s="1"/>
  <c r="I155" i="2" s="1"/>
  <c r="J154" i="2"/>
  <c r="K154" i="2" s="1"/>
  <c r="J156" i="7" l="1"/>
  <c r="K156" i="7" s="1"/>
  <c r="F157" i="7"/>
  <c r="H157" i="7" s="1"/>
  <c r="I157" i="7" s="1"/>
  <c r="F156" i="2"/>
  <c r="H156" i="2" s="1"/>
  <c r="I156" i="2" s="1"/>
  <c r="J155" i="2"/>
  <c r="K155" i="2" s="1"/>
  <c r="J157" i="7" l="1"/>
  <c r="K157" i="7" s="1"/>
  <c r="F158" i="7"/>
  <c r="H158" i="7" s="1"/>
  <c r="I158" i="7" s="1"/>
  <c r="F157" i="2"/>
  <c r="H157" i="2" s="1"/>
  <c r="I157" i="2" s="1"/>
  <c r="J156" i="2"/>
  <c r="K156" i="2" s="1"/>
  <c r="F159" i="7" l="1"/>
  <c r="H159" i="7" s="1"/>
  <c r="I159" i="7" s="1"/>
  <c r="J158" i="7"/>
  <c r="K158" i="7" s="1"/>
  <c r="F158" i="2"/>
  <c r="H158" i="2" s="1"/>
  <c r="I158" i="2" s="1"/>
  <c r="J157" i="2"/>
  <c r="K157" i="2" s="1"/>
  <c r="F160" i="7" l="1"/>
  <c r="H160" i="7" s="1"/>
  <c r="I160" i="7" s="1"/>
  <c r="J159" i="7"/>
  <c r="K159" i="7" s="1"/>
  <c r="F159" i="2"/>
  <c r="H159" i="2" s="1"/>
  <c r="I159" i="2" s="1"/>
  <c r="J158" i="2"/>
  <c r="K158" i="2" s="1"/>
  <c r="F161" i="7" l="1"/>
  <c r="H161" i="7" s="1"/>
  <c r="I161" i="7" s="1"/>
  <c r="J160" i="7"/>
  <c r="K160" i="7" s="1"/>
  <c r="J159" i="2"/>
  <c r="K159" i="2" s="1"/>
  <c r="F160" i="2"/>
  <c r="H160" i="2" s="1"/>
  <c r="I160" i="2" s="1"/>
  <c r="J161" i="7" l="1"/>
  <c r="K161" i="7" s="1"/>
  <c r="F162" i="7"/>
  <c r="H162" i="7" s="1"/>
  <c r="I162" i="7" s="1"/>
  <c r="F161" i="2"/>
  <c r="H161" i="2" s="1"/>
  <c r="I161" i="2" s="1"/>
  <c r="J160" i="2"/>
  <c r="K160" i="2" s="1"/>
  <c r="J162" i="7" l="1"/>
  <c r="K162" i="7" s="1"/>
  <c r="F163" i="7"/>
  <c r="H163" i="7" s="1"/>
  <c r="I163" i="7" s="1"/>
  <c r="F162" i="2"/>
  <c r="H162" i="2" s="1"/>
  <c r="I162" i="2" s="1"/>
  <c r="J161" i="2"/>
  <c r="K161" i="2" s="1"/>
  <c r="F164" i="7" l="1"/>
  <c r="H164" i="7" s="1"/>
  <c r="I164" i="7" s="1"/>
  <c r="J163" i="7"/>
  <c r="K163" i="7" s="1"/>
  <c r="F163" i="2"/>
  <c r="H163" i="2" s="1"/>
  <c r="I163" i="2" s="1"/>
  <c r="J162" i="2"/>
  <c r="K162" i="2" s="1"/>
  <c r="F165" i="7" l="1"/>
  <c r="H165" i="7" s="1"/>
  <c r="I165" i="7" s="1"/>
  <c r="J164" i="7"/>
  <c r="K164" i="7" s="1"/>
  <c r="F164" i="2"/>
  <c r="H164" i="2" s="1"/>
  <c r="I164" i="2" s="1"/>
  <c r="J163" i="2"/>
  <c r="K163" i="2" s="1"/>
  <c r="J165" i="7" l="1"/>
  <c r="K165" i="7" s="1"/>
  <c r="F166" i="7"/>
  <c r="H166" i="7" s="1"/>
  <c r="I166" i="7" s="1"/>
  <c r="F165" i="2"/>
  <c r="H165" i="2" s="1"/>
  <c r="I165" i="2" s="1"/>
  <c r="J164" i="2"/>
  <c r="K164" i="2" s="1"/>
  <c r="J166" i="7" l="1"/>
  <c r="K166" i="7" s="1"/>
  <c r="F167" i="7"/>
  <c r="H167" i="7" s="1"/>
  <c r="I167" i="7" s="1"/>
  <c r="J165" i="2"/>
  <c r="K165" i="2" s="1"/>
  <c r="F166" i="2"/>
  <c r="H166" i="2" s="1"/>
  <c r="I166" i="2" s="1"/>
  <c r="F168" i="7" l="1"/>
  <c r="H168" i="7" s="1"/>
  <c r="I168" i="7" s="1"/>
  <c r="J167" i="7"/>
  <c r="K167" i="7" s="1"/>
  <c r="F167" i="2"/>
  <c r="H167" i="2" s="1"/>
  <c r="I167" i="2" s="1"/>
  <c r="J166" i="2"/>
  <c r="K166" i="2" s="1"/>
  <c r="J168" i="7" l="1"/>
  <c r="K168" i="7" s="1"/>
  <c r="F169" i="7"/>
  <c r="H169" i="7" s="1"/>
  <c r="I169" i="7" s="1"/>
  <c r="J167" i="2"/>
  <c r="K167" i="2" s="1"/>
  <c r="F168" i="2"/>
  <c r="H168" i="2" s="1"/>
  <c r="I168" i="2" s="1"/>
  <c r="F170" i="7" l="1"/>
  <c r="H170" i="7" s="1"/>
  <c r="I170" i="7" s="1"/>
  <c r="J169" i="7"/>
  <c r="K169" i="7" s="1"/>
  <c r="F169" i="2"/>
  <c r="H169" i="2" s="1"/>
  <c r="I169" i="2" s="1"/>
  <c r="J168" i="2"/>
  <c r="K168" i="2" s="1"/>
  <c r="F171" i="7" l="1"/>
  <c r="H171" i="7" s="1"/>
  <c r="I171" i="7" s="1"/>
  <c r="J170" i="7"/>
  <c r="K170" i="7" s="1"/>
  <c r="F170" i="2"/>
  <c r="H170" i="2" s="1"/>
  <c r="I170" i="2" s="1"/>
  <c r="J169" i="2"/>
  <c r="K169" i="2" s="1"/>
  <c r="J171" i="7" l="1"/>
  <c r="K171" i="7" s="1"/>
  <c r="F172" i="7"/>
  <c r="H172" i="7" s="1"/>
  <c r="I172" i="7" s="1"/>
  <c r="F171" i="2"/>
  <c r="H171" i="2" s="1"/>
  <c r="I171" i="2" s="1"/>
  <c r="J170" i="2"/>
  <c r="K170" i="2" s="1"/>
  <c r="F173" i="7" l="1"/>
  <c r="H173" i="7" s="1"/>
  <c r="I173" i="7" s="1"/>
  <c r="J172" i="7"/>
  <c r="K172" i="7" s="1"/>
  <c r="F172" i="2"/>
  <c r="H172" i="2" s="1"/>
  <c r="I172" i="2" s="1"/>
  <c r="J171" i="2"/>
  <c r="K171" i="2" s="1"/>
  <c r="F174" i="7" l="1"/>
  <c r="H174" i="7" s="1"/>
  <c r="I174" i="7" s="1"/>
  <c r="J173" i="7"/>
  <c r="K173" i="7" s="1"/>
  <c r="J172" i="2"/>
  <c r="K172" i="2" s="1"/>
  <c r="F173" i="2"/>
  <c r="H173" i="2" s="1"/>
  <c r="I173" i="2" s="1"/>
  <c r="F175" i="7" l="1"/>
  <c r="H175" i="7" s="1"/>
  <c r="I175" i="7" s="1"/>
  <c r="J174" i="7"/>
  <c r="K174" i="7" s="1"/>
  <c r="F174" i="2"/>
  <c r="H174" i="2" s="1"/>
  <c r="I174" i="2" s="1"/>
  <c r="J173" i="2"/>
  <c r="K173" i="2" s="1"/>
  <c r="J175" i="7" l="1"/>
  <c r="K175" i="7" s="1"/>
  <c r="F176" i="7"/>
  <c r="H176" i="7" s="1"/>
  <c r="I176" i="7" s="1"/>
  <c r="F175" i="2"/>
  <c r="H175" i="2" s="1"/>
  <c r="I175" i="2" s="1"/>
  <c r="J174" i="2"/>
  <c r="K174" i="2" s="1"/>
  <c r="F177" i="7" l="1"/>
  <c r="H177" i="7" s="1"/>
  <c r="I177" i="7" s="1"/>
  <c r="J176" i="7"/>
  <c r="K176" i="7" s="1"/>
  <c r="J175" i="2"/>
  <c r="K175" i="2" s="1"/>
  <c r="F176" i="2"/>
  <c r="H176" i="2" s="1"/>
  <c r="I176" i="2" s="1"/>
  <c r="J177" i="7" l="1"/>
  <c r="K177" i="7" s="1"/>
  <c r="F178" i="7"/>
  <c r="H178" i="7" s="1"/>
  <c r="I178" i="7" s="1"/>
  <c r="J176" i="2"/>
  <c r="K176" i="2" s="1"/>
  <c r="F177" i="2"/>
  <c r="H177" i="2" s="1"/>
  <c r="I177" i="2" s="1"/>
  <c r="J178" i="7" l="1"/>
  <c r="K178" i="7" s="1"/>
  <c r="F179" i="7"/>
  <c r="H179" i="7" s="1"/>
  <c r="I179" i="7" s="1"/>
  <c r="F178" i="2"/>
  <c r="H178" i="2" s="1"/>
  <c r="I178" i="2" s="1"/>
  <c r="J177" i="2"/>
  <c r="K177" i="2" s="1"/>
  <c r="F180" i="7" l="1"/>
  <c r="H180" i="7" s="1"/>
  <c r="I180" i="7" s="1"/>
  <c r="J179" i="7"/>
  <c r="K179" i="7" s="1"/>
  <c r="F179" i="2"/>
  <c r="H179" i="2" s="1"/>
  <c r="I179" i="2" s="1"/>
  <c r="J178" i="2"/>
  <c r="K178" i="2" s="1"/>
  <c r="F181" i="7" l="1"/>
  <c r="H181" i="7" s="1"/>
  <c r="I181" i="7" s="1"/>
  <c r="J180" i="7"/>
  <c r="K180" i="7" s="1"/>
  <c r="F180" i="2"/>
  <c r="H180" i="2" s="1"/>
  <c r="I180" i="2" s="1"/>
  <c r="J179" i="2"/>
  <c r="K179" i="2" s="1"/>
  <c r="J181" i="7" l="1"/>
  <c r="K181" i="7" s="1"/>
  <c r="F182" i="7"/>
  <c r="H182" i="7" s="1"/>
  <c r="I182" i="7" s="1"/>
  <c r="J180" i="2"/>
  <c r="K180" i="2" s="1"/>
  <c r="F181" i="2"/>
  <c r="H181" i="2" s="1"/>
  <c r="I181" i="2" s="1"/>
  <c r="J182" i="7" l="1"/>
  <c r="K182" i="7" s="1"/>
  <c r="F183" i="7"/>
  <c r="H183" i="7" s="1"/>
  <c r="I183" i="7" s="1"/>
  <c r="F182" i="2"/>
  <c r="H182" i="2" s="1"/>
  <c r="I182" i="2" s="1"/>
  <c r="J181" i="2"/>
  <c r="K181" i="2" s="1"/>
  <c r="F184" i="7" l="1"/>
  <c r="H184" i="7" s="1"/>
  <c r="I184" i="7" s="1"/>
  <c r="J183" i="7"/>
  <c r="K183" i="7" s="1"/>
  <c r="F183" i="2"/>
  <c r="H183" i="2" s="1"/>
  <c r="I183" i="2" s="1"/>
  <c r="J182" i="2"/>
  <c r="K182" i="2" s="1"/>
  <c r="J184" i="7" l="1"/>
  <c r="K184" i="7" s="1"/>
  <c r="F185" i="7"/>
  <c r="H185" i="7" s="1"/>
  <c r="I185" i="7" s="1"/>
  <c r="J183" i="2"/>
  <c r="K183" i="2" s="1"/>
  <c r="F184" i="2"/>
  <c r="H184" i="2" s="1"/>
  <c r="I184" i="2" s="1"/>
  <c r="F186" i="7" l="1"/>
  <c r="H186" i="7" s="1"/>
  <c r="I186" i="7" s="1"/>
  <c r="J185" i="7"/>
  <c r="K185" i="7" s="1"/>
  <c r="F185" i="2"/>
  <c r="H185" i="2" s="1"/>
  <c r="I185" i="2" s="1"/>
  <c r="J184" i="2"/>
  <c r="K184" i="2" s="1"/>
  <c r="J186" i="7" l="1"/>
  <c r="K186" i="7" s="1"/>
  <c r="F187" i="7"/>
  <c r="H187" i="7" s="1"/>
  <c r="I187" i="7" s="1"/>
  <c r="J185" i="2"/>
  <c r="K185" i="2" s="1"/>
  <c r="F186" i="2"/>
  <c r="H186" i="2" s="1"/>
  <c r="I186" i="2" s="1"/>
  <c r="F188" i="7" l="1"/>
  <c r="H188" i="7" s="1"/>
  <c r="I188" i="7" s="1"/>
  <c r="J187" i="7"/>
  <c r="K187" i="7" s="1"/>
  <c r="F187" i="2"/>
  <c r="H187" i="2" s="1"/>
  <c r="I187" i="2" s="1"/>
  <c r="J186" i="2"/>
  <c r="K186" i="2" s="1"/>
  <c r="F189" i="7" l="1"/>
  <c r="H189" i="7" s="1"/>
  <c r="I189" i="7" s="1"/>
  <c r="J188" i="7"/>
  <c r="K188" i="7" s="1"/>
  <c r="F188" i="2"/>
  <c r="H188" i="2" s="1"/>
  <c r="I188" i="2" s="1"/>
  <c r="J187" i="2"/>
  <c r="K187" i="2" s="1"/>
  <c r="F190" i="7" l="1"/>
  <c r="H190" i="7" s="1"/>
  <c r="I190" i="7" s="1"/>
  <c r="J189" i="7"/>
  <c r="K189" i="7" s="1"/>
  <c r="F189" i="2"/>
  <c r="H189" i="2" s="1"/>
  <c r="I189" i="2" s="1"/>
  <c r="J188" i="2"/>
  <c r="K188" i="2" s="1"/>
  <c r="F191" i="7" l="1"/>
  <c r="H191" i="7" s="1"/>
  <c r="I191" i="7" s="1"/>
  <c r="J190" i="7"/>
  <c r="K190" i="7" s="1"/>
  <c r="J189" i="2"/>
  <c r="K189" i="2" s="1"/>
  <c r="F190" i="2"/>
  <c r="H190" i="2" s="1"/>
  <c r="I190" i="2" s="1"/>
  <c r="F192" i="7" l="1"/>
  <c r="H192" i="7" s="1"/>
  <c r="I192" i="7" s="1"/>
  <c r="J191" i="7"/>
  <c r="K191" i="7" s="1"/>
  <c r="F191" i="2"/>
  <c r="H191" i="2" s="1"/>
  <c r="I191" i="2" s="1"/>
  <c r="J190" i="2"/>
  <c r="K190" i="2" s="1"/>
  <c r="F193" i="7" l="1"/>
  <c r="H193" i="7" s="1"/>
  <c r="I193" i="7" s="1"/>
  <c r="J192" i="7"/>
  <c r="K192" i="7" s="1"/>
  <c r="F192" i="2"/>
  <c r="H192" i="2" s="1"/>
  <c r="I192" i="2" s="1"/>
  <c r="J191" i="2"/>
  <c r="K191" i="2" s="1"/>
  <c r="J193" i="7" l="1"/>
  <c r="K193" i="7" s="1"/>
  <c r="F194" i="7"/>
  <c r="H194" i="7" s="1"/>
  <c r="I194" i="7" s="1"/>
  <c r="F193" i="2"/>
  <c r="H193" i="2" s="1"/>
  <c r="I193" i="2" s="1"/>
  <c r="J192" i="2"/>
  <c r="K192" i="2" s="1"/>
  <c r="J194" i="7" l="1"/>
  <c r="K194" i="7" s="1"/>
  <c r="F195" i="7"/>
  <c r="H195" i="7" s="1"/>
  <c r="I195" i="7" s="1"/>
  <c r="F194" i="2"/>
  <c r="H194" i="2" s="1"/>
  <c r="I194" i="2" s="1"/>
  <c r="J193" i="2"/>
  <c r="K193" i="2" s="1"/>
  <c r="F196" i="7" l="1"/>
  <c r="H196" i="7" s="1"/>
  <c r="I196" i="7" s="1"/>
  <c r="J195" i="7"/>
  <c r="K195" i="7" s="1"/>
  <c r="F195" i="2"/>
  <c r="H195" i="2" s="1"/>
  <c r="I195" i="2" s="1"/>
  <c r="J194" i="2"/>
  <c r="K194" i="2" s="1"/>
  <c r="F197" i="7" l="1"/>
  <c r="H197" i="7" s="1"/>
  <c r="I197" i="7" s="1"/>
  <c r="J196" i="7"/>
  <c r="K196" i="7" s="1"/>
  <c r="J195" i="2"/>
  <c r="K195" i="2" s="1"/>
  <c r="F196" i="2"/>
  <c r="H196" i="2" s="1"/>
  <c r="I196" i="2" s="1"/>
  <c r="J197" i="7" l="1"/>
  <c r="K197" i="7" s="1"/>
  <c r="F198" i="7"/>
  <c r="H198" i="7" s="1"/>
  <c r="I198" i="7" s="1"/>
  <c r="F197" i="2"/>
  <c r="H197" i="2" s="1"/>
  <c r="I197" i="2" s="1"/>
  <c r="J196" i="2"/>
  <c r="K196" i="2" s="1"/>
  <c r="F199" i="7" l="1"/>
  <c r="H199" i="7" s="1"/>
  <c r="I199" i="7" s="1"/>
  <c r="J198" i="7"/>
  <c r="K198" i="7" s="1"/>
  <c r="J197" i="2"/>
  <c r="K197" i="2" s="1"/>
  <c r="F198" i="2"/>
  <c r="H198" i="2" s="1"/>
  <c r="I198" i="2" s="1"/>
  <c r="F200" i="7" l="1"/>
  <c r="H200" i="7" s="1"/>
  <c r="I200" i="7" s="1"/>
  <c r="J199" i="7"/>
  <c r="K199" i="7" s="1"/>
  <c r="F199" i="2"/>
  <c r="H199" i="2" s="1"/>
  <c r="I199" i="2" s="1"/>
  <c r="J198" i="2"/>
  <c r="K198" i="2" s="1"/>
  <c r="J200" i="7" l="1"/>
  <c r="K200" i="7" s="1"/>
  <c r="F201" i="7"/>
  <c r="H201" i="7" s="1"/>
  <c r="I201" i="7" s="1"/>
  <c r="F200" i="2"/>
  <c r="H200" i="2" s="1"/>
  <c r="I200" i="2" s="1"/>
  <c r="J199" i="2"/>
  <c r="K199" i="2" s="1"/>
  <c r="F202" i="7" l="1"/>
  <c r="H202" i="7" s="1"/>
  <c r="I202" i="7" s="1"/>
  <c r="J201" i="7"/>
  <c r="K201" i="7" s="1"/>
  <c r="F201" i="2"/>
  <c r="H201" i="2" s="1"/>
  <c r="I201" i="2" s="1"/>
  <c r="J200" i="2"/>
  <c r="K200" i="2" s="1"/>
  <c r="J202" i="7" l="1"/>
  <c r="K202" i="7" s="1"/>
  <c r="F203" i="7"/>
  <c r="H203" i="7" s="1"/>
  <c r="I203" i="7" s="1"/>
  <c r="F202" i="2"/>
  <c r="H202" i="2" s="1"/>
  <c r="I202" i="2" s="1"/>
  <c r="J201" i="2"/>
  <c r="K201" i="2" s="1"/>
  <c r="F204" i="7" l="1"/>
  <c r="H204" i="7" s="1"/>
  <c r="I204" i="7" s="1"/>
  <c r="J203" i="7"/>
  <c r="K203" i="7" s="1"/>
  <c r="F203" i="2"/>
  <c r="H203" i="2" s="1"/>
  <c r="I203" i="2" s="1"/>
  <c r="J202" i="2"/>
  <c r="K202" i="2" s="1"/>
  <c r="F205" i="7" l="1"/>
  <c r="H205" i="7" s="1"/>
  <c r="I205" i="7" s="1"/>
  <c r="J204" i="7"/>
  <c r="K204" i="7" s="1"/>
  <c r="F204" i="2"/>
  <c r="H204" i="2" s="1"/>
  <c r="I204" i="2" s="1"/>
  <c r="J203" i="2"/>
  <c r="K203" i="2" s="1"/>
  <c r="F206" i="7" l="1"/>
  <c r="H206" i="7" s="1"/>
  <c r="I206" i="7" s="1"/>
  <c r="J205" i="7"/>
  <c r="K205" i="7" s="1"/>
  <c r="J204" i="2"/>
  <c r="K204" i="2" s="1"/>
  <c r="F205" i="2"/>
  <c r="H205" i="2" s="1"/>
  <c r="I205" i="2" s="1"/>
  <c r="F207" i="7" l="1"/>
  <c r="H207" i="7" s="1"/>
  <c r="I207" i="7" s="1"/>
  <c r="J206" i="7"/>
  <c r="K206" i="7" s="1"/>
  <c r="F206" i="2"/>
  <c r="H206" i="2" s="1"/>
  <c r="I206" i="2" s="1"/>
  <c r="J205" i="2"/>
  <c r="K205" i="2" s="1"/>
  <c r="F208" i="7" l="1"/>
  <c r="H208" i="7" s="1"/>
  <c r="I208" i="7" s="1"/>
  <c r="J207" i="7"/>
  <c r="K207" i="7" s="1"/>
  <c r="F207" i="2"/>
  <c r="H207" i="2" s="1"/>
  <c r="I207" i="2" s="1"/>
  <c r="J206" i="2"/>
  <c r="K206" i="2" s="1"/>
  <c r="F209" i="7" l="1"/>
  <c r="H209" i="7" s="1"/>
  <c r="I209" i="7" s="1"/>
  <c r="J208" i="7"/>
  <c r="K208" i="7" s="1"/>
  <c r="F208" i="2"/>
  <c r="H208" i="2" s="1"/>
  <c r="I208" i="2" s="1"/>
  <c r="J207" i="2"/>
  <c r="K207" i="2" s="1"/>
  <c r="J209" i="7" l="1"/>
  <c r="K209" i="7" s="1"/>
  <c r="F210" i="7"/>
  <c r="H210" i="7" s="1"/>
  <c r="I210" i="7" s="1"/>
  <c r="J208" i="2"/>
  <c r="K208" i="2" s="1"/>
  <c r="F209" i="2"/>
  <c r="H209" i="2" s="1"/>
  <c r="I209" i="2" s="1"/>
  <c r="J210" i="7" l="1"/>
  <c r="K210" i="7" s="1"/>
  <c r="F211" i="7"/>
  <c r="H211" i="7" s="1"/>
  <c r="I211" i="7" s="1"/>
  <c r="F210" i="2"/>
  <c r="H210" i="2" s="1"/>
  <c r="I210" i="2" s="1"/>
  <c r="J209" i="2"/>
  <c r="K209" i="2" s="1"/>
  <c r="F212" i="7" l="1"/>
  <c r="H212" i="7" s="1"/>
  <c r="I212" i="7" s="1"/>
  <c r="J211" i="7"/>
  <c r="K211" i="7" s="1"/>
  <c r="J210" i="2"/>
  <c r="K210" i="2" s="1"/>
  <c r="F211" i="2"/>
  <c r="H211" i="2" s="1"/>
  <c r="I211" i="2" s="1"/>
  <c r="F213" i="7" l="1"/>
  <c r="H213" i="7" s="1"/>
  <c r="I213" i="7" s="1"/>
  <c r="J212" i="7"/>
  <c r="K212" i="7" s="1"/>
  <c r="F212" i="2"/>
  <c r="H212" i="2" s="1"/>
  <c r="I212" i="2" s="1"/>
  <c r="J211" i="2"/>
  <c r="K211" i="2" s="1"/>
  <c r="F214" i="7" l="1"/>
  <c r="H214" i="7" s="1"/>
  <c r="I214" i="7" s="1"/>
  <c r="J213" i="7"/>
  <c r="K213" i="7" s="1"/>
  <c r="J212" i="2"/>
  <c r="K212" i="2" s="1"/>
  <c r="F213" i="2"/>
  <c r="H213" i="2" s="1"/>
  <c r="I213" i="2" s="1"/>
  <c r="F215" i="7" l="1"/>
  <c r="H215" i="7" s="1"/>
  <c r="I215" i="7" s="1"/>
  <c r="J214" i="7"/>
  <c r="K214" i="7" s="1"/>
  <c r="J213" i="2"/>
  <c r="K213" i="2" s="1"/>
  <c r="F214" i="2"/>
  <c r="H214" i="2" s="1"/>
  <c r="I214" i="2" s="1"/>
  <c r="F216" i="7" l="1"/>
  <c r="H216" i="7" s="1"/>
  <c r="I216" i="7" s="1"/>
  <c r="J215" i="7"/>
  <c r="K215" i="7" s="1"/>
  <c r="F215" i="2"/>
  <c r="H215" i="2" s="1"/>
  <c r="I215" i="2" s="1"/>
  <c r="J214" i="2"/>
  <c r="K214" i="2" s="1"/>
  <c r="J216" i="7" l="1"/>
  <c r="K216" i="7" s="1"/>
  <c r="F217" i="7"/>
  <c r="H217" i="7" s="1"/>
  <c r="I217" i="7" s="1"/>
  <c r="F216" i="2"/>
  <c r="H216" i="2" s="1"/>
  <c r="I216" i="2" s="1"/>
  <c r="J215" i="2"/>
  <c r="K215" i="2" s="1"/>
  <c r="F218" i="7" l="1"/>
  <c r="H218" i="7" s="1"/>
  <c r="I218" i="7" s="1"/>
  <c r="J217" i="7"/>
  <c r="K217" i="7" s="1"/>
  <c r="J216" i="2"/>
  <c r="K216" i="2" s="1"/>
  <c r="F217" i="2"/>
  <c r="H217" i="2" s="1"/>
  <c r="I217" i="2" s="1"/>
  <c r="J218" i="7" l="1"/>
  <c r="K218" i="7" s="1"/>
  <c r="F219" i="7"/>
  <c r="H219" i="7" s="1"/>
  <c r="I219" i="7" s="1"/>
  <c r="F218" i="2"/>
  <c r="H218" i="2" s="1"/>
  <c r="I218" i="2" s="1"/>
  <c r="J217" i="2"/>
  <c r="K217" i="2" s="1"/>
  <c r="F220" i="7" l="1"/>
  <c r="H220" i="7" s="1"/>
  <c r="I220" i="7" s="1"/>
  <c r="J219" i="7"/>
  <c r="K219" i="7" s="1"/>
  <c r="F219" i="2"/>
  <c r="H219" i="2" s="1"/>
  <c r="I219" i="2" s="1"/>
  <c r="J218" i="2"/>
  <c r="K218" i="2" s="1"/>
  <c r="F221" i="7" l="1"/>
  <c r="H221" i="7" s="1"/>
  <c r="I221" i="7" s="1"/>
  <c r="J220" i="7"/>
  <c r="K220" i="7" s="1"/>
  <c r="F220" i="2"/>
  <c r="H220" i="2" s="1"/>
  <c r="I220" i="2" s="1"/>
  <c r="J219" i="2"/>
  <c r="K219" i="2" s="1"/>
  <c r="F222" i="7" l="1"/>
  <c r="H222" i="7" s="1"/>
  <c r="I222" i="7" s="1"/>
  <c r="J221" i="7"/>
  <c r="K221" i="7" s="1"/>
  <c r="F221" i="2"/>
  <c r="H221" i="2" s="1"/>
  <c r="I221" i="2" s="1"/>
  <c r="J220" i="2"/>
  <c r="K220" i="2" s="1"/>
  <c r="F223" i="7" l="1"/>
  <c r="H223" i="7" s="1"/>
  <c r="I223" i="7" s="1"/>
  <c r="J222" i="7"/>
  <c r="K222" i="7" s="1"/>
  <c r="F222" i="2"/>
  <c r="H222" i="2" s="1"/>
  <c r="I222" i="2" s="1"/>
  <c r="J221" i="2"/>
  <c r="K221" i="2" s="1"/>
  <c r="F224" i="7" l="1"/>
  <c r="H224" i="7" s="1"/>
  <c r="I224" i="7" s="1"/>
  <c r="J223" i="7"/>
  <c r="K223" i="7" s="1"/>
  <c r="F223" i="2"/>
  <c r="H223" i="2" s="1"/>
  <c r="I223" i="2" s="1"/>
  <c r="J222" i="2"/>
  <c r="K222" i="2" s="1"/>
  <c r="F225" i="7" l="1"/>
  <c r="H225" i="7" s="1"/>
  <c r="I225" i="7" s="1"/>
  <c r="J224" i="7"/>
  <c r="K224" i="7" s="1"/>
  <c r="F224" i="2"/>
  <c r="H224" i="2" s="1"/>
  <c r="I224" i="2" s="1"/>
  <c r="J223" i="2"/>
  <c r="K223" i="2" s="1"/>
  <c r="J225" i="7" l="1"/>
  <c r="K225" i="7" s="1"/>
  <c r="F226" i="7"/>
  <c r="H226" i="7" s="1"/>
  <c r="I226" i="7" s="1"/>
  <c r="F225" i="2"/>
  <c r="H225" i="2" s="1"/>
  <c r="I225" i="2" s="1"/>
  <c r="J224" i="2"/>
  <c r="K224" i="2" s="1"/>
  <c r="J226" i="7" l="1"/>
  <c r="K226" i="7" s="1"/>
  <c r="F227" i="7"/>
  <c r="H227" i="7" s="1"/>
  <c r="I227" i="7" s="1"/>
  <c r="F226" i="2"/>
  <c r="H226" i="2" s="1"/>
  <c r="I226" i="2" s="1"/>
  <c r="J225" i="2"/>
  <c r="K225" i="2" s="1"/>
  <c r="F228" i="7" l="1"/>
  <c r="H228" i="7" s="1"/>
  <c r="I228" i="7" s="1"/>
  <c r="J227" i="7"/>
  <c r="K227" i="7" s="1"/>
  <c r="F227" i="2"/>
  <c r="H227" i="2" s="1"/>
  <c r="I227" i="2" s="1"/>
  <c r="J226" i="2"/>
  <c r="K226" i="2" s="1"/>
  <c r="F229" i="7" l="1"/>
  <c r="H229" i="7" s="1"/>
  <c r="I229" i="7" s="1"/>
  <c r="J228" i="7"/>
  <c r="K228" i="7" s="1"/>
  <c r="F228" i="2"/>
  <c r="H228" i="2" s="1"/>
  <c r="I228" i="2" s="1"/>
  <c r="J227" i="2"/>
  <c r="K227" i="2" s="1"/>
  <c r="F230" i="7" l="1"/>
  <c r="H230" i="7" s="1"/>
  <c r="I230" i="7" s="1"/>
  <c r="J229" i="7"/>
  <c r="K229" i="7" s="1"/>
  <c r="F229" i="2"/>
  <c r="H229" i="2" s="1"/>
  <c r="I229" i="2" s="1"/>
  <c r="J228" i="2"/>
  <c r="K228" i="2" s="1"/>
  <c r="F231" i="7" l="1"/>
  <c r="H231" i="7" s="1"/>
  <c r="I231" i="7" s="1"/>
  <c r="J230" i="7"/>
  <c r="K230" i="7" s="1"/>
  <c r="F230" i="2"/>
  <c r="H230" i="2" s="1"/>
  <c r="I230" i="2" s="1"/>
  <c r="J229" i="2"/>
  <c r="K229" i="2" s="1"/>
  <c r="F232" i="7" l="1"/>
  <c r="H232" i="7" s="1"/>
  <c r="I232" i="7" s="1"/>
  <c r="J231" i="7"/>
  <c r="K231" i="7" s="1"/>
  <c r="F231" i="2"/>
  <c r="H231" i="2" s="1"/>
  <c r="I231" i="2" s="1"/>
  <c r="J230" i="2"/>
  <c r="K230" i="2" s="1"/>
  <c r="J232" i="7" l="1"/>
  <c r="K232" i="7" s="1"/>
  <c r="F233" i="7"/>
  <c r="H233" i="7" s="1"/>
  <c r="I233" i="7" s="1"/>
  <c r="F232" i="2"/>
  <c r="H232" i="2" s="1"/>
  <c r="I232" i="2" s="1"/>
  <c r="J231" i="2"/>
  <c r="K231" i="2" s="1"/>
  <c r="F234" i="7" l="1"/>
  <c r="H234" i="7" s="1"/>
  <c r="I234" i="7" s="1"/>
  <c r="J233" i="7"/>
  <c r="K233" i="7" s="1"/>
  <c r="F233" i="2"/>
  <c r="H233" i="2" s="1"/>
  <c r="I233" i="2" s="1"/>
  <c r="J232" i="2"/>
  <c r="K232" i="2" s="1"/>
  <c r="J234" i="7" l="1"/>
  <c r="K234" i="7" s="1"/>
  <c r="F235" i="7"/>
  <c r="H235" i="7" s="1"/>
  <c r="I235" i="7" s="1"/>
  <c r="F234" i="2"/>
  <c r="H234" i="2" s="1"/>
  <c r="I234" i="2" s="1"/>
  <c r="J233" i="2"/>
  <c r="K233" i="2" s="1"/>
  <c r="F236" i="7" l="1"/>
  <c r="H236" i="7" s="1"/>
  <c r="I236" i="7" s="1"/>
  <c r="J235" i="7"/>
  <c r="K235" i="7" s="1"/>
  <c r="F235" i="2"/>
  <c r="H235" i="2" s="1"/>
  <c r="I235" i="2" s="1"/>
  <c r="J234" i="2"/>
  <c r="K234" i="2" s="1"/>
  <c r="F237" i="7" l="1"/>
  <c r="H237" i="7" s="1"/>
  <c r="I237" i="7" s="1"/>
  <c r="J236" i="7"/>
  <c r="K236" i="7" s="1"/>
  <c r="J235" i="2"/>
  <c r="K235" i="2" s="1"/>
  <c r="F236" i="2"/>
  <c r="H236" i="2" s="1"/>
  <c r="I236" i="2" s="1"/>
  <c r="F238" i="7" l="1"/>
  <c r="H238" i="7" s="1"/>
  <c r="I238" i="7" s="1"/>
  <c r="J237" i="7"/>
  <c r="K237" i="7" s="1"/>
  <c r="F237" i="2"/>
  <c r="H237" i="2" s="1"/>
  <c r="I237" i="2" s="1"/>
  <c r="J236" i="2"/>
  <c r="K236" i="2" s="1"/>
  <c r="F239" i="7" l="1"/>
  <c r="H239" i="7" s="1"/>
  <c r="I239" i="7" s="1"/>
  <c r="J238" i="7"/>
  <c r="K238" i="7" s="1"/>
  <c r="F238" i="2"/>
  <c r="H238" i="2" s="1"/>
  <c r="I238" i="2" s="1"/>
  <c r="J237" i="2"/>
  <c r="K237" i="2" s="1"/>
  <c r="F240" i="7" l="1"/>
  <c r="H240" i="7" s="1"/>
  <c r="I240" i="7" s="1"/>
  <c r="J239" i="7"/>
  <c r="K239" i="7" s="1"/>
  <c r="F239" i="2"/>
  <c r="H239" i="2" s="1"/>
  <c r="I239" i="2" s="1"/>
  <c r="J238" i="2"/>
  <c r="K238" i="2" s="1"/>
  <c r="F241" i="7" l="1"/>
  <c r="H241" i="7" s="1"/>
  <c r="I241" i="7" s="1"/>
  <c r="J240" i="7"/>
  <c r="K240" i="7" s="1"/>
  <c r="F240" i="2"/>
  <c r="H240" i="2" s="1"/>
  <c r="I240" i="2" s="1"/>
  <c r="J239" i="2"/>
  <c r="K239" i="2" s="1"/>
  <c r="J241" i="7" l="1"/>
  <c r="K241" i="7" s="1"/>
  <c r="F242" i="7"/>
  <c r="H242" i="7" s="1"/>
  <c r="I242" i="7" s="1"/>
  <c r="F241" i="2"/>
  <c r="H241" i="2" s="1"/>
  <c r="I241" i="2" s="1"/>
  <c r="J240" i="2"/>
  <c r="K240" i="2" s="1"/>
  <c r="J242" i="7" l="1"/>
  <c r="K242" i="7" s="1"/>
  <c r="F243" i="7"/>
  <c r="H243" i="7" s="1"/>
  <c r="I243" i="7" s="1"/>
  <c r="J241" i="2"/>
  <c r="K241" i="2" s="1"/>
  <c r="F242" i="2"/>
  <c r="H242" i="2" s="1"/>
  <c r="I242" i="2" s="1"/>
  <c r="F244" i="7" l="1"/>
  <c r="H244" i="7" s="1"/>
  <c r="I244" i="7" s="1"/>
  <c r="J243" i="7"/>
  <c r="K243" i="7" s="1"/>
  <c r="F243" i="2"/>
  <c r="H243" i="2" s="1"/>
  <c r="I243" i="2" s="1"/>
  <c r="J242" i="2"/>
  <c r="K242" i="2" s="1"/>
  <c r="F245" i="7" l="1"/>
  <c r="H245" i="7" s="1"/>
  <c r="I245" i="7" s="1"/>
  <c r="J244" i="7"/>
  <c r="K244" i="7" s="1"/>
  <c r="F244" i="2"/>
  <c r="H244" i="2" s="1"/>
  <c r="I244" i="2" s="1"/>
  <c r="J243" i="2"/>
  <c r="K243" i="2" s="1"/>
  <c r="F246" i="7" l="1"/>
  <c r="H246" i="7" s="1"/>
  <c r="I246" i="7" s="1"/>
  <c r="J245" i="7"/>
  <c r="K245" i="7" s="1"/>
  <c r="F245" i="2"/>
  <c r="H245" i="2" s="1"/>
  <c r="I245" i="2" s="1"/>
  <c r="J244" i="2"/>
  <c r="K244" i="2" s="1"/>
  <c r="J246" i="7" l="1"/>
  <c r="K246" i="7" s="1"/>
  <c r="F247" i="7"/>
  <c r="H247" i="7" s="1"/>
  <c r="I247" i="7" s="1"/>
  <c r="J245" i="2"/>
  <c r="K245" i="2" s="1"/>
  <c r="F246" i="2"/>
  <c r="H246" i="2" s="1"/>
  <c r="I246" i="2" s="1"/>
  <c r="F248" i="7" l="1"/>
  <c r="H248" i="7" s="1"/>
  <c r="I248" i="7" s="1"/>
  <c r="J247" i="7"/>
  <c r="K247" i="7" s="1"/>
  <c r="J246" i="2"/>
  <c r="K246" i="2" s="1"/>
  <c r="F247" i="2"/>
  <c r="H247" i="2" s="1"/>
  <c r="I247" i="2" s="1"/>
  <c r="J248" i="7" l="1"/>
  <c r="K248" i="7" s="1"/>
  <c r="F249" i="7"/>
  <c r="H249" i="7" s="1"/>
  <c r="I249" i="7" s="1"/>
  <c r="F248" i="2"/>
  <c r="H248" i="2" s="1"/>
  <c r="I248" i="2" s="1"/>
  <c r="J247" i="2"/>
  <c r="K247" i="2" s="1"/>
  <c r="F250" i="7" l="1"/>
  <c r="H250" i="7" s="1"/>
  <c r="I250" i="7" s="1"/>
  <c r="J249" i="7"/>
  <c r="K249" i="7" s="1"/>
  <c r="J248" i="2"/>
  <c r="K248" i="2" s="1"/>
  <c r="F249" i="2"/>
  <c r="H249" i="2" s="1"/>
  <c r="I249" i="2" s="1"/>
  <c r="J250" i="7" l="1"/>
  <c r="K250" i="7" s="1"/>
  <c r="F251" i="7"/>
  <c r="H251" i="7" s="1"/>
  <c r="I251" i="7" s="1"/>
  <c r="F250" i="2"/>
  <c r="H250" i="2" s="1"/>
  <c r="I250" i="2" s="1"/>
  <c r="J249" i="2"/>
  <c r="K249" i="2" s="1"/>
  <c r="F252" i="7" l="1"/>
  <c r="H252" i="7" s="1"/>
  <c r="I252" i="7" s="1"/>
  <c r="J251" i="7"/>
  <c r="K251" i="7" s="1"/>
  <c r="F251" i="2"/>
  <c r="H251" i="2" s="1"/>
  <c r="I251" i="2" s="1"/>
  <c r="J250" i="2"/>
  <c r="K250" i="2" s="1"/>
  <c r="F253" i="7" l="1"/>
  <c r="H253" i="7" s="1"/>
  <c r="I253" i="7" s="1"/>
  <c r="J252" i="7"/>
  <c r="K252" i="7" s="1"/>
  <c r="F252" i="2"/>
  <c r="H252" i="2" s="1"/>
  <c r="I252" i="2" s="1"/>
  <c r="J251" i="2"/>
  <c r="K251" i="2" s="1"/>
  <c r="F254" i="7" l="1"/>
  <c r="H254" i="7" s="1"/>
  <c r="I254" i="7" s="1"/>
  <c r="J253" i="7"/>
  <c r="K253" i="7" s="1"/>
  <c r="J252" i="2"/>
  <c r="K252" i="2" s="1"/>
  <c r="F253" i="2"/>
  <c r="H253" i="2" s="1"/>
  <c r="I253" i="2" s="1"/>
  <c r="F255" i="7" l="1"/>
  <c r="H255" i="7" s="1"/>
  <c r="I255" i="7" s="1"/>
  <c r="J254" i="7"/>
  <c r="K254" i="7" s="1"/>
  <c r="F254" i="2"/>
  <c r="H254" i="2" s="1"/>
  <c r="I254" i="2" s="1"/>
  <c r="J253" i="2"/>
  <c r="K253" i="2" s="1"/>
  <c r="F256" i="7" l="1"/>
  <c r="H256" i="7" s="1"/>
  <c r="I256" i="7" s="1"/>
  <c r="J255" i="7"/>
  <c r="K255" i="7" s="1"/>
  <c r="J254" i="2"/>
  <c r="K254" i="2" s="1"/>
  <c r="F255" i="2"/>
  <c r="H255" i="2" s="1"/>
  <c r="I255" i="2" s="1"/>
  <c r="F257" i="7" l="1"/>
  <c r="H257" i="7" s="1"/>
  <c r="I257" i="7" s="1"/>
  <c r="J256" i="7"/>
  <c r="K256" i="7" s="1"/>
  <c r="F256" i="2"/>
  <c r="H256" i="2" s="1"/>
  <c r="I256" i="2" s="1"/>
  <c r="J255" i="2"/>
  <c r="K255" i="2" s="1"/>
  <c r="J257" i="7" l="1"/>
  <c r="K257" i="7" s="1"/>
  <c r="F258" i="7"/>
  <c r="H258" i="7" s="1"/>
  <c r="I258" i="7" s="1"/>
  <c r="F257" i="2"/>
  <c r="H257" i="2" s="1"/>
  <c r="I257" i="2" s="1"/>
  <c r="J256" i="2"/>
  <c r="K256" i="2" s="1"/>
  <c r="J258" i="7" l="1"/>
  <c r="K258" i="7" s="1"/>
  <c r="F259" i="7"/>
  <c r="H259" i="7" s="1"/>
  <c r="I259" i="7" s="1"/>
  <c r="J257" i="2"/>
  <c r="K257" i="2" s="1"/>
  <c r="F258" i="2"/>
  <c r="H258" i="2" s="1"/>
  <c r="I258" i="2" s="1"/>
  <c r="F260" i="7" l="1"/>
  <c r="H260" i="7" s="1"/>
  <c r="I260" i="7" s="1"/>
  <c r="J259" i="7"/>
  <c r="K259" i="7" s="1"/>
  <c r="F259" i="2"/>
  <c r="H259" i="2" s="1"/>
  <c r="I259" i="2" s="1"/>
  <c r="J258" i="2"/>
  <c r="K258" i="2" s="1"/>
  <c r="F261" i="7" l="1"/>
  <c r="H261" i="7" s="1"/>
  <c r="I261" i="7" s="1"/>
  <c r="J260" i="7"/>
  <c r="K260" i="7" s="1"/>
  <c r="F260" i="2"/>
  <c r="H260" i="2" s="1"/>
  <c r="I260" i="2" s="1"/>
  <c r="J259" i="2"/>
  <c r="K259" i="2" s="1"/>
  <c r="F262" i="7" l="1"/>
  <c r="H262" i="7" s="1"/>
  <c r="I262" i="7" s="1"/>
  <c r="J261" i="7"/>
  <c r="K261" i="7" s="1"/>
  <c r="F261" i="2"/>
  <c r="H261" i="2" s="1"/>
  <c r="I261" i="2" s="1"/>
  <c r="J260" i="2"/>
  <c r="K260" i="2" s="1"/>
  <c r="F263" i="7" l="1"/>
  <c r="H263" i="7" s="1"/>
  <c r="I263" i="7" s="1"/>
  <c r="J262" i="7"/>
  <c r="K262" i="7" s="1"/>
  <c r="J261" i="2"/>
  <c r="K261" i="2" s="1"/>
  <c r="F262" i="2"/>
  <c r="H262" i="2" s="1"/>
  <c r="I262" i="2" s="1"/>
  <c r="F264" i="7" l="1"/>
  <c r="H264" i="7" s="1"/>
  <c r="I264" i="7" s="1"/>
  <c r="J263" i="7"/>
  <c r="K263" i="7" s="1"/>
  <c r="F263" i="2"/>
  <c r="H263" i="2" s="1"/>
  <c r="I263" i="2" s="1"/>
  <c r="J262" i="2"/>
  <c r="K262" i="2" s="1"/>
  <c r="J264" i="7" l="1"/>
  <c r="K264" i="7" s="1"/>
  <c r="F265" i="7"/>
  <c r="H265" i="7" s="1"/>
  <c r="I265" i="7" s="1"/>
  <c r="F264" i="2"/>
  <c r="H264" i="2" s="1"/>
  <c r="I264" i="2" s="1"/>
  <c r="J263" i="2"/>
  <c r="K263" i="2" s="1"/>
  <c r="F266" i="7" l="1"/>
  <c r="H266" i="7" s="1"/>
  <c r="I266" i="7" s="1"/>
  <c r="J265" i="7"/>
  <c r="K265" i="7" s="1"/>
  <c r="F265" i="2"/>
  <c r="H265" i="2" s="1"/>
  <c r="I265" i="2" s="1"/>
  <c r="J264" i="2"/>
  <c r="K264" i="2" s="1"/>
  <c r="J266" i="7" l="1"/>
  <c r="K266" i="7" s="1"/>
  <c r="F267" i="7"/>
  <c r="H267" i="7" s="1"/>
  <c r="I267" i="7" s="1"/>
  <c r="F266" i="2"/>
  <c r="H266" i="2" s="1"/>
  <c r="I266" i="2" s="1"/>
  <c r="J265" i="2"/>
  <c r="K265" i="2" s="1"/>
  <c r="F268" i="7" l="1"/>
  <c r="H268" i="7" s="1"/>
  <c r="I268" i="7" s="1"/>
  <c r="J267" i="7"/>
  <c r="K267" i="7" s="1"/>
  <c r="J266" i="2"/>
  <c r="K266" i="2" s="1"/>
  <c r="F267" i="2"/>
  <c r="H267" i="2" s="1"/>
  <c r="I267" i="2" s="1"/>
  <c r="F269" i="7" l="1"/>
  <c r="H269" i="7" s="1"/>
  <c r="I269" i="7" s="1"/>
  <c r="J268" i="7"/>
  <c r="K268" i="7" s="1"/>
  <c r="F268" i="2"/>
  <c r="H268" i="2" s="1"/>
  <c r="I268" i="2" s="1"/>
  <c r="J267" i="2"/>
  <c r="K267" i="2" s="1"/>
  <c r="F270" i="7" l="1"/>
  <c r="H270" i="7" s="1"/>
  <c r="I270" i="7" s="1"/>
  <c r="J269" i="7"/>
  <c r="K269" i="7" s="1"/>
  <c r="J268" i="2"/>
  <c r="K268" i="2" s="1"/>
  <c r="F269" i="2"/>
  <c r="H269" i="2" s="1"/>
  <c r="I269" i="2" s="1"/>
  <c r="F271" i="7" l="1"/>
  <c r="H271" i="7" s="1"/>
  <c r="I271" i="7" s="1"/>
  <c r="J270" i="7"/>
  <c r="K270" i="7" s="1"/>
  <c r="J269" i="2"/>
  <c r="K269" i="2" s="1"/>
  <c r="F270" i="2"/>
  <c r="H270" i="2" s="1"/>
  <c r="I270" i="2" s="1"/>
  <c r="J271" i="7" l="1"/>
  <c r="K271" i="7" s="1"/>
  <c r="F272" i="7"/>
  <c r="H272" i="7" s="1"/>
  <c r="I272" i="7" s="1"/>
  <c r="F271" i="2"/>
  <c r="H271" i="2" s="1"/>
  <c r="I271" i="2" s="1"/>
  <c r="J270" i="2"/>
  <c r="K270" i="2" s="1"/>
  <c r="F273" i="7" l="1"/>
  <c r="H273" i="7" s="1"/>
  <c r="I273" i="7" s="1"/>
  <c r="J272" i="7"/>
  <c r="K272" i="7" s="1"/>
  <c r="J271" i="2"/>
  <c r="K271" i="2" s="1"/>
  <c r="F272" i="2"/>
  <c r="H272" i="2" s="1"/>
  <c r="I272" i="2" s="1"/>
  <c r="J273" i="7" l="1"/>
  <c r="K273" i="7" s="1"/>
  <c r="F274" i="7"/>
  <c r="H274" i="7" s="1"/>
  <c r="I274" i="7" s="1"/>
  <c r="J272" i="2"/>
  <c r="K272" i="2" s="1"/>
  <c r="F273" i="2"/>
  <c r="H273" i="2" s="1"/>
  <c r="I273" i="2" s="1"/>
  <c r="J274" i="7" l="1"/>
  <c r="K274" i="7" s="1"/>
  <c r="F275" i="7"/>
  <c r="H275" i="7" s="1"/>
  <c r="I275" i="7" s="1"/>
  <c r="F274" i="2"/>
  <c r="H274" i="2" s="1"/>
  <c r="I274" i="2" s="1"/>
  <c r="J273" i="2"/>
  <c r="K273" i="2" s="1"/>
  <c r="F276" i="7" l="1"/>
  <c r="H276" i="7" s="1"/>
  <c r="I276" i="7" s="1"/>
  <c r="J275" i="7"/>
  <c r="K275" i="7" s="1"/>
  <c r="F275" i="2"/>
  <c r="H275" i="2" s="1"/>
  <c r="I275" i="2" s="1"/>
  <c r="J274" i="2"/>
  <c r="K274" i="2" s="1"/>
  <c r="F277" i="7" l="1"/>
  <c r="H277" i="7" s="1"/>
  <c r="I277" i="7" s="1"/>
  <c r="J276" i="7"/>
  <c r="K276" i="7" s="1"/>
  <c r="J275" i="2"/>
  <c r="K275" i="2" s="1"/>
  <c r="F276" i="2"/>
  <c r="H276" i="2" s="1"/>
  <c r="I276" i="2" s="1"/>
  <c r="F278" i="7" l="1"/>
  <c r="H278" i="7" s="1"/>
  <c r="I278" i="7" s="1"/>
  <c r="J277" i="7"/>
  <c r="K277" i="7" s="1"/>
  <c r="F277" i="2"/>
  <c r="H277" i="2" s="1"/>
  <c r="I277" i="2" s="1"/>
  <c r="J276" i="2"/>
  <c r="K276" i="2" s="1"/>
  <c r="F279" i="7" l="1"/>
  <c r="H279" i="7" s="1"/>
  <c r="I279" i="7" s="1"/>
  <c r="J278" i="7"/>
  <c r="K278" i="7" s="1"/>
  <c r="F278" i="2"/>
  <c r="H278" i="2" s="1"/>
  <c r="I278" i="2" s="1"/>
  <c r="J277" i="2"/>
  <c r="K277" i="2" s="1"/>
  <c r="F280" i="7" l="1"/>
  <c r="H280" i="7" s="1"/>
  <c r="I280" i="7" s="1"/>
  <c r="J279" i="7"/>
  <c r="K279" i="7" s="1"/>
  <c r="F279" i="2"/>
  <c r="H279" i="2" s="1"/>
  <c r="I279" i="2" s="1"/>
  <c r="J278" i="2"/>
  <c r="K278" i="2" s="1"/>
  <c r="J280" i="7" l="1"/>
  <c r="K280" i="7" s="1"/>
  <c r="F281" i="7"/>
  <c r="H281" i="7" s="1"/>
  <c r="I281" i="7" s="1"/>
  <c r="F280" i="2"/>
  <c r="H280" i="2" s="1"/>
  <c r="I280" i="2" s="1"/>
  <c r="J279" i="2"/>
  <c r="K279" i="2" s="1"/>
  <c r="F282" i="7" l="1"/>
  <c r="H282" i="7" s="1"/>
  <c r="I282" i="7" s="1"/>
  <c r="J281" i="7"/>
  <c r="K281" i="7" s="1"/>
  <c r="F281" i="2"/>
  <c r="H281" i="2" s="1"/>
  <c r="I281" i="2" s="1"/>
  <c r="J280" i="2"/>
  <c r="K280" i="2" s="1"/>
  <c r="J282" i="7" l="1"/>
  <c r="K282" i="7" s="1"/>
  <c r="F283" i="7"/>
  <c r="H283" i="7" s="1"/>
  <c r="I283" i="7" s="1"/>
  <c r="F282" i="2"/>
  <c r="H282" i="2" s="1"/>
  <c r="I282" i="2" s="1"/>
  <c r="J281" i="2"/>
  <c r="K281" i="2" s="1"/>
  <c r="F284" i="7" l="1"/>
  <c r="H284" i="7" s="1"/>
  <c r="I284" i="7" s="1"/>
  <c r="J283" i="7"/>
  <c r="K283" i="7" s="1"/>
  <c r="F283" i="2"/>
  <c r="H283" i="2" s="1"/>
  <c r="I283" i="2" s="1"/>
  <c r="J282" i="2"/>
  <c r="K282" i="2" s="1"/>
  <c r="F285" i="7" l="1"/>
  <c r="H285" i="7" s="1"/>
  <c r="I285" i="7" s="1"/>
  <c r="J284" i="7"/>
  <c r="K284" i="7" s="1"/>
  <c r="F284" i="2"/>
  <c r="H284" i="2" s="1"/>
  <c r="I284" i="2" s="1"/>
  <c r="J283" i="2"/>
  <c r="K283" i="2" s="1"/>
  <c r="F286" i="7" l="1"/>
  <c r="H286" i="7" s="1"/>
  <c r="I286" i="7" s="1"/>
  <c r="J285" i="7"/>
  <c r="K285" i="7" s="1"/>
  <c r="F285" i="2"/>
  <c r="H285" i="2" s="1"/>
  <c r="I285" i="2" s="1"/>
  <c r="J284" i="2"/>
  <c r="K284" i="2" s="1"/>
  <c r="F287" i="7" l="1"/>
  <c r="H287" i="7" s="1"/>
  <c r="I287" i="7" s="1"/>
  <c r="J286" i="7"/>
  <c r="K286" i="7" s="1"/>
  <c r="F286" i="2"/>
  <c r="H286" i="2" s="1"/>
  <c r="I286" i="2" s="1"/>
  <c r="J285" i="2"/>
  <c r="K285" i="2" s="1"/>
  <c r="F288" i="7" l="1"/>
  <c r="H288" i="7" s="1"/>
  <c r="I288" i="7" s="1"/>
  <c r="J287" i="7"/>
  <c r="K287" i="7" s="1"/>
  <c r="F287" i="2"/>
  <c r="H287" i="2" s="1"/>
  <c r="I287" i="2" s="1"/>
  <c r="J286" i="2"/>
  <c r="K286" i="2" s="1"/>
  <c r="F289" i="7" l="1"/>
  <c r="H289" i="7" s="1"/>
  <c r="I289" i="7" s="1"/>
  <c r="J288" i="7"/>
  <c r="K288" i="7" s="1"/>
  <c r="F288" i="2"/>
  <c r="H288" i="2" s="1"/>
  <c r="I288" i="2" s="1"/>
  <c r="J287" i="2"/>
  <c r="K287" i="2" s="1"/>
  <c r="J289" i="7" l="1"/>
  <c r="K289" i="7" s="1"/>
  <c r="F290" i="7"/>
  <c r="H290" i="7" s="1"/>
  <c r="I290" i="7" s="1"/>
  <c r="F289" i="2"/>
  <c r="H289" i="2" s="1"/>
  <c r="I289" i="2" s="1"/>
  <c r="J288" i="2"/>
  <c r="K288" i="2" s="1"/>
  <c r="F291" i="7" l="1"/>
  <c r="H291" i="7" s="1"/>
  <c r="I291" i="7" s="1"/>
  <c r="J290" i="7"/>
  <c r="K290" i="7" s="1"/>
  <c r="F290" i="2"/>
  <c r="H290" i="2" s="1"/>
  <c r="I290" i="2" s="1"/>
  <c r="J289" i="2"/>
  <c r="K289" i="2" s="1"/>
  <c r="F292" i="7" l="1"/>
  <c r="H292" i="7" s="1"/>
  <c r="I292" i="7" s="1"/>
  <c r="J291" i="7"/>
  <c r="K291" i="7" s="1"/>
  <c r="J290" i="2"/>
  <c r="K290" i="2" s="1"/>
  <c r="F291" i="2"/>
  <c r="H291" i="2" s="1"/>
  <c r="I291" i="2" s="1"/>
  <c r="F293" i="7" l="1"/>
  <c r="H293" i="7" s="1"/>
  <c r="I293" i="7" s="1"/>
  <c r="J292" i="7"/>
  <c r="K292" i="7" s="1"/>
  <c r="J291" i="2"/>
  <c r="K291" i="2" s="1"/>
  <c r="F292" i="2"/>
  <c r="H292" i="2" s="1"/>
  <c r="I292" i="2" s="1"/>
  <c r="F294" i="7" l="1"/>
  <c r="H294" i="7" s="1"/>
  <c r="I294" i="7" s="1"/>
  <c r="J293" i="7"/>
  <c r="K293" i="7" s="1"/>
  <c r="J292" i="2"/>
  <c r="K292" i="2" s="1"/>
  <c r="F293" i="2"/>
  <c r="H293" i="2" s="1"/>
  <c r="I293" i="2" s="1"/>
  <c r="F295" i="7" l="1"/>
  <c r="H295" i="7" s="1"/>
  <c r="I295" i="7" s="1"/>
  <c r="J294" i="7"/>
  <c r="K294" i="7" s="1"/>
  <c r="F294" i="2"/>
  <c r="H294" i="2" s="1"/>
  <c r="I294" i="2" s="1"/>
  <c r="J293" i="2"/>
  <c r="K293" i="2" s="1"/>
  <c r="F296" i="7" l="1"/>
  <c r="H296" i="7" s="1"/>
  <c r="I296" i="7" s="1"/>
  <c r="J295" i="7"/>
  <c r="K295" i="7" s="1"/>
  <c r="F295" i="2"/>
  <c r="H295" i="2" s="1"/>
  <c r="I295" i="2" s="1"/>
  <c r="J294" i="2"/>
  <c r="K294" i="2" s="1"/>
  <c r="J296" i="7" l="1"/>
  <c r="K296" i="7" s="1"/>
  <c r="F297" i="7"/>
  <c r="H297" i="7" s="1"/>
  <c r="I297" i="7" s="1"/>
  <c r="J295" i="2"/>
  <c r="K295" i="2" s="1"/>
  <c r="F296" i="2"/>
  <c r="H296" i="2" s="1"/>
  <c r="I296" i="2" s="1"/>
  <c r="F298" i="7" l="1"/>
  <c r="H298" i="7" s="1"/>
  <c r="I298" i="7" s="1"/>
  <c r="J297" i="7"/>
  <c r="K297" i="7" s="1"/>
  <c r="F297" i="2"/>
  <c r="H297" i="2" s="1"/>
  <c r="I297" i="2" s="1"/>
  <c r="J296" i="2"/>
  <c r="K296" i="2" s="1"/>
  <c r="J298" i="7" l="1"/>
  <c r="K298" i="7" s="1"/>
  <c r="F299" i="7"/>
  <c r="H299" i="7" s="1"/>
  <c r="I299" i="7" s="1"/>
  <c r="F298" i="2"/>
  <c r="H298" i="2" s="1"/>
  <c r="I298" i="2" s="1"/>
  <c r="J297" i="2"/>
  <c r="K297" i="2" s="1"/>
  <c r="F300" i="7" l="1"/>
  <c r="H300" i="7" s="1"/>
  <c r="I300" i="7" s="1"/>
  <c r="J299" i="7"/>
  <c r="K299" i="7" s="1"/>
  <c r="J298" i="2"/>
  <c r="K298" i="2" s="1"/>
  <c r="F299" i="2"/>
  <c r="H299" i="2" s="1"/>
  <c r="I299" i="2" s="1"/>
  <c r="F301" i="7" l="1"/>
  <c r="H301" i="7" s="1"/>
  <c r="I301" i="7" s="1"/>
  <c r="J300" i="7"/>
  <c r="K300" i="7" s="1"/>
  <c r="J299" i="2"/>
  <c r="K299" i="2" s="1"/>
  <c r="F300" i="2"/>
  <c r="H300" i="2" s="1"/>
  <c r="I300" i="2" s="1"/>
  <c r="F302" i="7" l="1"/>
  <c r="H302" i="7" s="1"/>
  <c r="I302" i="7" s="1"/>
  <c r="J301" i="7"/>
  <c r="K301" i="7" s="1"/>
  <c r="F301" i="2"/>
  <c r="H301" i="2" s="1"/>
  <c r="I301" i="2" s="1"/>
  <c r="J300" i="2"/>
  <c r="K300" i="2" s="1"/>
  <c r="F303" i="7" l="1"/>
  <c r="H303" i="7" s="1"/>
  <c r="I303" i="7" s="1"/>
  <c r="J302" i="7"/>
  <c r="K302" i="7" s="1"/>
  <c r="F302" i="2"/>
  <c r="H302" i="2" s="1"/>
  <c r="I302" i="2" s="1"/>
  <c r="J301" i="2"/>
  <c r="K301" i="2" s="1"/>
  <c r="F304" i="7" l="1"/>
  <c r="H304" i="7" s="1"/>
  <c r="I304" i="7" s="1"/>
  <c r="J303" i="7"/>
  <c r="K303" i="7" s="1"/>
  <c r="F303" i="2"/>
  <c r="H303" i="2" s="1"/>
  <c r="I303" i="2" s="1"/>
  <c r="J302" i="2"/>
  <c r="K302" i="2" s="1"/>
  <c r="F305" i="7" l="1"/>
  <c r="H305" i="7" s="1"/>
  <c r="I305" i="7" s="1"/>
  <c r="J304" i="7"/>
  <c r="K304" i="7" s="1"/>
  <c r="F304" i="2"/>
  <c r="H304" i="2" s="1"/>
  <c r="I304" i="2" s="1"/>
  <c r="J303" i="2"/>
  <c r="K303" i="2" s="1"/>
  <c r="J305" i="7" l="1"/>
  <c r="K305" i="7" s="1"/>
  <c r="F306" i="7"/>
  <c r="H306" i="7" s="1"/>
  <c r="I306" i="7" s="1"/>
  <c r="F305" i="2"/>
  <c r="H305" i="2" s="1"/>
  <c r="I305" i="2" s="1"/>
  <c r="J304" i="2"/>
  <c r="K304" i="2" s="1"/>
  <c r="F307" i="7" l="1"/>
  <c r="H307" i="7" s="1"/>
  <c r="I307" i="7" s="1"/>
  <c r="J306" i="7"/>
  <c r="K306" i="7" s="1"/>
  <c r="J305" i="2"/>
  <c r="K305" i="2" s="1"/>
  <c r="F306" i="2"/>
  <c r="H306" i="2" s="1"/>
  <c r="I306" i="2" s="1"/>
  <c r="F308" i="7" l="1"/>
  <c r="H308" i="7" s="1"/>
  <c r="I308" i="7" s="1"/>
  <c r="J307" i="7"/>
  <c r="K307" i="7" s="1"/>
  <c r="F307" i="2"/>
  <c r="H307" i="2" s="1"/>
  <c r="I307" i="2" s="1"/>
  <c r="J306" i="2"/>
  <c r="K306" i="2" s="1"/>
  <c r="F309" i="7" l="1"/>
  <c r="H309" i="7" s="1"/>
  <c r="I309" i="7" s="1"/>
  <c r="J308" i="7"/>
  <c r="K308" i="7" s="1"/>
  <c r="J307" i="2"/>
  <c r="K307" i="2" s="1"/>
  <c r="F308" i="2"/>
  <c r="H308" i="2" s="1"/>
  <c r="I308" i="2" s="1"/>
  <c r="F310" i="7" l="1"/>
  <c r="H310" i="7" s="1"/>
  <c r="I310" i="7" s="1"/>
  <c r="J309" i="7"/>
  <c r="K309" i="7" s="1"/>
  <c r="F309" i="2"/>
  <c r="H309" i="2" s="1"/>
  <c r="I309" i="2" s="1"/>
  <c r="J308" i="2"/>
  <c r="K308" i="2" s="1"/>
  <c r="F311" i="7" l="1"/>
  <c r="H311" i="7" s="1"/>
  <c r="I311" i="7" s="1"/>
  <c r="J310" i="7"/>
  <c r="K310" i="7" s="1"/>
  <c r="J309" i="2"/>
  <c r="K309" i="2" s="1"/>
  <c r="F310" i="2"/>
  <c r="H310" i="2" s="1"/>
  <c r="I310" i="2" s="1"/>
  <c r="F312" i="7" l="1"/>
  <c r="H312" i="7" s="1"/>
  <c r="I312" i="7" s="1"/>
  <c r="J311" i="7"/>
  <c r="K311" i="7" s="1"/>
  <c r="J310" i="2"/>
  <c r="K310" i="2" s="1"/>
  <c r="F311" i="2"/>
  <c r="H311" i="2" s="1"/>
  <c r="I311" i="2" s="1"/>
  <c r="J312" i="7" l="1"/>
  <c r="K312" i="7" s="1"/>
  <c r="F313" i="7"/>
  <c r="H313" i="7" s="1"/>
  <c r="I313" i="7" s="1"/>
  <c r="F312" i="2"/>
  <c r="H312" i="2" s="1"/>
  <c r="I312" i="2" s="1"/>
  <c r="J311" i="2"/>
  <c r="K311" i="2" s="1"/>
  <c r="F314" i="7" l="1"/>
  <c r="H314" i="7" s="1"/>
  <c r="I314" i="7" s="1"/>
  <c r="J313" i="7"/>
  <c r="K313" i="7" s="1"/>
  <c r="F313" i="2"/>
  <c r="H313" i="2" s="1"/>
  <c r="I313" i="2" s="1"/>
  <c r="J312" i="2"/>
  <c r="K312" i="2" s="1"/>
  <c r="J314" i="7" l="1"/>
  <c r="K314" i="7" s="1"/>
  <c r="F315" i="7"/>
  <c r="H315" i="7" s="1"/>
  <c r="I315" i="7" s="1"/>
  <c r="F314" i="2"/>
  <c r="H314" i="2" s="1"/>
  <c r="I314" i="2" s="1"/>
  <c r="J313" i="2"/>
  <c r="K313" i="2" s="1"/>
  <c r="F316" i="7" l="1"/>
  <c r="H316" i="7" s="1"/>
  <c r="I316" i="7" s="1"/>
  <c r="J315" i="7"/>
  <c r="K315" i="7" s="1"/>
  <c r="J314" i="2"/>
  <c r="K314" i="2" s="1"/>
  <c r="F315" i="2"/>
  <c r="H315" i="2" s="1"/>
  <c r="I315" i="2" s="1"/>
  <c r="F317" i="7" l="1"/>
  <c r="H317" i="7" s="1"/>
  <c r="I317" i="7" s="1"/>
  <c r="J316" i="7"/>
  <c r="K316" i="7" s="1"/>
  <c r="F316" i="2"/>
  <c r="H316" i="2" s="1"/>
  <c r="I316" i="2" s="1"/>
  <c r="J315" i="2"/>
  <c r="K315" i="2" s="1"/>
  <c r="F318" i="7" l="1"/>
  <c r="H318" i="7" s="1"/>
  <c r="I318" i="7" s="1"/>
  <c r="J317" i="7"/>
  <c r="K317" i="7" s="1"/>
  <c r="J316" i="2"/>
  <c r="K316" i="2" s="1"/>
  <c r="F317" i="2"/>
  <c r="H317" i="2" s="1"/>
  <c r="I317" i="2" s="1"/>
  <c r="F319" i="7" l="1"/>
  <c r="H319" i="7" s="1"/>
  <c r="I319" i="7" s="1"/>
  <c r="J318" i="7"/>
  <c r="K318" i="7" s="1"/>
  <c r="F318" i="2"/>
  <c r="H318" i="2" s="1"/>
  <c r="I318" i="2" s="1"/>
  <c r="J317" i="2"/>
  <c r="K317" i="2" s="1"/>
  <c r="F320" i="7" l="1"/>
  <c r="H320" i="7" s="1"/>
  <c r="I320" i="7" s="1"/>
  <c r="J319" i="7"/>
  <c r="K319" i="7" s="1"/>
  <c r="J318" i="2"/>
  <c r="K318" i="2" s="1"/>
  <c r="F319" i="2"/>
  <c r="H319" i="2" s="1"/>
  <c r="I319" i="2" s="1"/>
  <c r="F321" i="7" l="1"/>
  <c r="H321" i="7" s="1"/>
  <c r="I321" i="7" s="1"/>
  <c r="J320" i="7"/>
  <c r="K320" i="7" s="1"/>
  <c r="F320" i="2"/>
  <c r="H320" i="2" s="1"/>
  <c r="I320" i="2" s="1"/>
  <c r="J319" i="2"/>
  <c r="K319" i="2" s="1"/>
  <c r="J321" i="7" l="1"/>
  <c r="K321" i="7" s="1"/>
  <c r="F322" i="7"/>
  <c r="H322" i="7" s="1"/>
  <c r="I322" i="7" s="1"/>
  <c r="J320" i="2"/>
  <c r="K320" i="2" s="1"/>
  <c r="F321" i="2"/>
  <c r="H321" i="2" s="1"/>
  <c r="I321" i="2" s="1"/>
  <c r="F323" i="7" l="1"/>
  <c r="H323" i="7" s="1"/>
  <c r="I323" i="7" s="1"/>
  <c r="J322" i="7"/>
  <c r="K322" i="7" s="1"/>
  <c r="J321" i="2"/>
  <c r="K321" i="2" s="1"/>
  <c r="F322" i="2"/>
  <c r="H322" i="2" s="1"/>
  <c r="I322" i="2" s="1"/>
  <c r="F324" i="7" l="1"/>
  <c r="H324" i="7" s="1"/>
  <c r="I324" i="7" s="1"/>
  <c r="J323" i="7"/>
  <c r="K323" i="7" s="1"/>
  <c r="J322" i="2"/>
  <c r="K322" i="2" s="1"/>
  <c r="F323" i="2"/>
  <c r="H323" i="2" s="1"/>
  <c r="I323" i="2" s="1"/>
  <c r="F325" i="7" l="1"/>
  <c r="H325" i="7" s="1"/>
  <c r="I325" i="7" s="1"/>
  <c r="J324" i="7"/>
  <c r="K324" i="7" s="1"/>
  <c r="J323" i="2"/>
  <c r="K323" i="2" s="1"/>
  <c r="F324" i="2"/>
  <c r="H324" i="2" s="1"/>
  <c r="I324" i="2" s="1"/>
  <c r="F326" i="7" l="1"/>
  <c r="H326" i="7" s="1"/>
  <c r="I326" i="7" s="1"/>
  <c r="J325" i="7"/>
  <c r="K325" i="7" s="1"/>
  <c r="F325" i="2"/>
  <c r="H325" i="2" s="1"/>
  <c r="I325" i="2" s="1"/>
  <c r="J324" i="2"/>
  <c r="K324" i="2" s="1"/>
  <c r="F327" i="7" l="1"/>
  <c r="H327" i="7" s="1"/>
  <c r="I327" i="7" s="1"/>
  <c r="J326" i="7"/>
  <c r="K326" i="7" s="1"/>
  <c r="F326" i="2"/>
  <c r="H326" i="2" s="1"/>
  <c r="I326" i="2" s="1"/>
  <c r="J325" i="2"/>
  <c r="K325" i="2" s="1"/>
  <c r="F328" i="7" l="1"/>
  <c r="H328" i="7" s="1"/>
  <c r="I328" i="7" s="1"/>
  <c r="J327" i="7"/>
  <c r="K327" i="7" s="1"/>
  <c r="F327" i="2"/>
  <c r="H327" i="2" s="1"/>
  <c r="I327" i="2" s="1"/>
  <c r="J326" i="2"/>
  <c r="K326" i="2" s="1"/>
  <c r="J328" i="7" l="1"/>
  <c r="K328" i="7" s="1"/>
  <c r="F329" i="7"/>
  <c r="H329" i="7" s="1"/>
  <c r="I329" i="7" s="1"/>
  <c r="F328" i="2"/>
  <c r="H328" i="2" s="1"/>
  <c r="I328" i="2" s="1"/>
  <c r="J327" i="2"/>
  <c r="K327" i="2" s="1"/>
  <c r="F330" i="7" l="1"/>
  <c r="H330" i="7" s="1"/>
  <c r="I330" i="7" s="1"/>
  <c r="J329" i="7"/>
  <c r="K329" i="7" s="1"/>
  <c r="F329" i="2"/>
  <c r="H329" i="2" s="1"/>
  <c r="I329" i="2" s="1"/>
  <c r="J328" i="2"/>
  <c r="K328" i="2" s="1"/>
  <c r="J330" i="7" l="1"/>
  <c r="K330" i="7" s="1"/>
  <c r="F331" i="7"/>
  <c r="H331" i="7" s="1"/>
  <c r="I331" i="7" s="1"/>
  <c r="J329" i="2"/>
  <c r="K329" i="2" s="1"/>
  <c r="F330" i="2"/>
  <c r="H330" i="2" s="1"/>
  <c r="I330" i="2" s="1"/>
  <c r="F332" i="7" l="1"/>
  <c r="H332" i="7" s="1"/>
  <c r="I332" i="7" s="1"/>
  <c r="J331" i="7"/>
  <c r="K331" i="7" s="1"/>
  <c r="F331" i="2"/>
  <c r="H331" i="2" s="1"/>
  <c r="I331" i="2" s="1"/>
  <c r="J330" i="2"/>
  <c r="K330" i="2" s="1"/>
  <c r="F333" i="7" l="1"/>
  <c r="H333" i="7" s="1"/>
  <c r="I333" i="7" s="1"/>
  <c r="J332" i="7"/>
  <c r="K332" i="7" s="1"/>
  <c r="F332" i="2"/>
  <c r="H332" i="2" s="1"/>
  <c r="I332" i="2" s="1"/>
  <c r="J331" i="2"/>
  <c r="K331" i="2" s="1"/>
  <c r="F334" i="7" l="1"/>
  <c r="H334" i="7" s="1"/>
  <c r="I334" i="7" s="1"/>
  <c r="J333" i="7"/>
  <c r="K333" i="7" s="1"/>
  <c r="F333" i="2"/>
  <c r="H333" i="2" s="1"/>
  <c r="I333" i="2" s="1"/>
  <c r="J332" i="2"/>
  <c r="K332" i="2" s="1"/>
  <c r="F335" i="7" l="1"/>
  <c r="H335" i="7" s="1"/>
  <c r="I335" i="7" s="1"/>
  <c r="J334" i="7"/>
  <c r="K334" i="7" s="1"/>
  <c r="F334" i="2"/>
  <c r="H334" i="2" s="1"/>
  <c r="I334" i="2" s="1"/>
  <c r="J333" i="2"/>
  <c r="K333" i="2" s="1"/>
  <c r="J335" i="7" l="1"/>
  <c r="K335" i="7" s="1"/>
  <c r="F336" i="7"/>
  <c r="H336" i="7" s="1"/>
  <c r="I336" i="7" s="1"/>
  <c r="F335" i="2"/>
  <c r="H335" i="2" s="1"/>
  <c r="I335" i="2" s="1"/>
  <c r="J334" i="2"/>
  <c r="K334" i="2" s="1"/>
  <c r="F337" i="7" l="1"/>
  <c r="H337" i="7" s="1"/>
  <c r="I337" i="7" s="1"/>
  <c r="J336" i="7"/>
  <c r="K336" i="7" s="1"/>
  <c r="F336" i="2"/>
  <c r="H336" i="2" s="1"/>
  <c r="I336" i="2" s="1"/>
  <c r="J335" i="2"/>
  <c r="K335" i="2" s="1"/>
  <c r="F338" i="7" l="1"/>
  <c r="H338" i="7" s="1"/>
  <c r="I338" i="7" s="1"/>
  <c r="J337" i="7"/>
  <c r="K337" i="7" s="1"/>
  <c r="F337" i="2"/>
  <c r="H337" i="2" s="1"/>
  <c r="I337" i="2" s="1"/>
  <c r="J336" i="2"/>
  <c r="K336" i="2" s="1"/>
  <c r="F339" i="7" l="1"/>
  <c r="H339" i="7" s="1"/>
  <c r="I339" i="7" s="1"/>
  <c r="J338" i="7"/>
  <c r="K338" i="7" s="1"/>
  <c r="J337" i="2"/>
  <c r="K337" i="2" s="1"/>
  <c r="F338" i="2"/>
  <c r="H338" i="2" s="1"/>
  <c r="I338" i="2" s="1"/>
  <c r="F340" i="7" l="1"/>
  <c r="H340" i="7" s="1"/>
  <c r="I340" i="7" s="1"/>
  <c r="J339" i="7"/>
  <c r="K339" i="7" s="1"/>
  <c r="F339" i="2"/>
  <c r="H339" i="2" s="1"/>
  <c r="I339" i="2" s="1"/>
  <c r="J338" i="2"/>
  <c r="K338" i="2" s="1"/>
  <c r="F341" i="7" l="1"/>
  <c r="H341" i="7" s="1"/>
  <c r="I341" i="7" s="1"/>
  <c r="J340" i="7"/>
  <c r="K340" i="7" s="1"/>
  <c r="J339" i="2"/>
  <c r="K339" i="2" s="1"/>
  <c r="F340" i="2"/>
  <c r="H340" i="2" s="1"/>
  <c r="I340" i="2" s="1"/>
  <c r="J341" i="7" l="1"/>
  <c r="K341" i="7" s="1"/>
  <c r="F342" i="7"/>
  <c r="H342" i="7" s="1"/>
  <c r="I342" i="7" s="1"/>
  <c r="F341" i="2"/>
  <c r="H341" i="2" s="1"/>
  <c r="I341" i="2" s="1"/>
  <c r="J340" i="2"/>
  <c r="K340" i="2" s="1"/>
  <c r="F343" i="7" l="1"/>
  <c r="H343" i="7" s="1"/>
  <c r="I343" i="7" s="1"/>
  <c r="J342" i="7"/>
  <c r="K342" i="7" s="1"/>
  <c r="J341" i="2"/>
  <c r="K341" i="2" s="1"/>
  <c r="F342" i="2"/>
  <c r="H342" i="2" s="1"/>
  <c r="I342" i="2" s="1"/>
  <c r="F344" i="7" l="1"/>
  <c r="H344" i="7" s="1"/>
  <c r="I344" i="7" s="1"/>
  <c r="J343" i="7"/>
  <c r="K343" i="7" s="1"/>
  <c r="F343" i="2"/>
  <c r="H343" i="2" s="1"/>
  <c r="I343" i="2" s="1"/>
  <c r="J342" i="2"/>
  <c r="K342" i="2" s="1"/>
  <c r="F345" i="7" l="1"/>
  <c r="H345" i="7" s="1"/>
  <c r="I345" i="7" s="1"/>
  <c r="J344" i="7"/>
  <c r="K344" i="7" s="1"/>
  <c r="J343" i="2"/>
  <c r="K343" i="2" s="1"/>
  <c r="F344" i="2"/>
  <c r="H344" i="2" s="1"/>
  <c r="I344" i="2" s="1"/>
  <c r="F346" i="7" l="1"/>
  <c r="H346" i="7" s="1"/>
  <c r="I346" i="7" s="1"/>
  <c r="J345" i="7"/>
  <c r="K345" i="7" s="1"/>
  <c r="F345" i="2"/>
  <c r="H345" i="2" s="1"/>
  <c r="I345" i="2" s="1"/>
  <c r="J344" i="2"/>
  <c r="K344" i="2" s="1"/>
  <c r="F347" i="7" l="1"/>
  <c r="H347" i="7" s="1"/>
  <c r="I347" i="7" s="1"/>
  <c r="J346" i="7"/>
  <c r="K346" i="7" s="1"/>
  <c r="J345" i="2"/>
  <c r="K345" i="2" s="1"/>
  <c r="F346" i="2"/>
  <c r="H346" i="2" s="1"/>
  <c r="I346" i="2" s="1"/>
  <c r="J347" i="7" l="1"/>
  <c r="K347" i="7" s="1"/>
  <c r="F348" i="7"/>
  <c r="H348" i="7" s="1"/>
  <c r="I348" i="7" s="1"/>
  <c r="F347" i="2"/>
  <c r="H347" i="2" s="1"/>
  <c r="I347" i="2" s="1"/>
  <c r="J346" i="2"/>
  <c r="K346" i="2" s="1"/>
  <c r="J348" i="7" l="1"/>
  <c r="K348" i="7" s="1"/>
  <c r="F349" i="7"/>
  <c r="H349" i="7" s="1"/>
  <c r="I349" i="7" s="1"/>
  <c r="F348" i="2"/>
  <c r="H348" i="2" s="1"/>
  <c r="I348" i="2" s="1"/>
  <c r="J347" i="2"/>
  <c r="K347" i="2" s="1"/>
  <c r="J349" i="7" l="1"/>
  <c r="K349" i="7" s="1"/>
  <c r="F350" i="7"/>
  <c r="H350" i="7" s="1"/>
  <c r="I350" i="7" s="1"/>
  <c r="J348" i="2"/>
  <c r="K348" i="2" s="1"/>
  <c r="F349" i="2"/>
  <c r="H349" i="2" s="1"/>
  <c r="I349" i="2" s="1"/>
  <c r="J350" i="7" l="1"/>
  <c r="K350" i="7" s="1"/>
  <c r="F351" i="7"/>
  <c r="H351" i="7" s="1"/>
  <c r="I351" i="7" s="1"/>
  <c r="J349" i="2"/>
  <c r="K349" i="2" s="1"/>
  <c r="F350" i="2"/>
  <c r="H350" i="2" s="1"/>
  <c r="I350" i="2" s="1"/>
  <c r="J351" i="7" l="1"/>
  <c r="K351" i="7" s="1"/>
  <c r="F352" i="7"/>
  <c r="H352" i="7" s="1"/>
  <c r="I352" i="7" s="1"/>
  <c r="F351" i="2"/>
  <c r="H351" i="2" s="1"/>
  <c r="I351" i="2" s="1"/>
  <c r="J350" i="2"/>
  <c r="K350" i="2" s="1"/>
  <c r="F353" i="7" l="1"/>
  <c r="H353" i="7" s="1"/>
  <c r="I353" i="7" s="1"/>
  <c r="J352" i="7"/>
  <c r="K352" i="7" s="1"/>
  <c r="J351" i="2"/>
  <c r="K351" i="2" s="1"/>
  <c r="F352" i="2"/>
  <c r="H352" i="2" s="1"/>
  <c r="I352" i="2" s="1"/>
  <c r="F354" i="7" l="1"/>
  <c r="H354" i="7" s="1"/>
  <c r="I354" i="7" s="1"/>
  <c r="J353" i="7"/>
  <c r="K353" i="7" s="1"/>
  <c r="J352" i="2"/>
  <c r="K352" i="2" s="1"/>
  <c r="F353" i="2"/>
  <c r="H353" i="2" s="1"/>
  <c r="I353" i="2" s="1"/>
  <c r="J354" i="7" l="1"/>
  <c r="K354" i="7" s="1"/>
  <c r="F355" i="7"/>
  <c r="H355" i="7" s="1"/>
  <c r="I355" i="7" s="1"/>
  <c r="J353" i="2"/>
  <c r="K353" i="2" s="1"/>
  <c r="F354" i="2"/>
  <c r="H354" i="2" s="1"/>
  <c r="I354" i="2" s="1"/>
  <c r="J355" i="7" l="1"/>
  <c r="K355" i="7" s="1"/>
  <c r="F356" i="7"/>
  <c r="H356" i="7" s="1"/>
  <c r="I356" i="7" s="1"/>
  <c r="J354" i="2"/>
  <c r="K354" i="2" s="1"/>
  <c r="F355" i="2"/>
  <c r="H355" i="2" s="1"/>
  <c r="I355" i="2" s="1"/>
  <c r="F357" i="7" l="1"/>
  <c r="H357" i="7" s="1"/>
  <c r="I357" i="7" s="1"/>
  <c r="J356" i="7"/>
  <c r="K356" i="7" s="1"/>
  <c r="F356" i="2"/>
  <c r="H356" i="2" s="1"/>
  <c r="I356" i="2" s="1"/>
  <c r="J355" i="2"/>
  <c r="K355" i="2" s="1"/>
  <c r="J357" i="7" l="1"/>
  <c r="K357" i="7" s="1"/>
  <c r="F358" i="7"/>
  <c r="H358" i="7" s="1"/>
  <c r="I358" i="7" s="1"/>
  <c r="J356" i="2"/>
  <c r="K356" i="2" s="1"/>
  <c r="F357" i="2"/>
  <c r="H357" i="2" s="1"/>
  <c r="I357" i="2" s="1"/>
  <c r="F359" i="7" l="1"/>
  <c r="H359" i="7" s="1"/>
  <c r="I359" i="7" s="1"/>
  <c r="J358" i="7"/>
  <c r="K358" i="7" s="1"/>
  <c r="F358" i="2"/>
  <c r="H358" i="2" s="1"/>
  <c r="I358" i="2" s="1"/>
  <c r="J357" i="2"/>
  <c r="K357" i="2" s="1"/>
  <c r="F360" i="7" l="1"/>
  <c r="H360" i="7" s="1"/>
  <c r="I360" i="7" s="1"/>
  <c r="J359" i="7"/>
  <c r="K359" i="7" s="1"/>
  <c r="F359" i="2"/>
  <c r="H359" i="2" s="1"/>
  <c r="I359" i="2" s="1"/>
  <c r="J358" i="2"/>
  <c r="K358" i="2" s="1"/>
  <c r="F361" i="7" l="1"/>
  <c r="H361" i="7" s="1"/>
  <c r="I361" i="7" s="1"/>
  <c r="J360" i="7"/>
  <c r="K360" i="7" s="1"/>
  <c r="F360" i="2"/>
  <c r="H360" i="2" s="1"/>
  <c r="I360" i="2" s="1"/>
  <c r="J359" i="2"/>
  <c r="K359" i="2" s="1"/>
  <c r="F362" i="7" l="1"/>
  <c r="H362" i="7" s="1"/>
  <c r="I362" i="7" s="1"/>
  <c r="J361" i="7"/>
  <c r="K361" i="7" s="1"/>
  <c r="J360" i="2"/>
  <c r="K360" i="2" s="1"/>
  <c r="F361" i="2"/>
  <c r="H361" i="2" s="1"/>
  <c r="I361" i="2" s="1"/>
  <c r="F363" i="7" l="1"/>
  <c r="H363" i="7" s="1"/>
  <c r="I363" i="7" s="1"/>
  <c r="J362" i="7"/>
  <c r="K362" i="7" s="1"/>
  <c r="F362" i="2"/>
  <c r="H362" i="2" s="1"/>
  <c r="I362" i="2" s="1"/>
  <c r="J361" i="2"/>
  <c r="K361" i="2" s="1"/>
  <c r="J363" i="7" l="1"/>
  <c r="K363" i="7" s="1"/>
  <c r="F364" i="7"/>
  <c r="H364" i="7" s="1"/>
  <c r="I364" i="7" s="1"/>
  <c r="J362" i="2"/>
  <c r="K362" i="2" s="1"/>
  <c r="F363" i="2"/>
  <c r="H363" i="2" s="1"/>
  <c r="I363" i="2" s="1"/>
  <c r="J364" i="7" l="1"/>
  <c r="K364" i="7" s="1"/>
  <c r="F365" i="7"/>
  <c r="H365" i="7" s="1"/>
  <c r="I365" i="7" s="1"/>
  <c r="J363" i="2"/>
  <c r="K363" i="2" s="1"/>
  <c r="F364" i="2"/>
  <c r="H364" i="2" s="1"/>
  <c r="I364" i="2" s="1"/>
  <c r="F366" i="7" l="1"/>
  <c r="H366" i="7" s="1"/>
  <c r="I366" i="7" s="1"/>
  <c r="J365" i="7"/>
  <c r="K365" i="7" s="1"/>
  <c r="J364" i="2"/>
  <c r="K364" i="2" s="1"/>
  <c r="F365" i="2"/>
  <c r="H365" i="2" s="1"/>
  <c r="I365" i="2" s="1"/>
  <c r="J366" i="7" l="1"/>
  <c r="K366" i="7" s="1"/>
  <c r="F367" i="7"/>
  <c r="H367" i="7" s="1"/>
  <c r="I367" i="7" s="1"/>
  <c r="F366" i="2"/>
  <c r="H366" i="2" s="1"/>
  <c r="I366" i="2" s="1"/>
  <c r="J365" i="2"/>
  <c r="K365" i="2" s="1"/>
  <c r="J367" i="7" l="1"/>
  <c r="K367" i="7" s="1"/>
  <c r="F368" i="7"/>
  <c r="H368" i="7" s="1"/>
  <c r="I368" i="7" s="1"/>
  <c r="F367" i="2"/>
  <c r="H367" i="2" s="1"/>
  <c r="I367" i="2" s="1"/>
  <c r="J366" i="2"/>
  <c r="K366" i="2" s="1"/>
  <c r="F369" i="7" l="1"/>
  <c r="H369" i="7" s="1"/>
  <c r="I369" i="7" s="1"/>
  <c r="J368" i="7"/>
  <c r="K368" i="7" s="1"/>
  <c r="J367" i="2"/>
  <c r="K367" i="2" s="1"/>
  <c r="F368" i="2"/>
  <c r="H368" i="2" s="1"/>
  <c r="I368" i="2" s="1"/>
  <c r="F370" i="7" l="1"/>
  <c r="H370" i="7" s="1"/>
  <c r="I370" i="7" s="1"/>
  <c r="J369" i="7"/>
  <c r="K369" i="7" s="1"/>
  <c r="J368" i="2"/>
  <c r="K368" i="2" s="1"/>
  <c r="F369" i="2"/>
  <c r="H369" i="2" s="1"/>
  <c r="I369" i="2" s="1"/>
  <c r="J370" i="7" l="1"/>
  <c r="K370" i="7" s="1"/>
  <c r="F371" i="7"/>
  <c r="H371" i="7" s="1"/>
  <c r="I371" i="7" s="1"/>
  <c r="J369" i="2"/>
  <c r="K369" i="2" s="1"/>
  <c r="F370" i="2"/>
  <c r="H370" i="2" s="1"/>
  <c r="I370" i="2" s="1"/>
  <c r="F372" i="7" l="1"/>
  <c r="H372" i="7" s="1"/>
  <c r="I372" i="7" s="1"/>
  <c r="J371" i="7"/>
  <c r="K371" i="7" s="1"/>
  <c r="F371" i="2"/>
  <c r="H371" i="2" s="1"/>
  <c r="I371" i="2" s="1"/>
  <c r="J370" i="2"/>
  <c r="K370" i="2" s="1"/>
  <c r="F373" i="7" l="1"/>
  <c r="H373" i="7" s="1"/>
  <c r="I373" i="7" s="1"/>
  <c r="J372" i="7"/>
  <c r="K372" i="7" s="1"/>
  <c r="F372" i="2"/>
  <c r="H372" i="2" s="1"/>
  <c r="I372" i="2" s="1"/>
  <c r="J371" i="2"/>
  <c r="K371" i="2" s="1"/>
  <c r="J373" i="7" l="1"/>
  <c r="K373" i="7" s="1"/>
  <c r="F374" i="7"/>
  <c r="H374" i="7" s="1"/>
  <c r="I374" i="7" s="1"/>
  <c r="F373" i="2"/>
  <c r="H373" i="2" s="1"/>
  <c r="I373" i="2" s="1"/>
  <c r="J372" i="2"/>
  <c r="K372" i="2" s="1"/>
  <c r="F375" i="7" l="1"/>
  <c r="H375" i="7" s="1"/>
  <c r="I375" i="7" s="1"/>
  <c r="J374" i="7"/>
  <c r="K374" i="7" s="1"/>
  <c r="F374" i="2"/>
  <c r="H374" i="2" s="1"/>
  <c r="I374" i="2" s="1"/>
  <c r="J373" i="2"/>
  <c r="K373" i="2" s="1"/>
  <c r="F376" i="7" l="1"/>
  <c r="H376" i="7" s="1"/>
  <c r="I376" i="7" s="1"/>
  <c r="J375" i="7"/>
  <c r="K375" i="7" s="1"/>
  <c r="F375" i="2"/>
  <c r="H375" i="2" s="1"/>
  <c r="I375" i="2" s="1"/>
  <c r="J374" i="2"/>
  <c r="K374" i="2" s="1"/>
  <c r="F377" i="7" l="1"/>
  <c r="H377" i="7" s="1"/>
  <c r="I377" i="7" s="1"/>
  <c r="J376" i="7"/>
  <c r="K376" i="7" s="1"/>
  <c r="F376" i="2"/>
  <c r="H376" i="2" s="1"/>
  <c r="I376" i="2" s="1"/>
  <c r="J375" i="2"/>
  <c r="K375" i="2" s="1"/>
  <c r="F378" i="7" l="1"/>
  <c r="H378" i="7" s="1"/>
  <c r="I378" i="7" s="1"/>
  <c r="J377" i="7"/>
  <c r="K377" i="7" s="1"/>
  <c r="F377" i="2"/>
  <c r="H377" i="2" s="1"/>
  <c r="I377" i="2" s="1"/>
  <c r="J376" i="2"/>
  <c r="K376" i="2" s="1"/>
  <c r="F379" i="7" l="1"/>
  <c r="H379" i="7" s="1"/>
  <c r="I379" i="7" s="1"/>
  <c r="J378" i="7"/>
  <c r="K378" i="7" s="1"/>
  <c r="F378" i="2"/>
  <c r="H378" i="2" s="1"/>
  <c r="I378" i="2" s="1"/>
  <c r="J377" i="2"/>
  <c r="K377" i="2" s="1"/>
  <c r="J379" i="7" l="1"/>
  <c r="K379" i="7" s="1"/>
  <c r="F380" i="7"/>
  <c r="H380" i="7" s="1"/>
  <c r="I380" i="7" s="1"/>
  <c r="F379" i="2"/>
  <c r="H379" i="2" s="1"/>
  <c r="I379" i="2" s="1"/>
  <c r="J378" i="2"/>
  <c r="K378" i="2" s="1"/>
  <c r="J380" i="7" l="1"/>
  <c r="K380" i="7" s="1"/>
  <c r="F381" i="7"/>
  <c r="H381" i="7" s="1"/>
  <c r="I381" i="7" s="1"/>
  <c r="F380" i="2"/>
  <c r="H380" i="2" s="1"/>
  <c r="I380" i="2" s="1"/>
  <c r="J379" i="2"/>
  <c r="K379" i="2" s="1"/>
  <c r="F382" i="7" l="1"/>
  <c r="H382" i="7" s="1"/>
  <c r="I382" i="7" s="1"/>
  <c r="J381" i="7"/>
  <c r="K381" i="7" s="1"/>
  <c r="F381" i="2"/>
  <c r="H381" i="2" s="1"/>
  <c r="I381" i="2" s="1"/>
  <c r="J380" i="2"/>
  <c r="K380" i="2" s="1"/>
  <c r="J382" i="7" l="1"/>
  <c r="K382" i="7" s="1"/>
  <c r="F383" i="7"/>
  <c r="H383" i="7" s="1"/>
  <c r="I383" i="7" s="1"/>
  <c r="F382" i="2"/>
  <c r="H382" i="2" s="1"/>
  <c r="I382" i="2" s="1"/>
  <c r="J381" i="2"/>
  <c r="K381" i="2" s="1"/>
  <c r="J383" i="7" l="1"/>
  <c r="K383" i="7" s="1"/>
  <c r="F384" i="7"/>
  <c r="H384" i="7" s="1"/>
  <c r="I384" i="7" s="1"/>
  <c r="J382" i="2"/>
  <c r="K382" i="2" s="1"/>
  <c r="F383" i="2"/>
  <c r="H383" i="2" s="1"/>
  <c r="I383" i="2" s="1"/>
  <c r="F385" i="7" l="1"/>
  <c r="H385" i="7" s="1"/>
  <c r="I385" i="7" s="1"/>
  <c r="J384" i="7"/>
  <c r="K384" i="7" s="1"/>
  <c r="J383" i="2"/>
  <c r="K383" i="2" s="1"/>
  <c r="F384" i="2"/>
  <c r="H384" i="2" s="1"/>
  <c r="I384" i="2" s="1"/>
  <c r="F386" i="7" l="1"/>
  <c r="H386" i="7" s="1"/>
  <c r="I386" i="7" s="1"/>
  <c r="J385" i="7"/>
  <c r="K385" i="7" s="1"/>
  <c r="F385" i="2"/>
  <c r="H385" i="2" s="1"/>
  <c r="I385" i="2" s="1"/>
  <c r="J384" i="2"/>
  <c r="K384" i="2" s="1"/>
  <c r="J386" i="7" l="1"/>
  <c r="K386" i="7" s="1"/>
  <c r="F387" i="7"/>
  <c r="H387" i="7" s="1"/>
  <c r="I387" i="7" s="1"/>
  <c r="F386" i="2"/>
  <c r="H386" i="2" s="1"/>
  <c r="I386" i="2" s="1"/>
  <c r="J385" i="2"/>
  <c r="K385" i="2" s="1"/>
  <c r="J387" i="7" l="1"/>
  <c r="K387" i="7" s="1"/>
  <c r="F388" i="7"/>
  <c r="H388" i="7" s="1"/>
  <c r="I388" i="7" s="1"/>
  <c r="F387" i="2"/>
  <c r="H387" i="2" s="1"/>
  <c r="I387" i="2" s="1"/>
  <c r="J386" i="2"/>
  <c r="K386" i="2" s="1"/>
  <c r="F389" i="7" l="1"/>
  <c r="H389" i="7" s="1"/>
  <c r="I389" i="7" s="1"/>
  <c r="J388" i="7"/>
  <c r="K388" i="7" s="1"/>
  <c r="F388" i="2"/>
  <c r="H388" i="2" s="1"/>
  <c r="I388" i="2" s="1"/>
  <c r="J387" i="2"/>
  <c r="K387" i="2" s="1"/>
  <c r="J389" i="7" l="1"/>
  <c r="K389" i="7" s="1"/>
  <c r="F390" i="7"/>
  <c r="H390" i="7" s="1"/>
  <c r="I390" i="7" s="1"/>
  <c r="F389" i="2"/>
  <c r="H389" i="2" s="1"/>
  <c r="I389" i="2" s="1"/>
  <c r="J388" i="2"/>
  <c r="K388" i="2" s="1"/>
  <c r="F391" i="7" l="1"/>
  <c r="H391" i="7" s="1"/>
  <c r="I391" i="7" s="1"/>
  <c r="J390" i="7"/>
  <c r="K390" i="7" s="1"/>
  <c r="F390" i="2"/>
  <c r="H390" i="2" s="1"/>
  <c r="I390" i="2" s="1"/>
  <c r="J389" i="2"/>
  <c r="K389" i="2" s="1"/>
  <c r="F392" i="7" l="1"/>
  <c r="H392" i="7" s="1"/>
  <c r="I392" i="7" s="1"/>
  <c r="J391" i="7"/>
  <c r="K391" i="7" s="1"/>
  <c r="F391" i="2"/>
  <c r="H391" i="2" s="1"/>
  <c r="I391" i="2" s="1"/>
  <c r="J390" i="2"/>
  <c r="K390" i="2" s="1"/>
  <c r="F393" i="7" l="1"/>
  <c r="H393" i="7" s="1"/>
  <c r="I393" i="7" s="1"/>
  <c r="J392" i="7"/>
  <c r="K392" i="7" s="1"/>
  <c r="F392" i="2"/>
  <c r="H392" i="2" s="1"/>
  <c r="I392" i="2" s="1"/>
  <c r="J391" i="2"/>
  <c r="K391" i="2" s="1"/>
  <c r="F394" i="7" l="1"/>
  <c r="H394" i="7" s="1"/>
  <c r="I394" i="7" s="1"/>
  <c r="J393" i="7"/>
  <c r="K393" i="7" s="1"/>
  <c r="F393" i="2"/>
  <c r="H393" i="2" s="1"/>
  <c r="I393" i="2" s="1"/>
  <c r="J392" i="2"/>
  <c r="K392" i="2" s="1"/>
  <c r="F395" i="7" l="1"/>
  <c r="H395" i="7" s="1"/>
  <c r="I395" i="7" s="1"/>
  <c r="J394" i="7"/>
  <c r="K394" i="7" s="1"/>
  <c r="F394" i="2"/>
  <c r="H394" i="2" s="1"/>
  <c r="I394" i="2" s="1"/>
  <c r="J393" i="2"/>
  <c r="K393" i="2" s="1"/>
  <c r="J395" i="7" l="1"/>
  <c r="K395" i="7" s="1"/>
  <c r="F396" i="7"/>
  <c r="H396" i="7" s="1"/>
  <c r="I396" i="7" s="1"/>
  <c r="F395" i="2"/>
  <c r="H395" i="2" s="1"/>
  <c r="I395" i="2" s="1"/>
  <c r="J394" i="2"/>
  <c r="K394" i="2" s="1"/>
  <c r="J396" i="7" l="1"/>
  <c r="K396" i="7" s="1"/>
  <c r="F397" i="7"/>
  <c r="H397" i="7" s="1"/>
  <c r="I397" i="7" s="1"/>
  <c r="F396" i="2"/>
  <c r="H396" i="2" s="1"/>
  <c r="I396" i="2" s="1"/>
  <c r="J395" i="2"/>
  <c r="K395" i="2" s="1"/>
  <c r="F398" i="7" l="1"/>
  <c r="H398" i="7" s="1"/>
  <c r="I398" i="7" s="1"/>
  <c r="J397" i="7"/>
  <c r="K397" i="7" s="1"/>
  <c r="F397" i="2"/>
  <c r="H397" i="2" s="1"/>
  <c r="I397" i="2" s="1"/>
  <c r="J396" i="2"/>
  <c r="K396" i="2" s="1"/>
  <c r="J398" i="7" l="1"/>
  <c r="K398" i="7" s="1"/>
  <c r="F399" i="7"/>
  <c r="H399" i="7" s="1"/>
  <c r="I399" i="7" s="1"/>
  <c r="F398" i="2"/>
  <c r="H398" i="2" s="1"/>
  <c r="I398" i="2" s="1"/>
  <c r="J397" i="2"/>
  <c r="K397" i="2" s="1"/>
  <c r="J399" i="7" l="1"/>
  <c r="K399" i="7" s="1"/>
  <c r="F400" i="7"/>
  <c r="H400" i="7" s="1"/>
  <c r="I400" i="7" s="1"/>
  <c r="F399" i="2"/>
  <c r="H399" i="2" s="1"/>
  <c r="I399" i="2" s="1"/>
  <c r="J398" i="2"/>
  <c r="K398" i="2" s="1"/>
  <c r="F401" i="7" l="1"/>
  <c r="H401" i="7" s="1"/>
  <c r="I401" i="7" s="1"/>
  <c r="J400" i="7"/>
  <c r="K400" i="7" s="1"/>
  <c r="F400" i="2"/>
  <c r="H400" i="2" s="1"/>
  <c r="I400" i="2" s="1"/>
  <c r="J399" i="2"/>
  <c r="K399" i="2" s="1"/>
  <c r="F402" i="7" l="1"/>
  <c r="H402" i="7" s="1"/>
  <c r="I402" i="7" s="1"/>
  <c r="J401" i="7"/>
  <c r="K401" i="7" s="1"/>
  <c r="J400" i="2"/>
  <c r="K400" i="2" s="1"/>
  <c r="F401" i="2"/>
  <c r="H401" i="2" s="1"/>
  <c r="I401" i="2" s="1"/>
  <c r="F403" i="7" l="1"/>
  <c r="H403" i="7" s="1"/>
  <c r="I403" i="7" s="1"/>
  <c r="J402" i="7"/>
  <c r="K402" i="7" s="1"/>
  <c r="F402" i="2"/>
  <c r="H402" i="2" s="1"/>
  <c r="I402" i="2" s="1"/>
  <c r="J401" i="2"/>
  <c r="K401" i="2" s="1"/>
  <c r="F404" i="7" l="1"/>
  <c r="H404" i="7" s="1"/>
  <c r="I404" i="7" s="1"/>
  <c r="J403" i="7"/>
  <c r="K403" i="7" s="1"/>
  <c r="J402" i="2"/>
  <c r="K402" i="2" s="1"/>
  <c r="F403" i="2"/>
  <c r="H403" i="2" s="1"/>
  <c r="I403" i="2" s="1"/>
  <c r="F405" i="7" l="1"/>
  <c r="H405" i="7" s="1"/>
  <c r="I405" i="7" s="1"/>
  <c r="J404" i="7"/>
  <c r="K404" i="7" s="1"/>
  <c r="F404" i="2"/>
  <c r="H404" i="2" s="1"/>
  <c r="I404" i="2" s="1"/>
  <c r="J403" i="2"/>
  <c r="K403" i="2" s="1"/>
  <c r="J405" i="7" l="1"/>
  <c r="K405" i="7" s="1"/>
  <c r="F406" i="7"/>
  <c r="H406" i="7" s="1"/>
  <c r="I406" i="7" s="1"/>
  <c r="F405" i="2"/>
  <c r="H405" i="2" s="1"/>
  <c r="I405" i="2" s="1"/>
  <c r="J404" i="2"/>
  <c r="K404" i="2" s="1"/>
  <c r="F407" i="7" l="1"/>
  <c r="H407" i="7" s="1"/>
  <c r="I407" i="7" s="1"/>
  <c r="J406" i="7"/>
  <c r="K406" i="7" s="1"/>
  <c r="F406" i="2"/>
  <c r="H406" i="2" s="1"/>
  <c r="I406" i="2" s="1"/>
  <c r="J405" i="2"/>
  <c r="K405" i="2" s="1"/>
  <c r="F408" i="7" l="1"/>
  <c r="H408" i="7" s="1"/>
  <c r="I408" i="7" s="1"/>
  <c r="J407" i="7"/>
  <c r="K407" i="7" s="1"/>
  <c r="F407" i="2"/>
  <c r="H407" i="2" s="1"/>
  <c r="I407" i="2" s="1"/>
  <c r="J406" i="2"/>
  <c r="K406" i="2" s="1"/>
  <c r="F409" i="7" l="1"/>
  <c r="H409" i="7" s="1"/>
  <c r="I409" i="7" s="1"/>
  <c r="J408" i="7"/>
  <c r="K408" i="7" s="1"/>
  <c r="F408" i="2"/>
  <c r="H408" i="2" s="1"/>
  <c r="I408" i="2" s="1"/>
  <c r="J407" i="2"/>
  <c r="K407" i="2" s="1"/>
  <c r="F410" i="7" l="1"/>
  <c r="H410" i="7" s="1"/>
  <c r="I410" i="7" s="1"/>
  <c r="J409" i="7"/>
  <c r="K409" i="7" s="1"/>
  <c r="F409" i="2"/>
  <c r="H409" i="2" s="1"/>
  <c r="I409" i="2" s="1"/>
  <c r="J408" i="2"/>
  <c r="K408" i="2" s="1"/>
  <c r="F411" i="7" l="1"/>
  <c r="H411" i="7" s="1"/>
  <c r="I411" i="7" s="1"/>
  <c r="J410" i="7"/>
  <c r="K410" i="7" s="1"/>
  <c r="F410" i="2"/>
  <c r="H410" i="2" s="1"/>
  <c r="I410" i="2" s="1"/>
  <c r="J409" i="2"/>
  <c r="K409" i="2" s="1"/>
  <c r="J411" i="7" l="1"/>
  <c r="K411" i="7" s="1"/>
  <c r="F412" i="7"/>
  <c r="H412" i="7" s="1"/>
  <c r="I412" i="7" s="1"/>
  <c r="J410" i="2"/>
  <c r="K410" i="2" s="1"/>
  <c r="F411" i="2"/>
  <c r="H411" i="2" s="1"/>
  <c r="I411" i="2" s="1"/>
  <c r="J412" i="7" l="1"/>
  <c r="K412" i="7" s="1"/>
  <c r="F413" i="7"/>
  <c r="H413" i="7" s="1"/>
  <c r="I413" i="7" s="1"/>
  <c r="F412" i="2"/>
  <c r="H412" i="2" s="1"/>
  <c r="I412" i="2" s="1"/>
  <c r="J411" i="2"/>
  <c r="K411" i="2" s="1"/>
  <c r="F414" i="7" l="1"/>
  <c r="H414" i="7" s="1"/>
  <c r="I414" i="7" s="1"/>
  <c r="J413" i="7"/>
  <c r="K413" i="7" s="1"/>
  <c r="F413" i="2"/>
  <c r="H413" i="2" s="1"/>
  <c r="I413" i="2" s="1"/>
  <c r="J412" i="2"/>
  <c r="K412" i="2" s="1"/>
  <c r="J414" i="7" l="1"/>
  <c r="K414" i="7" s="1"/>
  <c r="F415" i="7"/>
  <c r="H415" i="7" s="1"/>
  <c r="I415" i="7" s="1"/>
  <c r="F414" i="2"/>
  <c r="H414" i="2" s="1"/>
  <c r="I414" i="2" s="1"/>
  <c r="J413" i="2"/>
  <c r="K413" i="2" s="1"/>
  <c r="F416" i="7" l="1"/>
  <c r="H416" i="7" s="1"/>
  <c r="I416" i="7" s="1"/>
  <c r="J415" i="7"/>
  <c r="K415" i="7" s="1"/>
  <c r="F415" i="2"/>
  <c r="H415" i="2" s="1"/>
  <c r="I415" i="2" s="1"/>
  <c r="J414" i="2"/>
  <c r="K414" i="2" s="1"/>
  <c r="F417" i="7" l="1"/>
  <c r="H417" i="7" s="1"/>
  <c r="I417" i="7" s="1"/>
  <c r="J416" i="7"/>
  <c r="K416" i="7" s="1"/>
  <c r="J415" i="2"/>
  <c r="K415" i="2" s="1"/>
  <c r="F416" i="2"/>
  <c r="H416" i="2" s="1"/>
  <c r="I416" i="2" s="1"/>
  <c r="F418" i="7" l="1"/>
  <c r="H418" i="7" s="1"/>
  <c r="I418" i="7" s="1"/>
  <c r="J417" i="7"/>
  <c r="K417" i="7" s="1"/>
  <c r="J416" i="2"/>
  <c r="K416" i="2" s="1"/>
  <c r="F417" i="2"/>
  <c r="H417" i="2" s="1"/>
  <c r="I417" i="2" s="1"/>
  <c r="F419" i="7" l="1"/>
  <c r="H419" i="7" s="1"/>
  <c r="I419" i="7" s="1"/>
  <c r="J418" i="7"/>
  <c r="K418" i="7" s="1"/>
  <c r="F418" i="2"/>
  <c r="H418" i="2" s="1"/>
  <c r="I418" i="2" s="1"/>
  <c r="J417" i="2"/>
  <c r="K417" i="2" s="1"/>
  <c r="F420" i="7" l="1"/>
  <c r="H420" i="7" s="1"/>
  <c r="I420" i="7" s="1"/>
  <c r="J419" i="7"/>
  <c r="K419" i="7" s="1"/>
  <c r="J418" i="2"/>
  <c r="K418" i="2" s="1"/>
  <c r="F419" i="2"/>
  <c r="H419" i="2" s="1"/>
  <c r="I419" i="2" s="1"/>
  <c r="F421" i="7" l="1"/>
  <c r="H421" i="7" s="1"/>
  <c r="I421" i="7" s="1"/>
  <c r="J420" i="7"/>
  <c r="K420" i="7" s="1"/>
  <c r="F420" i="2"/>
  <c r="H420" i="2" s="1"/>
  <c r="I420" i="2" s="1"/>
  <c r="J419" i="2"/>
  <c r="K419" i="2" s="1"/>
  <c r="J421" i="7" l="1"/>
  <c r="K421" i="7" s="1"/>
  <c r="F422" i="7"/>
  <c r="H422" i="7" s="1"/>
  <c r="I422" i="7" s="1"/>
  <c r="F421" i="2"/>
  <c r="H421" i="2" s="1"/>
  <c r="I421" i="2" s="1"/>
  <c r="J420" i="2"/>
  <c r="K420" i="2" s="1"/>
  <c r="F423" i="7" l="1"/>
  <c r="H423" i="7" s="1"/>
  <c r="I423" i="7" s="1"/>
  <c r="J422" i="7"/>
  <c r="K422" i="7" s="1"/>
  <c r="F422" i="2"/>
  <c r="H422" i="2" s="1"/>
  <c r="I422" i="2" s="1"/>
  <c r="J421" i="2"/>
  <c r="K421" i="2" s="1"/>
  <c r="F424" i="7" l="1"/>
  <c r="H424" i="7" s="1"/>
  <c r="I424" i="7" s="1"/>
  <c r="J423" i="7"/>
  <c r="K423" i="7" s="1"/>
  <c r="J422" i="2"/>
  <c r="K422" i="2" s="1"/>
  <c r="F423" i="2"/>
  <c r="H423" i="2" s="1"/>
  <c r="I423" i="2" s="1"/>
  <c r="F425" i="7" l="1"/>
  <c r="H425" i="7" s="1"/>
  <c r="I425" i="7" s="1"/>
  <c r="J424" i="7"/>
  <c r="K424" i="7" s="1"/>
  <c r="F424" i="2"/>
  <c r="H424" i="2" s="1"/>
  <c r="I424" i="2" s="1"/>
  <c r="J423" i="2"/>
  <c r="K423" i="2" s="1"/>
  <c r="F426" i="7" l="1"/>
  <c r="H426" i="7" s="1"/>
  <c r="I426" i="7" s="1"/>
  <c r="J425" i="7"/>
  <c r="K425" i="7" s="1"/>
  <c r="J424" i="2"/>
  <c r="K424" i="2" s="1"/>
  <c r="F425" i="2"/>
  <c r="H425" i="2" s="1"/>
  <c r="I425" i="2" s="1"/>
  <c r="F427" i="7" l="1"/>
  <c r="H427" i="7" s="1"/>
  <c r="I427" i="7" s="1"/>
  <c r="J426" i="7"/>
  <c r="K426" i="7" s="1"/>
  <c r="J425" i="2"/>
  <c r="K425" i="2" s="1"/>
  <c r="F426" i="2"/>
  <c r="H426" i="2" s="1"/>
  <c r="I426" i="2" s="1"/>
  <c r="J427" i="7" l="1"/>
  <c r="K427" i="7" s="1"/>
  <c r="F428" i="7"/>
  <c r="H428" i="7" s="1"/>
  <c r="I428" i="7" s="1"/>
  <c r="J426" i="2"/>
  <c r="K426" i="2" s="1"/>
  <c r="F427" i="2"/>
  <c r="H427" i="2" s="1"/>
  <c r="I427" i="2" s="1"/>
  <c r="J428" i="7" l="1"/>
  <c r="K428" i="7" s="1"/>
  <c r="F429" i="7"/>
  <c r="H429" i="7" s="1"/>
  <c r="I429" i="7" s="1"/>
  <c r="F428" i="2"/>
  <c r="H428" i="2" s="1"/>
  <c r="I428" i="2" s="1"/>
  <c r="J427" i="2"/>
  <c r="K427" i="2" s="1"/>
  <c r="F430" i="7" l="1"/>
  <c r="H430" i="7" s="1"/>
  <c r="I430" i="7" s="1"/>
  <c r="J429" i="7"/>
  <c r="K429" i="7" s="1"/>
  <c r="F429" i="2"/>
  <c r="H429" i="2" s="1"/>
  <c r="I429" i="2" s="1"/>
  <c r="J428" i="2"/>
  <c r="K428" i="2" s="1"/>
  <c r="J430" i="7" l="1"/>
  <c r="K430" i="7" s="1"/>
  <c r="F431" i="7"/>
  <c r="H431" i="7" s="1"/>
  <c r="I431" i="7" s="1"/>
  <c r="J429" i="2"/>
  <c r="K429" i="2" s="1"/>
  <c r="F430" i="2"/>
  <c r="H430" i="2" s="1"/>
  <c r="I430" i="2" s="1"/>
  <c r="F432" i="7" l="1"/>
  <c r="H432" i="7" s="1"/>
  <c r="I432" i="7" s="1"/>
  <c r="J431" i="7"/>
  <c r="K431" i="7" s="1"/>
  <c r="F431" i="2"/>
  <c r="H431" i="2" s="1"/>
  <c r="I431" i="2" s="1"/>
  <c r="J430" i="2"/>
  <c r="K430" i="2" s="1"/>
  <c r="F433" i="7" l="1"/>
  <c r="H433" i="7" s="1"/>
  <c r="I433" i="7" s="1"/>
  <c r="J432" i="7"/>
  <c r="K432" i="7" s="1"/>
  <c r="F432" i="2"/>
  <c r="H432" i="2" s="1"/>
  <c r="I432" i="2" s="1"/>
  <c r="J431" i="2"/>
  <c r="K431" i="2" s="1"/>
  <c r="F434" i="7" l="1"/>
  <c r="H434" i="7" s="1"/>
  <c r="I434" i="7" s="1"/>
  <c r="J433" i="7"/>
  <c r="K433" i="7" s="1"/>
  <c r="F433" i="2"/>
  <c r="H433" i="2" s="1"/>
  <c r="I433" i="2" s="1"/>
  <c r="J432" i="2"/>
  <c r="K432" i="2" s="1"/>
  <c r="F435" i="7" l="1"/>
  <c r="H435" i="7" s="1"/>
  <c r="I435" i="7" s="1"/>
  <c r="J434" i="7"/>
  <c r="K434" i="7" s="1"/>
  <c r="F434" i="2"/>
  <c r="H434" i="2" s="1"/>
  <c r="I434" i="2" s="1"/>
  <c r="J433" i="2"/>
  <c r="K433" i="2" s="1"/>
  <c r="F436" i="7" l="1"/>
  <c r="H436" i="7" s="1"/>
  <c r="I436" i="7" s="1"/>
  <c r="J435" i="7"/>
  <c r="K435" i="7" s="1"/>
  <c r="J434" i="2"/>
  <c r="K434" i="2" s="1"/>
  <c r="F435" i="2"/>
  <c r="H435" i="2" s="1"/>
  <c r="I435" i="2" s="1"/>
  <c r="F437" i="7" l="1"/>
  <c r="H437" i="7" s="1"/>
  <c r="I437" i="7" s="1"/>
  <c r="J436" i="7"/>
  <c r="K436" i="7" s="1"/>
  <c r="J435" i="2"/>
  <c r="K435" i="2" s="1"/>
  <c r="F436" i="2"/>
  <c r="H436" i="2" s="1"/>
  <c r="I436" i="2" s="1"/>
  <c r="J437" i="7" l="1"/>
  <c r="K437" i="7" s="1"/>
  <c r="F438" i="7"/>
  <c r="H438" i="7" s="1"/>
  <c r="I438" i="7" s="1"/>
  <c r="J436" i="2"/>
  <c r="K436" i="2" s="1"/>
  <c r="F437" i="2"/>
  <c r="H437" i="2" s="1"/>
  <c r="I437" i="2" s="1"/>
  <c r="F439" i="7" l="1"/>
  <c r="H439" i="7" s="1"/>
  <c r="I439" i="7" s="1"/>
  <c r="J438" i="7"/>
  <c r="K438" i="7" s="1"/>
  <c r="J437" i="2"/>
  <c r="K437" i="2" s="1"/>
  <c r="F438" i="2"/>
  <c r="H438" i="2" s="1"/>
  <c r="I438" i="2" s="1"/>
  <c r="F440" i="7" l="1"/>
  <c r="H440" i="7" s="1"/>
  <c r="I440" i="7" s="1"/>
  <c r="J439" i="7"/>
  <c r="K439" i="7" s="1"/>
  <c r="F439" i="2"/>
  <c r="H439" i="2" s="1"/>
  <c r="I439" i="2" s="1"/>
  <c r="J438" i="2"/>
  <c r="K438" i="2" s="1"/>
  <c r="F441" i="7" l="1"/>
  <c r="H441" i="7" s="1"/>
  <c r="I441" i="7" s="1"/>
  <c r="J440" i="7"/>
  <c r="K440" i="7" s="1"/>
  <c r="J439" i="2"/>
  <c r="K439" i="2" s="1"/>
  <c r="F440" i="2"/>
  <c r="H440" i="2" s="1"/>
  <c r="I440" i="2" s="1"/>
  <c r="F442" i="7" l="1"/>
  <c r="H442" i="7" s="1"/>
  <c r="I442" i="7" s="1"/>
  <c r="J441" i="7"/>
  <c r="K441" i="7" s="1"/>
  <c r="F441" i="2"/>
  <c r="H441" i="2" s="1"/>
  <c r="I441" i="2" s="1"/>
  <c r="J440" i="2"/>
  <c r="K440" i="2" s="1"/>
  <c r="F443" i="7" l="1"/>
  <c r="H443" i="7" s="1"/>
  <c r="I443" i="7" s="1"/>
  <c r="J442" i="7"/>
  <c r="K442" i="7" s="1"/>
  <c r="J441" i="2"/>
  <c r="K441" i="2" s="1"/>
  <c r="F442" i="2"/>
  <c r="H442" i="2" s="1"/>
  <c r="I442" i="2" s="1"/>
  <c r="J443" i="7" l="1"/>
  <c r="K443" i="7" s="1"/>
  <c r="F444" i="7"/>
  <c r="H444" i="7" s="1"/>
  <c r="I444" i="7" s="1"/>
  <c r="F443" i="2"/>
  <c r="H443" i="2" s="1"/>
  <c r="I443" i="2" s="1"/>
  <c r="J442" i="2"/>
  <c r="K442" i="2" s="1"/>
  <c r="J444" i="7" l="1"/>
  <c r="K444" i="7" s="1"/>
  <c r="F445" i="7"/>
  <c r="H445" i="7" s="1"/>
  <c r="I445" i="7" s="1"/>
  <c r="F444" i="2"/>
  <c r="H444" i="2" s="1"/>
  <c r="I444" i="2" s="1"/>
  <c r="J443" i="2"/>
  <c r="K443" i="2" s="1"/>
  <c r="F446" i="7" l="1"/>
  <c r="H446" i="7" s="1"/>
  <c r="I446" i="7" s="1"/>
  <c r="J445" i="7"/>
  <c r="K445" i="7" s="1"/>
  <c r="F445" i="2"/>
  <c r="H445" i="2" s="1"/>
  <c r="I445" i="2" s="1"/>
  <c r="J444" i="2"/>
  <c r="K444" i="2" s="1"/>
  <c r="J446" i="7" l="1"/>
  <c r="K446" i="7" s="1"/>
  <c r="F447" i="7"/>
  <c r="H447" i="7" s="1"/>
  <c r="I447" i="7" s="1"/>
  <c r="F446" i="2"/>
  <c r="H446" i="2" s="1"/>
  <c r="I446" i="2" s="1"/>
  <c r="J445" i="2"/>
  <c r="K445" i="2" s="1"/>
  <c r="F448" i="7" l="1"/>
  <c r="H448" i="7" s="1"/>
  <c r="I448" i="7" s="1"/>
  <c r="J447" i="7"/>
  <c r="K447" i="7" s="1"/>
  <c r="F447" i="2"/>
  <c r="H447" i="2" s="1"/>
  <c r="I447" i="2" s="1"/>
  <c r="J446" i="2"/>
  <c r="K446" i="2" s="1"/>
  <c r="F449" i="7" l="1"/>
  <c r="H449" i="7" s="1"/>
  <c r="I449" i="7" s="1"/>
  <c r="J448" i="7"/>
  <c r="K448" i="7" s="1"/>
  <c r="F448" i="2"/>
  <c r="H448" i="2" s="1"/>
  <c r="I448" i="2" s="1"/>
  <c r="J447" i="2"/>
  <c r="K447" i="2" s="1"/>
  <c r="F450" i="7" l="1"/>
  <c r="H450" i="7" s="1"/>
  <c r="I450" i="7" s="1"/>
  <c r="J449" i="7"/>
  <c r="K449" i="7" s="1"/>
  <c r="J448" i="2"/>
  <c r="K448" i="2" s="1"/>
  <c r="F449" i="2"/>
  <c r="H449" i="2" s="1"/>
  <c r="I449" i="2" s="1"/>
  <c r="F451" i="7" l="1"/>
  <c r="H451" i="7" s="1"/>
  <c r="I451" i="7" s="1"/>
  <c r="J450" i="7"/>
  <c r="K450" i="7" s="1"/>
  <c r="F450" i="2"/>
  <c r="H450" i="2" s="1"/>
  <c r="I450" i="2" s="1"/>
  <c r="J449" i="2"/>
  <c r="K449" i="2" s="1"/>
  <c r="J451" i="7" l="1"/>
  <c r="K451" i="7" s="1"/>
  <c r="F452" i="7"/>
  <c r="H452" i="7" s="1"/>
  <c r="I452" i="7" s="1"/>
  <c r="F451" i="2"/>
  <c r="H451" i="2" s="1"/>
  <c r="I451" i="2" s="1"/>
  <c r="J450" i="2"/>
  <c r="K450" i="2" s="1"/>
  <c r="F453" i="7" l="1"/>
  <c r="H453" i="7" s="1"/>
  <c r="I453" i="7" s="1"/>
  <c r="J452" i="7"/>
  <c r="K452" i="7" s="1"/>
  <c r="F452" i="2"/>
  <c r="H452" i="2" s="1"/>
  <c r="I452" i="2" s="1"/>
  <c r="J451" i="2"/>
  <c r="K451" i="2" s="1"/>
  <c r="J453" i="7" l="1"/>
  <c r="K453" i="7" s="1"/>
  <c r="F454" i="7"/>
  <c r="H454" i="7" s="1"/>
  <c r="I454" i="7" s="1"/>
  <c r="F453" i="2"/>
  <c r="H453" i="2" s="1"/>
  <c r="I453" i="2" s="1"/>
  <c r="J452" i="2"/>
  <c r="K452" i="2" s="1"/>
  <c r="F455" i="7" l="1"/>
  <c r="H455" i="7" s="1"/>
  <c r="I455" i="7" s="1"/>
  <c r="J454" i="7"/>
  <c r="K454" i="7" s="1"/>
  <c r="F454" i="2"/>
  <c r="H454" i="2" s="1"/>
  <c r="I454" i="2" s="1"/>
  <c r="J453" i="2"/>
  <c r="K453" i="2" s="1"/>
  <c r="F456" i="7" l="1"/>
  <c r="H456" i="7" s="1"/>
  <c r="I456" i="7" s="1"/>
  <c r="J455" i="7"/>
  <c r="K455" i="7" s="1"/>
  <c r="F455" i="2"/>
  <c r="H455" i="2" s="1"/>
  <c r="I455" i="2" s="1"/>
  <c r="J454" i="2"/>
  <c r="K454" i="2" s="1"/>
  <c r="F457" i="7" l="1"/>
  <c r="H457" i="7" s="1"/>
  <c r="I457" i="7" s="1"/>
  <c r="J456" i="7"/>
  <c r="K456" i="7" s="1"/>
  <c r="F456" i="2"/>
  <c r="H456" i="2" s="1"/>
  <c r="I456" i="2" s="1"/>
  <c r="J455" i="2"/>
  <c r="K455" i="2" s="1"/>
  <c r="F458" i="7" l="1"/>
  <c r="H458" i="7" s="1"/>
  <c r="I458" i="7" s="1"/>
  <c r="J457" i="7"/>
  <c r="K457" i="7" s="1"/>
  <c r="F457" i="2"/>
  <c r="H457" i="2" s="1"/>
  <c r="I457" i="2" s="1"/>
  <c r="J456" i="2"/>
  <c r="K456" i="2" s="1"/>
  <c r="F459" i="7" l="1"/>
  <c r="H459" i="7" s="1"/>
  <c r="I459" i="7" s="1"/>
  <c r="J458" i="7"/>
  <c r="K458" i="7" s="1"/>
  <c r="F458" i="2"/>
  <c r="H458" i="2" s="1"/>
  <c r="I458" i="2" s="1"/>
  <c r="J457" i="2"/>
  <c r="K457" i="2" s="1"/>
  <c r="J459" i="7" l="1"/>
  <c r="K459" i="7" s="1"/>
  <c r="F460" i="7"/>
  <c r="H460" i="7" s="1"/>
  <c r="I460" i="7" s="1"/>
  <c r="F459" i="2"/>
  <c r="H459" i="2" s="1"/>
  <c r="I459" i="2" s="1"/>
  <c r="J458" i="2"/>
  <c r="K458" i="2" s="1"/>
  <c r="J460" i="7" l="1"/>
  <c r="K460" i="7" s="1"/>
  <c r="F461" i="7"/>
  <c r="H461" i="7" s="1"/>
  <c r="I461" i="7" s="1"/>
  <c r="F460" i="2"/>
  <c r="H460" i="2" s="1"/>
  <c r="I460" i="2" s="1"/>
  <c r="J459" i="2"/>
  <c r="K459" i="2" s="1"/>
  <c r="F462" i="7" l="1"/>
  <c r="H462" i="7" s="1"/>
  <c r="I462" i="7" s="1"/>
  <c r="J461" i="7"/>
  <c r="K461" i="7" s="1"/>
  <c r="F461" i="2"/>
  <c r="H461" i="2" s="1"/>
  <c r="I461" i="2" s="1"/>
  <c r="J460" i="2"/>
  <c r="K460" i="2" s="1"/>
  <c r="J462" i="7" l="1"/>
  <c r="K462" i="7" s="1"/>
  <c r="F463" i="7"/>
  <c r="H463" i="7" s="1"/>
  <c r="I463" i="7" s="1"/>
  <c r="F462" i="2"/>
  <c r="H462" i="2" s="1"/>
  <c r="I462" i="2" s="1"/>
  <c r="J461" i="2"/>
  <c r="K461" i="2" s="1"/>
  <c r="F464" i="7" l="1"/>
  <c r="H464" i="7" s="1"/>
  <c r="I464" i="7" s="1"/>
  <c r="J463" i="7"/>
  <c r="K463" i="7" s="1"/>
  <c r="F463" i="2"/>
  <c r="H463" i="2" s="1"/>
  <c r="I463" i="2" s="1"/>
  <c r="J462" i="2"/>
  <c r="K462" i="2" s="1"/>
  <c r="F465" i="7" l="1"/>
  <c r="H465" i="7" s="1"/>
  <c r="I465" i="7" s="1"/>
  <c r="J464" i="7"/>
  <c r="K464" i="7" s="1"/>
  <c r="F464" i="2"/>
  <c r="H464" i="2" s="1"/>
  <c r="I464" i="2" s="1"/>
  <c r="J463" i="2"/>
  <c r="K463" i="2" s="1"/>
  <c r="F466" i="7" l="1"/>
  <c r="H466" i="7" s="1"/>
  <c r="I466" i="7" s="1"/>
  <c r="J465" i="7"/>
  <c r="K465" i="7" s="1"/>
  <c r="F465" i="2"/>
  <c r="H465" i="2" s="1"/>
  <c r="I465" i="2" s="1"/>
  <c r="J464" i="2"/>
  <c r="K464" i="2" s="1"/>
  <c r="F467" i="7" l="1"/>
  <c r="H467" i="7" s="1"/>
  <c r="I467" i="7" s="1"/>
  <c r="J466" i="7"/>
  <c r="K466" i="7" s="1"/>
  <c r="J465" i="2"/>
  <c r="K465" i="2" s="1"/>
  <c r="F466" i="2"/>
  <c r="H466" i="2" s="1"/>
  <c r="I466" i="2" s="1"/>
  <c r="J467" i="7" l="1"/>
  <c r="K467" i="7" s="1"/>
  <c r="F468" i="7"/>
  <c r="H468" i="7" s="1"/>
  <c r="I468" i="7" s="1"/>
  <c r="F467" i="2"/>
  <c r="H467" i="2" s="1"/>
  <c r="I467" i="2" s="1"/>
  <c r="J466" i="2"/>
  <c r="K466" i="2" s="1"/>
  <c r="F469" i="7" l="1"/>
  <c r="H469" i="7" s="1"/>
  <c r="I469" i="7" s="1"/>
  <c r="J468" i="7"/>
  <c r="K468" i="7" s="1"/>
  <c r="J467" i="2"/>
  <c r="K467" i="2" s="1"/>
  <c r="F468" i="2"/>
  <c r="H468" i="2" s="1"/>
  <c r="I468" i="2" s="1"/>
  <c r="J469" i="7" l="1"/>
  <c r="K469" i="7" s="1"/>
  <c r="F470" i="7"/>
  <c r="H470" i="7" s="1"/>
  <c r="I470" i="7" s="1"/>
  <c r="F469" i="2"/>
  <c r="H469" i="2" s="1"/>
  <c r="I469" i="2" s="1"/>
  <c r="J468" i="2"/>
  <c r="K468" i="2" s="1"/>
  <c r="F471" i="7" l="1"/>
  <c r="H471" i="7" s="1"/>
  <c r="I471" i="7" s="1"/>
  <c r="J470" i="7"/>
  <c r="K470" i="7" s="1"/>
  <c r="J469" i="2"/>
  <c r="K469" i="2" s="1"/>
  <c r="F470" i="2"/>
  <c r="H470" i="2" s="1"/>
  <c r="I470" i="2" s="1"/>
  <c r="F472" i="7" l="1"/>
  <c r="H472" i="7" s="1"/>
  <c r="I472" i="7" s="1"/>
  <c r="J471" i="7"/>
  <c r="K471" i="7" s="1"/>
  <c r="F471" i="2"/>
  <c r="H471" i="2" s="1"/>
  <c r="I471" i="2" s="1"/>
  <c r="J470" i="2"/>
  <c r="K470" i="2" s="1"/>
  <c r="F473" i="7" l="1"/>
  <c r="H473" i="7" s="1"/>
  <c r="I473" i="7" s="1"/>
  <c r="J472" i="7"/>
  <c r="K472" i="7" s="1"/>
  <c r="F472" i="2"/>
  <c r="H472" i="2" s="1"/>
  <c r="I472" i="2" s="1"/>
  <c r="J471" i="2"/>
  <c r="K471" i="2" s="1"/>
  <c r="F474" i="7" l="1"/>
  <c r="H474" i="7" s="1"/>
  <c r="I474" i="7" s="1"/>
  <c r="J473" i="7"/>
  <c r="K473" i="7" s="1"/>
  <c r="J472" i="2"/>
  <c r="K472" i="2" s="1"/>
  <c r="F473" i="2"/>
  <c r="H473" i="2" s="1"/>
  <c r="I473" i="2" s="1"/>
  <c r="F475" i="7" l="1"/>
  <c r="H475" i="7" s="1"/>
  <c r="I475" i="7" s="1"/>
  <c r="J474" i="7"/>
  <c r="K474" i="7" s="1"/>
  <c r="F474" i="2"/>
  <c r="H474" i="2" s="1"/>
  <c r="I474" i="2" s="1"/>
  <c r="J473" i="2"/>
  <c r="K473" i="2" s="1"/>
  <c r="J475" i="7" l="1"/>
  <c r="K475" i="7" s="1"/>
  <c r="F476" i="7"/>
  <c r="H476" i="7" s="1"/>
  <c r="I476" i="7" s="1"/>
  <c r="J474" i="2"/>
  <c r="K474" i="2" s="1"/>
  <c r="F475" i="2"/>
  <c r="H475" i="2" s="1"/>
  <c r="I475" i="2" s="1"/>
  <c r="J476" i="7" l="1"/>
  <c r="K476" i="7" s="1"/>
  <c r="F477" i="7"/>
  <c r="H477" i="7" s="1"/>
  <c r="I477" i="7" s="1"/>
  <c r="F476" i="2"/>
  <c r="H476" i="2" s="1"/>
  <c r="I476" i="2" s="1"/>
  <c r="J475" i="2"/>
  <c r="K475" i="2" s="1"/>
  <c r="F478" i="7" l="1"/>
  <c r="H478" i="7" s="1"/>
  <c r="I478" i="7" s="1"/>
  <c r="J477" i="7"/>
  <c r="K477" i="7" s="1"/>
  <c r="F477" i="2"/>
  <c r="H477" i="2" s="1"/>
  <c r="I477" i="2" s="1"/>
  <c r="J476" i="2"/>
  <c r="K476" i="2" s="1"/>
  <c r="J478" i="7" l="1"/>
  <c r="K478" i="7" s="1"/>
  <c r="F479" i="7"/>
  <c r="H479" i="7" s="1"/>
  <c r="I479" i="7" s="1"/>
  <c r="F478" i="2"/>
  <c r="H478" i="2" s="1"/>
  <c r="I478" i="2" s="1"/>
  <c r="J477" i="2"/>
  <c r="K477" i="2" s="1"/>
  <c r="F480" i="7" l="1"/>
  <c r="H480" i="7" s="1"/>
  <c r="I480" i="7" s="1"/>
  <c r="J479" i="7"/>
  <c r="K479" i="7" s="1"/>
  <c r="F479" i="2"/>
  <c r="H479" i="2" s="1"/>
  <c r="I479" i="2" s="1"/>
  <c r="J478" i="2"/>
  <c r="K478" i="2" s="1"/>
  <c r="F481" i="7" l="1"/>
  <c r="H481" i="7" s="1"/>
  <c r="I481" i="7" s="1"/>
  <c r="J480" i="7"/>
  <c r="K480" i="7" s="1"/>
  <c r="F480" i="2"/>
  <c r="H480" i="2" s="1"/>
  <c r="I480" i="2" s="1"/>
  <c r="J479" i="2"/>
  <c r="K479" i="2" s="1"/>
  <c r="F482" i="7" l="1"/>
  <c r="H482" i="7" s="1"/>
  <c r="I482" i="7" s="1"/>
  <c r="J481" i="7"/>
  <c r="K481" i="7" s="1"/>
  <c r="F481" i="2"/>
  <c r="H481" i="2" s="1"/>
  <c r="I481" i="2" s="1"/>
  <c r="J480" i="2"/>
  <c r="K480" i="2" s="1"/>
  <c r="F483" i="7" l="1"/>
  <c r="H483" i="7" s="1"/>
  <c r="I483" i="7" s="1"/>
  <c r="J482" i="7"/>
  <c r="K482" i="7" s="1"/>
  <c r="J481" i="2"/>
  <c r="K481" i="2" s="1"/>
  <c r="F482" i="2"/>
  <c r="H482" i="2" s="1"/>
  <c r="I482" i="2" s="1"/>
  <c r="J483" i="7" l="1"/>
  <c r="K483" i="7" s="1"/>
  <c r="F484" i="7"/>
  <c r="H484" i="7" s="1"/>
  <c r="I484" i="7" s="1"/>
  <c r="J482" i="2"/>
  <c r="K482" i="2" s="1"/>
  <c r="F483" i="2"/>
  <c r="H483" i="2" s="1"/>
  <c r="I483" i="2" s="1"/>
  <c r="F485" i="7" l="1"/>
  <c r="H485" i="7" s="1"/>
  <c r="I485" i="7" s="1"/>
  <c r="J484" i="7"/>
  <c r="K484" i="7" s="1"/>
  <c r="J483" i="2"/>
  <c r="K483" i="2" s="1"/>
  <c r="F484" i="2"/>
  <c r="H484" i="2" s="1"/>
  <c r="I484" i="2" s="1"/>
  <c r="J485" i="7" l="1"/>
  <c r="K485" i="7" s="1"/>
  <c r="F486" i="7"/>
  <c r="H486" i="7" s="1"/>
  <c r="I486" i="7" s="1"/>
  <c r="F485" i="2"/>
  <c r="H485" i="2" s="1"/>
  <c r="I485" i="2" s="1"/>
  <c r="J484" i="2"/>
  <c r="K484" i="2" s="1"/>
  <c r="F487" i="7" l="1"/>
  <c r="H487" i="7" s="1"/>
  <c r="I487" i="7" s="1"/>
  <c r="J486" i="7"/>
  <c r="K486" i="7" s="1"/>
  <c r="F486" i="2"/>
  <c r="H486" i="2" s="1"/>
  <c r="I486" i="2" s="1"/>
  <c r="J485" i="2"/>
  <c r="K485" i="2" s="1"/>
  <c r="F488" i="7" l="1"/>
  <c r="H488" i="7" s="1"/>
  <c r="I488" i="7" s="1"/>
  <c r="J487" i="7"/>
  <c r="K487" i="7" s="1"/>
  <c r="J486" i="2"/>
  <c r="K486" i="2" s="1"/>
  <c r="F487" i="2"/>
  <c r="H487" i="2" s="1"/>
  <c r="I487" i="2" s="1"/>
  <c r="F489" i="7" l="1"/>
  <c r="H489" i="7" s="1"/>
  <c r="I489" i="7" s="1"/>
  <c r="J488" i="7"/>
  <c r="K488" i="7" s="1"/>
  <c r="F488" i="2"/>
  <c r="H488" i="2" s="1"/>
  <c r="I488" i="2" s="1"/>
  <c r="J487" i="2"/>
  <c r="K487" i="2" s="1"/>
  <c r="F490" i="7" l="1"/>
  <c r="H490" i="7" s="1"/>
  <c r="I490" i="7" s="1"/>
  <c r="J489" i="7"/>
  <c r="K489" i="7" s="1"/>
  <c r="J488" i="2"/>
  <c r="K488" i="2" s="1"/>
  <c r="F489" i="2"/>
  <c r="H489" i="2" s="1"/>
  <c r="I489" i="2" s="1"/>
  <c r="F491" i="7" l="1"/>
  <c r="H491" i="7" s="1"/>
  <c r="I491" i="7" s="1"/>
  <c r="J490" i="7"/>
  <c r="K490" i="7" s="1"/>
  <c r="F490" i="2"/>
  <c r="H490" i="2" s="1"/>
  <c r="I490" i="2" s="1"/>
  <c r="J489" i="2"/>
  <c r="K489" i="2" s="1"/>
  <c r="J491" i="7" l="1"/>
  <c r="K491" i="7" s="1"/>
  <c r="F492" i="7"/>
  <c r="H492" i="7" s="1"/>
  <c r="I492" i="7" s="1"/>
  <c r="F491" i="2"/>
  <c r="H491" i="2" s="1"/>
  <c r="I491" i="2" s="1"/>
  <c r="J490" i="2"/>
  <c r="K490" i="2" s="1"/>
  <c r="J492" i="7" l="1"/>
  <c r="K492" i="7" s="1"/>
  <c r="F493" i="7"/>
  <c r="H493" i="7" s="1"/>
  <c r="I493" i="7" s="1"/>
  <c r="F492" i="2"/>
  <c r="H492" i="2" s="1"/>
  <c r="I492" i="2" s="1"/>
  <c r="J491" i="2"/>
  <c r="K491" i="2" s="1"/>
  <c r="F494" i="7" l="1"/>
  <c r="H494" i="7" s="1"/>
  <c r="I494" i="7" s="1"/>
  <c r="J493" i="7"/>
  <c r="K493" i="7" s="1"/>
  <c r="F493" i="2"/>
  <c r="H493" i="2" s="1"/>
  <c r="I493" i="2" s="1"/>
  <c r="J492" i="2"/>
  <c r="K492" i="2" s="1"/>
  <c r="J494" i="7" l="1"/>
  <c r="K494" i="7" s="1"/>
  <c r="F495" i="7"/>
  <c r="H495" i="7" s="1"/>
  <c r="I495" i="7" s="1"/>
  <c r="J493" i="2"/>
  <c r="K493" i="2" s="1"/>
  <c r="F494" i="2"/>
  <c r="H494" i="2" s="1"/>
  <c r="I494" i="2" s="1"/>
  <c r="F496" i="7" l="1"/>
  <c r="H496" i="7" s="1"/>
  <c r="I496" i="7" s="1"/>
  <c r="J495" i="7"/>
  <c r="K495" i="7" s="1"/>
  <c r="J494" i="2"/>
  <c r="K494" i="2" s="1"/>
  <c r="F495" i="2"/>
  <c r="H495" i="2" s="1"/>
  <c r="I495" i="2" s="1"/>
  <c r="F497" i="7" l="1"/>
  <c r="H497" i="7" s="1"/>
  <c r="I497" i="7" s="1"/>
  <c r="J496" i="7"/>
  <c r="K496" i="7" s="1"/>
  <c r="F496" i="2"/>
  <c r="H496" i="2" s="1"/>
  <c r="I496" i="2" s="1"/>
  <c r="J495" i="2"/>
  <c r="K495" i="2" s="1"/>
  <c r="F498" i="7" l="1"/>
  <c r="H498" i="7" s="1"/>
  <c r="I498" i="7" s="1"/>
  <c r="J497" i="7"/>
  <c r="K497" i="7" s="1"/>
  <c r="F497" i="2"/>
  <c r="H497" i="2" s="1"/>
  <c r="I497" i="2" s="1"/>
  <c r="J496" i="2"/>
  <c r="K496" i="2" s="1"/>
  <c r="F499" i="7" l="1"/>
  <c r="H499" i="7" s="1"/>
  <c r="I499" i="7" s="1"/>
  <c r="J498" i="7"/>
  <c r="K498" i="7" s="1"/>
  <c r="F498" i="2"/>
  <c r="H498" i="2" s="1"/>
  <c r="I498" i="2" s="1"/>
  <c r="J497" i="2"/>
  <c r="K497" i="2" s="1"/>
  <c r="J499" i="7" l="1"/>
  <c r="K499" i="7" s="1"/>
  <c r="F500" i="7"/>
  <c r="H500" i="7" s="1"/>
  <c r="I500" i="7" s="1"/>
  <c r="F499" i="2"/>
  <c r="H499" i="2" s="1"/>
  <c r="I499" i="2" s="1"/>
  <c r="J498" i="2"/>
  <c r="K498" i="2" s="1"/>
  <c r="F501" i="7" l="1"/>
  <c r="H501" i="7" s="1"/>
  <c r="I501" i="7" s="1"/>
  <c r="J500" i="7"/>
  <c r="K500" i="7" s="1"/>
  <c r="F500" i="2"/>
  <c r="H500" i="2" s="1"/>
  <c r="I500" i="2" s="1"/>
  <c r="J499" i="2"/>
  <c r="K499" i="2" s="1"/>
  <c r="J501" i="7" l="1"/>
  <c r="K501" i="7" s="1"/>
  <c r="F502" i="7"/>
  <c r="H502" i="7" s="1"/>
  <c r="I502" i="7" s="1"/>
  <c r="F501" i="2"/>
  <c r="H501" i="2" s="1"/>
  <c r="I501" i="2" s="1"/>
  <c r="J500" i="2"/>
  <c r="K500" i="2" s="1"/>
  <c r="F503" i="7" l="1"/>
  <c r="H503" i="7" s="1"/>
  <c r="I503" i="7" s="1"/>
  <c r="J502" i="7"/>
  <c r="K502" i="7" s="1"/>
  <c r="F502" i="2"/>
  <c r="H502" i="2" s="1"/>
  <c r="I502" i="2" s="1"/>
  <c r="J501" i="2"/>
  <c r="K501" i="2" s="1"/>
  <c r="F504" i="7" l="1"/>
  <c r="H504" i="7" s="1"/>
  <c r="I504" i="7" s="1"/>
  <c r="J503" i="7"/>
  <c r="K503" i="7" s="1"/>
  <c r="F503" i="2"/>
  <c r="H503" i="2" s="1"/>
  <c r="I503" i="2" s="1"/>
  <c r="J502" i="2"/>
  <c r="K502" i="2" s="1"/>
  <c r="F505" i="7" l="1"/>
  <c r="H505" i="7" s="1"/>
  <c r="I505" i="7" s="1"/>
  <c r="J504" i="7"/>
  <c r="K504" i="7" s="1"/>
  <c r="F504" i="2"/>
  <c r="H504" i="2" s="1"/>
  <c r="I504" i="2" s="1"/>
  <c r="J503" i="2"/>
  <c r="K503" i="2" s="1"/>
  <c r="F506" i="7" l="1"/>
  <c r="H506" i="7" s="1"/>
  <c r="I506" i="7" s="1"/>
  <c r="J505" i="7"/>
  <c r="K505" i="7" s="1"/>
  <c r="F505" i="2"/>
  <c r="H505" i="2" s="1"/>
  <c r="I505" i="2" s="1"/>
  <c r="J504" i="2"/>
  <c r="K504" i="2" s="1"/>
  <c r="F507" i="7" l="1"/>
  <c r="H507" i="7" s="1"/>
  <c r="I507" i="7" s="1"/>
  <c r="J506" i="7"/>
  <c r="K506" i="7" s="1"/>
  <c r="J505" i="2"/>
  <c r="K505" i="2" s="1"/>
  <c r="F506" i="2"/>
  <c r="H506" i="2" s="1"/>
  <c r="I506" i="2" s="1"/>
  <c r="J507" i="7" l="1"/>
  <c r="K507" i="7" s="1"/>
  <c r="F508" i="7"/>
  <c r="H508" i="7" s="1"/>
  <c r="I508" i="7" s="1"/>
  <c r="F507" i="2"/>
  <c r="H507" i="2" s="1"/>
  <c r="I507" i="2" s="1"/>
  <c r="J506" i="2"/>
  <c r="K506" i="2" s="1"/>
  <c r="J508" i="7" l="1"/>
  <c r="K508" i="7" s="1"/>
  <c r="F509" i="7"/>
  <c r="H509" i="7" s="1"/>
  <c r="I509" i="7" s="1"/>
  <c r="F508" i="2"/>
  <c r="H508" i="2" s="1"/>
  <c r="I508" i="2" s="1"/>
  <c r="J507" i="2"/>
  <c r="K507" i="2" s="1"/>
  <c r="F510" i="7" l="1"/>
  <c r="H510" i="7" s="1"/>
  <c r="I510" i="7" s="1"/>
  <c r="J509" i="7"/>
  <c r="K509" i="7" s="1"/>
  <c r="F509" i="2"/>
  <c r="H509" i="2" s="1"/>
  <c r="I509" i="2" s="1"/>
  <c r="J508" i="2"/>
  <c r="K508" i="2" s="1"/>
  <c r="J510" i="7" l="1"/>
  <c r="K510" i="7" s="1"/>
  <c r="F511" i="7"/>
  <c r="H511" i="7" s="1"/>
  <c r="I511" i="7" s="1"/>
  <c r="F510" i="2"/>
  <c r="H510" i="2" s="1"/>
  <c r="I510" i="2" s="1"/>
  <c r="J509" i="2"/>
  <c r="K509" i="2" s="1"/>
  <c r="F512" i="7" l="1"/>
  <c r="H512" i="7" s="1"/>
  <c r="I512" i="7" s="1"/>
  <c r="J511" i="7"/>
  <c r="K511" i="7" s="1"/>
  <c r="J510" i="2"/>
  <c r="K510" i="2" s="1"/>
  <c r="F511" i="2"/>
  <c r="H511" i="2" s="1"/>
  <c r="I511" i="2" s="1"/>
  <c r="F513" i="7" l="1"/>
  <c r="H513" i="7" s="1"/>
  <c r="I513" i="7" s="1"/>
  <c r="J512" i="7"/>
  <c r="K512" i="7" s="1"/>
  <c r="F512" i="2"/>
  <c r="H512" i="2" s="1"/>
  <c r="I512" i="2" s="1"/>
  <c r="J511" i="2"/>
  <c r="K511" i="2" s="1"/>
  <c r="F514" i="7" l="1"/>
  <c r="H514" i="7" s="1"/>
  <c r="I514" i="7" s="1"/>
  <c r="J513" i="7"/>
  <c r="K513" i="7" s="1"/>
  <c r="J512" i="2"/>
  <c r="K512" i="2" s="1"/>
  <c r="F513" i="2"/>
  <c r="H513" i="2" s="1"/>
  <c r="I513" i="2" s="1"/>
  <c r="F515" i="7" l="1"/>
  <c r="H515" i="7" s="1"/>
  <c r="I515" i="7" s="1"/>
  <c r="J514" i="7"/>
  <c r="K514" i="7" s="1"/>
  <c r="J513" i="2"/>
  <c r="K513" i="2" s="1"/>
  <c r="F514" i="2"/>
  <c r="H514" i="2" s="1"/>
  <c r="I514" i="2" s="1"/>
  <c r="F516" i="7" l="1"/>
  <c r="H516" i="7" s="1"/>
  <c r="I516" i="7" s="1"/>
  <c r="J515" i="7"/>
  <c r="K515" i="7" s="1"/>
  <c r="F515" i="2"/>
  <c r="H515" i="2" s="1"/>
  <c r="I515" i="2" s="1"/>
  <c r="J514" i="2"/>
  <c r="K514" i="2" s="1"/>
  <c r="J516" i="7" l="1"/>
  <c r="K516" i="7" s="1"/>
  <c r="F517" i="7"/>
  <c r="H517" i="7" s="1"/>
  <c r="I517" i="7" s="1"/>
  <c r="J515" i="2"/>
  <c r="K515" i="2" s="1"/>
  <c r="F516" i="2"/>
  <c r="H516" i="2" s="1"/>
  <c r="I516" i="2" s="1"/>
  <c r="F518" i="7" l="1"/>
  <c r="H518" i="7" s="1"/>
  <c r="I518" i="7" s="1"/>
  <c r="J517" i="7"/>
  <c r="K517" i="7" s="1"/>
  <c r="F517" i="2"/>
  <c r="H517" i="2" s="1"/>
  <c r="I517" i="2" s="1"/>
  <c r="J516" i="2"/>
  <c r="K516" i="2" s="1"/>
  <c r="J518" i="7" l="1"/>
  <c r="K518" i="7" s="1"/>
  <c r="F519" i="7"/>
  <c r="H519" i="7" s="1"/>
  <c r="I519" i="7" s="1"/>
  <c r="F518" i="2"/>
  <c r="H518" i="2" s="1"/>
  <c r="I518" i="2" s="1"/>
  <c r="J517" i="2"/>
  <c r="K517" i="2" s="1"/>
  <c r="F520" i="7" l="1"/>
  <c r="H520" i="7" s="1"/>
  <c r="I520" i="7" s="1"/>
  <c r="J519" i="7"/>
  <c r="K519" i="7" s="1"/>
  <c r="F519" i="2"/>
  <c r="H519" i="2" s="1"/>
  <c r="I519" i="2" s="1"/>
  <c r="J518" i="2"/>
  <c r="K518" i="2" s="1"/>
  <c r="F521" i="7" l="1"/>
  <c r="H521" i="7" s="1"/>
  <c r="I521" i="7" s="1"/>
  <c r="J520" i="7"/>
  <c r="K520" i="7" s="1"/>
  <c r="F520" i="2"/>
  <c r="H520" i="2" s="1"/>
  <c r="I520" i="2" s="1"/>
  <c r="J519" i="2"/>
  <c r="K519" i="2" s="1"/>
  <c r="F522" i="7" l="1"/>
  <c r="H522" i="7" s="1"/>
  <c r="I522" i="7" s="1"/>
  <c r="J521" i="7"/>
  <c r="K521" i="7" s="1"/>
  <c r="F521" i="2"/>
  <c r="H521" i="2" s="1"/>
  <c r="I521" i="2" s="1"/>
  <c r="J520" i="2"/>
  <c r="K520" i="2" s="1"/>
  <c r="J522" i="7" l="1"/>
  <c r="K522" i="7" s="1"/>
  <c r="F523" i="7"/>
  <c r="H523" i="7" s="1"/>
  <c r="I523" i="7" s="1"/>
  <c r="F522" i="2"/>
  <c r="H522" i="2" s="1"/>
  <c r="I522" i="2" s="1"/>
  <c r="J521" i="2"/>
  <c r="K521" i="2" s="1"/>
  <c r="F524" i="7" l="1"/>
  <c r="H524" i="7" s="1"/>
  <c r="I524" i="7" s="1"/>
  <c r="J523" i="7"/>
  <c r="K523" i="7" s="1"/>
  <c r="F523" i="2"/>
  <c r="H523" i="2" s="1"/>
  <c r="I523" i="2" s="1"/>
  <c r="J522" i="2"/>
  <c r="K522" i="2" s="1"/>
  <c r="J524" i="7" l="1"/>
  <c r="K524" i="7" s="1"/>
  <c r="F525" i="7"/>
  <c r="H525" i="7" s="1"/>
  <c r="I525" i="7" s="1"/>
  <c r="F524" i="2"/>
  <c r="H524" i="2" s="1"/>
  <c r="I524" i="2" s="1"/>
  <c r="J523" i="2"/>
  <c r="K523" i="2" s="1"/>
  <c r="J525" i="7" l="1"/>
  <c r="K525" i="7" s="1"/>
  <c r="F526" i="7"/>
  <c r="H526" i="7" s="1"/>
  <c r="I526" i="7" s="1"/>
  <c r="J524" i="2"/>
  <c r="K524" i="2" s="1"/>
  <c r="F525" i="2"/>
  <c r="H525" i="2" s="1"/>
  <c r="I525" i="2" s="1"/>
  <c r="J526" i="7" l="1"/>
  <c r="K526" i="7" s="1"/>
  <c r="F527" i="7"/>
  <c r="H527" i="7" s="1"/>
  <c r="I527" i="7" s="1"/>
  <c r="F526" i="2"/>
  <c r="H526" i="2" s="1"/>
  <c r="I526" i="2" s="1"/>
  <c r="J525" i="2"/>
  <c r="K525" i="2" s="1"/>
  <c r="F528" i="7" l="1"/>
  <c r="H528" i="7" s="1"/>
  <c r="I528" i="7" s="1"/>
  <c r="J527" i="7"/>
  <c r="K527" i="7" s="1"/>
  <c r="J526" i="2"/>
  <c r="K526" i="2" s="1"/>
  <c r="F527" i="2"/>
  <c r="H527" i="2" s="1"/>
  <c r="I527" i="2" s="1"/>
  <c r="F529" i="7" l="1"/>
  <c r="H529" i="7" s="1"/>
  <c r="I529" i="7" s="1"/>
  <c r="J528" i="7"/>
  <c r="K528" i="7" s="1"/>
  <c r="F528" i="2"/>
  <c r="H528" i="2" s="1"/>
  <c r="I528" i="2" s="1"/>
  <c r="J527" i="2"/>
  <c r="K527" i="2" s="1"/>
  <c r="F530" i="7" l="1"/>
  <c r="H530" i="7" s="1"/>
  <c r="I530" i="7" s="1"/>
  <c r="J529" i="7"/>
  <c r="K529" i="7" s="1"/>
  <c r="F529" i="2"/>
  <c r="H529" i="2" s="1"/>
  <c r="I529" i="2" s="1"/>
  <c r="J528" i="2"/>
  <c r="K528" i="2" s="1"/>
  <c r="F531" i="7" l="1"/>
  <c r="H531" i="7" s="1"/>
  <c r="I531" i="7" s="1"/>
  <c r="J530" i="7"/>
  <c r="K530" i="7" s="1"/>
  <c r="F530" i="2"/>
  <c r="H530" i="2" s="1"/>
  <c r="I530" i="2" s="1"/>
  <c r="J529" i="2"/>
  <c r="K529" i="2" s="1"/>
  <c r="F532" i="7" l="1"/>
  <c r="H532" i="7" s="1"/>
  <c r="I532" i="7" s="1"/>
  <c r="J531" i="7"/>
  <c r="K531" i="7" s="1"/>
  <c r="F531" i="2"/>
  <c r="H531" i="2" s="1"/>
  <c r="I531" i="2" s="1"/>
  <c r="J530" i="2"/>
  <c r="K530" i="2" s="1"/>
  <c r="J532" i="7" l="1"/>
  <c r="K532" i="7" s="1"/>
  <c r="F533" i="7"/>
  <c r="H533" i="7" s="1"/>
  <c r="I533" i="7" s="1"/>
  <c r="F532" i="2"/>
  <c r="H532" i="2" s="1"/>
  <c r="I532" i="2" s="1"/>
  <c r="J531" i="2"/>
  <c r="K531" i="2" s="1"/>
  <c r="F534" i="7" l="1"/>
  <c r="H534" i="7" s="1"/>
  <c r="I534" i="7" s="1"/>
  <c r="J533" i="7"/>
  <c r="K533" i="7" s="1"/>
  <c r="F533" i="2"/>
  <c r="H533" i="2" s="1"/>
  <c r="I533" i="2" s="1"/>
  <c r="J532" i="2"/>
  <c r="K532" i="2" s="1"/>
  <c r="J534" i="7" l="1"/>
  <c r="K534" i="7" s="1"/>
  <c r="F535" i="7"/>
  <c r="H535" i="7" s="1"/>
  <c r="I535" i="7" s="1"/>
  <c r="F534" i="2"/>
  <c r="H534" i="2" s="1"/>
  <c r="I534" i="2" s="1"/>
  <c r="J533" i="2"/>
  <c r="K533" i="2" s="1"/>
  <c r="F536" i="7" l="1"/>
  <c r="H536" i="7" s="1"/>
  <c r="I536" i="7" s="1"/>
  <c r="J535" i="7"/>
  <c r="K535" i="7" s="1"/>
  <c r="F535" i="2"/>
  <c r="H535" i="2" s="1"/>
  <c r="I535" i="2" s="1"/>
  <c r="J534" i="2"/>
  <c r="K534" i="2" s="1"/>
  <c r="F537" i="7" l="1"/>
  <c r="H537" i="7" s="1"/>
  <c r="I537" i="7" s="1"/>
  <c r="J536" i="7"/>
  <c r="K536" i="7" s="1"/>
  <c r="F536" i="2"/>
  <c r="H536" i="2" s="1"/>
  <c r="I536" i="2" s="1"/>
  <c r="J535" i="2"/>
  <c r="K535" i="2" s="1"/>
  <c r="F538" i="7" l="1"/>
  <c r="H538" i="7" s="1"/>
  <c r="I538" i="7" s="1"/>
  <c r="J537" i="7"/>
  <c r="K537" i="7" s="1"/>
  <c r="F537" i="2"/>
  <c r="H537" i="2" s="1"/>
  <c r="I537" i="2" s="1"/>
  <c r="J536" i="2"/>
  <c r="K536" i="2" s="1"/>
  <c r="J538" i="7" l="1"/>
  <c r="K538" i="7" s="1"/>
  <c r="F539" i="7"/>
  <c r="H539" i="7" s="1"/>
  <c r="I539" i="7" s="1"/>
  <c r="F538" i="2"/>
  <c r="H538" i="2" s="1"/>
  <c r="I538" i="2" s="1"/>
  <c r="J537" i="2"/>
  <c r="K537" i="2" s="1"/>
  <c r="F540" i="7" l="1"/>
  <c r="H540" i="7" s="1"/>
  <c r="I540" i="7" s="1"/>
  <c r="J539" i="7"/>
  <c r="K539" i="7" s="1"/>
  <c r="J538" i="2"/>
  <c r="K538" i="2" s="1"/>
  <c r="F539" i="2"/>
  <c r="H539" i="2" s="1"/>
  <c r="I539" i="2" s="1"/>
  <c r="J540" i="7" l="1"/>
  <c r="K540" i="7" s="1"/>
  <c r="F541" i="7"/>
  <c r="H541" i="7" s="1"/>
  <c r="I541" i="7" s="1"/>
  <c r="F540" i="2"/>
  <c r="H540" i="2" s="1"/>
  <c r="I540" i="2" s="1"/>
  <c r="J539" i="2"/>
  <c r="K539" i="2" s="1"/>
  <c r="J541" i="7" l="1"/>
  <c r="K541" i="7" s="1"/>
  <c r="F542" i="7"/>
  <c r="H542" i="7" s="1"/>
  <c r="I542" i="7" s="1"/>
  <c r="F541" i="2"/>
  <c r="H541" i="2" s="1"/>
  <c r="I541" i="2" s="1"/>
  <c r="J540" i="2"/>
  <c r="K540" i="2" s="1"/>
  <c r="F543" i="7" l="1"/>
  <c r="H543" i="7" s="1"/>
  <c r="I543" i="7" s="1"/>
  <c r="J542" i="7"/>
  <c r="K542" i="7" s="1"/>
  <c r="F542" i="2"/>
  <c r="H542" i="2" s="1"/>
  <c r="I542" i="2" s="1"/>
  <c r="J541" i="2"/>
  <c r="K541" i="2" s="1"/>
  <c r="F544" i="7" l="1"/>
  <c r="H544" i="7" s="1"/>
  <c r="I544" i="7" s="1"/>
  <c r="J543" i="7"/>
  <c r="K543" i="7" s="1"/>
  <c r="F543" i="2"/>
  <c r="H543" i="2" s="1"/>
  <c r="I543" i="2" s="1"/>
  <c r="J542" i="2"/>
  <c r="K542" i="2" s="1"/>
  <c r="J544" i="7" l="1"/>
  <c r="K544" i="7" s="1"/>
  <c r="F545" i="7"/>
  <c r="H545" i="7" s="1"/>
  <c r="I545" i="7" s="1"/>
  <c r="F544" i="2"/>
  <c r="H544" i="2" s="1"/>
  <c r="I544" i="2" s="1"/>
  <c r="J543" i="2"/>
  <c r="K543" i="2" s="1"/>
  <c r="F546" i="7" l="1"/>
  <c r="H546" i="7" s="1"/>
  <c r="I546" i="7" s="1"/>
  <c r="J545" i="7"/>
  <c r="K545" i="7" s="1"/>
  <c r="F545" i="2"/>
  <c r="H545" i="2" s="1"/>
  <c r="I545" i="2" s="1"/>
  <c r="J544" i="2"/>
  <c r="K544" i="2" s="1"/>
  <c r="F547" i="7" l="1"/>
  <c r="H547" i="7" s="1"/>
  <c r="I547" i="7" s="1"/>
  <c r="J546" i="7"/>
  <c r="K546" i="7" s="1"/>
  <c r="J545" i="2"/>
  <c r="K545" i="2" s="1"/>
  <c r="F546" i="2"/>
  <c r="H546" i="2" s="1"/>
  <c r="I546" i="2" s="1"/>
  <c r="F548" i="7" l="1"/>
  <c r="H548" i="7" s="1"/>
  <c r="I548" i="7" s="1"/>
  <c r="J547" i="7"/>
  <c r="K547" i="7" s="1"/>
  <c r="F547" i="2"/>
  <c r="H547" i="2" s="1"/>
  <c r="I547" i="2" s="1"/>
  <c r="J546" i="2"/>
  <c r="K546" i="2" s="1"/>
  <c r="J548" i="7" l="1"/>
  <c r="K548" i="7" s="1"/>
  <c r="F549" i="7"/>
  <c r="H549" i="7" s="1"/>
  <c r="I549" i="7" s="1"/>
  <c r="F548" i="2"/>
  <c r="H548" i="2" s="1"/>
  <c r="I548" i="2" s="1"/>
  <c r="J547" i="2"/>
  <c r="K547" i="2" s="1"/>
  <c r="F550" i="7" l="1"/>
  <c r="H550" i="7" s="1"/>
  <c r="I550" i="7" s="1"/>
  <c r="J549" i="7"/>
  <c r="K549" i="7" s="1"/>
  <c r="J548" i="2"/>
  <c r="K548" i="2" s="1"/>
  <c r="F549" i="2"/>
  <c r="H549" i="2" s="1"/>
  <c r="I549" i="2" s="1"/>
  <c r="J550" i="7" l="1"/>
  <c r="K550" i="7" s="1"/>
  <c r="F551" i="7"/>
  <c r="H551" i="7" s="1"/>
  <c r="I551" i="7" s="1"/>
  <c r="J549" i="2"/>
  <c r="K549" i="2" s="1"/>
  <c r="F550" i="2"/>
  <c r="H550" i="2" s="1"/>
  <c r="I550" i="2" s="1"/>
  <c r="F552" i="7" l="1"/>
  <c r="H552" i="7" s="1"/>
  <c r="I552" i="7" s="1"/>
  <c r="J551" i="7"/>
  <c r="K551" i="7" s="1"/>
  <c r="F551" i="2"/>
  <c r="H551" i="2" s="1"/>
  <c r="I551" i="2" s="1"/>
  <c r="J550" i="2"/>
  <c r="K550" i="2" s="1"/>
  <c r="F553" i="7" l="1"/>
  <c r="H553" i="7" s="1"/>
  <c r="I553" i="7" s="1"/>
  <c r="J552" i="7"/>
  <c r="K552" i="7" s="1"/>
  <c r="J551" i="2"/>
  <c r="K551" i="2" s="1"/>
  <c r="F552" i="2"/>
  <c r="H552" i="2" s="1"/>
  <c r="I552" i="2" s="1"/>
  <c r="F554" i="7" l="1"/>
  <c r="H554" i="7" s="1"/>
  <c r="I554" i="7" s="1"/>
  <c r="J553" i="7"/>
  <c r="K553" i="7" s="1"/>
  <c r="F553" i="2"/>
  <c r="H553" i="2" s="1"/>
  <c r="I553" i="2" s="1"/>
  <c r="J552" i="2"/>
  <c r="K552" i="2" s="1"/>
  <c r="J554" i="7" l="1"/>
  <c r="K554" i="7" s="1"/>
  <c r="F555" i="7"/>
  <c r="H555" i="7" s="1"/>
  <c r="I555" i="7" s="1"/>
  <c r="F554" i="2"/>
  <c r="H554" i="2" s="1"/>
  <c r="I554" i="2" s="1"/>
  <c r="J553" i="2"/>
  <c r="K553" i="2" s="1"/>
  <c r="F556" i="7" l="1"/>
  <c r="H556" i="7" s="1"/>
  <c r="I556" i="7" s="1"/>
  <c r="J555" i="7"/>
  <c r="K555" i="7" s="1"/>
  <c r="F555" i="2"/>
  <c r="H555" i="2" s="1"/>
  <c r="I555" i="2" s="1"/>
  <c r="J554" i="2"/>
  <c r="K554" i="2" s="1"/>
  <c r="J556" i="7" l="1"/>
  <c r="K556" i="7" s="1"/>
  <c r="F557" i="7"/>
  <c r="H557" i="7" s="1"/>
  <c r="I557" i="7" s="1"/>
  <c r="F556" i="2"/>
  <c r="H556" i="2" s="1"/>
  <c r="I556" i="2" s="1"/>
  <c r="J555" i="2"/>
  <c r="K555" i="2" s="1"/>
  <c r="J557" i="7" l="1"/>
  <c r="K557" i="7" s="1"/>
  <c r="F558" i="7"/>
  <c r="H558" i="7" s="1"/>
  <c r="I558" i="7" s="1"/>
  <c r="J556" i="2"/>
  <c r="K556" i="2" s="1"/>
  <c r="F557" i="2"/>
  <c r="H557" i="2" s="1"/>
  <c r="I557" i="2" s="1"/>
  <c r="F559" i="7" l="1"/>
  <c r="H559" i="7" s="1"/>
  <c r="I559" i="7" s="1"/>
  <c r="J558" i="7"/>
  <c r="K558" i="7" s="1"/>
  <c r="J557" i="2"/>
  <c r="K557" i="2" s="1"/>
  <c r="F558" i="2"/>
  <c r="H558" i="2" s="1"/>
  <c r="I558" i="2" s="1"/>
  <c r="F560" i="7" l="1"/>
  <c r="H560" i="7" s="1"/>
  <c r="I560" i="7" s="1"/>
  <c r="J559" i="7"/>
  <c r="K559" i="7" s="1"/>
  <c r="J558" i="2"/>
  <c r="K558" i="2" s="1"/>
  <c r="F559" i="2"/>
  <c r="H559" i="2" s="1"/>
  <c r="I559" i="2" s="1"/>
  <c r="J560" i="7" l="1"/>
  <c r="K560" i="7" s="1"/>
  <c r="F561" i="7"/>
  <c r="H561" i="7" s="1"/>
  <c r="I561" i="7" s="1"/>
  <c r="F560" i="2"/>
  <c r="H560" i="2" s="1"/>
  <c r="I560" i="2" s="1"/>
  <c r="J559" i="2"/>
  <c r="K559" i="2" s="1"/>
  <c r="F562" i="7" l="1"/>
  <c r="H562" i="7" s="1"/>
  <c r="I562" i="7" s="1"/>
  <c r="J561" i="7"/>
  <c r="K561" i="7" s="1"/>
  <c r="F561" i="2"/>
  <c r="H561" i="2" s="1"/>
  <c r="I561" i="2" s="1"/>
  <c r="J560" i="2"/>
  <c r="K560" i="2" s="1"/>
  <c r="F563" i="7" l="1"/>
  <c r="H563" i="7" s="1"/>
  <c r="I563" i="7" s="1"/>
  <c r="J562" i="7"/>
  <c r="K562" i="7" s="1"/>
  <c r="F562" i="2"/>
  <c r="H562" i="2" s="1"/>
  <c r="I562" i="2" s="1"/>
  <c r="J561" i="2"/>
  <c r="K561" i="2" s="1"/>
  <c r="F564" i="7" l="1"/>
  <c r="H564" i="7" s="1"/>
  <c r="I564" i="7" s="1"/>
  <c r="J563" i="7"/>
  <c r="K563" i="7" s="1"/>
  <c r="J562" i="2"/>
  <c r="K562" i="2" s="1"/>
  <c r="F563" i="2"/>
  <c r="H563" i="2" s="1"/>
  <c r="I563" i="2" s="1"/>
  <c r="J564" i="7" l="1"/>
  <c r="K564" i="7" s="1"/>
  <c r="F565" i="7"/>
  <c r="H565" i="7" s="1"/>
  <c r="I565" i="7" s="1"/>
  <c r="F564" i="2"/>
  <c r="H564" i="2" s="1"/>
  <c r="I564" i="2" s="1"/>
  <c r="J563" i="2"/>
  <c r="K563" i="2" s="1"/>
  <c r="F566" i="7" l="1"/>
  <c r="H566" i="7" s="1"/>
  <c r="I566" i="7" s="1"/>
  <c r="J565" i="7"/>
  <c r="K565" i="7" s="1"/>
  <c r="J564" i="2"/>
  <c r="K564" i="2" s="1"/>
  <c r="F565" i="2"/>
  <c r="H565" i="2" s="1"/>
  <c r="I565" i="2" s="1"/>
  <c r="J566" i="7" l="1"/>
  <c r="K566" i="7" s="1"/>
  <c r="F567" i="7"/>
  <c r="H567" i="7" s="1"/>
  <c r="I567" i="7" s="1"/>
  <c r="F566" i="2"/>
  <c r="H566" i="2" s="1"/>
  <c r="I566" i="2" s="1"/>
  <c r="J565" i="2"/>
  <c r="K565" i="2" s="1"/>
  <c r="F568" i="7" l="1"/>
  <c r="H568" i="7" s="1"/>
  <c r="I568" i="7" s="1"/>
  <c r="J567" i="7"/>
  <c r="K567" i="7" s="1"/>
  <c r="J566" i="2"/>
  <c r="K566" i="2" s="1"/>
  <c r="F567" i="2"/>
  <c r="H567" i="2" s="1"/>
  <c r="I567" i="2" s="1"/>
  <c r="F569" i="7" l="1"/>
  <c r="H569" i="7" s="1"/>
  <c r="I569" i="7" s="1"/>
  <c r="J568" i="7"/>
  <c r="K568" i="7" s="1"/>
  <c r="J567" i="2"/>
  <c r="K567" i="2" s="1"/>
  <c r="F568" i="2"/>
  <c r="H568" i="2" s="1"/>
  <c r="I568" i="2" s="1"/>
  <c r="F570" i="7" l="1"/>
  <c r="H570" i="7" s="1"/>
  <c r="I570" i="7" s="1"/>
  <c r="J569" i="7"/>
  <c r="K569" i="7" s="1"/>
  <c r="F569" i="2"/>
  <c r="H569" i="2" s="1"/>
  <c r="I569" i="2" s="1"/>
  <c r="J568" i="2"/>
  <c r="K568" i="2" s="1"/>
  <c r="J570" i="7" l="1"/>
  <c r="K570" i="7" s="1"/>
  <c r="F571" i="7"/>
  <c r="H571" i="7" s="1"/>
  <c r="I571" i="7" s="1"/>
  <c r="F570" i="2"/>
  <c r="H570" i="2" s="1"/>
  <c r="I570" i="2" s="1"/>
  <c r="J569" i="2"/>
  <c r="K569" i="2" s="1"/>
  <c r="F572" i="7" l="1"/>
  <c r="H572" i="7" s="1"/>
  <c r="I572" i="7" s="1"/>
  <c r="J571" i="7"/>
  <c r="K571" i="7" s="1"/>
  <c r="F571" i="2"/>
  <c r="H571" i="2" s="1"/>
  <c r="I571" i="2" s="1"/>
  <c r="J570" i="2"/>
  <c r="K570" i="2" s="1"/>
  <c r="J572" i="7" l="1"/>
  <c r="K572" i="7" s="1"/>
  <c r="F573" i="7"/>
  <c r="H573" i="7" s="1"/>
  <c r="I573" i="7" s="1"/>
  <c r="J571" i="2"/>
  <c r="K571" i="2" s="1"/>
  <c r="F572" i="2"/>
  <c r="H572" i="2" s="1"/>
  <c r="I572" i="2" s="1"/>
  <c r="J573" i="7" l="1"/>
  <c r="K573" i="7" s="1"/>
  <c r="F574" i="7"/>
  <c r="H574" i="7" s="1"/>
  <c r="I574" i="7" s="1"/>
  <c r="F573" i="2"/>
  <c r="H573" i="2" s="1"/>
  <c r="I573" i="2" s="1"/>
  <c r="J572" i="2"/>
  <c r="K572" i="2" s="1"/>
  <c r="F575" i="7" l="1"/>
  <c r="H575" i="7" s="1"/>
  <c r="I575" i="7" s="1"/>
  <c r="J574" i="7"/>
  <c r="K574" i="7" s="1"/>
  <c r="J573" i="2"/>
  <c r="K573" i="2" s="1"/>
  <c r="F574" i="2"/>
  <c r="H574" i="2" s="1"/>
  <c r="I574" i="2" s="1"/>
  <c r="F576" i="7" l="1"/>
  <c r="H576" i="7" s="1"/>
  <c r="I576" i="7" s="1"/>
  <c r="J575" i="7"/>
  <c r="K575" i="7" s="1"/>
  <c r="F575" i="2"/>
  <c r="H575" i="2" s="1"/>
  <c r="I575" i="2" s="1"/>
  <c r="J574" i="2"/>
  <c r="K574" i="2" s="1"/>
  <c r="J576" i="7" l="1"/>
  <c r="K576" i="7" s="1"/>
  <c r="F577" i="7"/>
  <c r="H577" i="7" s="1"/>
  <c r="I577" i="7" s="1"/>
  <c r="F576" i="2"/>
  <c r="H576" i="2" s="1"/>
  <c r="I576" i="2" s="1"/>
  <c r="J575" i="2"/>
  <c r="K575" i="2" s="1"/>
  <c r="F578" i="7" l="1"/>
  <c r="H578" i="7" s="1"/>
  <c r="I578" i="7" s="1"/>
  <c r="J577" i="7"/>
  <c r="K577" i="7" s="1"/>
  <c r="J576" i="2"/>
  <c r="K576" i="2" s="1"/>
  <c r="F577" i="2"/>
  <c r="H577" i="2" s="1"/>
  <c r="I577" i="2" s="1"/>
  <c r="F579" i="7" l="1"/>
  <c r="H579" i="7" s="1"/>
  <c r="I579" i="7" s="1"/>
  <c r="J578" i="7"/>
  <c r="K578" i="7" s="1"/>
  <c r="F578" i="2"/>
  <c r="H578" i="2" s="1"/>
  <c r="I578" i="2" s="1"/>
  <c r="J577" i="2"/>
  <c r="K577" i="2" s="1"/>
  <c r="F580" i="7" l="1"/>
  <c r="H580" i="7" s="1"/>
  <c r="I580" i="7" s="1"/>
  <c r="J579" i="7"/>
  <c r="K579" i="7" s="1"/>
  <c r="F579" i="2"/>
  <c r="H579" i="2" s="1"/>
  <c r="I579" i="2" s="1"/>
  <c r="J578" i="2"/>
  <c r="K578" i="2" s="1"/>
  <c r="J580" i="7" l="1"/>
  <c r="K580" i="7" s="1"/>
  <c r="F581" i="7"/>
  <c r="H581" i="7" s="1"/>
  <c r="I581" i="7" s="1"/>
  <c r="F580" i="2"/>
  <c r="H580" i="2" s="1"/>
  <c r="I580" i="2" s="1"/>
  <c r="J579" i="2"/>
  <c r="K579" i="2" s="1"/>
  <c r="F582" i="7" l="1"/>
  <c r="H582" i="7" s="1"/>
  <c r="I582" i="7" s="1"/>
  <c r="J581" i="7"/>
  <c r="K581" i="7" s="1"/>
  <c r="F581" i="2"/>
  <c r="H581" i="2" s="1"/>
  <c r="I581" i="2" s="1"/>
  <c r="J580" i="2"/>
  <c r="K580" i="2" s="1"/>
  <c r="J582" i="7" l="1"/>
  <c r="K582" i="7" s="1"/>
  <c r="F583" i="7"/>
  <c r="H583" i="7" s="1"/>
  <c r="I583" i="7" s="1"/>
  <c r="F582" i="2"/>
  <c r="H582" i="2" s="1"/>
  <c r="I582" i="2" s="1"/>
  <c r="J581" i="2"/>
  <c r="K581" i="2" s="1"/>
  <c r="F584" i="7" l="1"/>
  <c r="H584" i="7" s="1"/>
  <c r="I584" i="7" s="1"/>
  <c r="J583" i="7"/>
  <c r="K583" i="7" s="1"/>
  <c r="F583" i="2"/>
  <c r="H583" i="2" s="1"/>
  <c r="I583" i="2" s="1"/>
  <c r="J582" i="2"/>
  <c r="K582" i="2" s="1"/>
  <c r="F585" i="7" l="1"/>
  <c r="H585" i="7" s="1"/>
  <c r="I585" i="7" s="1"/>
  <c r="J584" i="7"/>
  <c r="K584" i="7" s="1"/>
  <c r="J583" i="2"/>
  <c r="K583" i="2" s="1"/>
  <c r="F584" i="2"/>
  <c r="H584" i="2" s="1"/>
  <c r="I584" i="2" s="1"/>
  <c r="F586" i="7" l="1"/>
  <c r="H586" i="7" s="1"/>
  <c r="I586" i="7" s="1"/>
  <c r="J585" i="7"/>
  <c r="K585" i="7" s="1"/>
  <c r="F585" i="2"/>
  <c r="H585" i="2" s="1"/>
  <c r="I585" i="2" s="1"/>
  <c r="J584" i="2"/>
  <c r="K584" i="2" s="1"/>
  <c r="J586" i="7" l="1"/>
  <c r="K586" i="7" s="1"/>
  <c r="F587" i="7"/>
  <c r="H587" i="7" s="1"/>
  <c r="I587" i="7" s="1"/>
  <c r="F586" i="2"/>
  <c r="H586" i="2" s="1"/>
  <c r="I586" i="2" s="1"/>
  <c r="J585" i="2"/>
  <c r="K585" i="2" s="1"/>
  <c r="F588" i="7" l="1"/>
  <c r="H588" i="7" s="1"/>
  <c r="I588" i="7" s="1"/>
  <c r="J587" i="7"/>
  <c r="K587" i="7" s="1"/>
  <c r="F587" i="2"/>
  <c r="H587" i="2" s="1"/>
  <c r="I587" i="2" s="1"/>
  <c r="J586" i="2"/>
  <c r="K586" i="2" s="1"/>
  <c r="J588" i="7" l="1"/>
  <c r="K588" i="7" s="1"/>
  <c r="F589" i="7"/>
  <c r="H589" i="7" s="1"/>
  <c r="I589" i="7" s="1"/>
  <c r="F588" i="2"/>
  <c r="H588" i="2" s="1"/>
  <c r="I588" i="2" s="1"/>
  <c r="J587" i="2"/>
  <c r="K587" i="2" s="1"/>
  <c r="J589" i="7" l="1"/>
  <c r="K589" i="7" s="1"/>
  <c r="F590" i="7"/>
  <c r="H590" i="7" s="1"/>
  <c r="I590" i="7" s="1"/>
  <c r="F589" i="2"/>
  <c r="H589" i="2" s="1"/>
  <c r="I589" i="2" s="1"/>
  <c r="J588" i="2"/>
  <c r="K588" i="2" s="1"/>
  <c r="F591" i="7" l="1"/>
  <c r="H591" i="7" s="1"/>
  <c r="I591" i="7" s="1"/>
  <c r="J590" i="7"/>
  <c r="K590" i="7" s="1"/>
  <c r="F590" i="2"/>
  <c r="H590" i="2" s="1"/>
  <c r="I590" i="2" s="1"/>
  <c r="J589" i="2"/>
  <c r="K589" i="2" s="1"/>
  <c r="F592" i="7" l="1"/>
  <c r="H592" i="7" s="1"/>
  <c r="I592" i="7" s="1"/>
  <c r="J591" i="7"/>
  <c r="K591" i="7" s="1"/>
  <c r="F591" i="2"/>
  <c r="H591" i="2" s="1"/>
  <c r="I591" i="2" s="1"/>
  <c r="J590" i="2"/>
  <c r="K590" i="2" s="1"/>
  <c r="J592" i="7" l="1"/>
  <c r="K592" i="7" s="1"/>
  <c r="F593" i="7"/>
  <c r="H593" i="7" s="1"/>
  <c r="I593" i="7" s="1"/>
  <c r="F592" i="2"/>
  <c r="H592" i="2" s="1"/>
  <c r="I592" i="2" s="1"/>
  <c r="J591" i="2"/>
  <c r="K591" i="2" s="1"/>
  <c r="F594" i="7" l="1"/>
  <c r="H594" i="7" s="1"/>
  <c r="I594" i="7" s="1"/>
  <c r="J593" i="7"/>
  <c r="K593" i="7" s="1"/>
  <c r="J592" i="2"/>
  <c r="K592" i="2" s="1"/>
  <c r="F593" i="2"/>
  <c r="H593" i="2" s="1"/>
  <c r="I593" i="2" s="1"/>
  <c r="F595" i="7" l="1"/>
  <c r="H595" i="7" s="1"/>
  <c r="I595" i="7" s="1"/>
  <c r="J594" i="7"/>
  <c r="K594" i="7" s="1"/>
  <c r="F594" i="2"/>
  <c r="H594" i="2" s="1"/>
  <c r="I594" i="2" s="1"/>
  <c r="J593" i="2"/>
  <c r="K593" i="2" s="1"/>
  <c r="F596" i="7" l="1"/>
  <c r="H596" i="7" s="1"/>
  <c r="I596" i="7" s="1"/>
  <c r="J595" i="7"/>
  <c r="K595" i="7" s="1"/>
  <c r="J594" i="2"/>
  <c r="K594" i="2" s="1"/>
  <c r="F595" i="2"/>
  <c r="H595" i="2" s="1"/>
  <c r="I595" i="2" s="1"/>
  <c r="J596" i="7" l="1"/>
  <c r="K596" i="7" s="1"/>
  <c r="F597" i="7"/>
  <c r="H597" i="7" s="1"/>
  <c r="I597" i="7" s="1"/>
  <c r="F596" i="2"/>
  <c r="H596" i="2" s="1"/>
  <c r="I596" i="2" s="1"/>
  <c r="J595" i="2"/>
  <c r="K595" i="2" s="1"/>
  <c r="F598" i="7" l="1"/>
  <c r="H598" i="7" s="1"/>
  <c r="I598" i="7" s="1"/>
  <c r="J597" i="7"/>
  <c r="K597" i="7" s="1"/>
  <c r="F597" i="2"/>
  <c r="H597" i="2" s="1"/>
  <c r="I597" i="2" s="1"/>
  <c r="J596" i="2"/>
  <c r="K596" i="2" s="1"/>
  <c r="J598" i="7" l="1"/>
  <c r="K598" i="7" s="1"/>
  <c r="F599" i="7"/>
  <c r="H599" i="7" s="1"/>
  <c r="I599" i="7" s="1"/>
  <c r="J597" i="2"/>
  <c r="K597" i="2" s="1"/>
  <c r="F598" i="2"/>
  <c r="H598" i="2" s="1"/>
  <c r="I598" i="2" s="1"/>
  <c r="F600" i="7" l="1"/>
  <c r="H600" i="7" s="1"/>
  <c r="I600" i="7" s="1"/>
  <c r="J599" i="7"/>
  <c r="K599" i="7" s="1"/>
  <c r="F599" i="2"/>
  <c r="H599" i="2" s="1"/>
  <c r="I599" i="2" s="1"/>
  <c r="J598" i="2"/>
  <c r="K598" i="2" s="1"/>
  <c r="F601" i="7" l="1"/>
  <c r="H601" i="7" s="1"/>
  <c r="I601" i="7" s="1"/>
  <c r="J600" i="7"/>
  <c r="K600" i="7" s="1"/>
  <c r="J599" i="2"/>
  <c r="K599" i="2" s="1"/>
  <c r="F600" i="2"/>
  <c r="H600" i="2" s="1"/>
  <c r="I600" i="2" s="1"/>
  <c r="F602" i="7" l="1"/>
  <c r="H602" i="7" s="1"/>
  <c r="I602" i="7" s="1"/>
  <c r="J601" i="7"/>
  <c r="K601" i="7" s="1"/>
  <c r="F601" i="2"/>
  <c r="H601" i="2" s="1"/>
  <c r="I601" i="2" s="1"/>
  <c r="J600" i="2"/>
  <c r="K600" i="2" s="1"/>
  <c r="J602" i="7" l="1"/>
  <c r="K602" i="7" s="1"/>
  <c r="F603" i="7"/>
  <c r="H603" i="7" s="1"/>
  <c r="I603" i="7" s="1"/>
  <c r="J601" i="2"/>
  <c r="K601" i="2" s="1"/>
  <c r="F602" i="2"/>
  <c r="H602" i="2" s="1"/>
  <c r="I602" i="2" s="1"/>
  <c r="F604" i="7" l="1"/>
  <c r="H604" i="7" s="1"/>
  <c r="I604" i="7" s="1"/>
  <c r="J603" i="7"/>
  <c r="K603" i="7" s="1"/>
  <c r="J602" i="2"/>
  <c r="K602" i="2" s="1"/>
  <c r="F603" i="2"/>
  <c r="H603" i="2" s="1"/>
  <c r="I603" i="2" s="1"/>
  <c r="F605" i="7" l="1"/>
  <c r="H605" i="7" s="1"/>
  <c r="I605" i="7" s="1"/>
  <c r="J604" i="7"/>
  <c r="K604" i="7" s="1"/>
  <c r="J603" i="2"/>
  <c r="K603" i="2" s="1"/>
  <c r="F604" i="2"/>
  <c r="H604" i="2" s="1"/>
  <c r="I604" i="2" s="1"/>
  <c r="J605" i="7" l="1"/>
  <c r="K605" i="7" s="1"/>
  <c r="F606" i="7"/>
  <c r="H606" i="7" s="1"/>
  <c r="I606" i="7" s="1"/>
  <c r="F605" i="2"/>
  <c r="H605" i="2" s="1"/>
  <c r="I605" i="2" s="1"/>
  <c r="J604" i="2"/>
  <c r="K604" i="2" s="1"/>
  <c r="F607" i="7" l="1"/>
  <c r="H607" i="7" s="1"/>
  <c r="I607" i="7" s="1"/>
  <c r="J606" i="7"/>
  <c r="K606" i="7" s="1"/>
  <c r="F606" i="2"/>
  <c r="H606" i="2" s="1"/>
  <c r="I606" i="2" s="1"/>
  <c r="J605" i="2"/>
  <c r="K605" i="2" s="1"/>
  <c r="F608" i="7" l="1"/>
  <c r="H608" i="7" s="1"/>
  <c r="I608" i="7" s="1"/>
  <c r="J607" i="7"/>
  <c r="K607" i="7" s="1"/>
  <c r="J606" i="2"/>
  <c r="K606" i="2" s="1"/>
  <c r="F607" i="2"/>
  <c r="H607" i="2" s="1"/>
  <c r="I607" i="2" s="1"/>
  <c r="J608" i="7" l="1"/>
  <c r="K608" i="7" s="1"/>
  <c r="F609" i="7"/>
  <c r="H609" i="7" s="1"/>
  <c r="I609" i="7" s="1"/>
  <c r="F608" i="2"/>
  <c r="H608" i="2" s="1"/>
  <c r="I608" i="2" s="1"/>
  <c r="J607" i="2"/>
  <c r="K607" i="2" s="1"/>
  <c r="F610" i="7" l="1"/>
  <c r="H610" i="7" s="1"/>
  <c r="I610" i="7" s="1"/>
  <c r="J609" i="7"/>
  <c r="K609" i="7" s="1"/>
  <c r="F609" i="2"/>
  <c r="H609" i="2" s="1"/>
  <c r="I609" i="2" s="1"/>
  <c r="J608" i="2"/>
  <c r="K608" i="2" s="1"/>
  <c r="F611" i="7" l="1"/>
  <c r="H611" i="7" s="1"/>
  <c r="I611" i="7" s="1"/>
  <c r="J610" i="7"/>
  <c r="K610" i="7" s="1"/>
  <c r="F610" i="2"/>
  <c r="H610" i="2" s="1"/>
  <c r="I610" i="2" s="1"/>
  <c r="J609" i="2"/>
  <c r="K609" i="2" s="1"/>
  <c r="F612" i="7" l="1"/>
  <c r="H612" i="7" s="1"/>
  <c r="I612" i="7" s="1"/>
  <c r="J611" i="7"/>
  <c r="K611" i="7" s="1"/>
  <c r="J610" i="2"/>
  <c r="K610" i="2" s="1"/>
  <c r="F611" i="2"/>
  <c r="H611" i="2" s="1"/>
  <c r="I611" i="2" s="1"/>
  <c r="J612" i="7" l="1"/>
  <c r="K612" i="7" s="1"/>
  <c r="F613" i="7"/>
  <c r="H613" i="7" s="1"/>
  <c r="I613" i="7" s="1"/>
  <c r="J611" i="2"/>
  <c r="K611" i="2" s="1"/>
  <c r="F612" i="2"/>
  <c r="H612" i="2" s="1"/>
  <c r="I612" i="2" s="1"/>
  <c r="F614" i="7" l="1"/>
  <c r="H614" i="7" s="1"/>
  <c r="I614" i="7" s="1"/>
  <c r="J613" i="7"/>
  <c r="K613" i="7" s="1"/>
  <c r="J612" i="2"/>
  <c r="K612" i="2" s="1"/>
  <c r="F613" i="2"/>
  <c r="H613" i="2" s="1"/>
  <c r="I613" i="2" s="1"/>
  <c r="J614" i="7" l="1"/>
  <c r="K614" i="7" s="1"/>
  <c r="F615" i="7"/>
  <c r="H615" i="7" s="1"/>
  <c r="I615" i="7" s="1"/>
  <c r="F614" i="2"/>
  <c r="H614" i="2" s="1"/>
  <c r="I614" i="2" s="1"/>
  <c r="J613" i="2"/>
  <c r="K613" i="2" s="1"/>
  <c r="F616" i="7" l="1"/>
  <c r="H616" i="7" s="1"/>
  <c r="I616" i="7" s="1"/>
  <c r="J615" i="7"/>
  <c r="K615" i="7" s="1"/>
  <c r="F615" i="2"/>
  <c r="H615" i="2" s="1"/>
  <c r="I615" i="2" s="1"/>
  <c r="J614" i="2"/>
  <c r="K614" i="2" s="1"/>
  <c r="F617" i="7" l="1"/>
  <c r="H617" i="7" s="1"/>
  <c r="I617" i="7" s="1"/>
  <c r="J616" i="7"/>
  <c r="K616" i="7" s="1"/>
  <c r="F616" i="2"/>
  <c r="H616" i="2" s="1"/>
  <c r="I616" i="2" s="1"/>
  <c r="J615" i="2"/>
  <c r="K615" i="2" s="1"/>
  <c r="F618" i="7" l="1"/>
  <c r="H618" i="7" s="1"/>
  <c r="I618" i="7" s="1"/>
  <c r="J617" i="7"/>
  <c r="K617" i="7" s="1"/>
  <c r="J616" i="2"/>
  <c r="K616" i="2" s="1"/>
  <c r="F617" i="2"/>
  <c r="H617" i="2" s="1"/>
  <c r="I617" i="2" s="1"/>
  <c r="J618" i="7" l="1"/>
  <c r="K618" i="7" s="1"/>
  <c r="F619" i="7"/>
  <c r="H619" i="7" s="1"/>
  <c r="I619" i="7" s="1"/>
  <c r="F618" i="2"/>
  <c r="H618" i="2" s="1"/>
  <c r="I618" i="2" s="1"/>
  <c r="J617" i="2"/>
  <c r="K617" i="2" s="1"/>
  <c r="F620" i="7" l="1"/>
  <c r="H620" i="7" s="1"/>
  <c r="I620" i="7" s="1"/>
  <c r="J619" i="7"/>
  <c r="K619" i="7" s="1"/>
  <c r="F619" i="2"/>
  <c r="H619" i="2" s="1"/>
  <c r="I619" i="2" s="1"/>
  <c r="J618" i="2"/>
  <c r="K618" i="2" s="1"/>
  <c r="F621" i="7" l="1"/>
  <c r="H621" i="7" s="1"/>
  <c r="I621" i="7" s="1"/>
  <c r="J620" i="7"/>
  <c r="K620" i="7" s="1"/>
  <c r="J619" i="2"/>
  <c r="K619" i="2" s="1"/>
  <c r="F620" i="2"/>
  <c r="H620" i="2" s="1"/>
  <c r="I620" i="2" s="1"/>
  <c r="J621" i="7" l="1"/>
  <c r="K621" i="7" s="1"/>
  <c r="F622" i="7"/>
  <c r="H622" i="7" s="1"/>
  <c r="I622" i="7" s="1"/>
  <c r="F621" i="2"/>
  <c r="H621" i="2" s="1"/>
  <c r="I621" i="2" s="1"/>
  <c r="J620" i="2"/>
  <c r="K620" i="2" s="1"/>
  <c r="F623" i="7" l="1"/>
  <c r="H623" i="7" s="1"/>
  <c r="I623" i="7" s="1"/>
  <c r="J622" i="7"/>
  <c r="K622" i="7" s="1"/>
  <c r="F622" i="2"/>
  <c r="H622" i="2" s="1"/>
  <c r="I622" i="2" s="1"/>
  <c r="J621" i="2"/>
  <c r="K621" i="2" s="1"/>
  <c r="F624" i="7" l="1"/>
  <c r="H624" i="7" s="1"/>
  <c r="I624" i="7" s="1"/>
  <c r="J623" i="7"/>
  <c r="K623" i="7" s="1"/>
  <c r="J622" i="2"/>
  <c r="K622" i="2" s="1"/>
  <c r="F623" i="2"/>
  <c r="H623" i="2" s="1"/>
  <c r="I623" i="2" s="1"/>
  <c r="J624" i="7" l="1"/>
  <c r="K624" i="7" s="1"/>
  <c r="F625" i="7"/>
  <c r="H625" i="7" s="1"/>
  <c r="I625" i="7" s="1"/>
  <c r="F624" i="2"/>
  <c r="H624" i="2" s="1"/>
  <c r="I624" i="2" s="1"/>
  <c r="J623" i="2"/>
  <c r="K623" i="2" s="1"/>
  <c r="F626" i="7" l="1"/>
  <c r="H626" i="7" s="1"/>
  <c r="I626" i="7" s="1"/>
  <c r="J625" i="7"/>
  <c r="K625" i="7" s="1"/>
  <c r="F625" i="2"/>
  <c r="H625" i="2" s="1"/>
  <c r="I625" i="2" s="1"/>
  <c r="J624" i="2"/>
  <c r="K624" i="2" s="1"/>
  <c r="F627" i="7" l="1"/>
  <c r="H627" i="7" s="1"/>
  <c r="I627" i="7" s="1"/>
  <c r="J626" i="7"/>
  <c r="K626" i="7" s="1"/>
  <c r="J625" i="2"/>
  <c r="K625" i="2" s="1"/>
  <c r="F626" i="2"/>
  <c r="H626" i="2" s="1"/>
  <c r="I626" i="2" s="1"/>
  <c r="F628" i="7" l="1"/>
  <c r="H628" i="7" s="1"/>
  <c r="I628" i="7" s="1"/>
  <c r="J627" i="7"/>
  <c r="K627" i="7" s="1"/>
  <c r="F627" i="2"/>
  <c r="H627" i="2" s="1"/>
  <c r="I627" i="2" s="1"/>
  <c r="J626" i="2"/>
  <c r="K626" i="2" s="1"/>
  <c r="J628" i="7" l="1"/>
  <c r="K628" i="7" s="1"/>
  <c r="F629" i="7"/>
  <c r="H629" i="7" s="1"/>
  <c r="I629" i="7" s="1"/>
  <c r="J627" i="2"/>
  <c r="K627" i="2" s="1"/>
  <c r="F628" i="2"/>
  <c r="H628" i="2" s="1"/>
  <c r="I628" i="2" s="1"/>
  <c r="F630" i="7" l="1"/>
  <c r="H630" i="7" s="1"/>
  <c r="I630" i="7" s="1"/>
  <c r="J629" i="7"/>
  <c r="K629" i="7" s="1"/>
  <c r="F629" i="2"/>
  <c r="H629" i="2" s="1"/>
  <c r="I629" i="2" s="1"/>
  <c r="J628" i="2"/>
  <c r="K628" i="2" s="1"/>
  <c r="J630" i="7" l="1"/>
  <c r="K630" i="7" s="1"/>
  <c r="F631" i="7"/>
  <c r="H631" i="7" s="1"/>
  <c r="I631" i="7" s="1"/>
  <c r="J629" i="2"/>
  <c r="K629" i="2" s="1"/>
  <c r="F630" i="2"/>
  <c r="H630" i="2" s="1"/>
  <c r="I630" i="2" s="1"/>
  <c r="F632" i="7" l="1"/>
  <c r="H632" i="7" s="1"/>
  <c r="I632" i="7" s="1"/>
  <c r="J631" i="7"/>
  <c r="K631" i="7" s="1"/>
  <c r="F631" i="2"/>
  <c r="H631" i="2" s="1"/>
  <c r="I631" i="2" s="1"/>
  <c r="J630" i="2"/>
  <c r="K630" i="2" s="1"/>
  <c r="F633" i="7" l="1"/>
  <c r="H633" i="7" s="1"/>
  <c r="I633" i="7" s="1"/>
  <c r="J632" i="7"/>
  <c r="K632" i="7" s="1"/>
  <c r="F632" i="2"/>
  <c r="H632" i="2" s="1"/>
  <c r="I632" i="2" s="1"/>
  <c r="J631" i="2"/>
  <c r="K631" i="2" s="1"/>
  <c r="F634" i="7" l="1"/>
  <c r="H634" i="7" s="1"/>
  <c r="I634" i="7" s="1"/>
  <c r="J633" i="7"/>
  <c r="K633" i="7" s="1"/>
  <c r="F633" i="2"/>
  <c r="H633" i="2" s="1"/>
  <c r="I633" i="2" s="1"/>
  <c r="J632" i="2"/>
  <c r="K632" i="2" s="1"/>
  <c r="F635" i="7" l="1"/>
  <c r="H635" i="7" s="1"/>
  <c r="I635" i="7" s="1"/>
  <c r="J634" i="7"/>
  <c r="K634" i="7" s="1"/>
  <c r="F634" i="2"/>
  <c r="H634" i="2" s="1"/>
  <c r="I634" i="2" s="1"/>
  <c r="J633" i="2"/>
  <c r="K633" i="2" s="1"/>
  <c r="F636" i="7" l="1"/>
  <c r="H636" i="7" s="1"/>
  <c r="I636" i="7" s="1"/>
  <c r="J635" i="7"/>
  <c r="K635" i="7" s="1"/>
  <c r="J634" i="2"/>
  <c r="K634" i="2" s="1"/>
  <c r="F635" i="2"/>
  <c r="H635" i="2" s="1"/>
  <c r="I635" i="2" s="1"/>
  <c r="F637" i="7" l="1"/>
  <c r="H637" i="7" s="1"/>
  <c r="I637" i="7" s="1"/>
  <c r="J636" i="7"/>
  <c r="K636" i="7" s="1"/>
  <c r="J635" i="2"/>
  <c r="K635" i="2" s="1"/>
  <c r="F636" i="2"/>
  <c r="H636" i="2" s="1"/>
  <c r="I636" i="2" s="1"/>
  <c r="J637" i="7" l="1"/>
  <c r="K637" i="7" s="1"/>
  <c r="F638" i="7"/>
  <c r="H638" i="7" s="1"/>
  <c r="I638" i="7" s="1"/>
  <c r="F637" i="2"/>
  <c r="H637" i="2" s="1"/>
  <c r="I637" i="2" s="1"/>
  <c r="J636" i="2"/>
  <c r="K636" i="2" s="1"/>
  <c r="F639" i="7" l="1"/>
  <c r="H639" i="7" s="1"/>
  <c r="I639" i="7" s="1"/>
  <c r="J638" i="7"/>
  <c r="K638" i="7" s="1"/>
  <c r="F638" i="2"/>
  <c r="H638" i="2" s="1"/>
  <c r="I638" i="2" s="1"/>
  <c r="J637" i="2"/>
  <c r="K637" i="2" s="1"/>
  <c r="F640" i="7" l="1"/>
  <c r="H640" i="7" s="1"/>
  <c r="I640" i="7" s="1"/>
  <c r="J639" i="7"/>
  <c r="K639" i="7" s="1"/>
  <c r="F639" i="2"/>
  <c r="H639" i="2" s="1"/>
  <c r="I639" i="2" s="1"/>
  <c r="J638" i="2"/>
  <c r="K638" i="2" s="1"/>
  <c r="J640" i="7" l="1"/>
  <c r="K640" i="7" s="1"/>
  <c r="F641" i="7"/>
  <c r="H641" i="7" s="1"/>
  <c r="I641" i="7" s="1"/>
  <c r="F640" i="2"/>
  <c r="H640" i="2" s="1"/>
  <c r="I640" i="2" s="1"/>
  <c r="J639" i="2"/>
  <c r="K639" i="2" s="1"/>
  <c r="F642" i="7" l="1"/>
  <c r="H642" i="7" s="1"/>
  <c r="I642" i="7" s="1"/>
  <c r="J641" i="7"/>
  <c r="K641" i="7" s="1"/>
  <c r="F641" i="2"/>
  <c r="H641" i="2" s="1"/>
  <c r="I641" i="2" s="1"/>
  <c r="J640" i="2"/>
  <c r="K640" i="2" s="1"/>
  <c r="F643" i="7" l="1"/>
  <c r="H643" i="7" s="1"/>
  <c r="I643" i="7" s="1"/>
  <c r="J642" i="7"/>
  <c r="K642" i="7" s="1"/>
  <c r="F642" i="2"/>
  <c r="H642" i="2" s="1"/>
  <c r="I642" i="2" s="1"/>
  <c r="J641" i="2"/>
  <c r="K641" i="2" s="1"/>
  <c r="F644" i="7" l="1"/>
  <c r="H644" i="7" s="1"/>
  <c r="I644" i="7" s="1"/>
  <c r="J643" i="7"/>
  <c r="K643" i="7" s="1"/>
  <c r="F643" i="2"/>
  <c r="H643" i="2" s="1"/>
  <c r="I643" i="2" s="1"/>
  <c r="J642" i="2"/>
  <c r="K642" i="2" s="1"/>
  <c r="J644" i="7" l="1"/>
  <c r="K644" i="7" s="1"/>
  <c r="F645" i="7"/>
  <c r="H645" i="7" s="1"/>
  <c r="I645" i="7" s="1"/>
  <c r="F644" i="2"/>
  <c r="H644" i="2" s="1"/>
  <c r="I644" i="2" s="1"/>
  <c r="J643" i="2"/>
  <c r="K643" i="2" s="1"/>
  <c r="F646" i="7" l="1"/>
  <c r="H646" i="7" s="1"/>
  <c r="I646" i="7" s="1"/>
  <c r="J645" i="7"/>
  <c r="K645" i="7" s="1"/>
  <c r="F645" i="2"/>
  <c r="H645" i="2" s="1"/>
  <c r="I645" i="2" s="1"/>
  <c r="J644" i="2"/>
  <c r="K644" i="2" s="1"/>
  <c r="F647" i="7" l="1"/>
  <c r="H647" i="7" s="1"/>
  <c r="I647" i="7" s="1"/>
  <c r="J646" i="7"/>
  <c r="K646" i="7" s="1"/>
  <c r="J645" i="2"/>
  <c r="K645" i="2" s="1"/>
  <c r="F646" i="2"/>
  <c r="H646" i="2" s="1"/>
  <c r="I646" i="2" s="1"/>
  <c r="F648" i="7" l="1"/>
  <c r="H648" i="7" s="1"/>
  <c r="I648" i="7" s="1"/>
  <c r="J647" i="7"/>
  <c r="K647" i="7" s="1"/>
  <c r="F647" i="2"/>
  <c r="H647" i="2" s="1"/>
  <c r="I647" i="2" s="1"/>
  <c r="J646" i="2"/>
  <c r="K646" i="2" s="1"/>
  <c r="F649" i="7" l="1"/>
  <c r="H649" i="7" s="1"/>
  <c r="I649" i="7" s="1"/>
  <c r="J648" i="7"/>
  <c r="K648" i="7" s="1"/>
  <c r="F648" i="2"/>
  <c r="H648" i="2" s="1"/>
  <c r="I648" i="2" s="1"/>
  <c r="J647" i="2"/>
  <c r="K647" i="2" s="1"/>
  <c r="F650" i="7" l="1"/>
  <c r="H650" i="7" s="1"/>
  <c r="I650" i="7" s="1"/>
  <c r="J649" i="7"/>
  <c r="K649" i="7" s="1"/>
  <c r="F649" i="2"/>
  <c r="H649" i="2" s="1"/>
  <c r="I649" i="2" s="1"/>
  <c r="J648" i="2"/>
  <c r="K648" i="2" s="1"/>
  <c r="F651" i="7" l="1"/>
  <c r="H651" i="7" s="1"/>
  <c r="I651" i="7" s="1"/>
  <c r="J650" i="7"/>
  <c r="K650" i="7" s="1"/>
  <c r="F650" i="2"/>
  <c r="H650" i="2" s="1"/>
  <c r="I650" i="2" s="1"/>
  <c r="J649" i="2"/>
  <c r="K649" i="2" s="1"/>
  <c r="J651" i="7" l="1"/>
  <c r="K651" i="7" s="1"/>
  <c r="F652" i="7"/>
  <c r="H652" i="7" s="1"/>
  <c r="I652" i="7" s="1"/>
  <c r="F651" i="2"/>
  <c r="H651" i="2" s="1"/>
  <c r="I651" i="2" s="1"/>
  <c r="J650" i="2"/>
  <c r="K650" i="2" s="1"/>
  <c r="F653" i="7" l="1"/>
  <c r="H653" i="7" s="1"/>
  <c r="I653" i="7" s="1"/>
  <c r="J652" i="7"/>
  <c r="K652" i="7" s="1"/>
  <c r="F652" i="2"/>
  <c r="H652" i="2" s="1"/>
  <c r="I652" i="2" s="1"/>
  <c r="J651" i="2"/>
  <c r="K651" i="2" s="1"/>
  <c r="J653" i="7" l="1"/>
  <c r="K653" i="7" s="1"/>
  <c r="F654" i="7"/>
  <c r="H654" i="7" s="1"/>
  <c r="I654" i="7" s="1"/>
  <c r="F653" i="2"/>
  <c r="H653" i="2" s="1"/>
  <c r="I653" i="2" s="1"/>
  <c r="J652" i="2"/>
  <c r="K652" i="2" s="1"/>
  <c r="F655" i="7" l="1"/>
  <c r="H655" i="7" s="1"/>
  <c r="I655" i="7" s="1"/>
  <c r="J654" i="7"/>
  <c r="K654" i="7" s="1"/>
  <c r="F654" i="2"/>
  <c r="H654" i="2" s="1"/>
  <c r="I654" i="2" s="1"/>
  <c r="J653" i="2"/>
  <c r="K653" i="2" s="1"/>
  <c r="F656" i="7" l="1"/>
  <c r="H656" i="7" s="1"/>
  <c r="I656" i="7" s="1"/>
  <c r="J655" i="7"/>
  <c r="K655" i="7" s="1"/>
  <c r="F655" i="2"/>
  <c r="H655" i="2" s="1"/>
  <c r="I655" i="2" s="1"/>
  <c r="J654" i="2"/>
  <c r="K654" i="2" s="1"/>
  <c r="J656" i="7" l="1"/>
  <c r="K656" i="7" s="1"/>
  <c r="F657" i="7"/>
  <c r="H657" i="7" s="1"/>
  <c r="I657" i="7" s="1"/>
  <c r="J655" i="2"/>
  <c r="K655" i="2" s="1"/>
  <c r="F656" i="2"/>
  <c r="H656" i="2" s="1"/>
  <c r="I656" i="2" s="1"/>
  <c r="F658" i="7" l="1"/>
  <c r="H658" i="7" s="1"/>
  <c r="I658" i="7" s="1"/>
  <c r="J657" i="7"/>
  <c r="K657" i="7" s="1"/>
  <c r="F657" i="2"/>
  <c r="H657" i="2" s="1"/>
  <c r="I657" i="2" s="1"/>
  <c r="J656" i="2"/>
  <c r="K656" i="2" s="1"/>
  <c r="F659" i="7" l="1"/>
  <c r="H659" i="7" s="1"/>
  <c r="I659" i="7" s="1"/>
  <c r="J658" i="7"/>
  <c r="K658" i="7" s="1"/>
  <c r="J657" i="2"/>
  <c r="K657" i="2" s="1"/>
  <c r="F658" i="2"/>
  <c r="H658" i="2" s="1"/>
  <c r="I658" i="2" s="1"/>
  <c r="F660" i="7" l="1"/>
  <c r="H660" i="7" s="1"/>
  <c r="I660" i="7" s="1"/>
  <c r="J659" i="7"/>
  <c r="K659" i="7" s="1"/>
  <c r="J658" i="2"/>
  <c r="K658" i="2" s="1"/>
  <c r="F659" i="2"/>
  <c r="H659" i="2" s="1"/>
  <c r="I659" i="2" s="1"/>
  <c r="J660" i="7" l="1"/>
  <c r="K660" i="7" s="1"/>
  <c r="F661" i="7"/>
  <c r="H661" i="7" s="1"/>
  <c r="I661" i="7" s="1"/>
  <c r="F660" i="2"/>
  <c r="H660" i="2" s="1"/>
  <c r="I660" i="2" s="1"/>
  <c r="J659" i="2"/>
  <c r="K659" i="2" s="1"/>
  <c r="F662" i="7" l="1"/>
  <c r="H662" i="7" s="1"/>
  <c r="I662" i="7" s="1"/>
  <c r="J661" i="7"/>
  <c r="K661" i="7" s="1"/>
  <c r="F661" i="2"/>
  <c r="H661" i="2" s="1"/>
  <c r="I661" i="2" s="1"/>
  <c r="J660" i="2"/>
  <c r="K660" i="2" s="1"/>
  <c r="F663" i="7" l="1"/>
  <c r="H663" i="7" s="1"/>
  <c r="I663" i="7" s="1"/>
  <c r="J662" i="7"/>
  <c r="K662" i="7" s="1"/>
  <c r="F662" i="2"/>
  <c r="H662" i="2" s="1"/>
  <c r="I662" i="2" s="1"/>
  <c r="J661" i="2"/>
  <c r="K661" i="2" s="1"/>
  <c r="F664" i="7" l="1"/>
  <c r="H664" i="7" s="1"/>
  <c r="I664" i="7" s="1"/>
  <c r="J663" i="7"/>
  <c r="K663" i="7" s="1"/>
  <c r="F663" i="2"/>
  <c r="H663" i="2" s="1"/>
  <c r="I663" i="2" s="1"/>
  <c r="J662" i="2"/>
  <c r="K662" i="2" s="1"/>
  <c r="F665" i="7" l="1"/>
  <c r="H665" i="7" s="1"/>
  <c r="I665" i="7" s="1"/>
  <c r="J664" i="7"/>
  <c r="K664" i="7" s="1"/>
  <c r="F664" i="2"/>
  <c r="H664" i="2" s="1"/>
  <c r="I664" i="2" s="1"/>
  <c r="J663" i="2"/>
  <c r="K663" i="2" s="1"/>
  <c r="F666" i="7" l="1"/>
  <c r="H666" i="7" s="1"/>
  <c r="I666" i="7" s="1"/>
  <c r="J665" i="7"/>
  <c r="K665" i="7" s="1"/>
  <c r="J664" i="2"/>
  <c r="K664" i="2" s="1"/>
  <c r="F665" i="2"/>
  <c r="H665" i="2" s="1"/>
  <c r="I665" i="2" s="1"/>
  <c r="F667" i="7" l="1"/>
  <c r="H667" i="7" s="1"/>
  <c r="I667" i="7" s="1"/>
  <c r="J666" i="7"/>
  <c r="K666" i="7" s="1"/>
  <c r="F666" i="2"/>
  <c r="H666" i="2" s="1"/>
  <c r="I666" i="2" s="1"/>
  <c r="J665" i="2"/>
  <c r="K665" i="2" s="1"/>
  <c r="J667" i="7" l="1"/>
  <c r="K667" i="7" s="1"/>
  <c r="F668" i="7"/>
  <c r="H668" i="7" s="1"/>
  <c r="I668" i="7" s="1"/>
  <c r="F667" i="2"/>
  <c r="H667" i="2" s="1"/>
  <c r="I667" i="2" s="1"/>
  <c r="J666" i="2"/>
  <c r="K666" i="2" s="1"/>
  <c r="F669" i="7" l="1"/>
  <c r="H669" i="7" s="1"/>
  <c r="I669" i="7" s="1"/>
  <c r="J668" i="7"/>
  <c r="K668" i="7" s="1"/>
  <c r="F668" i="2"/>
  <c r="H668" i="2" s="1"/>
  <c r="I668" i="2" s="1"/>
  <c r="J667" i="2"/>
  <c r="K667" i="2" s="1"/>
  <c r="J669" i="7" l="1"/>
  <c r="K669" i="7" s="1"/>
  <c r="F670" i="7"/>
  <c r="H670" i="7" s="1"/>
  <c r="I670" i="7" s="1"/>
  <c r="F669" i="2"/>
  <c r="H669" i="2" s="1"/>
  <c r="I669" i="2" s="1"/>
  <c r="J668" i="2"/>
  <c r="K668" i="2" s="1"/>
  <c r="F671" i="7" l="1"/>
  <c r="H671" i="7" s="1"/>
  <c r="I671" i="7" s="1"/>
  <c r="J670" i="7"/>
  <c r="K670" i="7" s="1"/>
  <c r="F670" i="2"/>
  <c r="H670" i="2" s="1"/>
  <c r="I670" i="2" s="1"/>
  <c r="J669" i="2"/>
  <c r="K669" i="2" s="1"/>
  <c r="F672" i="7" l="1"/>
  <c r="H672" i="7" s="1"/>
  <c r="I672" i="7" s="1"/>
  <c r="J671" i="7"/>
  <c r="K671" i="7" s="1"/>
  <c r="F671" i="2"/>
  <c r="H671" i="2" s="1"/>
  <c r="I671" i="2" s="1"/>
  <c r="J670" i="2"/>
  <c r="K670" i="2" s="1"/>
  <c r="J672" i="7" l="1"/>
  <c r="K672" i="7" s="1"/>
  <c r="F673" i="7"/>
  <c r="H673" i="7" s="1"/>
  <c r="I673" i="7" s="1"/>
  <c r="F672" i="2"/>
  <c r="H672" i="2" s="1"/>
  <c r="I672" i="2" s="1"/>
  <c r="J671" i="2"/>
  <c r="K671" i="2" s="1"/>
  <c r="F674" i="7" l="1"/>
  <c r="H674" i="7" s="1"/>
  <c r="I674" i="7" s="1"/>
  <c r="J673" i="7"/>
  <c r="K673" i="7" s="1"/>
  <c r="F673" i="2"/>
  <c r="H673" i="2" s="1"/>
  <c r="I673" i="2" s="1"/>
  <c r="J672" i="2"/>
  <c r="K672" i="2" s="1"/>
  <c r="F675" i="7" l="1"/>
  <c r="H675" i="7" s="1"/>
  <c r="I675" i="7" s="1"/>
  <c r="J674" i="7"/>
  <c r="K674" i="7" s="1"/>
  <c r="F674" i="2"/>
  <c r="H674" i="2" s="1"/>
  <c r="I674" i="2" s="1"/>
  <c r="J673" i="2"/>
  <c r="K673" i="2" s="1"/>
  <c r="F676" i="7" l="1"/>
  <c r="H676" i="7" s="1"/>
  <c r="I676" i="7" s="1"/>
  <c r="J675" i="7"/>
  <c r="K675" i="7" s="1"/>
  <c r="F675" i="2"/>
  <c r="H675" i="2" s="1"/>
  <c r="I675" i="2" s="1"/>
  <c r="J674" i="2"/>
  <c r="K674" i="2" s="1"/>
  <c r="J676" i="7" l="1"/>
  <c r="K676" i="7" s="1"/>
  <c r="F677" i="7"/>
  <c r="H677" i="7" s="1"/>
  <c r="I677" i="7" s="1"/>
  <c r="F676" i="2"/>
  <c r="H676" i="2" s="1"/>
  <c r="I676" i="2" s="1"/>
  <c r="J675" i="2"/>
  <c r="K675" i="2" s="1"/>
  <c r="F678" i="7" l="1"/>
  <c r="H678" i="7" s="1"/>
  <c r="I678" i="7" s="1"/>
  <c r="J677" i="7"/>
  <c r="K677" i="7" s="1"/>
  <c r="F677" i="2"/>
  <c r="H677" i="2" s="1"/>
  <c r="I677" i="2" s="1"/>
  <c r="J676" i="2"/>
  <c r="K676" i="2" s="1"/>
  <c r="F679" i="7" l="1"/>
  <c r="H679" i="7" s="1"/>
  <c r="I679" i="7" s="1"/>
  <c r="J678" i="7"/>
  <c r="K678" i="7" s="1"/>
  <c r="J677" i="2"/>
  <c r="K677" i="2" s="1"/>
  <c r="F678" i="2"/>
  <c r="H678" i="2" s="1"/>
  <c r="I678" i="2" s="1"/>
  <c r="F680" i="7" l="1"/>
  <c r="H680" i="7" s="1"/>
  <c r="I680" i="7" s="1"/>
  <c r="J679" i="7"/>
  <c r="K679" i="7" s="1"/>
  <c r="F679" i="2"/>
  <c r="H679" i="2" s="1"/>
  <c r="I679" i="2" s="1"/>
  <c r="J678" i="2"/>
  <c r="K678" i="2" s="1"/>
  <c r="F681" i="7" l="1"/>
  <c r="H681" i="7" s="1"/>
  <c r="I681" i="7" s="1"/>
  <c r="J680" i="7"/>
  <c r="K680" i="7" s="1"/>
  <c r="F680" i="2"/>
  <c r="H680" i="2" s="1"/>
  <c r="I680" i="2" s="1"/>
  <c r="J679" i="2"/>
  <c r="K679" i="2" s="1"/>
  <c r="F682" i="7" l="1"/>
  <c r="H682" i="7" s="1"/>
  <c r="I682" i="7" s="1"/>
  <c r="J681" i="7"/>
  <c r="K681" i="7" s="1"/>
  <c r="F681" i="2"/>
  <c r="H681" i="2" s="1"/>
  <c r="I681" i="2" s="1"/>
  <c r="J680" i="2"/>
  <c r="K680" i="2" s="1"/>
  <c r="F683" i="7" l="1"/>
  <c r="H683" i="7" s="1"/>
  <c r="I683" i="7" s="1"/>
  <c r="J682" i="7"/>
  <c r="K682" i="7" s="1"/>
  <c r="F682" i="2"/>
  <c r="H682" i="2" s="1"/>
  <c r="I682" i="2" s="1"/>
  <c r="J681" i="2"/>
  <c r="K681" i="2" s="1"/>
  <c r="J683" i="7" l="1"/>
  <c r="K683" i="7" s="1"/>
  <c r="F684" i="7"/>
  <c r="H684" i="7" s="1"/>
  <c r="I684" i="7" s="1"/>
  <c r="F683" i="2"/>
  <c r="H683" i="2" s="1"/>
  <c r="I683" i="2" s="1"/>
  <c r="J682" i="2"/>
  <c r="K682" i="2" s="1"/>
  <c r="F685" i="7" l="1"/>
  <c r="H685" i="7" s="1"/>
  <c r="I685" i="7" s="1"/>
  <c r="J684" i="7"/>
  <c r="K684" i="7" s="1"/>
  <c r="F684" i="2"/>
  <c r="H684" i="2" s="1"/>
  <c r="I684" i="2" s="1"/>
  <c r="J683" i="2"/>
  <c r="K683" i="2" s="1"/>
  <c r="J685" i="7" l="1"/>
  <c r="K685" i="7" s="1"/>
  <c r="F686" i="7"/>
  <c r="H686" i="7" s="1"/>
  <c r="I686" i="7" s="1"/>
  <c r="J684" i="2"/>
  <c r="K684" i="2" s="1"/>
  <c r="F685" i="2"/>
  <c r="H685" i="2" s="1"/>
  <c r="I685" i="2" s="1"/>
  <c r="F687" i="7" l="1"/>
  <c r="H687" i="7" s="1"/>
  <c r="I687" i="7" s="1"/>
  <c r="J686" i="7"/>
  <c r="K686" i="7" s="1"/>
  <c r="F686" i="2"/>
  <c r="H686" i="2" s="1"/>
  <c r="I686" i="2" s="1"/>
  <c r="J685" i="2"/>
  <c r="K685" i="2" s="1"/>
  <c r="F688" i="7" l="1"/>
  <c r="H688" i="7" s="1"/>
  <c r="I688" i="7" s="1"/>
  <c r="J687" i="7"/>
  <c r="K687" i="7" s="1"/>
  <c r="J686" i="2"/>
  <c r="K686" i="2" s="1"/>
  <c r="F687" i="2"/>
  <c r="H687" i="2" s="1"/>
  <c r="I687" i="2" s="1"/>
  <c r="J688" i="7" l="1"/>
  <c r="K688" i="7" s="1"/>
  <c r="F689" i="7"/>
  <c r="H689" i="7" s="1"/>
  <c r="I689" i="7" s="1"/>
  <c r="F688" i="2"/>
  <c r="H688" i="2" s="1"/>
  <c r="I688" i="2" s="1"/>
  <c r="J687" i="2"/>
  <c r="K687" i="2" s="1"/>
  <c r="F690" i="7" l="1"/>
  <c r="H690" i="7" s="1"/>
  <c r="I690" i="7" s="1"/>
  <c r="J689" i="7"/>
  <c r="K689" i="7" s="1"/>
  <c r="F689" i="2"/>
  <c r="H689" i="2" s="1"/>
  <c r="I689" i="2" s="1"/>
  <c r="J688" i="2"/>
  <c r="K688" i="2" s="1"/>
  <c r="F691" i="7" l="1"/>
  <c r="H691" i="7" s="1"/>
  <c r="I691" i="7" s="1"/>
  <c r="J690" i="7"/>
  <c r="K690" i="7" s="1"/>
  <c r="J689" i="2"/>
  <c r="K689" i="2" s="1"/>
  <c r="F690" i="2"/>
  <c r="H690" i="2" s="1"/>
  <c r="I690" i="2" s="1"/>
  <c r="F692" i="7" l="1"/>
  <c r="H692" i="7" s="1"/>
  <c r="I692" i="7" s="1"/>
  <c r="J691" i="7"/>
  <c r="K691" i="7" s="1"/>
  <c r="F691" i="2"/>
  <c r="H691" i="2" s="1"/>
  <c r="I691" i="2" s="1"/>
  <c r="J690" i="2"/>
  <c r="K690" i="2" s="1"/>
  <c r="J692" i="7" l="1"/>
  <c r="K692" i="7" s="1"/>
  <c r="F693" i="7"/>
  <c r="H693" i="7" s="1"/>
  <c r="I693" i="7" s="1"/>
  <c r="F692" i="2"/>
  <c r="H692" i="2" s="1"/>
  <c r="I692" i="2" s="1"/>
  <c r="J691" i="2"/>
  <c r="K691" i="2" s="1"/>
  <c r="F694" i="7" l="1"/>
  <c r="H694" i="7" s="1"/>
  <c r="I694" i="7" s="1"/>
  <c r="J693" i="7"/>
  <c r="K693" i="7" s="1"/>
  <c r="J692" i="2"/>
  <c r="K692" i="2" s="1"/>
  <c r="F693" i="2"/>
  <c r="H693" i="2" s="1"/>
  <c r="I693" i="2" s="1"/>
  <c r="F695" i="7" l="1"/>
  <c r="H695" i="7" s="1"/>
  <c r="I695" i="7" s="1"/>
  <c r="J694" i="7"/>
  <c r="K694" i="7" s="1"/>
  <c r="F694" i="2"/>
  <c r="H694" i="2" s="1"/>
  <c r="I694" i="2" s="1"/>
  <c r="J693" i="2"/>
  <c r="K693" i="2" s="1"/>
  <c r="F696" i="7" l="1"/>
  <c r="H696" i="7" s="1"/>
  <c r="I696" i="7" s="1"/>
  <c r="J695" i="7"/>
  <c r="K695" i="7" s="1"/>
  <c r="F695" i="2"/>
  <c r="H695" i="2" s="1"/>
  <c r="I695" i="2" s="1"/>
  <c r="J694" i="2"/>
  <c r="K694" i="2" s="1"/>
  <c r="F697" i="7" l="1"/>
  <c r="H697" i="7" s="1"/>
  <c r="I697" i="7" s="1"/>
  <c r="J696" i="7"/>
  <c r="K696" i="7" s="1"/>
  <c r="F696" i="2"/>
  <c r="H696" i="2" s="1"/>
  <c r="I696" i="2" s="1"/>
  <c r="J695" i="2"/>
  <c r="K695" i="2" s="1"/>
  <c r="F698" i="7" l="1"/>
  <c r="H698" i="7" s="1"/>
  <c r="I698" i="7" s="1"/>
  <c r="J697" i="7"/>
  <c r="K697" i="7" s="1"/>
  <c r="F697" i="2"/>
  <c r="H697" i="2" s="1"/>
  <c r="I697" i="2" s="1"/>
  <c r="J696" i="2"/>
  <c r="K696" i="2" s="1"/>
  <c r="F699" i="7" l="1"/>
  <c r="H699" i="7" s="1"/>
  <c r="I699" i="7" s="1"/>
  <c r="J698" i="7"/>
  <c r="K698" i="7" s="1"/>
  <c r="F698" i="2"/>
  <c r="H698" i="2" s="1"/>
  <c r="I698" i="2" s="1"/>
  <c r="J697" i="2"/>
  <c r="K697" i="2" s="1"/>
  <c r="J699" i="7" l="1"/>
  <c r="K699" i="7" s="1"/>
  <c r="F700" i="7"/>
  <c r="H700" i="7" s="1"/>
  <c r="I700" i="7" s="1"/>
  <c r="F699" i="2"/>
  <c r="H699" i="2" s="1"/>
  <c r="I699" i="2" s="1"/>
  <c r="J698" i="2"/>
  <c r="K698" i="2" s="1"/>
  <c r="F701" i="7" l="1"/>
  <c r="H701" i="7" s="1"/>
  <c r="I701" i="7" s="1"/>
  <c r="J700" i="7"/>
  <c r="K700" i="7" s="1"/>
  <c r="F700" i="2"/>
  <c r="H700" i="2" s="1"/>
  <c r="I700" i="2" s="1"/>
  <c r="J699" i="2"/>
  <c r="K699" i="2" s="1"/>
  <c r="J701" i="7" l="1"/>
  <c r="K701" i="7" s="1"/>
  <c r="F702" i="7"/>
  <c r="H702" i="7" s="1"/>
  <c r="I702" i="7" s="1"/>
  <c r="J700" i="2"/>
  <c r="K700" i="2" s="1"/>
  <c r="F701" i="2"/>
  <c r="H701" i="2" s="1"/>
  <c r="I701" i="2" s="1"/>
  <c r="F703" i="7" l="1"/>
  <c r="H703" i="7" s="1"/>
  <c r="I703" i="7" s="1"/>
  <c r="J702" i="7"/>
  <c r="K702" i="7" s="1"/>
  <c r="F702" i="2"/>
  <c r="H702" i="2" s="1"/>
  <c r="I702" i="2" s="1"/>
  <c r="J701" i="2"/>
  <c r="K701" i="2" s="1"/>
  <c r="F704" i="7" l="1"/>
  <c r="H704" i="7" s="1"/>
  <c r="I704" i="7" s="1"/>
  <c r="J703" i="7"/>
  <c r="K703" i="7" s="1"/>
  <c r="F703" i="2"/>
  <c r="H703" i="2" s="1"/>
  <c r="I703" i="2" s="1"/>
  <c r="J702" i="2"/>
  <c r="K702" i="2" s="1"/>
  <c r="J704" i="7" l="1"/>
  <c r="K704" i="7" s="1"/>
  <c r="F705" i="7"/>
  <c r="H705" i="7" s="1"/>
  <c r="I705" i="7" s="1"/>
  <c r="F704" i="2"/>
  <c r="H704" i="2" s="1"/>
  <c r="I704" i="2" s="1"/>
  <c r="J703" i="2"/>
  <c r="K703" i="2" s="1"/>
  <c r="F706" i="7" l="1"/>
  <c r="H706" i="7" s="1"/>
  <c r="I706" i="7" s="1"/>
  <c r="J705" i="7"/>
  <c r="K705" i="7" s="1"/>
  <c r="F705" i="2"/>
  <c r="H705" i="2" s="1"/>
  <c r="I705" i="2" s="1"/>
  <c r="J704" i="2"/>
  <c r="K704" i="2" s="1"/>
  <c r="F707" i="7" l="1"/>
  <c r="H707" i="7" s="1"/>
  <c r="I707" i="7" s="1"/>
  <c r="J706" i="7"/>
  <c r="K706" i="7" s="1"/>
  <c r="F706" i="2"/>
  <c r="H706" i="2" s="1"/>
  <c r="I706" i="2" s="1"/>
  <c r="J705" i="2"/>
  <c r="K705" i="2" s="1"/>
  <c r="F708" i="7" l="1"/>
  <c r="H708" i="7" s="1"/>
  <c r="I708" i="7" s="1"/>
  <c r="J707" i="7"/>
  <c r="K707" i="7" s="1"/>
  <c r="F707" i="2"/>
  <c r="H707" i="2" s="1"/>
  <c r="I707" i="2" s="1"/>
  <c r="J706" i="2"/>
  <c r="K706" i="2" s="1"/>
  <c r="J708" i="7" l="1"/>
  <c r="K708" i="7" s="1"/>
  <c r="F709" i="7"/>
  <c r="H709" i="7" s="1"/>
  <c r="I709" i="7" s="1"/>
  <c r="F708" i="2"/>
  <c r="H708" i="2" s="1"/>
  <c r="I708" i="2" s="1"/>
  <c r="J707" i="2"/>
  <c r="K707" i="2" s="1"/>
  <c r="F710" i="7" l="1"/>
  <c r="H710" i="7" s="1"/>
  <c r="I710" i="7" s="1"/>
  <c r="J709" i="7"/>
  <c r="K709" i="7" s="1"/>
  <c r="J708" i="2"/>
  <c r="K708" i="2" s="1"/>
  <c r="F709" i="2"/>
  <c r="H709" i="2" s="1"/>
  <c r="I709" i="2" s="1"/>
  <c r="F711" i="7" l="1"/>
  <c r="H711" i="7" s="1"/>
  <c r="I711" i="7" s="1"/>
  <c r="J710" i="7"/>
  <c r="K710" i="7" s="1"/>
  <c r="F710" i="2"/>
  <c r="H710" i="2" s="1"/>
  <c r="I710" i="2" s="1"/>
  <c r="J709" i="2"/>
  <c r="K709" i="2" s="1"/>
  <c r="F712" i="7" l="1"/>
  <c r="H712" i="7" s="1"/>
  <c r="I712" i="7" s="1"/>
  <c r="J711" i="7"/>
  <c r="K711" i="7" s="1"/>
  <c r="J710" i="2"/>
  <c r="K710" i="2" s="1"/>
  <c r="F711" i="2"/>
  <c r="H711" i="2" s="1"/>
  <c r="I711" i="2" s="1"/>
  <c r="F713" i="7" l="1"/>
  <c r="H713" i="7" s="1"/>
  <c r="I713" i="7" s="1"/>
  <c r="J712" i="7"/>
  <c r="K712" i="7" s="1"/>
  <c r="J711" i="2"/>
  <c r="K711" i="2" s="1"/>
  <c r="F712" i="2"/>
  <c r="H712" i="2" s="1"/>
  <c r="I712" i="2" s="1"/>
  <c r="F714" i="7" l="1"/>
  <c r="H714" i="7" s="1"/>
  <c r="I714" i="7" s="1"/>
  <c r="J713" i="7"/>
  <c r="K713" i="7" s="1"/>
  <c r="F713" i="2"/>
  <c r="H713" i="2" s="1"/>
  <c r="I713" i="2" s="1"/>
  <c r="J712" i="2"/>
  <c r="K712" i="2" s="1"/>
  <c r="F715" i="7" l="1"/>
  <c r="H715" i="7" s="1"/>
  <c r="I715" i="7" s="1"/>
  <c r="J714" i="7"/>
  <c r="K714" i="7" s="1"/>
  <c r="F714" i="2"/>
  <c r="H714" i="2" s="1"/>
  <c r="I714" i="2" s="1"/>
  <c r="J713" i="2"/>
  <c r="K713" i="2" s="1"/>
  <c r="J715" i="7" l="1"/>
  <c r="K715" i="7" s="1"/>
  <c r="F716" i="7"/>
  <c r="H716" i="7" s="1"/>
  <c r="I716" i="7" s="1"/>
  <c r="F715" i="2"/>
  <c r="H715" i="2" s="1"/>
  <c r="I715" i="2" s="1"/>
  <c r="J714" i="2"/>
  <c r="K714" i="2" s="1"/>
  <c r="F717" i="7" l="1"/>
  <c r="H717" i="7" s="1"/>
  <c r="I717" i="7" s="1"/>
  <c r="J716" i="7"/>
  <c r="K716" i="7" s="1"/>
  <c r="J715" i="2"/>
  <c r="K715" i="2" s="1"/>
  <c r="F716" i="2"/>
  <c r="H716" i="2" s="1"/>
  <c r="I716" i="2" s="1"/>
  <c r="J717" i="7" l="1"/>
  <c r="K717" i="7" s="1"/>
  <c r="F718" i="7"/>
  <c r="H718" i="7" s="1"/>
  <c r="I718" i="7" s="1"/>
  <c r="F717" i="2"/>
  <c r="H717" i="2" s="1"/>
  <c r="I717" i="2" s="1"/>
  <c r="J716" i="2"/>
  <c r="K716" i="2" s="1"/>
  <c r="F719" i="7" l="1"/>
  <c r="H719" i="7" s="1"/>
  <c r="I719" i="7" s="1"/>
  <c r="J718" i="7"/>
  <c r="K718" i="7" s="1"/>
  <c r="F718" i="2"/>
  <c r="H718" i="2" s="1"/>
  <c r="I718" i="2" s="1"/>
  <c r="J717" i="2"/>
  <c r="K717" i="2" s="1"/>
  <c r="F720" i="7" l="1"/>
  <c r="H720" i="7" s="1"/>
  <c r="I720" i="7" s="1"/>
  <c r="J719" i="7"/>
  <c r="K719" i="7" s="1"/>
  <c r="F719" i="2"/>
  <c r="H719" i="2" s="1"/>
  <c r="I719" i="2" s="1"/>
  <c r="J718" i="2"/>
  <c r="K718" i="2" s="1"/>
  <c r="J720" i="7" l="1"/>
  <c r="K720" i="7" s="1"/>
  <c r="F721" i="7"/>
  <c r="H721" i="7" s="1"/>
  <c r="I721" i="7" s="1"/>
  <c r="F720" i="2"/>
  <c r="H720" i="2" s="1"/>
  <c r="I720" i="2" s="1"/>
  <c r="J719" i="2"/>
  <c r="K719" i="2" s="1"/>
  <c r="F722" i="7" l="1"/>
  <c r="H722" i="7" s="1"/>
  <c r="I722" i="7" s="1"/>
  <c r="J721" i="7"/>
  <c r="K721" i="7" s="1"/>
  <c r="F721" i="2"/>
  <c r="H721" i="2" s="1"/>
  <c r="I721" i="2" s="1"/>
  <c r="J720" i="2"/>
  <c r="K720" i="2" s="1"/>
  <c r="F723" i="7" l="1"/>
  <c r="H723" i="7" s="1"/>
  <c r="I723" i="7" s="1"/>
  <c r="J722" i="7"/>
  <c r="K722" i="7" s="1"/>
  <c r="F722" i="2"/>
  <c r="H722" i="2" s="1"/>
  <c r="I722" i="2" s="1"/>
  <c r="J721" i="2"/>
  <c r="K721" i="2" s="1"/>
  <c r="F724" i="7" l="1"/>
  <c r="H724" i="7" s="1"/>
  <c r="I724" i="7" s="1"/>
  <c r="J723" i="7"/>
  <c r="K723" i="7" s="1"/>
  <c r="J722" i="2"/>
  <c r="K722" i="2" s="1"/>
  <c r="F723" i="2"/>
  <c r="H723" i="2" s="1"/>
  <c r="I723" i="2" s="1"/>
  <c r="J724" i="7" l="1"/>
  <c r="K724" i="7" s="1"/>
  <c r="F725" i="7"/>
  <c r="H725" i="7" s="1"/>
  <c r="I725" i="7" s="1"/>
  <c r="F724" i="2"/>
  <c r="H724" i="2" s="1"/>
  <c r="I724" i="2" s="1"/>
  <c r="J723" i="2"/>
  <c r="K723" i="2" s="1"/>
  <c r="F726" i="7" l="1"/>
  <c r="H726" i="7" s="1"/>
  <c r="I726" i="7" s="1"/>
  <c r="J725" i="7"/>
  <c r="K725" i="7" s="1"/>
  <c r="F725" i="2"/>
  <c r="H725" i="2" s="1"/>
  <c r="I725" i="2" s="1"/>
  <c r="J724" i="2"/>
  <c r="K724" i="2" s="1"/>
  <c r="F727" i="7" l="1"/>
  <c r="H727" i="7" s="1"/>
  <c r="I727" i="7" s="1"/>
  <c r="J726" i="7"/>
  <c r="K726" i="7" s="1"/>
  <c r="J725" i="2"/>
  <c r="K725" i="2" s="1"/>
  <c r="F726" i="2"/>
  <c r="H726" i="2" s="1"/>
  <c r="I726" i="2" s="1"/>
  <c r="F728" i="7" l="1"/>
  <c r="H728" i="7" s="1"/>
  <c r="I728" i="7" s="1"/>
  <c r="J727" i="7"/>
  <c r="K727" i="7" s="1"/>
  <c r="F727" i="2"/>
  <c r="H727" i="2" s="1"/>
  <c r="I727" i="2" s="1"/>
  <c r="J726" i="2"/>
  <c r="K726" i="2" s="1"/>
  <c r="F729" i="7" l="1"/>
  <c r="H729" i="7" s="1"/>
  <c r="I729" i="7" s="1"/>
  <c r="J728" i="7"/>
  <c r="K728" i="7" s="1"/>
  <c r="F728" i="2"/>
  <c r="H728" i="2" s="1"/>
  <c r="I728" i="2" s="1"/>
  <c r="J727" i="2"/>
  <c r="K727" i="2" s="1"/>
  <c r="F730" i="7" l="1"/>
  <c r="H730" i="7" s="1"/>
  <c r="I730" i="7" s="1"/>
  <c r="J729" i="7"/>
  <c r="K729" i="7" s="1"/>
  <c r="J728" i="2"/>
  <c r="K728" i="2" s="1"/>
  <c r="F729" i="2"/>
  <c r="H729" i="2" s="1"/>
  <c r="I729" i="2" s="1"/>
  <c r="F731" i="7" l="1"/>
  <c r="H731" i="7" s="1"/>
  <c r="I731" i="7" s="1"/>
  <c r="J730" i="7"/>
  <c r="K730" i="7" s="1"/>
  <c r="J729" i="2"/>
  <c r="K729" i="2" s="1"/>
  <c r="F730" i="2"/>
  <c r="H730" i="2" s="1"/>
  <c r="I730" i="2" s="1"/>
  <c r="J731" i="7" l="1"/>
  <c r="K731" i="7" s="1"/>
  <c r="F732" i="7"/>
  <c r="H732" i="7" s="1"/>
  <c r="I732" i="7" s="1"/>
  <c r="F731" i="2"/>
  <c r="H731" i="2" s="1"/>
  <c r="I731" i="2" s="1"/>
  <c r="J730" i="2"/>
  <c r="K730" i="2" s="1"/>
  <c r="F733" i="7" l="1"/>
  <c r="H733" i="7" s="1"/>
  <c r="I733" i="7" s="1"/>
  <c r="J732" i="7"/>
  <c r="K732" i="7" s="1"/>
  <c r="F732" i="2"/>
  <c r="H732" i="2" s="1"/>
  <c r="I732" i="2" s="1"/>
  <c r="J731" i="2"/>
  <c r="K731" i="2" s="1"/>
  <c r="J733" i="7" l="1"/>
  <c r="K733" i="7" s="1"/>
  <c r="F734" i="7"/>
  <c r="H734" i="7" s="1"/>
  <c r="I734" i="7" s="1"/>
  <c r="F733" i="2"/>
  <c r="H733" i="2" s="1"/>
  <c r="I733" i="2" s="1"/>
  <c r="J732" i="2"/>
  <c r="K732" i="2" s="1"/>
  <c r="F735" i="7" l="1"/>
  <c r="H735" i="7" s="1"/>
  <c r="I735" i="7" s="1"/>
  <c r="J734" i="7"/>
  <c r="K734" i="7" s="1"/>
  <c r="F734" i="2"/>
  <c r="H734" i="2" s="1"/>
  <c r="I734" i="2" s="1"/>
  <c r="J733" i="2"/>
  <c r="K733" i="2" s="1"/>
  <c r="F736" i="7" l="1"/>
  <c r="H736" i="7" s="1"/>
  <c r="I736" i="7" s="1"/>
  <c r="J735" i="7"/>
  <c r="K735" i="7" s="1"/>
  <c r="F735" i="2"/>
  <c r="H735" i="2" s="1"/>
  <c r="I735" i="2" s="1"/>
  <c r="J734" i="2"/>
  <c r="K734" i="2" s="1"/>
  <c r="J736" i="7" l="1"/>
  <c r="K736" i="7" s="1"/>
  <c r="F737" i="7"/>
  <c r="H737" i="7" s="1"/>
  <c r="I737" i="7" s="1"/>
  <c r="F736" i="2"/>
  <c r="H736" i="2" s="1"/>
  <c r="I736" i="2" s="1"/>
  <c r="J735" i="2"/>
  <c r="K735" i="2" s="1"/>
  <c r="F738" i="7" l="1"/>
  <c r="H738" i="7" s="1"/>
  <c r="I738" i="7" s="1"/>
  <c r="J737" i="7"/>
  <c r="K737" i="7" s="1"/>
  <c r="J736" i="2"/>
  <c r="K736" i="2" s="1"/>
  <c r="F737" i="2"/>
  <c r="H737" i="2" s="1"/>
  <c r="I737" i="2" s="1"/>
  <c r="F739" i="7" l="1"/>
  <c r="H739" i="7" s="1"/>
  <c r="I739" i="7" s="1"/>
  <c r="J738" i="7"/>
  <c r="K738" i="7" s="1"/>
  <c r="F738" i="2"/>
  <c r="H738" i="2" s="1"/>
  <c r="I738" i="2" s="1"/>
  <c r="J737" i="2"/>
  <c r="K737" i="2" s="1"/>
  <c r="F740" i="7" l="1"/>
  <c r="H740" i="7" s="1"/>
  <c r="I740" i="7" s="1"/>
  <c r="J739" i="7"/>
  <c r="K739" i="7" s="1"/>
  <c r="F739" i="2"/>
  <c r="H739" i="2" s="1"/>
  <c r="I739" i="2" s="1"/>
  <c r="J738" i="2"/>
  <c r="K738" i="2" s="1"/>
  <c r="J740" i="7" l="1"/>
  <c r="K740" i="7" s="1"/>
  <c r="F741" i="7"/>
  <c r="H741" i="7" s="1"/>
  <c r="I741" i="7" s="1"/>
  <c r="J739" i="2"/>
  <c r="K739" i="2" s="1"/>
  <c r="F740" i="2"/>
  <c r="H740" i="2" s="1"/>
  <c r="I740" i="2" s="1"/>
  <c r="F742" i="7" l="1"/>
  <c r="H742" i="7" s="1"/>
  <c r="I742" i="7" s="1"/>
  <c r="J741" i="7"/>
  <c r="K741" i="7" s="1"/>
  <c r="F741" i="2"/>
  <c r="H741" i="2" s="1"/>
  <c r="I741" i="2" s="1"/>
  <c r="J740" i="2"/>
  <c r="K740" i="2" s="1"/>
  <c r="F743" i="7" l="1"/>
  <c r="H743" i="7" s="1"/>
  <c r="I743" i="7" s="1"/>
  <c r="J742" i="7"/>
  <c r="K742" i="7" s="1"/>
  <c r="J741" i="2"/>
  <c r="K741" i="2" s="1"/>
  <c r="F742" i="2"/>
  <c r="H742" i="2" s="1"/>
  <c r="I742" i="2" s="1"/>
  <c r="F744" i="7" l="1"/>
  <c r="H744" i="7" s="1"/>
  <c r="I744" i="7" s="1"/>
  <c r="J743" i="7"/>
  <c r="K743" i="7" s="1"/>
  <c r="F743" i="2"/>
  <c r="H743" i="2" s="1"/>
  <c r="I743" i="2" s="1"/>
  <c r="J742" i="2"/>
  <c r="K742" i="2" s="1"/>
  <c r="F745" i="7" l="1"/>
  <c r="H745" i="7" s="1"/>
  <c r="I745" i="7" s="1"/>
  <c r="J744" i="7"/>
  <c r="K744" i="7" s="1"/>
  <c r="J743" i="2"/>
  <c r="K743" i="2" s="1"/>
  <c r="F744" i="2"/>
  <c r="H744" i="2" s="1"/>
  <c r="I744" i="2" s="1"/>
  <c r="F746" i="7" l="1"/>
  <c r="H746" i="7" s="1"/>
  <c r="I746" i="7" s="1"/>
  <c r="J745" i="7"/>
  <c r="K745" i="7" s="1"/>
  <c r="J744" i="2"/>
  <c r="K744" i="2" s="1"/>
  <c r="F745" i="2"/>
  <c r="H745" i="2" s="1"/>
  <c r="I745" i="2" s="1"/>
  <c r="F747" i="7" l="1"/>
  <c r="H747" i="7" s="1"/>
  <c r="I747" i="7" s="1"/>
  <c r="J746" i="7"/>
  <c r="K746" i="7" s="1"/>
  <c r="F746" i="2"/>
  <c r="H746" i="2" s="1"/>
  <c r="I746" i="2" s="1"/>
  <c r="J745" i="2"/>
  <c r="K745" i="2" s="1"/>
  <c r="J747" i="7" l="1"/>
  <c r="K747" i="7" s="1"/>
  <c r="F748" i="7"/>
  <c r="H748" i="7" s="1"/>
  <c r="I748" i="7" s="1"/>
  <c r="F747" i="2"/>
  <c r="H747" i="2" s="1"/>
  <c r="I747" i="2" s="1"/>
  <c r="J746" i="2"/>
  <c r="K746" i="2" s="1"/>
  <c r="F749" i="7" l="1"/>
  <c r="H749" i="7" s="1"/>
  <c r="I749" i="7" s="1"/>
  <c r="J748" i="7"/>
  <c r="K748" i="7" s="1"/>
  <c r="J747" i="2"/>
  <c r="K747" i="2" s="1"/>
  <c r="F748" i="2"/>
  <c r="H748" i="2" s="1"/>
  <c r="I748" i="2" s="1"/>
  <c r="J749" i="7" l="1"/>
  <c r="K749" i="7" s="1"/>
  <c r="F750" i="7"/>
  <c r="H750" i="7" s="1"/>
  <c r="I750" i="7" s="1"/>
  <c r="F749" i="2"/>
  <c r="H749" i="2" s="1"/>
  <c r="I749" i="2" s="1"/>
  <c r="J748" i="2"/>
  <c r="K748" i="2" s="1"/>
  <c r="F751" i="7" l="1"/>
  <c r="H751" i="7" s="1"/>
  <c r="I751" i="7" s="1"/>
  <c r="J750" i="7"/>
  <c r="K750" i="7" s="1"/>
  <c r="F750" i="2"/>
  <c r="H750" i="2" s="1"/>
  <c r="I750" i="2" s="1"/>
  <c r="J749" i="2"/>
  <c r="K749" i="2" s="1"/>
  <c r="F752" i="7" l="1"/>
  <c r="H752" i="7" s="1"/>
  <c r="I752" i="7" s="1"/>
  <c r="J751" i="7"/>
  <c r="K751" i="7" s="1"/>
  <c r="F751" i="2"/>
  <c r="H751" i="2" s="1"/>
  <c r="I751" i="2" s="1"/>
  <c r="J750" i="2"/>
  <c r="K750" i="2" s="1"/>
  <c r="J752" i="7" l="1"/>
  <c r="K752" i="7" s="1"/>
  <c r="F753" i="7"/>
  <c r="H753" i="7" s="1"/>
  <c r="I753" i="7" s="1"/>
  <c r="F752" i="2"/>
  <c r="H752" i="2" s="1"/>
  <c r="I752" i="2" s="1"/>
  <c r="J751" i="2"/>
  <c r="K751" i="2" s="1"/>
  <c r="F754" i="7" l="1"/>
  <c r="H754" i="7" s="1"/>
  <c r="I754" i="7" s="1"/>
  <c r="J753" i="7"/>
  <c r="K753" i="7" s="1"/>
  <c r="F753" i="2"/>
  <c r="H753" i="2" s="1"/>
  <c r="I753" i="2" s="1"/>
  <c r="J752" i="2"/>
  <c r="K752" i="2" s="1"/>
  <c r="F755" i="7" l="1"/>
  <c r="H755" i="7" s="1"/>
  <c r="I755" i="7" s="1"/>
  <c r="J754" i="7"/>
  <c r="K754" i="7" s="1"/>
  <c r="F754" i="2"/>
  <c r="H754" i="2" s="1"/>
  <c r="I754" i="2" s="1"/>
  <c r="J753" i="2"/>
  <c r="K753" i="2" s="1"/>
  <c r="F756" i="7" l="1"/>
  <c r="H756" i="7" s="1"/>
  <c r="I756" i="7" s="1"/>
  <c r="J756" i="7" s="1"/>
  <c r="J755" i="7"/>
  <c r="K755" i="7" s="1"/>
  <c r="F755" i="2"/>
  <c r="H755" i="2" s="1"/>
  <c r="I755" i="2" s="1"/>
  <c r="J754" i="2"/>
  <c r="K754" i="2" s="1"/>
  <c r="K756" i="7" l="1"/>
  <c r="N5" i="7" s="1"/>
  <c r="N4" i="7"/>
  <c r="F756" i="2"/>
  <c r="H756" i="2" s="1"/>
  <c r="I756" i="2" s="1"/>
  <c r="J756" i="2" s="1"/>
  <c r="J755" i="2"/>
  <c r="K755" i="2" s="1"/>
  <c r="K756" i="2" l="1"/>
  <c r="N5" i="2" s="1"/>
  <c r="N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A85204-B26A-46F9-AD1F-3F567F399A2D}" keepAlive="1" name="Zapytanie — soki" description="Połączenie z zapytaniem „soki” w skoroszycie." type="5" refreshedVersion="8" background="1" saveData="1">
    <dbPr connection="Provider=Microsoft.Mashup.OleDb.1;Data Source=$Workbook$;Location=soki;Extended Properties=&quot;&quot;" command="SELECT * FROM [soki]"/>
  </connection>
  <connection id="2" xr16:uid="{2A8FA915-7B2F-4118-8FD6-D4BDB4A1A025}" keepAlive="1" name="Zapytanie — soki (2)" description="Połączenie z zapytaniem „soki (2)” w skoroszycie." type="5" refreshedVersion="8" background="1" saveData="1">
    <dbPr connection="Provider=Microsoft.Mashup.OleDb.1;Data Source=$Workbook$;Location=&quot;soki (2)&quot;;Extended Properties=&quot;&quot;" command="SELECT * FROM [soki (2)]"/>
  </connection>
</connections>
</file>

<file path=xl/sharedStrings.xml><?xml version="1.0" encoding="utf-8"?>
<sst xmlns="http://schemas.openxmlformats.org/spreadsheetml/2006/main" count="1782" uniqueCount="28">
  <si>
    <t>nr_zamowienia</t>
  </si>
  <si>
    <t>data</t>
  </si>
  <si>
    <t>magazyn</t>
  </si>
  <si>
    <t>wielkosc_zamowienia</t>
  </si>
  <si>
    <t>Ogrodzieniec</t>
  </si>
  <si>
    <t>Przemysl</t>
  </si>
  <si>
    <t>Gniezno</t>
  </si>
  <si>
    <t>Malbork</t>
  </si>
  <si>
    <t>Etykiety wierszy</t>
  </si>
  <si>
    <t>Suma końcowa</t>
  </si>
  <si>
    <t>Start</t>
  </si>
  <si>
    <t>Koniec</t>
  </si>
  <si>
    <t>Długość</t>
  </si>
  <si>
    <t>Łączna liczba zamówień</t>
  </si>
  <si>
    <t>Nazwa Magazynu</t>
  </si>
  <si>
    <t>stan przed produkcją</t>
  </si>
  <si>
    <t>dzień tygodnia</t>
  </si>
  <si>
    <t>produkcja</t>
  </si>
  <si>
    <t>stan po produkcji</t>
  </si>
  <si>
    <t>po zamowieniu</t>
  </si>
  <si>
    <t>fila</t>
  </si>
  <si>
    <t>fila butelki</t>
  </si>
  <si>
    <t>Liczba zamowień</t>
  </si>
  <si>
    <t>Suma</t>
  </si>
  <si>
    <t>Liczba Zamówień</t>
  </si>
  <si>
    <t>Data</t>
  </si>
  <si>
    <t>Numer Zmówienia</t>
  </si>
  <si>
    <t>Produkcja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</si>
</sst>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2" borderId="2" xfId="0" applyFont="1" applyFill="1" applyBorder="1"/>
    <xf numFmtId="0" fontId="0" fillId="0" borderId="2" xfId="0" applyFont="1" applyBorder="1"/>
    <xf numFmtId="14" fontId="0" fillId="2" borderId="2" xfId="0" applyNumberFormat="1" applyFont="1" applyFill="1" applyBorder="1"/>
    <xf numFmtId="0" fontId="0" fillId="2" borderId="2" xfId="0" applyNumberFormat="1" applyFont="1" applyFill="1" applyBorder="1"/>
    <xf numFmtId="14" fontId="0" fillId="0" borderId="2" xfId="0" applyNumberFormat="1" applyFont="1" applyBorder="1"/>
    <xf numFmtId="0" fontId="0" fillId="0" borderId="2" xfId="0" applyNumberFormat="1" applyFont="1" applyBorder="1"/>
    <xf numFmtId="14" fontId="0" fillId="3" borderId="2" xfId="0" applyNumberFormat="1" applyFont="1" applyFill="1" applyBorder="1"/>
    <xf numFmtId="0" fontId="0" fillId="3" borderId="2" xfId="0" applyNumberFormat="1" applyFont="1" applyFill="1" applyBorder="1"/>
    <xf numFmtId="0" fontId="0" fillId="3" borderId="2" xfId="0" applyFont="1" applyFill="1" applyBorder="1"/>
    <xf numFmtId="0" fontId="0" fillId="4" borderId="0" xfId="0" applyFill="1"/>
    <xf numFmtId="14" fontId="0" fillId="4" borderId="2" xfId="0" applyNumberFormat="1" applyFont="1" applyFill="1" applyBorder="1"/>
    <xf numFmtId="0" fontId="0" fillId="4" borderId="2" xfId="0" applyNumberFormat="1" applyFont="1" applyFill="1" applyBorder="1"/>
    <xf numFmtId="0" fontId="0" fillId="4" borderId="2" xfId="0" applyFont="1" applyFill="1" applyBorder="1"/>
    <xf numFmtId="14" fontId="0" fillId="4" borderId="0" xfId="0" applyNumberFormat="1" applyFill="1"/>
    <xf numFmtId="0" fontId="0" fillId="4" borderId="0" xfId="0" applyNumberFormat="1" applyFill="1"/>
    <xf numFmtId="0" fontId="0" fillId="4" borderId="1" xfId="0" applyFont="1" applyFill="1" applyBorder="1"/>
    <xf numFmtId="0" fontId="0" fillId="4" borderId="3" xfId="0" applyNumberFormat="1" applyFont="1" applyFill="1" applyBorder="1"/>
  </cellXfs>
  <cellStyles count="1">
    <cellStyle name="Normalny" xfId="0" builtinId="0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 5.xlsx]6.3!Tabela przestawna2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Zestawienie liczby</a:t>
            </a:r>
            <a:r>
              <a:rPr lang="pl-PL" baseline="0"/>
              <a:t> zamówień dla poszczególnych magazynów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'6.3'!$C$2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'6.3'!$B$3:$B$7</c:f>
              <c:strCache>
                <c:ptCount val="4"/>
                <c:pt idx="0">
                  <c:v>Gniezno</c:v>
                </c:pt>
                <c:pt idx="1">
                  <c:v>Malbork</c:v>
                </c:pt>
                <c:pt idx="2">
                  <c:v>Ogrodzieniec</c:v>
                </c:pt>
                <c:pt idx="3">
                  <c:v>Przemysl</c:v>
                </c:pt>
              </c:strCache>
            </c:strRef>
          </c:cat>
          <c:val>
            <c:numRef>
              <c:f>'6.3'!$C$3:$C$7</c:f>
              <c:numCache>
                <c:formatCode>General</c:formatCode>
                <c:ptCount val="4"/>
                <c:pt idx="0">
                  <c:v>819000</c:v>
                </c:pt>
                <c:pt idx="1">
                  <c:v>944240</c:v>
                </c:pt>
                <c:pt idx="2">
                  <c:v>1115560</c:v>
                </c:pt>
                <c:pt idx="3">
                  <c:v>1062920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3-472A-8334-814A77FD285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2</xdr:row>
      <xdr:rowOff>104775</xdr:rowOff>
    </xdr:from>
    <xdr:to>
      <xdr:col>12</xdr:col>
      <xdr:colOff>352425</xdr:colOff>
      <xdr:row>16</xdr:row>
      <xdr:rowOff>180975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EA57591-84DA-18F9-3841-B7B71A3E6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 Mackiewicz" refreshedDate="45617.871376041665" createdVersion="8" refreshedVersion="8" minRefreshableVersion="3" recordCount="755" xr:uid="{FADB7E25-EAB2-4FDF-8FEC-3F398313E1D8}">
  <cacheSource type="worksheet">
    <worksheetSource name="soki"/>
  </cacheSource>
  <cacheFields count="4">
    <cacheField name="nr_zamowienia" numFmtId="0">
      <sharedItems containsSemiMixedTypes="0" containsString="0" containsNumber="1" containsInteger="1" minValue="1" maxValue="755"/>
    </cacheField>
    <cacheField name="data" numFmtId="14">
      <sharedItems containsSemiMixedTypes="0" containsNonDate="0" containsDate="1" containsString="0" minDate="2021-01-02T00:00:00" maxDate="2022-01-01T00:00:00"/>
    </cacheField>
    <cacheField name="magazyn" numFmtId="0">
      <sharedItems count="4">
        <s v="Ogrodzieniec"/>
        <s v="Przemysl"/>
        <s v="Gniezno"/>
        <s v="Malbork"/>
      </sharedItems>
    </cacheField>
    <cacheField name="wielkosc_zamowienia" numFmtId="0">
      <sharedItems containsSemiMixedTypes="0" containsString="0" containsNumber="1" containsInteger="1" minValue="330" maxValue="9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5">
  <r>
    <n v="1"/>
    <d v="2021-01-02T00:00:00"/>
    <x v="0"/>
    <n v="1290"/>
  </r>
  <r>
    <n v="2"/>
    <d v="2021-01-02T00:00:00"/>
    <x v="1"/>
    <n v="4420"/>
  </r>
  <r>
    <n v="3"/>
    <d v="2021-01-02T00:00:00"/>
    <x v="2"/>
    <n v="5190"/>
  </r>
  <r>
    <n v="4"/>
    <d v="2021-01-03T00:00:00"/>
    <x v="3"/>
    <n v="950"/>
  </r>
  <r>
    <n v="5"/>
    <d v="2021-01-03T00:00:00"/>
    <x v="2"/>
    <n v="6000"/>
  </r>
  <r>
    <n v="6"/>
    <d v="2021-01-03T00:00:00"/>
    <x v="1"/>
    <n v="8530"/>
  </r>
  <r>
    <n v="7"/>
    <d v="2021-01-04T00:00:00"/>
    <x v="3"/>
    <n v="1140"/>
  </r>
  <r>
    <n v="8"/>
    <d v="2021-01-04T00:00:00"/>
    <x v="1"/>
    <n v="2460"/>
  </r>
  <r>
    <n v="9"/>
    <d v="2021-01-05T00:00:00"/>
    <x v="2"/>
    <n v="7520"/>
  </r>
  <r>
    <n v="10"/>
    <d v="2021-01-05T00:00:00"/>
    <x v="1"/>
    <n v="7920"/>
  </r>
  <r>
    <n v="11"/>
    <d v="2021-01-05T00:00:00"/>
    <x v="0"/>
    <n v="1430"/>
  </r>
  <r>
    <n v="12"/>
    <d v="2021-01-06T00:00:00"/>
    <x v="3"/>
    <n v="1500"/>
  </r>
  <r>
    <n v="13"/>
    <d v="2021-01-06T00:00:00"/>
    <x v="0"/>
    <n v="5540"/>
  </r>
  <r>
    <n v="14"/>
    <d v="2021-01-06T00:00:00"/>
    <x v="2"/>
    <n v="7340"/>
  </r>
  <r>
    <n v="15"/>
    <d v="2021-01-07T00:00:00"/>
    <x v="1"/>
    <n v="8170"/>
  </r>
  <r>
    <n v="16"/>
    <d v="2021-01-08T00:00:00"/>
    <x v="0"/>
    <n v="9410"/>
  </r>
  <r>
    <n v="17"/>
    <d v="2021-01-08T00:00:00"/>
    <x v="3"/>
    <n v="4660"/>
  </r>
  <r>
    <n v="18"/>
    <d v="2021-01-09T00:00:00"/>
    <x v="0"/>
    <n v="2240"/>
  </r>
  <r>
    <n v="19"/>
    <d v="2021-01-09T00:00:00"/>
    <x v="1"/>
    <n v="6760"/>
  </r>
  <r>
    <n v="20"/>
    <d v="2021-01-10T00:00:00"/>
    <x v="2"/>
    <n v="7850"/>
  </r>
  <r>
    <n v="21"/>
    <d v="2021-01-11T00:00:00"/>
    <x v="1"/>
    <n v="5440"/>
  </r>
  <r>
    <n v="22"/>
    <d v="2021-01-11T00:00:00"/>
    <x v="3"/>
    <n v="5230"/>
  </r>
  <r>
    <n v="23"/>
    <d v="2021-01-11T00:00:00"/>
    <x v="0"/>
    <n v="9750"/>
  </r>
  <r>
    <n v="24"/>
    <d v="2021-01-12T00:00:00"/>
    <x v="2"/>
    <n v="4800"/>
  </r>
  <r>
    <n v="25"/>
    <d v="2021-01-13T00:00:00"/>
    <x v="3"/>
    <n v="8650"/>
  </r>
  <r>
    <n v="26"/>
    <d v="2021-01-14T00:00:00"/>
    <x v="0"/>
    <n v="2260"/>
  </r>
  <r>
    <n v="27"/>
    <d v="2021-01-14T00:00:00"/>
    <x v="1"/>
    <n v="5000"/>
  </r>
  <r>
    <n v="28"/>
    <d v="2021-01-14T00:00:00"/>
    <x v="3"/>
    <n v="1650"/>
  </r>
  <r>
    <n v="29"/>
    <d v="2021-01-15T00:00:00"/>
    <x v="3"/>
    <n v="7060"/>
  </r>
  <r>
    <n v="30"/>
    <d v="2021-01-15T00:00:00"/>
    <x v="0"/>
    <n v="3260"/>
  </r>
  <r>
    <n v="31"/>
    <d v="2021-01-15T00:00:00"/>
    <x v="2"/>
    <n v="5760"/>
  </r>
  <r>
    <n v="32"/>
    <d v="2021-01-16T00:00:00"/>
    <x v="1"/>
    <n v="1990"/>
  </r>
  <r>
    <n v="33"/>
    <d v="2021-01-17T00:00:00"/>
    <x v="3"/>
    <n v="5240"/>
  </r>
  <r>
    <n v="34"/>
    <d v="2021-01-17T00:00:00"/>
    <x v="1"/>
    <n v="2720"/>
  </r>
  <r>
    <n v="35"/>
    <d v="2021-01-17T00:00:00"/>
    <x v="2"/>
    <n v="3220"/>
  </r>
  <r>
    <n v="36"/>
    <d v="2021-01-17T00:00:00"/>
    <x v="0"/>
    <n v="3140"/>
  </r>
  <r>
    <n v="37"/>
    <d v="2021-01-18T00:00:00"/>
    <x v="3"/>
    <n v="4150"/>
  </r>
  <r>
    <n v="38"/>
    <d v="2021-01-19T00:00:00"/>
    <x v="3"/>
    <n v="3870"/>
  </r>
  <r>
    <n v="39"/>
    <d v="2021-01-19T00:00:00"/>
    <x v="0"/>
    <n v="1170"/>
  </r>
  <r>
    <n v="40"/>
    <d v="2021-01-20T00:00:00"/>
    <x v="0"/>
    <n v="2350"/>
  </r>
  <r>
    <n v="41"/>
    <d v="2021-01-20T00:00:00"/>
    <x v="3"/>
    <n v="7700"/>
  </r>
  <r>
    <n v="42"/>
    <d v="2021-01-21T00:00:00"/>
    <x v="2"/>
    <n v="3210"/>
  </r>
  <r>
    <n v="43"/>
    <d v="2021-01-21T00:00:00"/>
    <x v="3"/>
    <n v="1060"/>
  </r>
  <r>
    <n v="44"/>
    <d v="2021-01-22T00:00:00"/>
    <x v="2"/>
    <n v="2300"/>
  </r>
  <r>
    <n v="45"/>
    <d v="2021-01-22T00:00:00"/>
    <x v="3"/>
    <n v="7840"/>
  </r>
  <r>
    <n v="46"/>
    <d v="2021-01-23T00:00:00"/>
    <x v="0"/>
    <n v="2870"/>
  </r>
  <r>
    <n v="47"/>
    <d v="2021-01-24T00:00:00"/>
    <x v="0"/>
    <n v="8690"/>
  </r>
  <r>
    <n v="48"/>
    <d v="2021-01-25T00:00:00"/>
    <x v="2"/>
    <n v="6450"/>
  </r>
  <r>
    <n v="49"/>
    <d v="2021-01-26T00:00:00"/>
    <x v="3"/>
    <n v="3050"/>
  </r>
  <r>
    <n v="50"/>
    <d v="2021-01-26T00:00:00"/>
    <x v="1"/>
    <n v="7170"/>
  </r>
  <r>
    <n v="51"/>
    <d v="2021-01-26T00:00:00"/>
    <x v="2"/>
    <n v="1970"/>
  </r>
  <r>
    <n v="52"/>
    <d v="2021-01-27T00:00:00"/>
    <x v="2"/>
    <n v="3670"/>
  </r>
  <r>
    <n v="53"/>
    <d v="2021-01-27T00:00:00"/>
    <x v="0"/>
    <n v="7870"/>
  </r>
  <r>
    <n v="54"/>
    <d v="2021-01-28T00:00:00"/>
    <x v="1"/>
    <n v="7930"/>
  </r>
  <r>
    <n v="55"/>
    <d v="2021-01-28T00:00:00"/>
    <x v="0"/>
    <n v="1940"/>
  </r>
  <r>
    <n v="56"/>
    <d v="2021-01-28T00:00:00"/>
    <x v="3"/>
    <n v="2340"/>
  </r>
  <r>
    <n v="57"/>
    <d v="2021-01-29T00:00:00"/>
    <x v="3"/>
    <n v="8710"/>
  </r>
  <r>
    <n v="58"/>
    <d v="2021-01-29T00:00:00"/>
    <x v="2"/>
    <n v="1360"/>
  </r>
  <r>
    <n v="59"/>
    <d v="2021-01-30T00:00:00"/>
    <x v="1"/>
    <n v="6820"/>
  </r>
  <r>
    <n v="60"/>
    <d v="2021-01-30T00:00:00"/>
    <x v="3"/>
    <n v="9020"/>
  </r>
  <r>
    <n v="61"/>
    <d v="2021-01-31T00:00:00"/>
    <x v="0"/>
    <n v="6900"/>
  </r>
  <r>
    <n v="62"/>
    <d v="2021-01-31T00:00:00"/>
    <x v="1"/>
    <n v="9230"/>
  </r>
  <r>
    <n v="63"/>
    <d v="2021-01-31T00:00:00"/>
    <x v="3"/>
    <n v="790"/>
  </r>
  <r>
    <n v="64"/>
    <d v="2021-02-01T00:00:00"/>
    <x v="3"/>
    <n v="7820"/>
  </r>
  <r>
    <n v="65"/>
    <d v="2021-02-01T00:00:00"/>
    <x v="2"/>
    <n v="2100"/>
  </r>
  <r>
    <n v="66"/>
    <d v="2021-02-01T00:00:00"/>
    <x v="0"/>
    <n v="6960"/>
  </r>
  <r>
    <n v="67"/>
    <d v="2021-02-02T00:00:00"/>
    <x v="1"/>
    <n v="2630"/>
  </r>
  <r>
    <n v="68"/>
    <d v="2021-02-03T00:00:00"/>
    <x v="2"/>
    <n v="9250"/>
  </r>
  <r>
    <n v="69"/>
    <d v="2021-02-03T00:00:00"/>
    <x v="1"/>
    <n v="6540"/>
  </r>
  <r>
    <n v="70"/>
    <d v="2021-02-04T00:00:00"/>
    <x v="3"/>
    <n v="8470"/>
  </r>
  <r>
    <n v="71"/>
    <d v="2021-02-04T00:00:00"/>
    <x v="0"/>
    <n v="7770"/>
  </r>
  <r>
    <n v="72"/>
    <d v="2021-02-04T00:00:00"/>
    <x v="1"/>
    <n v="6270"/>
  </r>
  <r>
    <n v="73"/>
    <d v="2021-02-05T00:00:00"/>
    <x v="2"/>
    <n v="1480"/>
  </r>
  <r>
    <n v="74"/>
    <d v="2021-02-06T00:00:00"/>
    <x v="0"/>
    <n v="1820"/>
  </r>
  <r>
    <n v="75"/>
    <d v="2021-02-06T00:00:00"/>
    <x v="1"/>
    <n v="6460"/>
  </r>
  <r>
    <n v="76"/>
    <d v="2021-02-07T00:00:00"/>
    <x v="0"/>
    <n v="5920"/>
  </r>
  <r>
    <n v="77"/>
    <d v="2021-02-07T00:00:00"/>
    <x v="3"/>
    <n v="8900"/>
  </r>
  <r>
    <n v="78"/>
    <d v="2021-02-08T00:00:00"/>
    <x v="3"/>
    <n v="7370"/>
  </r>
  <r>
    <n v="79"/>
    <d v="2021-02-08T00:00:00"/>
    <x v="0"/>
    <n v="1970"/>
  </r>
  <r>
    <n v="80"/>
    <d v="2021-02-09T00:00:00"/>
    <x v="3"/>
    <n v="7030"/>
  </r>
  <r>
    <n v="81"/>
    <d v="2021-02-10T00:00:00"/>
    <x v="3"/>
    <n v="1000"/>
  </r>
  <r>
    <n v="82"/>
    <d v="2021-02-10T00:00:00"/>
    <x v="0"/>
    <n v="2620"/>
  </r>
  <r>
    <n v="83"/>
    <d v="2021-02-11T00:00:00"/>
    <x v="3"/>
    <n v="9440"/>
  </r>
  <r>
    <n v="84"/>
    <d v="2021-02-11T00:00:00"/>
    <x v="1"/>
    <n v="8020"/>
  </r>
  <r>
    <n v="85"/>
    <d v="2021-02-11T00:00:00"/>
    <x v="2"/>
    <n v="5820"/>
  </r>
  <r>
    <n v="86"/>
    <d v="2021-02-12T00:00:00"/>
    <x v="3"/>
    <n v="4850"/>
  </r>
  <r>
    <n v="87"/>
    <d v="2021-02-12T00:00:00"/>
    <x v="1"/>
    <n v="4910"/>
  </r>
  <r>
    <n v="88"/>
    <d v="2021-02-13T00:00:00"/>
    <x v="1"/>
    <n v="5690"/>
  </r>
  <r>
    <n v="89"/>
    <d v="2021-02-13T00:00:00"/>
    <x v="0"/>
    <n v="1870"/>
  </r>
  <r>
    <n v="90"/>
    <d v="2021-02-14T00:00:00"/>
    <x v="1"/>
    <n v="1800"/>
  </r>
  <r>
    <n v="91"/>
    <d v="2021-02-14T00:00:00"/>
    <x v="2"/>
    <n v="4150"/>
  </r>
  <r>
    <n v="92"/>
    <d v="2021-02-15T00:00:00"/>
    <x v="0"/>
    <n v="3780"/>
  </r>
  <r>
    <n v="93"/>
    <d v="2021-02-16T00:00:00"/>
    <x v="3"/>
    <n v="3330"/>
  </r>
  <r>
    <n v="94"/>
    <d v="2021-02-16T00:00:00"/>
    <x v="0"/>
    <n v="1570"/>
  </r>
  <r>
    <n v="95"/>
    <d v="2021-02-16T00:00:00"/>
    <x v="2"/>
    <n v="1590"/>
  </r>
  <r>
    <n v="96"/>
    <d v="2021-02-17T00:00:00"/>
    <x v="1"/>
    <n v="7240"/>
  </r>
  <r>
    <n v="97"/>
    <d v="2021-02-17T00:00:00"/>
    <x v="0"/>
    <n v="9690"/>
  </r>
  <r>
    <n v="98"/>
    <d v="2021-02-17T00:00:00"/>
    <x v="3"/>
    <n v="5600"/>
  </r>
  <r>
    <n v="99"/>
    <d v="2021-02-18T00:00:00"/>
    <x v="1"/>
    <n v="1740"/>
  </r>
  <r>
    <n v="100"/>
    <d v="2021-02-19T00:00:00"/>
    <x v="1"/>
    <n v="5430"/>
  </r>
  <r>
    <n v="101"/>
    <d v="2021-02-20T00:00:00"/>
    <x v="3"/>
    <n v="8190"/>
  </r>
  <r>
    <n v="102"/>
    <d v="2021-02-20T00:00:00"/>
    <x v="1"/>
    <n v="1470"/>
  </r>
  <r>
    <n v="103"/>
    <d v="2021-02-21T00:00:00"/>
    <x v="2"/>
    <n v="1620"/>
  </r>
  <r>
    <n v="104"/>
    <d v="2021-02-21T00:00:00"/>
    <x v="0"/>
    <n v="6700"/>
  </r>
  <r>
    <n v="105"/>
    <d v="2021-02-22T00:00:00"/>
    <x v="0"/>
    <n v="5570"/>
  </r>
  <r>
    <n v="106"/>
    <d v="2021-02-22T00:00:00"/>
    <x v="3"/>
    <n v="4070"/>
  </r>
  <r>
    <n v="107"/>
    <d v="2021-02-22T00:00:00"/>
    <x v="2"/>
    <n v="6500"/>
  </r>
  <r>
    <n v="108"/>
    <d v="2021-02-23T00:00:00"/>
    <x v="2"/>
    <n v="6050"/>
  </r>
  <r>
    <n v="109"/>
    <d v="2021-02-23T00:00:00"/>
    <x v="1"/>
    <n v="6880"/>
  </r>
  <r>
    <n v="110"/>
    <d v="2021-02-24T00:00:00"/>
    <x v="1"/>
    <n v="3790"/>
  </r>
  <r>
    <n v="111"/>
    <d v="2021-02-25T00:00:00"/>
    <x v="1"/>
    <n v="4560"/>
  </r>
  <r>
    <n v="112"/>
    <d v="2021-02-25T00:00:00"/>
    <x v="2"/>
    <n v="3910"/>
  </r>
  <r>
    <n v="113"/>
    <d v="2021-02-25T00:00:00"/>
    <x v="0"/>
    <n v="5060"/>
  </r>
  <r>
    <n v="114"/>
    <d v="2021-02-26T00:00:00"/>
    <x v="3"/>
    <n v="9440"/>
  </r>
  <r>
    <n v="115"/>
    <d v="2021-02-26T00:00:00"/>
    <x v="0"/>
    <n v="5100"/>
  </r>
  <r>
    <n v="116"/>
    <d v="2021-02-27T00:00:00"/>
    <x v="1"/>
    <n v="4360"/>
  </r>
  <r>
    <n v="117"/>
    <d v="2021-02-27T00:00:00"/>
    <x v="2"/>
    <n v="6220"/>
  </r>
  <r>
    <n v="118"/>
    <d v="2021-02-28T00:00:00"/>
    <x v="0"/>
    <n v="4290"/>
  </r>
  <r>
    <n v="119"/>
    <d v="2021-02-28T00:00:00"/>
    <x v="2"/>
    <n v="1260"/>
  </r>
  <r>
    <n v="120"/>
    <d v="2021-03-01T00:00:00"/>
    <x v="1"/>
    <n v="9520"/>
  </r>
  <r>
    <n v="121"/>
    <d v="2021-03-01T00:00:00"/>
    <x v="0"/>
    <n v="8650"/>
  </r>
  <r>
    <n v="122"/>
    <d v="2021-03-02T00:00:00"/>
    <x v="2"/>
    <n v="9080"/>
  </r>
  <r>
    <n v="123"/>
    <d v="2021-03-02T00:00:00"/>
    <x v="1"/>
    <n v="1510"/>
  </r>
  <r>
    <n v="124"/>
    <d v="2021-03-03T00:00:00"/>
    <x v="0"/>
    <n v="6850"/>
  </r>
  <r>
    <n v="125"/>
    <d v="2021-03-04T00:00:00"/>
    <x v="0"/>
    <n v="6210"/>
  </r>
  <r>
    <n v="126"/>
    <d v="2021-03-05T00:00:00"/>
    <x v="0"/>
    <n v="3340"/>
  </r>
  <r>
    <n v="127"/>
    <d v="2021-03-05T00:00:00"/>
    <x v="1"/>
    <n v="3450"/>
  </r>
  <r>
    <n v="128"/>
    <d v="2021-03-06T00:00:00"/>
    <x v="3"/>
    <n v="3270"/>
  </r>
  <r>
    <n v="129"/>
    <d v="2021-03-06T00:00:00"/>
    <x v="2"/>
    <n v="3580"/>
  </r>
  <r>
    <n v="130"/>
    <d v="2021-03-06T00:00:00"/>
    <x v="1"/>
    <n v="9560"/>
  </r>
  <r>
    <n v="131"/>
    <d v="2021-03-07T00:00:00"/>
    <x v="0"/>
    <n v="5310"/>
  </r>
  <r>
    <n v="132"/>
    <d v="2021-03-08T00:00:00"/>
    <x v="0"/>
    <n v="9130"/>
  </r>
  <r>
    <n v="133"/>
    <d v="2021-03-08T00:00:00"/>
    <x v="1"/>
    <n v="8710"/>
  </r>
  <r>
    <n v="134"/>
    <d v="2021-03-09T00:00:00"/>
    <x v="0"/>
    <n v="1920"/>
  </r>
  <r>
    <n v="135"/>
    <d v="2021-03-09T00:00:00"/>
    <x v="1"/>
    <n v="4330"/>
  </r>
  <r>
    <n v="136"/>
    <d v="2021-03-10T00:00:00"/>
    <x v="2"/>
    <n v="6010"/>
  </r>
  <r>
    <n v="137"/>
    <d v="2021-03-10T00:00:00"/>
    <x v="1"/>
    <n v="8680"/>
  </r>
  <r>
    <n v="138"/>
    <d v="2021-03-10T00:00:00"/>
    <x v="3"/>
    <n v="6950"/>
  </r>
  <r>
    <n v="139"/>
    <d v="2021-03-11T00:00:00"/>
    <x v="1"/>
    <n v="3280"/>
  </r>
  <r>
    <n v="140"/>
    <d v="2021-03-12T00:00:00"/>
    <x v="2"/>
    <n v="9590"/>
  </r>
  <r>
    <n v="141"/>
    <d v="2021-03-12T00:00:00"/>
    <x v="0"/>
    <n v="820"/>
  </r>
  <r>
    <n v="142"/>
    <d v="2021-03-13T00:00:00"/>
    <x v="0"/>
    <n v="5220"/>
  </r>
  <r>
    <n v="143"/>
    <d v="2021-03-14T00:00:00"/>
    <x v="2"/>
    <n v="6210"/>
  </r>
  <r>
    <n v="144"/>
    <d v="2021-03-14T00:00:00"/>
    <x v="1"/>
    <n v="3180"/>
  </r>
  <r>
    <n v="145"/>
    <d v="2021-03-15T00:00:00"/>
    <x v="0"/>
    <n v="6860"/>
  </r>
  <r>
    <n v="146"/>
    <d v="2021-03-16T00:00:00"/>
    <x v="0"/>
    <n v="2020"/>
  </r>
  <r>
    <n v="147"/>
    <d v="2021-03-16T00:00:00"/>
    <x v="1"/>
    <n v="3650"/>
  </r>
  <r>
    <n v="148"/>
    <d v="2021-03-17T00:00:00"/>
    <x v="0"/>
    <n v="9720"/>
  </r>
  <r>
    <n v="149"/>
    <d v="2021-03-18T00:00:00"/>
    <x v="1"/>
    <n v="7840"/>
  </r>
  <r>
    <n v="150"/>
    <d v="2021-03-18T00:00:00"/>
    <x v="0"/>
    <n v="6780"/>
  </r>
  <r>
    <n v="151"/>
    <d v="2021-03-18T00:00:00"/>
    <x v="2"/>
    <n v="3490"/>
  </r>
  <r>
    <n v="152"/>
    <d v="2021-03-18T00:00:00"/>
    <x v="3"/>
    <n v="9980"/>
  </r>
  <r>
    <n v="153"/>
    <d v="2021-03-19T00:00:00"/>
    <x v="3"/>
    <n v="7850"/>
  </r>
  <r>
    <n v="154"/>
    <d v="2021-03-19T00:00:00"/>
    <x v="2"/>
    <n v="9770"/>
  </r>
  <r>
    <n v="155"/>
    <d v="2021-03-20T00:00:00"/>
    <x v="2"/>
    <n v="750"/>
  </r>
  <r>
    <n v="156"/>
    <d v="2021-03-20T00:00:00"/>
    <x v="3"/>
    <n v="8900"/>
  </r>
  <r>
    <n v="157"/>
    <d v="2021-03-20T00:00:00"/>
    <x v="0"/>
    <n v="9410"/>
  </r>
  <r>
    <n v="158"/>
    <d v="2021-03-21T00:00:00"/>
    <x v="2"/>
    <n v="9310"/>
  </r>
  <r>
    <n v="159"/>
    <d v="2021-03-21T00:00:00"/>
    <x v="0"/>
    <n v="2480"/>
  </r>
  <r>
    <n v="160"/>
    <d v="2021-03-21T00:00:00"/>
    <x v="1"/>
    <n v="1740"/>
  </r>
  <r>
    <n v="161"/>
    <d v="2021-03-22T00:00:00"/>
    <x v="0"/>
    <n v="860"/>
  </r>
  <r>
    <n v="162"/>
    <d v="2021-03-23T00:00:00"/>
    <x v="1"/>
    <n v="1830"/>
  </r>
  <r>
    <n v="163"/>
    <d v="2021-03-24T00:00:00"/>
    <x v="2"/>
    <n v="1770"/>
  </r>
  <r>
    <n v="164"/>
    <d v="2021-03-24T00:00:00"/>
    <x v="3"/>
    <n v="7830"/>
  </r>
  <r>
    <n v="165"/>
    <d v="2021-03-24T00:00:00"/>
    <x v="0"/>
    <n v="8300"/>
  </r>
  <r>
    <n v="166"/>
    <d v="2021-03-25T00:00:00"/>
    <x v="1"/>
    <n v="1050"/>
  </r>
  <r>
    <n v="167"/>
    <d v="2021-03-25T00:00:00"/>
    <x v="3"/>
    <n v="5150"/>
  </r>
  <r>
    <n v="168"/>
    <d v="2021-03-25T00:00:00"/>
    <x v="2"/>
    <n v="6860"/>
  </r>
  <r>
    <n v="169"/>
    <d v="2021-03-26T00:00:00"/>
    <x v="0"/>
    <n v="1300"/>
  </r>
  <r>
    <n v="170"/>
    <d v="2021-03-26T00:00:00"/>
    <x v="1"/>
    <n v="8800"/>
  </r>
  <r>
    <n v="171"/>
    <d v="2021-03-27T00:00:00"/>
    <x v="2"/>
    <n v="1250"/>
  </r>
  <r>
    <n v="172"/>
    <d v="2021-03-28T00:00:00"/>
    <x v="1"/>
    <n v="3910"/>
  </r>
  <r>
    <n v="173"/>
    <d v="2021-03-28T00:00:00"/>
    <x v="0"/>
    <n v="1460"/>
  </r>
  <r>
    <n v="174"/>
    <d v="2021-03-28T00:00:00"/>
    <x v="3"/>
    <n v="6470"/>
  </r>
  <r>
    <n v="175"/>
    <d v="2021-03-28T00:00:00"/>
    <x v="2"/>
    <n v="6580"/>
  </r>
  <r>
    <n v="176"/>
    <d v="2021-03-29T00:00:00"/>
    <x v="0"/>
    <n v="8090"/>
  </r>
  <r>
    <n v="177"/>
    <d v="2021-03-30T00:00:00"/>
    <x v="0"/>
    <n v="4230"/>
  </r>
  <r>
    <n v="178"/>
    <d v="2021-03-31T00:00:00"/>
    <x v="3"/>
    <n v="2750"/>
  </r>
  <r>
    <n v="179"/>
    <d v="2021-03-31T00:00:00"/>
    <x v="1"/>
    <n v="5660"/>
  </r>
  <r>
    <n v="180"/>
    <d v="2021-04-01T00:00:00"/>
    <x v="0"/>
    <n v="3540"/>
  </r>
  <r>
    <n v="181"/>
    <d v="2021-04-01T00:00:00"/>
    <x v="3"/>
    <n v="2630"/>
  </r>
  <r>
    <n v="182"/>
    <d v="2021-04-02T00:00:00"/>
    <x v="2"/>
    <n v="1030"/>
  </r>
  <r>
    <n v="183"/>
    <d v="2021-04-02T00:00:00"/>
    <x v="0"/>
    <n v="4560"/>
  </r>
  <r>
    <n v="184"/>
    <d v="2021-04-03T00:00:00"/>
    <x v="1"/>
    <n v="6400"/>
  </r>
  <r>
    <n v="185"/>
    <d v="2021-04-04T00:00:00"/>
    <x v="1"/>
    <n v="3040"/>
  </r>
  <r>
    <n v="186"/>
    <d v="2021-04-04T00:00:00"/>
    <x v="2"/>
    <n v="6450"/>
  </r>
  <r>
    <n v="187"/>
    <d v="2021-04-05T00:00:00"/>
    <x v="2"/>
    <n v="7650"/>
  </r>
  <r>
    <n v="188"/>
    <d v="2021-04-06T00:00:00"/>
    <x v="1"/>
    <n v="7190"/>
  </r>
  <r>
    <n v="189"/>
    <d v="2021-04-06T00:00:00"/>
    <x v="0"/>
    <n v="7100"/>
  </r>
  <r>
    <n v="190"/>
    <d v="2021-04-06T00:00:00"/>
    <x v="3"/>
    <n v="8950"/>
  </r>
  <r>
    <n v="191"/>
    <d v="2021-04-07T00:00:00"/>
    <x v="0"/>
    <n v="7650"/>
  </r>
  <r>
    <n v="192"/>
    <d v="2021-04-07T00:00:00"/>
    <x v="2"/>
    <n v="3350"/>
  </r>
  <r>
    <n v="193"/>
    <d v="2021-04-08T00:00:00"/>
    <x v="0"/>
    <n v="8230"/>
  </r>
  <r>
    <n v="194"/>
    <d v="2021-04-08T00:00:00"/>
    <x v="3"/>
    <n v="4860"/>
  </r>
  <r>
    <n v="195"/>
    <d v="2021-04-08T00:00:00"/>
    <x v="2"/>
    <n v="2250"/>
  </r>
  <r>
    <n v="196"/>
    <d v="2021-04-09T00:00:00"/>
    <x v="0"/>
    <n v="9980"/>
  </r>
  <r>
    <n v="197"/>
    <d v="2021-04-09T00:00:00"/>
    <x v="2"/>
    <n v="6320"/>
  </r>
  <r>
    <n v="198"/>
    <d v="2021-04-09T00:00:00"/>
    <x v="3"/>
    <n v="4600"/>
  </r>
  <r>
    <n v="199"/>
    <d v="2021-04-10T00:00:00"/>
    <x v="1"/>
    <n v="9150"/>
  </r>
  <r>
    <n v="200"/>
    <d v="2021-04-11T00:00:00"/>
    <x v="3"/>
    <n v="4940"/>
  </r>
  <r>
    <n v="201"/>
    <d v="2021-04-12T00:00:00"/>
    <x v="1"/>
    <n v="7550"/>
  </r>
  <r>
    <n v="202"/>
    <d v="2021-04-12T00:00:00"/>
    <x v="0"/>
    <n v="4460"/>
  </r>
  <r>
    <n v="203"/>
    <d v="2021-04-13T00:00:00"/>
    <x v="1"/>
    <n v="1680"/>
  </r>
  <r>
    <n v="204"/>
    <d v="2021-04-13T00:00:00"/>
    <x v="3"/>
    <n v="5220"/>
  </r>
  <r>
    <n v="205"/>
    <d v="2021-04-13T00:00:00"/>
    <x v="2"/>
    <n v="6180"/>
  </r>
  <r>
    <n v="206"/>
    <d v="2021-04-14T00:00:00"/>
    <x v="0"/>
    <n v="6780"/>
  </r>
  <r>
    <n v="207"/>
    <d v="2021-04-14T00:00:00"/>
    <x v="2"/>
    <n v="6770"/>
  </r>
  <r>
    <n v="208"/>
    <d v="2021-04-14T00:00:00"/>
    <x v="3"/>
    <n v="2070"/>
  </r>
  <r>
    <n v="209"/>
    <d v="2021-04-15T00:00:00"/>
    <x v="0"/>
    <n v="6720"/>
  </r>
  <r>
    <n v="210"/>
    <d v="2021-04-15T00:00:00"/>
    <x v="2"/>
    <n v="5160"/>
  </r>
  <r>
    <n v="211"/>
    <d v="2021-04-15T00:00:00"/>
    <x v="3"/>
    <n v="3130"/>
  </r>
  <r>
    <n v="212"/>
    <d v="2021-04-16T00:00:00"/>
    <x v="1"/>
    <n v="6560"/>
  </r>
  <r>
    <n v="213"/>
    <d v="2021-04-16T00:00:00"/>
    <x v="0"/>
    <n v="1000"/>
  </r>
  <r>
    <n v="214"/>
    <d v="2021-04-17T00:00:00"/>
    <x v="3"/>
    <n v="2660"/>
  </r>
  <r>
    <n v="215"/>
    <d v="2021-04-17T00:00:00"/>
    <x v="2"/>
    <n v="8880"/>
  </r>
  <r>
    <n v="216"/>
    <d v="2021-04-17T00:00:00"/>
    <x v="0"/>
    <n v="1800"/>
  </r>
  <r>
    <n v="217"/>
    <d v="2021-04-18T00:00:00"/>
    <x v="2"/>
    <n v="6820"/>
  </r>
  <r>
    <n v="218"/>
    <d v="2021-04-18T00:00:00"/>
    <x v="3"/>
    <n v="3860"/>
  </r>
  <r>
    <n v="219"/>
    <d v="2021-04-18T00:00:00"/>
    <x v="0"/>
    <n v="6470"/>
  </r>
  <r>
    <n v="220"/>
    <d v="2021-04-19T00:00:00"/>
    <x v="2"/>
    <n v="1560"/>
  </r>
  <r>
    <n v="221"/>
    <d v="2021-04-19T00:00:00"/>
    <x v="3"/>
    <n v="3420"/>
  </r>
  <r>
    <n v="222"/>
    <d v="2021-04-19T00:00:00"/>
    <x v="0"/>
    <n v="5220"/>
  </r>
  <r>
    <n v="223"/>
    <d v="2021-04-20T00:00:00"/>
    <x v="3"/>
    <n v="6100"/>
  </r>
  <r>
    <n v="224"/>
    <d v="2021-04-20T00:00:00"/>
    <x v="1"/>
    <n v="3800"/>
  </r>
  <r>
    <n v="225"/>
    <d v="2021-04-21T00:00:00"/>
    <x v="3"/>
    <n v="3170"/>
  </r>
  <r>
    <n v="226"/>
    <d v="2021-04-21T00:00:00"/>
    <x v="0"/>
    <n v="4140"/>
  </r>
  <r>
    <n v="227"/>
    <d v="2021-04-21T00:00:00"/>
    <x v="1"/>
    <n v="2060"/>
  </r>
  <r>
    <n v="228"/>
    <d v="2021-04-22T00:00:00"/>
    <x v="1"/>
    <n v="8220"/>
  </r>
  <r>
    <n v="229"/>
    <d v="2021-04-23T00:00:00"/>
    <x v="3"/>
    <n v="9490"/>
  </r>
  <r>
    <n v="230"/>
    <d v="2021-04-23T00:00:00"/>
    <x v="0"/>
    <n v="950"/>
  </r>
  <r>
    <n v="231"/>
    <d v="2021-04-24T00:00:00"/>
    <x v="1"/>
    <n v="3110"/>
  </r>
  <r>
    <n v="232"/>
    <d v="2021-04-25T00:00:00"/>
    <x v="2"/>
    <n v="6010"/>
  </r>
  <r>
    <n v="233"/>
    <d v="2021-04-25T00:00:00"/>
    <x v="3"/>
    <n v="1220"/>
  </r>
  <r>
    <n v="234"/>
    <d v="2021-04-25T00:00:00"/>
    <x v="0"/>
    <n v="8060"/>
  </r>
  <r>
    <n v="235"/>
    <d v="2021-04-26T00:00:00"/>
    <x v="3"/>
    <n v="4040"/>
  </r>
  <r>
    <n v="236"/>
    <d v="2021-04-27T00:00:00"/>
    <x v="2"/>
    <n v="950"/>
  </r>
  <r>
    <n v="237"/>
    <d v="2021-04-27T00:00:00"/>
    <x v="1"/>
    <n v="9470"/>
  </r>
  <r>
    <n v="238"/>
    <d v="2021-04-27T00:00:00"/>
    <x v="3"/>
    <n v="4760"/>
  </r>
  <r>
    <n v="239"/>
    <d v="2021-04-28T00:00:00"/>
    <x v="0"/>
    <n v="9390"/>
  </r>
  <r>
    <n v="240"/>
    <d v="2021-04-28T00:00:00"/>
    <x v="1"/>
    <n v="4520"/>
  </r>
  <r>
    <n v="241"/>
    <d v="2021-04-29T00:00:00"/>
    <x v="1"/>
    <n v="8460"/>
  </r>
  <r>
    <n v="242"/>
    <d v="2021-04-30T00:00:00"/>
    <x v="0"/>
    <n v="4880"/>
  </r>
  <r>
    <n v="243"/>
    <d v="2021-05-01T00:00:00"/>
    <x v="0"/>
    <n v="3980"/>
  </r>
  <r>
    <n v="244"/>
    <d v="2021-05-02T00:00:00"/>
    <x v="0"/>
    <n v="3980"/>
  </r>
  <r>
    <n v="245"/>
    <d v="2021-05-03T00:00:00"/>
    <x v="2"/>
    <n v="2130"/>
  </r>
  <r>
    <n v="246"/>
    <d v="2021-05-03T00:00:00"/>
    <x v="1"/>
    <n v="7520"/>
  </r>
  <r>
    <n v="247"/>
    <d v="2021-05-04T00:00:00"/>
    <x v="1"/>
    <n v="3900"/>
  </r>
  <r>
    <n v="248"/>
    <d v="2021-05-05T00:00:00"/>
    <x v="1"/>
    <n v="8960"/>
  </r>
  <r>
    <n v="249"/>
    <d v="2021-05-05T00:00:00"/>
    <x v="0"/>
    <n v="3070"/>
  </r>
  <r>
    <n v="250"/>
    <d v="2021-05-06T00:00:00"/>
    <x v="0"/>
    <n v="1950"/>
  </r>
  <r>
    <n v="251"/>
    <d v="2021-05-06T00:00:00"/>
    <x v="3"/>
    <n v="4340"/>
  </r>
  <r>
    <n v="252"/>
    <d v="2021-05-07T00:00:00"/>
    <x v="3"/>
    <n v="8510"/>
  </r>
  <r>
    <n v="253"/>
    <d v="2021-05-07T00:00:00"/>
    <x v="0"/>
    <n v="9810"/>
  </r>
  <r>
    <n v="254"/>
    <d v="2021-05-07T00:00:00"/>
    <x v="2"/>
    <n v="5560"/>
  </r>
  <r>
    <n v="255"/>
    <d v="2021-05-07T00:00:00"/>
    <x v="1"/>
    <n v="8340"/>
  </r>
  <r>
    <n v="256"/>
    <d v="2021-05-08T00:00:00"/>
    <x v="1"/>
    <n v="4510"/>
  </r>
  <r>
    <n v="257"/>
    <d v="2021-05-08T00:00:00"/>
    <x v="0"/>
    <n v="7270"/>
  </r>
  <r>
    <n v="258"/>
    <d v="2021-05-09T00:00:00"/>
    <x v="1"/>
    <n v="7710"/>
  </r>
  <r>
    <n v="259"/>
    <d v="2021-05-09T00:00:00"/>
    <x v="2"/>
    <n v="8090"/>
  </r>
  <r>
    <n v="260"/>
    <d v="2021-05-09T00:00:00"/>
    <x v="0"/>
    <n v="5440"/>
  </r>
  <r>
    <n v="261"/>
    <d v="2021-05-09T00:00:00"/>
    <x v="3"/>
    <n v="4060"/>
  </r>
  <r>
    <n v="262"/>
    <d v="2021-05-10T00:00:00"/>
    <x v="1"/>
    <n v="9620"/>
  </r>
  <r>
    <n v="263"/>
    <d v="2021-05-11T00:00:00"/>
    <x v="2"/>
    <n v="9630"/>
  </r>
  <r>
    <n v="264"/>
    <d v="2021-05-12T00:00:00"/>
    <x v="2"/>
    <n v="390"/>
  </r>
  <r>
    <n v="265"/>
    <d v="2021-05-13T00:00:00"/>
    <x v="3"/>
    <n v="7870"/>
  </r>
  <r>
    <n v="266"/>
    <d v="2021-05-13T00:00:00"/>
    <x v="1"/>
    <n v="4100"/>
  </r>
  <r>
    <n v="267"/>
    <d v="2021-05-13T00:00:00"/>
    <x v="0"/>
    <n v="600"/>
  </r>
  <r>
    <n v="268"/>
    <d v="2021-05-14T00:00:00"/>
    <x v="0"/>
    <n v="1170"/>
  </r>
  <r>
    <n v="269"/>
    <d v="2021-05-14T00:00:00"/>
    <x v="3"/>
    <n v="860"/>
  </r>
  <r>
    <n v="270"/>
    <d v="2021-05-15T00:00:00"/>
    <x v="2"/>
    <n v="2350"/>
  </r>
  <r>
    <n v="271"/>
    <d v="2021-05-15T00:00:00"/>
    <x v="3"/>
    <n v="9230"/>
  </r>
  <r>
    <n v="272"/>
    <d v="2021-05-16T00:00:00"/>
    <x v="0"/>
    <n v="1200"/>
  </r>
  <r>
    <n v="273"/>
    <d v="2021-05-16T00:00:00"/>
    <x v="1"/>
    <n v="7370"/>
  </r>
  <r>
    <n v="274"/>
    <d v="2021-05-17T00:00:00"/>
    <x v="0"/>
    <n v="2210"/>
  </r>
  <r>
    <n v="275"/>
    <d v="2021-05-18T00:00:00"/>
    <x v="0"/>
    <n v="1170"/>
  </r>
  <r>
    <n v="276"/>
    <d v="2021-05-18T00:00:00"/>
    <x v="2"/>
    <n v="4170"/>
  </r>
  <r>
    <n v="277"/>
    <d v="2021-05-18T00:00:00"/>
    <x v="1"/>
    <n v="7330"/>
  </r>
  <r>
    <n v="278"/>
    <d v="2021-05-19T00:00:00"/>
    <x v="2"/>
    <n v="6170"/>
  </r>
  <r>
    <n v="279"/>
    <d v="2021-05-19T00:00:00"/>
    <x v="3"/>
    <n v="5020"/>
  </r>
  <r>
    <n v="280"/>
    <d v="2021-05-19T00:00:00"/>
    <x v="0"/>
    <n v="4470"/>
  </r>
  <r>
    <n v="281"/>
    <d v="2021-05-19T00:00:00"/>
    <x v="1"/>
    <n v="8450"/>
  </r>
  <r>
    <n v="282"/>
    <d v="2021-05-20T00:00:00"/>
    <x v="0"/>
    <n v="2250"/>
  </r>
  <r>
    <n v="283"/>
    <d v="2021-05-20T00:00:00"/>
    <x v="1"/>
    <n v="6050"/>
  </r>
  <r>
    <n v="284"/>
    <d v="2021-05-21T00:00:00"/>
    <x v="1"/>
    <n v="5490"/>
  </r>
  <r>
    <n v="285"/>
    <d v="2021-05-22T00:00:00"/>
    <x v="3"/>
    <n v="3000"/>
  </r>
  <r>
    <n v="286"/>
    <d v="2021-05-22T00:00:00"/>
    <x v="2"/>
    <n v="9670"/>
  </r>
  <r>
    <n v="287"/>
    <d v="2021-05-23T00:00:00"/>
    <x v="3"/>
    <n v="3710"/>
  </r>
  <r>
    <n v="288"/>
    <d v="2021-05-23T00:00:00"/>
    <x v="1"/>
    <n v="2680"/>
  </r>
  <r>
    <n v="289"/>
    <d v="2021-05-23T00:00:00"/>
    <x v="0"/>
    <n v="4700"/>
  </r>
  <r>
    <n v="290"/>
    <d v="2021-05-24T00:00:00"/>
    <x v="0"/>
    <n v="1830"/>
  </r>
  <r>
    <n v="291"/>
    <d v="2021-05-24T00:00:00"/>
    <x v="1"/>
    <n v="4100"/>
  </r>
  <r>
    <n v="292"/>
    <d v="2021-05-25T00:00:00"/>
    <x v="3"/>
    <n v="7870"/>
  </r>
  <r>
    <n v="293"/>
    <d v="2021-05-25T00:00:00"/>
    <x v="1"/>
    <n v="7160"/>
  </r>
  <r>
    <n v="294"/>
    <d v="2021-05-25T00:00:00"/>
    <x v="2"/>
    <n v="9200"/>
  </r>
  <r>
    <n v="295"/>
    <d v="2021-05-26T00:00:00"/>
    <x v="1"/>
    <n v="7390"/>
  </r>
  <r>
    <n v="296"/>
    <d v="2021-05-26T00:00:00"/>
    <x v="0"/>
    <n v="4560"/>
  </r>
  <r>
    <n v="297"/>
    <d v="2021-05-27T00:00:00"/>
    <x v="1"/>
    <n v="8680"/>
  </r>
  <r>
    <n v="298"/>
    <d v="2021-05-27T00:00:00"/>
    <x v="0"/>
    <n v="3110"/>
  </r>
  <r>
    <n v="299"/>
    <d v="2021-05-27T00:00:00"/>
    <x v="3"/>
    <n v="8770"/>
  </r>
  <r>
    <n v="300"/>
    <d v="2021-05-28T00:00:00"/>
    <x v="3"/>
    <n v="6900"/>
  </r>
  <r>
    <n v="301"/>
    <d v="2021-05-28T00:00:00"/>
    <x v="0"/>
    <n v="9220"/>
  </r>
  <r>
    <n v="302"/>
    <d v="2021-05-29T00:00:00"/>
    <x v="0"/>
    <n v="9740"/>
  </r>
  <r>
    <n v="303"/>
    <d v="2021-05-30T00:00:00"/>
    <x v="0"/>
    <n v="4500"/>
  </r>
  <r>
    <n v="304"/>
    <d v="2021-05-30T00:00:00"/>
    <x v="2"/>
    <n v="9950"/>
  </r>
  <r>
    <n v="305"/>
    <d v="2021-05-31T00:00:00"/>
    <x v="0"/>
    <n v="9960"/>
  </r>
  <r>
    <n v="306"/>
    <d v="2021-05-31T00:00:00"/>
    <x v="2"/>
    <n v="8880"/>
  </r>
  <r>
    <n v="307"/>
    <d v="2021-05-31T00:00:00"/>
    <x v="1"/>
    <n v="4160"/>
  </r>
  <r>
    <n v="308"/>
    <d v="2021-06-01T00:00:00"/>
    <x v="1"/>
    <n v="6300"/>
  </r>
  <r>
    <n v="309"/>
    <d v="2021-06-01T00:00:00"/>
    <x v="3"/>
    <n v="9040"/>
  </r>
  <r>
    <n v="310"/>
    <d v="2021-06-02T00:00:00"/>
    <x v="3"/>
    <n v="8880"/>
  </r>
  <r>
    <n v="311"/>
    <d v="2021-06-03T00:00:00"/>
    <x v="0"/>
    <n v="5030"/>
  </r>
  <r>
    <n v="312"/>
    <d v="2021-06-03T00:00:00"/>
    <x v="2"/>
    <n v="6010"/>
  </r>
  <r>
    <n v="313"/>
    <d v="2021-06-04T00:00:00"/>
    <x v="1"/>
    <n v="8880"/>
  </r>
  <r>
    <n v="314"/>
    <d v="2021-06-05T00:00:00"/>
    <x v="0"/>
    <n v="5490"/>
  </r>
  <r>
    <n v="315"/>
    <d v="2021-06-06T00:00:00"/>
    <x v="3"/>
    <n v="9370"/>
  </r>
  <r>
    <n v="316"/>
    <d v="2021-06-06T00:00:00"/>
    <x v="0"/>
    <n v="6790"/>
  </r>
  <r>
    <n v="317"/>
    <d v="2021-06-07T00:00:00"/>
    <x v="1"/>
    <n v="2540"/>
  </r>
  <r>
    <n v="318"/>
    <d v="2021-06-07T00:00:00"/>
    <x v="0"/>
    <n v="5530"/>
  </r>
  <r>
    <n v="319"/>
    <d v="2021-06-07T00:00:00"/>
    <x v="3"/>
    <n v="7020"/>
  </r>
  <r>
    <n v="320"/>
    <d v="2021-06-08T00:00:00"/>
    <x v="1"/>
    <n v="2330"/>
  </r>
  <r>
    <n v="321"/>
    <d v="2021-06-09T00:00:00"/>
    <x v="0"/>
    <n v="5550"/>
  </r>
  <r>
    <n v="322"/>
    <d v="2021-06-09T00:00:00"/>
    <x v="2"/>
    <n v="6150"/>
  </r>
  <r>
    <n v="323"/>
    <d v="2021-06-10T00:00:00"/>
    <x v="3"/>
    <n v="3220"/>
  </r>
  <r>
    <n v="324"/>
    <d v="2021-06-10T00:00:00"/>
    <x v="0"/>
    <n v="4330"/>
  </r>
  <r>
    <n v="325"/>
    <d v="2021-06-10T00:00:00"/>
    <x v="1"/>
    <n v="4000"/>
  </r>
  <r>
    <n v="326"/>
    <d v="2021-06-11T00:00:00"/>
    <x v="3"/>
    <n v="4970"/>
  </r>
  <r>
    <n v="327"/>
    <d v="2021-06-11T00:00:00"/>
    <x v="2"/>
    <n v="8900"/>
  </r>
  <r>
    <n v="328"/>
    <d v="2021-06-12T00:00:00"/>
    <x v="1"/>
    <n v="5340"/>
  </r>
  <r>
    <n v="329"/>
    <d v="2021-06-12T00:00:00"/>
    <x v="0"/>
    <n v="2240"/>
  </r>
  <r>
    <n v="330"/>
    <d v="2021-06-13T00:00:00"/>
    <x v="0"/>
    <n v="1810"/>
  </r>
  <r>
    <n v="331"/>
    <d v="2021-06-13T00:00:00"/>
    <x v="2"/>
    <n v="7960"/>
  </r>
  <r>
    <n v="332"/>
    <d v="2021-06-13T00:00:00"/>
    <x v="1"/>
    <n v="9400"/>
  </r>
  <r>
    <n v="333"/>
    <d v="2021-06-14T00:00:00"/>
    <x v="3"/>
    <n v="5380"/>
  </r>
  <r>
    <n v="334"/>
    <d v="2021-06-14T00:00:00"/>
    <x v="1"/>
    <n v="4220"/>
  </r>
  <r>
    <n v="335"/>
    <d v="2021-06-14T00:00:00"/>
    <x v="0"/>
    <n v="1230"/>
  </r>
  <r>
    <n v="336"/>
    <d v="2021-06-15T00:00:00"/>
    <x v="3"/>
    <n v="1920"/>
  </r>
  <r>
    <n v="337"/>
    <d v="2021-06-15T00:00:00"/>
    <x v="1"/>
    <n v="6790"/>
  </r>
  <r>
    <n v="338"/>
    <d v="2021-06-15T00:00:00"/>
    <x v="2"/>
    <n v="7950"/>
  </r>
  <r>
    <n v="339"/>
    <d v="2021-06-16T00:00:00"/>
    <x v="0"/>
    <n v="3020"/>
  </r>
  <r>
    <n v="340"/>
    <d v="2021-06-17T00:00:00"/>
    <x v="1"/>
    <n v="7990"/>
  </r>
  <r>
    <n v="341"/>
    <d v="2021-06-17T00:00:00"/>
    <x v="2"/>
    <n v="6390"/>
  </r>
  <r>
    <n v="342"/>
    <d v="2021-06-17T00:00:00"/>
    <x v="0"/>
    <n v="4180"/>
  </r>
  <r>
    <n v="343"/>
    <d v="2021-06-18T00:00:00"/>
    <x v="3"/>
    <n v="7940"/>
  </r>
  <r>
    <n v="344"/>
    <d v="2021-06-18T00:00:00"/>
    <x v="2"/>
    <n v="8070"/>
  </r>
  <r>
    <n v="345"/>
    <d v="2021-06-18T00:00:00"/>
    <x v="1"/>
    <n v="6060"/>
  </r>
  <r>
    <n v="346"/>
    <d v="2021-06-18T00:00:00"/>
    <x v="0"/>
    <n v="9420"/>
  </r>
  <r>
    <n v="347"/>
    <d v="2021-06-19T00:00:00"/>
    <x v="3"/>
    <n v="4440"/>
  </r>
  <r>
    <n v="348"/>
    <d v="2021-06-20T00:00:00"/>
    <x v="3"/>
    <n v="3010"/>
  </r>
  <r>
    <n v="349"/>
    <d v="2021-06-20T00:00:00"/>
    <x v="0"/>
    <n v="1060"/>
  </r>
  <r>
    <n v="350"/>
    <d v="2021-06-21T00:00:00"/>
    <x v="3"/>
    <n v="5970"/>
  </r>
  <r>
    <n v="351"/>
    <d v="2021-06-21T00:00:00"/>
    <x v="1"/>
    <n v="1180"/>
  </r>
  <r>
    <n v="352"/>
    <d v="2021-06-22T00:00:00"/>
    <x v="1"/>
    <n v="1510"/>
  </r>
  <r>
    <n v="353"/>
    <d v="2021-06-23T00:00:00"/>
    <x v="2"/>
    <n v="5610"/>
  </r>
  <r>
    <n v="354"/>
    <d v="2021-06-23T00:00:00"/>
    <x v="3"/>
    <n v="4850"/>
  </r>
  <r>
    <n v="355"/>
    <d v="2021-06-24T00:00:00"/>
    <x v="2"/>
    <n v="3640"/>
  </r>
  <r>
    <n v="356"/>
    <d v="2021-06-25T00:00:00"/>
    <x v="2"/>
    <n v="6950"/>
  </r>
  <r>
    <n v="357"/>
    <d v="2021-06-25T00:00:00"/>
    <x v="3"/>
    <n v="3790"/>
  </r>
  <r>
    <n v="358"/>
    <d v="2021-06-26T00:00:00"/>
    <x v="1"/>
    <n v="6570"/>
  </r>
  <r>
    <n v="359"/>
    <d v="2021-06-27T00:00:00"/>
    <x v="2"/>
    <n v="6200"/>
  </r>
  <r>
    <n v="360"/>
    <d v="2021-06-27T00:00:00"/>
    <x v="0"/>
    <n v="9010"/>
  </r>
  <r>
    <n v="361"/>
    <d v="2021-06-28T00:00:00"/>
    <x v="3"/>
    <n v="1510"/>
  </r>
  <r>
    <n v="362"/>
    <d v="2021-06-29T00:00:00"/>
    <x v="0"/>
    <n v="2910"/>
  </r>
  <r>
    <n v="363"/>
    <d v="2021-06-29T00:00:00"/>
    <x v="2"/>
    <n v="6310"/>
  </r>
  <r>
    <n v="364"/>
    <d v="2021-06-30T00:00:00"/>
    <x v="2"/>
    <n v="7110"/>
  </r>
  <r>
    <n v="365"/>
    <d v="2021-06-30T00:00:00"/>
    <x v="1"/>
    <n v="2540"/>
  </r>
  <r>
    <n v="366"/>
    <d v="2021-06-30T00:00:00"/>
    <x v="3"/>
    <n v="8140"/>
  </r>
  <r>
    <n v="367"/>
    <d v="2021-07-01T00:00:00"/>
    <x v="0"/>
    <n v="1740"/>
  </r>
  <r>
    <n v="368"/>
    <d v="2021-07-01T00:00:00"/>
    <x v="3"/>
    <n v="5840"/>
  </r>
  <r>
    <n v="369"/>
    <d v="2021-07-02T00:00:00"/>
    <x v="1"/>
    <n v="3170"/>
  </r>
  <r>
    <n v="370"/>
    <d v="2021-07-02T00:00:00"/>
    <x v="3"/>
    <n v="4000"/>
  </r>
  <r>
    <n v="371"/>
    <d v="2021-07-03T00:00:00"/>
    <x v="0"/>
    <n v="4600"/>
  </r>
  <r>
    <n v="372"/>
    <d v="2021-07-03T00:00:00"/>
    <x v="1"/>
    <n v="9870"/>
  </r>
  <r>
    <n v="373"/>
    <d v="2021-07-04T00:00:00"/>
    <x v="1"/>
    <n v="9390"/>
  </r>
  <r>
    <n v="374"/>
    <d v="2021-07-05T00:00:00"/>
    <x v="3"/>
    <n v="1300"/>
  </r>
  <r>
    <n v="375"/>
    <d v="2021-07-05T00:00:00"/>
    <x v="0"/>
    <n v="2650"/>
  </r>
  <r>
    <n v="376"/>
    <d v="2021-07-06T00:00:00"/>
    <x v="1"/>
    <n v="4060"/>
  </r>
  <r>
    <n v="377"/>
    <d v="2021-07-06T00:00:00"/>
    <x v="0"/>
    <n v="4460"/>
  </r>
  <r>
    <n v="378"/>
    <d v="2021-07-07T00:00:00"/>
    <x v="2"/>
    <n v="9390"/>
  </r>
  <r>
    <n v="379"/>
    <d v="2021-07-07T00:00:00"/>
    <x v="0"/>
    <n v="9670"/>
  </r>
  <r>
    <n v="380"/>
    <d v="2021-07-07T00:00:00"/>
    <x v="1"/>
    <n v="3460"/>
  </r>
  <r>
    <n v="381"/>
    <d v="2021-07-08T00:00:00"/>
    <x v="0"/>
    <n v="2030"/>
  </r>
  <r>
    <n v="382"/>
    <d v="2021-07-08T00:00:00"/>
    <x v="2"/>
    <n v="3860"/>
  </r>
  <r>
    <n v="383"/>
    <d v="2021-07-08T00:00:00"/>
    <x v="1"/>
    <n v="3770"/>
  </r>
  <r>
    <n v="384"/>
    <d v="2021-07-09T00:00:00"/>
    <x v="2"/>
    <n v="3970"/>
  </r>
  <r>
    <n v="385"/>
    <d v="2021-07-09T00:00:00"/>
    <x v="0"/>
    <n v="9280"/>
  </r>
  <r>
    <n v="386"/>
    <d v="2021-07-10T00:00:00"/>
    <x v="3"/>
    <n v="6930"/>
  </r>
  <r>
    <n v="387"/>
    <d v="2021-07-11T00:00:00"/>
    <x v="3"/>
    <n v="2850"/>
  </r>
  <r>
    <n v="388"/>
    <d v="2021-07-11T00:00:00"/>
    <x v="1"/>
    <n v="7480"/>
  </r>
  <r>
    <n v="389"/>
    <d v="2021-07-11T00:00:00"/>
    <x v="0"/>
    <n v="4170"/>
  </r>
  <r>
    <n v="390"/>
    <d v="2021-07-12T00:00:00"/>
    <x v="0"/>
    <n v="6110"/>
  </r>
  <r>
    <n v="391"/>
    <d v="2021-07-12T00:00:00"/>
    <x v="3"/>
    <n v="3250"/>
  </r>
  <r>
    <n v="392"/>
    <d v="2021-07-13T00:00:00"/>
    <x v="0"/>
    <n v="6930"/>
  </r>
  <r>
    <n v="393"/>
    <d v="2021-07-13T00:00:00"/>
    <x v="1"/>
    <n v="4790"/>
  </r>
  <r>
    <n v="394"/>
    <d v="2021-07-13T00:00:00"/>
    <x v="3"/>
    <n v="3110"/>
  </r>
  <r>
    <n v="395"/>
    <d v="2021-07-14T00:00:00"/>
    <x v="3"/>
    <n v="6930"/>
  </r>
  <r>
    <n v="396"/>
    <d v="2021-07-15T00:00:00"/>
    <x v="1"/>
    <n v="8100"/>
  </r>
  <r>
    <n v="397"/>
    <d v="2021-07-15T00:00:00"/>
    <x v="3"/>
    <n v="6600"/>
  </r>
  <r>
    <n v="398"/>
    <d v="2021-07-15T00:00:00"/>
    <x v="0"/>
    <n v="9850"/>
  </r>
  <r>
    <n v="399"/>
    <d v="2021-07-16T00:00:00"/>
    <x v="0"/>
    <n v="8950"/>
  </r>
  <r>
    <n v="400"/>
    <d v="2021-07-17T00:00:00"/>
    <x v="3"/>
    <n v="3280"/>
  </r>
  <r>
    <n v="401"/>
    <d v="2021-07-17T00:00:00"/>
    <x v="0"/>
    <n v="4680"/>
  </r>
  <r>
    <n v="402"/>
    <d v="2021-07-18T00:00:00"/>
    <x v="2"/>
    <n v="5750"/>
  </r>
  <r>
    <n v="403"/>
    <d v="2021-07-18T00:00:00"/>
    <x v="1"/>
    <n v="7000"/>
  </r>
  <r>
    <n v="404"/>
    <d v="2021-07-19T00:00:00"/>
    <x v="0"/>
    <n v="5870"/>
  </r>
  <r>
    <n v="405"/>
    <d v="2021-07-19T00:00:00"/>
    <x v="3"/>
    <n v="6070"/>
  </r>
  <r>
    <n v="406"/>
    <d v="2021-07-20T00:00:00"/>
    <x v="0"/>
    <n v="1500"/>
  </r>
  <r>
    <n v="407"/>
    <d v="2021-07-20T00:00:00"/>
    <x v="1"/>
    <n v="6820"/>
  </r>
  <r>
    <n v="408"/>
    <d v="2021-07-21T00:00:00"/>
    <x v="0"/>
    <n v="2150"/>
  </r>
  <r>
    <n v="409"/>
    <d v="2021-07-22T00:00:00"/>
    <x v="3"/>
    <n v="6600"/>
  </r>
  <r>
    <n v="410"/>
    <d v="2021-07-22T00:00:00"/>
    <x v="1"/>
    <n v="7270"/>
  </r>
  <r>
    <n v="411"/>
    <d v="2021-07-22T00:00:00"/>
    <x v="0"/>
    <n v="1560"/>
  </r>
  <r>
    <n v="412"/>
    <d v="2021-07-22T00:00:00"/>
    <x v="2"/>
    <n v="7040"/>
  </r>
  <r>
    <n v="413"/>
    <d v="2021-07-23T00:00:00"/>
    <x v="3"/>
    <n v="2470"/>
  </r>
  <r>
    <n v="414"/>
    <d v="2021-07-23T00:00:00"/>
    <x v="0"/>
    <n v="8550"/>
  </r>
  <r>
    <n v="415"/>
    <d v="2021-07-23T00:00:00"/>
    <x v="1"/>
    <n v="6160"/>
  </r>
  <r>
    <n v="416"/>
    <d v="2021-07-24T00:00:00"/>
    <x v="3"/>
    <n v="9010"/>
  </r>
  <r>
    <n v="417"/>
    <d v="2021-07-24T00:00:00"/>
    <x v="2"/>
    <n v="1400"/>
  </r>
  <r>
    <n v="418"/>
    <d v="2021-07-24T00:00:00"/>
    <x v="1"/>
    <n v="7730"/>
  </r>
  <r>
    <n v="419"/>
    <d v="2021-07-24T00:00:00"/>
    <x v="0"/>
    <n v="8020"/>
  </r>
  <r>
    <n v="420"/>
    <d v="2021-07-25T00:00:00"/>
    <x v="0"/>
    <n v="2730"/>
  </r>
  <r>
    <n v="421"/>
    <d v="2021-07-26T00:00:00"/>
    <x v="2"/>
    <n v="8340"/>
  </r>
  <r>
    <n v="422"/>
    <d v="2021-07-27T00:00:00"/>
    <x v="1"/>
    <n v="850"/>
  </r>
  <r>
    <n v="423"/>
    <d v="2021-07-27T00:00:00"/>
    <x v="3"/>
    <n v="8740"/>
  </r>
  <r>
    <n v="424"/>
    <d v="2021-07-28T00:00:00"/>
    <x v="1"/>
    <n v="6720"/>
  </r>
  <r>
    <n v="425"/>
    <d v="2021-07-28T00:00:00"/>
    <x v="0"/>
    <n v="780"/>
  </r>
  <r>
    <n v="426"/>
    <d v="2021-07-28T00:00:00"/>
    <x v="3"/>
    <n v="1020"/>
  </r>
  <r>
    <n v="427"/>
    <d v="2021-07-29T00:00:00"/>
    <x v="1"/>
    <n v="4870"/>
  </r>
  <r>
    <n v="428"/>
    <d v="2021-07-29T00:00:00"/>
    <x v="2"/>
    <n v="7250"/>
  </r>
  <r>
    <n v="429"/>
    <d v="2021-07-29T00:00:00"/>
    <x v="0"/>
    <n v="330"/>
  </r>
  <r>
    <n v="430"/>
    <d v="2021-07-30T00:00:00"/>
    <x v="1"/>
    <n v="3290"/>
  </r>
  <r>
    <n v="431"/>
    <d v="2021-07-30T00:00:00"/>
    <x v="2"/>
    <n v="3820"/>
  </r>
  <r>
    <n v="432"/>
    <d v="2021-07-30T00:00:00"/>
    <x v="0"/>
    <n v="5660"/>
  </r>
  <r>
    <n v="433"/>
    <d v="2021-07-31T00:00:00"/>
    <x v="0"/>
    <n v="4200"/>
  </r>
  <r>
    <n v="434"/>
    <d v="2021-07-31T00:00:00"/>
    <x v="3"/>
    <n v="5870"/>
  </r>
  <r>
    <n v="435"/>
    <d v="2021-07-31T00:00:00"/>
    <x v="2"/>
    <n v="1670"/>
  </r>
  <r>
    <n v="436"/>
    <d v="2021-07-31T00:00:00"/>
    <x v="1"/>
    <n v="3960"/>
  </r>
  <r>
    <n v="437"/>
    <d v="2021-08-01T00:00:00"/>
    <x v="0"/>
    <n v="4200"/>
  </r>
  <r>
    <n v="438"/>
    <d v="2021-08-02T00:00:00"/>
    <x v="3"/>
    <n v="7980"/>
  </r>
  <r>
    <n v="439"/>
    <d v="2021-08-02T00:00:00"/>
    <x v="0"/>
    <n v="6110"/>
  </r>
  <r>
    <n v="440"/>
    <d v="2021-08-03T00:00:00"/>
    <x v="3"/>
    <n v="7750"/>
  </r>
  <r>
    <n v="441"/>
    <d v="2021-08-03T00:00:00"/>
    <x v="1"/>
    <n v="7450"/>
  </r>
  <r>
    <n v="442"/>
    <d v="2021-08-04T00:00:00"/>
    <x v="2"/>
    <n v="3400"/>
  </r>
  <r>
    <n v="443"/>
    <d v="2021-08-04T00:00:00"/>
    <x v="3"/>
    <n v="8560"/>
  </r>
  <r>
    <n v="444"/>
    <d v="2021-08-05T00:00:00"/>
    <x v="2"/>
    <n v="7190"/>
  </r>
  <r>
    <n v="445"/>
    <d v="2021-08-06T00:00:00"/>
    <x v="2"/>
    <n v="4590"/>
  </r>
  <r>
    <n v="446"/>
    <d v="2021-08-07T00:00:00"/>
    <x v="3"/>
    <n v="4050"/>
  </r>
  <r>
    <n v="447"/>
    <d v="2021-08-07T00:00:00"/>
    <x v="1"/>
    <n v="4310"/>
  </r>
  <r>
    <n v="448"/>
    <d v="2021-08-08T00:00:00"/>
    <x v="2"/>
    <n v="7100"/>
  </r>
  <r>
    <n v="449"/>
    <d v="2021-08-08T00:00:00"/>
    <x v="0"/>
    <n v="5280"/>
  </r>
  <r>
    <n v="450"/>
    <d v="2021-08-08T00:00:00"/>
    <x v="3"/>
    <n v="3350"/>
  </r>
  <r>
    <n v="451"/>
    <d v="2021-08-09T00:00:00"/>
    <x v="2"/>
    <n v="7820"/>
  </r>
  <r>
    <n v="452"/>
    <d v="2021-08-10T00:00:00"/>
    <x v="2"/>
    <n v="7910"/>
  </r>
  <r>
    <n v="453"/>
    <d v="2021-08-10T00:00:00"/>
    <x v="1"/>
    <n v="9000"/>
  </r>
  <r>
    <n v="454"/>
    <d v="2021-08-11T00:00:00"/>
    <x v="1"/>
    <n v="3240"/>
  </r>
  <r>
    <n v="455"/>
    <d v="2021-08-11T00:00:00"/>
    <x v="3"/>
    <n v="8700"/>
  </r>
  <r>
    <n v="456"/>
    <d v="2021-08-11T00:00:00"/>
    <x v="0"/>
    <n v="8110"/>
  </r>
  <r>
    <n v="457"/>
    <d v="2021-08-12T00:00:00"/>
    <x v="3"/>
    <n v="6510"/>
  </r>
  <r>
    <n v="458"/>
    <d v="2021-08-13T00:00:00"/>
    <x v="1"/>
    <n v="1150"/>
  </r>
  <r>
    <n v="459"/>
    <d v="2021-08-14T00:00:00"/>
    <x v="3"/>
    <n v="9430"/>
  </r>
  <r>
    <n v="460"/>
    <d v="2021-08-14T00:00:00"/>
    <x v="0"/>
    <n v="6500"/>
  </r>
  <r>
    <n v="461"/>
    <d v="2021-08-14T00:00:00"/>
    <x v="1"/>
    <n v="6410"/>
  </r>
  <r>
    <n v="462"/>
    <d v="2021-08-15T00:00:00"/>
    <x v="3"/>
    <n v="5300"/>
  </r>
  <r>
    <n v="463"/>
    <d v="2021-08-15T00:00:00"/>
    <x v="0"/>
    <n v="5430"/>
  </r>
  <r>
    <n v="464"/>
    <d v="2021-08-15T00:00:00"/>
    <x v="1"/>
    <n v="3660"/>
  </r>
  <r>
    <n v="465"/>
    <d v="2021-08-16T00:00:00"/>
    <x v="0"/>
    <n v="3000"/>
  </r>
  <r>
    <n v="466"/>
    <d v="2021-08-16T00:00:00"/>
    <x v="1"/>
    <n v="6120"/>
  </r>
  <r>
    <n v="467"/>
    <d v="2021-08-16T00:00:00"/>
    <x v="2"/>
    <n v="5850"/>
  </r>
  <r>
    <n v="468"/>
    <d v="2021-08-17T00:00:00"/>
    <x v="1"/>
    <n v="6690"/>
  </r>
  <r>
    <n v="469"/>
    <d v="2021-08-17T00:00:00"/>
    <x v="0"/>
    <n v="2510"/>
  </r>
  <r>
    <n v="470"/>
    <d v="2021-08-18T00:00:00"/>
    <x v="2"/>
    <n v="4090"/>
  </r>
  <r>
    <n v="471"/>
    <d v="2021-08-19T00:00:00"/>
    <x v="1"/>
    <n v="4580"/>
  </r>
  <r>
    <n v="472"/>
    <d v="2021-08-20T00:00:00"/>
    <x v="2"/>
    <n v="6590"/>
  </r>
  <r>
    <n v="473"/>
    <d v="2021-08-20T00:00:00"/>
    <x v="0"/>
    <n v="3060"/>
  </r>
  <r>
    <n v="474"/>
    <d v="2021-08-20T00:00:00"/>
    <x v="3"/>
    <n v="1220"/>
  </r>
  <r>
    <n v="475"/>
    <d v="2021-08-21T00:00:00"/>
    <x v="3"/>
    <n v="6590"/>
  </r>
  <r>
    <n v="476"/>
    <d v="2021-08-22T00:00:00"/>
    <x v="1"/>
    <n v="7000"/>
  </r>
  <r>
    <n v="477"/>
    <d v="2021-08-22T00:00:00"/>
    <x v="0"/>
    <n v="4530"/>
  </r>
  <r>
    <n v="478"/>
    <d v="2021-08-22T00:00:00"/>
    <x v="3"/>
    <n v="5480"/>
  </r>
  <r>
    <n v="479"/>
    <d v="2021-08-23T00:00:00"/>
    <x v="0"/>
    <n v="6400"/>
  </r>
  <r>
    <n v="480"/>
    <d v="2021-08-23T00:00:00"/>
    <x v="1"/>
    <n v="7870"/>
  </r>
  <r>
    <n v="481"/>
    <d v="2021-08-23T00:00:00"/>
    <x v="3"/>
    <n v="7490"/>
  </r>
  <r>
    <n v="482"/>
    <d v="2021-08-24T00:00:00"/>
    <x v="1"/>
    <n v="6900"/>
  </r>
  <r>
    <n v="483"/>
    <d v="2021-08-24T00:00:00"/>
    <x v="2"/>
    <n v="5180"/>
  </r>
  <r>
    <n v="484"/>
    <d v="2021-08-24T00:00:00"/>
    <x v="0"/>
    <n v="1870"/>
  </r>
  <r>
    <n v="485"/>
    <d v="2021-08-25T00:00:00"/>
    <x v="3"/>
    <n v="2520"/>
  </r>
  <r>
    <n v="486"/>
    <d v="2021-08-25T00:00:00"/>
    <x v="1"/>
    <n v="6360"/>
  </r>
  <r>
    <n v="487"/>
    <d v="2021-08-26T00:00:00"/>
    <x v="0"/>
    <n v="8890"/>
  </r>
  <r>
    <n v="488"/>
    <d v="2021-08-27T00:00:00"/>
    <x v="3"/>
    <n v="1470"/>
  </r>
  <r>
    <n v="489"/>
    <d v="2021-08-28T00:00:00"/>
    <x v="3"/>
    <n v="2950"/>
  </r>
  <r>
    <n v="490"/>
    <d v="2021-08-28T00:00:00"/>
    <x v="0"/>
    <n v="6730"/>
  </r>
  <r>
    <n v="491"/>
    <d v="2021-08-29T00:00:00"/>
    <x v="1"/>
    <n v="5530"/>
  </r>
  <r>
    <n v="492"/>
    <d v="2021-08-29T00:00:00"/>
    <x v="3"/>
    <n v="6600"/>
  </r>
  <r>
    <n v="493"/>
    <d v="2021-08-30T00:00:00"/>
    <x v="1"/>
    <n v="7740"/>
  </r>
  <r>
    <n v="494"/>
    <d v="2021-08-30T00:00:00"/>
    <x v="3"/>
    <n v="3800"/>
  </r>
  <r>
    <n v="495"/>
    <d v="2021-08-30T00:00:00"/>
    <x v="0"/>
    <n v="7060"/>
  </r>
  <r>
    <n v="496"/>
    <d v="2021-08-31T00:00:00"/>
    <x v="0"/>
    <n v="4560"/>
  </r>
  <r>
    <n v="497"/>
    <d v="2021-09-01T00:00:00"/>
    <x v="0"/>
    <n v="4620"/>
  </r>
  <r>
    <n v="498"/>
    <d v="2021-09-01T00:00:00"/>
    <x v="3"/>
    <n v="1530"/>
  </r>
  <r>
    <n v="499"/>
    <d v="2021-09-02T00:00:00"/>
    <x v="0"/>
    <n v="6920"/>
  </r>
  <r>
    <n v="500"/>
    <d v="2021-09-02T00:00:00"/>
    <x v="2"/>
    <n v="4100"/>
  </r>
  <r>
    <n v="501"/>
    <d v="2021-09-03T00:00:00"/>
    <x v="1"/>
    <n v="2870"/>
  </r>
  <r>
    <n v="502"/>
    <d v="2021-09-03T00:00:00"/>
    <x v="0"/>
    <n v="1160"/>
  </r>
  <r>
    <n v="503"/>
    <d v="2021-09-03T00:00:00"/>
    <x v="2"/>
    <n v="8460"/>
  </r>
  <r>
    <n v="504"/>
    <d v="2021-09-04T00:00:00"/>
    <x v="1"/>
    <n v="6880"/>
  </r>
  <r>
    <n v="505"/>
    <d v="2021-09-05T00:00:00"/>
    <x v="3"/>
    <n v="3610"/>
  </r>
  <r>
    <n v="506"/>
    <d v="2021-09-06T00:00:00"/>
    <x v="2"/>
    <n v="2400"/>
  </r>
  <r>
    <n v="507"/>
    <d v="2021-09-07T00:00:00"/>
    <x v="1"/>
    <n v="2660"/>
  </r>
  <r>
    <n v="508"/>
    <d v="2021-09-08T00:00:00"/>
    <x v="3"/>
    <n v="9310"/>
  </r>
  <r>
    <n v="509"/>
    <d v="2021-09-08T00:00:00"/>
    <x v="1"/>
    <n v="3980"/>
  </r>
  <r>
    <n v="510"/>
    <d v="2021-09-09T00:00:00"/>
    <x v="2"/>
    <n v="7000"/>
  </r>
  <r>
    <n v="511"/>
    <d v="2021-09-09T00:00:00"/>
    <x v="1"/>
    <n v="4660"/>
  </r>
  <r>
    <n v="512"/>
    <d v="2021-09-09T00:00:00"/>
    <x v="0"/>
    <n v="6620"/>
  </r>
  <r>
    <n v="513"/>
    <d v="2021-09-10T00:00:00"/>
    <x v="2"/>
    <n v="1690"/>
  </r>
  <r>
    <n v="514"/>
    <d v="2021-09-10T00:00:00"/>
    <x v="3"/>
    <n v="6080"/>
  </r>
  <r>
    <n v="515"/>
    <d v="2021-09-11T00:00:00"/>
    <x v="0"/>
    <n v="1970"/>
  </r>
  <r>
    <n v="516"/>
    <d v="2021-09-11T00:00:00"/>
    <x v="2"/>
    <n v="4320"/>
  </r>
  <r>
    <n v="517"/>
    <d v="2021-09-11T00:00:00"/>
    <x v="1"/>
    <n v="3310"/>
  </r>
  <r>
    <n v="518"/>
    <d v="2021-09-12T00:00:00"/>
    <x v="3"/>
    <n v="3550"/>
  </r>
  <r>
    <n v="519"/>
    <d v="2021-09-12T00:00:00"/>
    <x v="0"/>
    <n v="5210"/>
  </r>
  <r>
    <n v="520"/>
    <d v="2021-09-12T00:00:00"/>
    <x v="1"/>
    <n v="2990"/>
  </r>
  <r>
    <n v="521"/>
    <d v="2021-09-13T00:00:00"/>
    <x v="2"/>
    <n v="7890"/>
  </r>
  <r>
    <n v="522"/>
    <d v="2021-09-13T00:00:00"/>
    <x v="1"/>
    <n v="3440"/>
  </r>
  <r>
    <n v="523"/>
    <d v="2021-09-13T00:00:00"/>
    <x v="3"/>
    <n v="6170"/>
  </r>
  <r>
    <n v="524"/>
    <d v="2021-09-14T00:00:00"/>
    <x v="0"/>
    <n v="8230"/>
  </r>
  <r>
    <n v="525"/>
    <d v="2021-09-15T00:00:00"/>
    <x v="1"/>
    <n v="4710"/>
  </r>
  <r>
    <n v="526"/>
    <d v="2021-09-15T00:00:00"/>
    <x v="2"/>
    <n v="5870"/>
  </r>
  <r>
    <n v="527"/>
    <d v="2021-09-15T00:00:00"/>
    <x v="3"/>
    <n v="4400"/>
  </r>
  <r>
    <n v="528"/>
    <d v="2021-09-16T00:00:00"/>
    <x v="0"/>
    <n v="9580"/>
  </r>
  <r>
    <n v="529"/>
    <d v="2021-09-17T00:00:00"/>
    <x v="1"/>
    <n v="6730"/>
  </r>
  <r>
    <n v="530"/>
    <d v="2021-09-17T00:00:00"/>
    <x v="3"/>
    <n v="3320"/>
  </r>
  <r>
    <n v="531"/>
    <d v="2021-09-17T00:00:00"/>
    <x v="0"/>
    <n v="7580"/>
  </r>
  <r>
    <n v="532"/>
    <d v="2021-09-18T00:00:00"/>
    <x v="2"/>
    <n v="7650"/>
  </r>
  <r>
    <n v="533"/>
    <d v="2021-09-18T00:00:00"/>
    <x v="1"/>
    <n v="2640"/>
  </r>
  <r>
    <n v="534"/>
    <d v="2021-09-19T00:00:00"/>
    <x v="3"/>
    <n v="9750"/>
  </r>
  <r>
    <n v="535"/>
    <d v="2021-09-19T00:00:00"/>
    <x v="1"/>
    <n v="9860"/>
  </r>
  <r>
    <n v="536"/>
    <d v="2021-09-19T00:00:00"/>
    <x v="2"/>
    <n v="8160"/>
  </r>
  <r>
    <n v="537"/>
    <d v="2021-09-20T00:00:00"/>
    <x v="0"/>
    <n v="6280"/>
  </r>
  <r>
    <n v="538"/>
    <d v="2021-09-20T00:00:00"/>
    <x v="3"/>
    <n v="6490"/>
  </r>
  <r>
    <n v="539"/>
    <d v="2021-09-21T00:00:00"/>
    <x v="0"/>
    <n v="4110"/>
  </r>
  <r>
    <n v="540"/>
    <d v="2021-09-21T00:00:00"/>
    <x v="3"/>
    <n v="3140"/>
  </r>
  <r>
    <n v="541"/>
    <d v="2021-09-22T00:00:00"/>
    <x v="3"/>
    <n v="3550"/>
  </r>
  <r>
    <n v="542"/>
    <d v="2021-09-22T00:00:00"/>
    <x v="2"/>
    <n v="1280"/>
  </r>
  <r>
    <n v="543"/>
    <d v="2021-09-23T00:00:00"/>
    <x v="2"/>
    <n v="8360"/>
  </r>
  <r>
    <n v="544"/>
    <d v="2021-09-24T00:00:00"/>
    <x v="3"/>
    <n v="2930"/>
  </r>
  <r>
    <n v="545"/>
    <d v="2021-09-24T00:00:00"/>
    <x v="2"/>
    <n v="9920"/>
  </r>
  <r>
    <n v="546"/>
    <d v="2021-09-25T00:00:00"/>
    <x v="2"/>
    <n v="3140"/>
  </r>
  <r>
    <n v="547"/>
    <d v="2021-09-26T00:00:00"/>
    <x v="0"/>
    <n v="1010"/>
  </r>
  <r>
    <n v="548"/>
    <d v="2021-09-27T00:00:00"/>
    <x v="2"/>
    <n v="9210"/>
  </r>
  <r>
    <n v="549"/>
    <d v="2021-09-27T00:00:00"/>
    <x v="3"/>
    <n v="1880"/>
  </r>
  <r>
    <n v="550"/>
    <d v="2021-09-28T00:00:00"/>
    <x v="1"/>
    <n v="5080"/>
  </r>
  <r>
    <n v="551"/>
    <d v="2021-09-28T00:00:00"/>
    <x v="3"/>
    <n v="6540"/>
  </r>
  <r>
    <n v="552"/>
    <d v="2021-09-29T00:00:00"/>
    <x v="2"/>
    <n v="3250"/>
  </r>
  <r>
    <n v="553"/>
    <d v="2021-09-30T00:00:00"/>
    <x v="0"/>
    <n v="5080"/>
  </r>
  <r>
    <n v="554"/>
    <d v="2021-09-30T00:00:00"/>
    <x v="1"/>
    <n v="7660"/>
  </r>
  <r>
    <n v="555"/>
    <d v="2021-10-01T00:00:00"/>
    <x v="3"/>
    <n v="7840"/>
  </r>
  <r>
    <n v="556"/>
    <d v="2021-10-01T00:00:00"/>
    <x v="2"/>
    <n v="2060"/>
  </r>
  <r>
    <n v="557"/>
    <d v="2021-10-02T00:00:00"/>
    <x v="1"/>
    <n v="1010"/>
  </r>
  <r>
    <n v="558"/>
    <d v="2021-10-03T00:00:00"/>
    <x v="1"/>
    <n v="7540"/>
  </r>
  <r>
    <n v="559"/>
    <d v="2021-10-03T00:00:00"/>
    <x v="3"/>
    <n v="6350"/>
  </r>
  <r>
    <n v="560"/>
    <d v="2021-10-03T00:00:00"/>
    <x v="0"/>
    <n v="9160"/>
  </r>
  <r>
    <n v="561"/>
    <d v="2021-10-04T00:00:00"/>
    <x v="1"/>
    <n v="9800"/>
  </r>
  <r>
    <n v="562"/>
    <d v="2021-10-04T00:00:00"/>
    <x v="3"/>
    <n v="4990"/>
  </r>
  <r>
    <n v="563"/>
    <d v="2021-10-05T00:00:00"/>
    <x v="2"/>
    <n v="5220"/>
  </r>
  <r>
    <n v="564"/>
    <d v="2021-10-05T00:00:00"/>
    <x v="0"/>
    <n v="3610"/>
  </r>
  <r>
    <n v="565"/>
    <d v="2021-10-05T00:00:00"/>
    <x v="1"/>
    <n v="5150"/>
  </r>
  <r>
    <n v="566"/>
    <d v="2021-10-06T00:00:00"/>
    <x v="2"/>
    <n v="2500"/>
  </r>
  <r>
    <n v="567"/>
    <d v="2021-10-06T00:00:00"/>
    <x v="1"/>
    <n v="8900"/>
  </r>
  <r>
    <n v="568"/>
    <d v="2021-10-06T00:00:00"/>
    <x v="3"/>
    <n v="2040"/>
  </r>
  <r>
    <n v="569"/>
    <d v="2021-10-07T00:00:00"/>
    <x v="0"/>
    <n v="8930"/>
  </r>
  <r>
    <n v="570"/>
    <d v="2021-10-08T00:00:00"/>
    <x v="1"/>
    <n v="4980"/>
  </r>
  <r>
    <n v="571"/>
    <d v="2021-10-08T00:00:00"/>
    <x v="2"/>
    <n v="7120"/>
  </r>
  <r>
    <n v="572"/>
    <d v="2021-10-08T00:00:00"/>
    <x v="0"/>
    <n v="1780"/>
  </r>
  <r>
    <n v="573"/>
    <d v="2021-10-09T00:00:00"/>
    <x v="1"/>
    <n v="8360"/>
  </r>
  <r>
    <n v="574"/>
    <d v="2021-10-09T00:00:00"/>
    <x v="0"/>
    <n v="5240"/>
  </r>
  <r>
    <n v="575"/>
    <d v="2021-10-09T00:00:00"/>
    <x v="3"/>
    <n v="5420"/>
  </r>
  <r>
    <n v="576"/>
    <d v="2021-10-10T00:00:00"/>
    <x v="3"/>
    <n v="9390"/>
  </r>
  <r>
    <n v="577"/>
    <d v="2021-10-10T00:00:00"/>
    <x v="0"/>
    <n v="2510"/>
  </r>
  <r>
    <n v="578"/>
    <d v="2021-10-11T00:00:00"/>
    <x v="3"/>
    <n v="7980"/>
  </r>
  <r>
    <n v="579"/>
    <d v="2021-10-11T00:00:00"/>
    <x v="0"/>
    <n v="3720"/>
  </r>
  <r>
    <n v="580"/>
    <d v="2021-10-12T00:00:00"/>
    <x v="0"/>
    <n v="3210"/>
  </r>
  <r>
    <n v="581"/>
    <d v="2021-10-13T00:00:00"/>
    <x v="3"/>
    <n v="7640"/>
  </r>
  <r>
    <n v="582"/>
    <d v="2021-10-13T00:00:00"/>
    <x v="0"/>
    <n v="6100"/>
  </r>
  <r>
    <n v="583"/>
    <d v="2021-10-14T00:00:00"/>
    <x v="0"/>
    <n v="6850"/>
  </r>
  <r>
    <n v="584"/>
    <d v="2021-10-14T00:00:00"/>
    <x v="3"/>
    <n v="2170"/>
  </r>
  <r>
    <n v="585"/>
    <d v="2021-10-15T00:00:00"/>
    <x v="1"/>
    <n v="6230"/>
  </r>
  <r>
    <n v="586"/>
    <d v="2021-10-15T00:00:00"/>
    <x v="3"/>
    <n v="2310"/>
  </r>
  <r>
    <n v="587"/>
    <d v="2021-10-16T00:00:00"/>
    <x v="2"/>
    <n v="5650"/>
  </r>
  <r>
    <n v="588"/>
    <d v="2021-10-16T00:00:00"/>
    <x v="3"/>
    <n v="7250"/>
  </r>
  <r>
    <n v="589"/>
    <d v="2021-10-17T00:00:00"/>
    <x v="3"/>
    <n v="3650"/>
  </r>
  <r>
    <n v="590"/>
    <d v="2021-10-17T00:00:00"/>
    <x v="1"/>
    <n v="4190"/>
  </r>
  <r>
    <n v="591"/>
    <d v="2021-10-17T00:00:00"/>
    <x v="0"/>
    <n v="7920"/>
  </r>
  <r>
    <n v="592"/>
    <d v="2021-10-18T00:00:00"/>
    <x v="1"/>
    <n v="5920"/>
  </r>
  <r>
    <n v="593"/>
    <d v="2021-10-18T00:00:00"/>
    <x v="0"/>
    <n v="5270"/>
  </r>
  <r>
    <n v="594"/>
    <d v="2021-10-19T00:00:00"/>
    <x v="2"/>
    <n v="7990"/>
  </r>
  <r>
    <n v="595"/>
    <d v="2021-10-19T00:00:00"/>
    <x v="1"/>
    <n v="5450"/>
  </r>
  <r>
    <n v="596"/>
    <d v="2021-10-20T00:00:00"/>
    <x v="0"/>
    <n v="2580"/>
  </r>
  <r>
    <n v="597"/>
    <d v="2021-10-21T00:00:00"/>
    <x v="0"/>
    <n v="8040"/>
  </r>
  <r>
    <n v="598"/>
    <d v="2021-10-21T00:00:00"/>
    <x v="3"/>
    <n v="1920"/>
  </r>
  <r>
    <n v="599"/>
    <d v="2021-10-22T00:00:00"/>
    <x v="0"/>
    <n v="6930"/>
  </r>
  <r>
    <n v="600"/>
    <d v="2021-10-22T00:00:00"/>
    <x v="2"/>
    <n v="9480"/>
  </r>
  <r>
    <n v="601"/>
    <d v="2021-10-22T00:00:00"/>
    <x v="1"/>
    <n v="4810"/>
  </r>
  <r>
    <n v="602"/>
    <d v="2021-10-23T00:00:00"/>
    <x v="0"/>
    <n v="5770"/>
  </r>
  <r>
    <n v="603"/>
    <d v="2021-10-23T00:00:00"/>
    <x v="3"/>
    <n v="2610"/>
  </r>
  <r>
    <n v="604"/>
    <d v="2021-10-24T00:00:00"/>
    <x v="1"/>
    <n v="2670"/>
  </r>
  <r>
    <n v="605"/>
    <d v="2021-10-24T00:00:00"/>
    <x v="3"/>
    <n v="1330"/>
  </r>
  <r>
    <n v="606"/>
    <d v="2021-10-25T00:00:00"/>
    <x v="1"/>
    <n v="1700"/>
  </r>
  <r>
    <n v="607"/>
    <d v="2021-10-25T00:00:00"/>
    <x v="2"/>
    <n v="1050"/>
  </r>
  <r>
    <n v="608"/>
    <d v="2021-10-25T00:00:00"/>
    <x v="0"/>
    <n v="1750"/>
  </r>
  <r>
    <n v="609"/>
    <d v="2021-10-25T00:00:00"/>
    <x v="3"/>
    <n v="6530"/>
  </r>
  <r>
    <n v="610"/>
    <d v="2021-10-26T00:00:00"/>
    <x v="0"/>
    <n v="6980"/>
  </r>
  <r>
    <n v="611"/>
    <d v="2021-10-26T00:00:00"/>
    <x v="2"/>
    <n v="6590"/>
  </r>
  <r>
    <n v="612"/>
    <d v="2021-10-26T00:00:00"/>
    <x v="1"/>
    <n v="2090"/>
  </r>
  <r>
    <n v="613"/>
    <d v="2021-10-27T00:00:00"/>
    <x v="1"/>
    <n v="3960"/>
  </r>
  <r>
    <n v="614"/>
    <d v="2021-10-27T00:00:00"/>
    <x v="2"/>
    <n v="6430"/>
  </r>
  <r>
    <n v="615"/>
    <d v="2021-10-27T00:00:00"/>
    <x v="0"/>
    <n v="9940"/>
  </r>
  <r>
    <n v="616"/>
    <d v="2021-10-27T00:00:00"/>
    <x v="3"/>
    <n v="4220"/>
  </r>
  <r>
    <n v="617"/>
    <d v="2021-10-28T00:00:00"/>
    <x v="3"/>
    <n v="2630"/>
  </r>
  <r>
    <n v="618"/>
    <d v="2021-10-28T00:00:00"/>
    <x v="0"/>
    <n v="3540"/>
  </r>
  <r>
    <n v="619"/>
    <d v="2021-10-29T00:00:00"/>
    <x v="1"/>
    <n v="2630"/>
  </r>
  <r>
    <n v="620"/>
    <d v="2021-10-30T00:00:00"/>
    <x v="2"/>
    <n v="4230"/>
  </r>
  <r>
    <n v="621"/>
    <d v="2021-10-30T00:00:00"/>
    <x v="0"/>
    <n v="4630"/>
  </r>
  <r>
    <n v="622"/>
    <d v="2021-10-31T00:00:00"/>
    <x v="1"/>
    <n v="2100"/>
  </r>
  <r>
    <n v="623"/>
    <d v="2021-11-01T00:00:00"/>
    <x v="0"/>
    <n v="4290"/>
  </r>
  <r>
    <n v="624"/>
    <d v="2021-11-01T00:00:00"/>
    <x v="2"/>
    <n v="2870"/>
  </r>
  <r>
    <n v="625"/>
    <d v="2021-11-01T00:00:00"/>
    <x v="1"/>
    <n v="3550"/>
  </r>
  <r>
    <n v="626"/>
    <d v="2021-11-02T00:00:00"/>
    <x v="0"/>
    <n v="8480"/>
  </r>
  <r>
    <n v="627"/>
    <d v="2021-11-03T00:00:00"/>
    <x v="0"/>
    <n v="4860"/>
  </r>
  <r>
    <n v="628"/>
    <d v="2021-11-03T00:00:00"/>
    <x v="1"/>
    <n v="8270"/>
  </r>
  <r>
    <n v="629"/>
    <d v="2021-11-04T00:00:00"/>
    <x v="3"/>
    <n v="8790"/>
  </r>
  <r>
    <n v="630"/>
    <d v="2021-11-04T00:00:00"/>
    <x v="2"/>
    <n v="3110"/>
  </r>
  <r>
    <n v="631"/>
    <d v="2021-11-04T00:00:00"/>
    <x v="1"/>
    <n v="1440"/>
  </r>
  <r>
    <n v="632"/>
    <d v="2021-11-05T00:00:00"/>
    <x v="3"/>
    <n v="4550"/>
  </r>
  <r>
    <n v="633"/>
    <d v="2021-11-05T00:00:00"/>
    <x v="0"/>
    <n v="6980"/>
  </r>
  <r>
    <n v="634"/>
    <d v="2021-11-06T00:00:00"/>
    <x v="1"/>
    <n v="3920"/>
  </r>
  <r>
    <n v="635"/>
    <d v="2021-11-07T00:00:00"/>
    <x v="1"/>
    <n v="7040"/>
  </r>
  <r>
    <n v="636"/>
    <d v="2021-11-07T00:00:00"/>
    <x v="0"/>
    <n v="7000"/>
  </r>
  <r>
    <n v="637"/>
    <d v="2021-11-08T00:00:00"/>
    <x v="1"/>
    <n v="1980"/>
  </r>
  <r>
    <n v="638"/>
    <d v="2021-11-08T00:00:00"/>
    <x v="0"/>
    <n v="7550"/>
  </r>
  <r>
    <n v="639"/>
    <d v="2021-11-09T00:00:00"/>
    <x v="2"/>
    <n v="2300"/>
  </r>
  <r>
    <n v="640"/>
    <d v="2021-11-09T00:00:00"/>
    <x v="1"/>
    <n v="5950"/>
  </r>
  <r>
    <n v="641"/>
    <d v="2021-11-09T00:00:00"/>
    <x v="3"/>
    <n v="4860"/>
  </r>
  <r>
    <n v="642"/>
    <d v="2021-11-10T00:00:00"/>
    <x v="1"/>
    <n v="7210"/>
  </r>
  <r>
    <n v="643"/>
    <d v="2021-11-10T00:00:00"/>
    <x v="2"/>
    <n v="6320"/>
  </r>
  <r>
    <n v="644"/>
    <d v="2021-11-10T00:00:00"/>
    <x v="0"/>
    <n v="6800"/>
  </r>
  <r>
    <n v="645"/>
    <d v="2021-11-11T00:00:00"/>
    <x v="0"/>
    <n v="8040"/>
  </r>
  <r>
    <n v="646"/>
    <d v="2021-11-11T00:00:00"/>
    <x v="2"/>
    <n v="2960"/>
  </r>
  <r>
    <n v="647"/>
    <d v="2021-11-12T00:00:00"/>
    <x v="1"/>
    <n v="1960"/>
  </r>
  <r>
    <n v="648"/>
    <d v="2021-11-13T00:00:00"/>
    <x v="0"/>
    <n v="5740"/>
  </r>
  <r>
    <n v="649"/>
    <d v="2021-11-14T00:00:00"/>
    <x v="1"/>
    <n v="2610"/>
  </r>
  <r>
    <n v="650"/>
    <d v="2021-11-14T00:00:00"/>
    <x v="0"/>
    <n v="5910"/>
  </r>
  <r>
    <n v="651"/>
    <d v="2021-11-15T00:00:00"/>
    <x v="1"/>
    <n v="4410"/>
  </r>
  <r>
    <n v="652"/>
    <d v="2021-11-15T00:00:00"/>
    <x v="0"/>
    <n v="2820"/>
  </r>
  <r>
    <n v="653"/>
    <d v="2021-11-15T00:00:00"/>
    <x v="2"/>
    <n v="8320"/>
  </r>
  <r>
    <n v="654"/>
    <d v="2021-11-15T00:00:00"/>
    <x v="3"/>
    <n v="1580"/>
  </r>
  <r>
    <n v="655"/>
    <d v="2021-11-16T00:00:00"/>
    <x v="3"/>
    <n v="3470"/>
  </r>
  <r>
    <n v="656"/>
    <d v="2021-11-16T00:00:00"/>
    <x v="2"/>
    <n v="4420"/>
  </r>
  <r>
    <n v="657"/>
    <d v="2021-11-17T00:00:00"/>
    <x v="2"/>
    <n v="3130"/>
  </r>
  <r>
    <n v="658"/>
    <d v="2021-11-17T00:00:00"/>
    <x v="3"/>
    <n v="1320"/>
  </r>
  <r>
    <n v="659"/>
    <d v="2021-11-17T00:00:00"/>
    <x v="0"/>
    <n v="8470"/>
  </r>
  <r>
    <n v="660"/>
    <d v="2021-11-18T00:00:00"/>
    <x v="2"/>
    <n v="1030"/>
  </r>
  <r>
    <n v="661"/>
    <d v="2021-11-19T00:00:00"/>
    <x v="0"/>
    <n v="6050"/>
  </r>
  <r>
    <n v="662"/>
    <d v="2021-11-19T00:00:00"/>
    <x v="1"/>
    <n v="4740"/>
  </r>
  <r>
    <n v="663"/>
    <d v="2021-11-20T00:00:00"/>
    <x v="0"/>
    <n v="5270"/>
  </r>
  <r>
    <n v="664"/>
    <d v="2021-11-20T00:00:00"/>
    <x v="1"/>
    <n v="9150"/>
  </r>
  <r>
    <n v="665"/>
    <d v="2021-11-20T00:00:00"/>
    <x v="2"/>
    <n v="8790"/>
  </r>
  <r>
    <n v="666"/>
    <d v="2021-11-20T00:00:00"/>
    <x v="3"/>
    <n v="2830"/>
  </r>
  <r>
    <n v="667"/>
    <d v="2021-11-21T00:00:00"/>
    <x v="0"/>
    <n v="1380"/>
  </r>
  <r>
    <n v="668"/>
    <d v="2021-11-22T00:00:00"/>
    <x v="1"/>
    <n v="9060"/>
  </r>
  <r>
    <n v="669"/>
    <d v="2021-11-22T00:00:00"/>
    <x v="3"/>
    <n v="3190"/>
  </r>
  <r>
    <n v="670"/>
    <d v="2021-11-22T00:00:00"/>
    <x v="2"/>
    <n v="4380"/>
  </r>
  <r>
    <n v="671"/>
    <d v="2021-11-22T00:00:00"/>
    <x v="0"/>
    <n v="5930"/>
  </r>
  <r>
    <n v="672"/>
    <d v="2021-11-23T00:00:00"/>
    <x v="1"/>
    <n v="3980"/>
  </r>
  <r>
    <n v="673"/>
    <d v="2021-11-23T00:00:00"/>
    <x v="0"/>
    <n v="9750"/>
  </r>
  <r>
    <n v="674"/>
    <d v="2021-11-23T00:00:00"/>
    <x v="3"/>
    <n v="7340"/>
  </r>
  <r>
    <n v="675"/>
    <d v="2021-11-23T00:00:00"/>
    <x v="2"/>
    <n v="5350"/>
  </r>
  <r>
    <n v="676"/>
    <d v="2021-11-24T00:00:00"/>
    <x v="0"/>
    <n v="5490"/>
  </r>
  <r>
    <n v="677"/>
    <d v="2021-11-24T00:00:00"/>
    <x v="3"/>
    <n v="1180"/>
  </r>
  <r>
    <n v="678"/>
    <d v="2021-11-25T00:00:00"/>
    <x v="3"/>
    <n v="7560"/>
  </r>
  <r>
    <n v="679"/>
    <d v="2021-11-26T00:00:00"/>
    <x v="1"/>
    <n v="7970"/>
  </r>
  <r>
    <n v="680"/>
    <d v="2021-11-26T00:00:00"/>
    <x v="3"/>
    <n v="2400"/>
  </r>
  <r>
    <n v="681"/>
    <d v="2021-11-26T00:00:00"/>
    <x v="0"/>
    <n v="7120"/>
  </r>
  <r>
    <n v="682"/>
    <d v="2021-11-27T00:00:00"/>
    <x v="3"/>
    <n v="3500"/>
  </r>
  <r>
    <n v="683"/>
    <d v="2021-11-27T00:00:00"/>
    <x v="0"/>
    <n v="8590"/>
  </r>
  <r>
    <n v="684"/>
    <d v="2021-11-28T00:00:00"/>
    <x v="0"/>
    <n v="2510"/>
  </r>
  <r>
    <n v="685"/>
    <d v="2021-11-28T00:00:00"/>
    <x v="1"/>
    <n v="2180"/>
  </r>
  <r>
    <n v="686"/>
    <d v="2021-11-28T00:00:00"/>
    <x v="2"/>
    <n v="4710"/>
  </r>
  <r>
    <n v="687"/>
    <d v="2021-11-29T00:00:00"/>
    <x v="1"/>
    <n v="3830"/>
  </r>
  <r>
    <n v="688"/>
    <d v="2021-11-29T00:00:00"/>
    <x v="0"/>
    <n v="3110"/>
  </r>
  <r>
    <n v="689"/>
    <d v="2021-11-29T00:00:00"/>
    <x v="3"/>
    <n v="9840"/>
  </r>
  <r>
    <n v="690"/>
    <d v="2021-11-30T00:00:00"/>
    <x v="0"/>
    <n v="3880"/>
  </r>
  <r>
    <n v="691"/>
    <d v="2021-11-30T00:00:00"/>
    <x v="3"/>
    <n v="9670"/>
  </r>
  <r>
    <n v="692"/>
    <d v="2021-12-01T00:00:00"/>
    <x v="3"/>
    <n v="3510"/>
  </r>
  <r>
    <n v="693"/>
    <d v="2021-12-02T00:00:00"/>
    <x v="3"/>
    <n v="5820"/>
  </r>
  <r>
    <n v="694"/>
    <d v="2021-12-02T00:00:00"/>
    <x v="0"/>
    <n v="1950"/>
  </r>
  <r>
    <n v="695"/>
    <d v="2021-12-03T00:00:00"/>
    <x v="3"/>
    <n v="1310"/>
  </r>
  <r>
    <n v="696"/>
    <d v="2021-12-03T00:00:00"/>
    <x v="1"/>
    <n v="3850"/>
  </r>
  <r>
    <n v="697"/>
    <d v="2021-12-03T00:00:00"/>
    <x v="2"/>
    <n v="4160"/>
  </r>
  <r>
    <n v="698"/>
    <d v="2021-12-04T00:00:00"/>
    <x v="3"/>
    <n v="3550"/>
  </r>
  <r>
    <n v="699"/>
    <d v="2021-12-04T00:00:00"/>
    <x v="1"/>
    <n v="2700"/>
  </r>
  <r>
    <n v="700"/>
    <d v="2021-12-05T00:00:00"/>
    <x v="0"/>
    <n v="4620"/>
  </r>
  <r>
    <n v="701"/>
    <d v="2021-12-05T00:00:00"/>
    <x v="1"/>
    <n v="5060"/>
  </r>
  <r>
    <n v="702"/>
    <d v="2021-12-06T00:00:00"/>
    <x v="0"/>
    <n v="2550"/>
  </r>
  <r>
    <n v="703"/>
    <d v="2021-12-06T00:00:00"/>
    <x v="1"/>
    <n v="4310"/>
  </r>
  <r>
    <n v="704"/>
    <d v="2021-12-06T00:00:00"/>
    <x v="2"/>
    <n v="7210"/>
  </r>
  <r>
    <n v="705"/>
    <d v="2021-12-07T00:00:00"/>
    <x v="2"/>
    <n v="3560"/>
  </r>
  <r>
    <n v="706"/>
    <d v="2021-12-08T00:00:00"/>
    <x v="1"/>
    <n v="520"/>
  </r>
  <r>
    <n v="707"/>
    <d v="2021-12-09T00:00:00"/>
    <x v="3"/>
    <n v="6090"/>
  </r>
  <r>
    <n v="708"/>
    <d v="2021-12-10T00:00:00"/>
    <x v="0"/>
    <n v="570"/>
  </r>
  <r>
    <n v="709"/>
    <d v="2021-12-11T00:00:00"/>
    <x v="0"/>
    <n v="9510"/>
  </r>
  <r>
    <n v="710"/>
    <d v="2021-12-11T00:00:00"/>
    <x v="3"/>
    <n v="2480"/>
  </r>
  <r>
    <n v="711"/>
    <d v="2021-12-11T00:00:00"/>
    <x v="2"/>
    <n v="8000"/>
  </r>
  <r>
    <n v="712"/>
    <d v="2021-12-12T00:00:00"/>
    <x v="1"/>
    <n v="9990"/>
  </r>
  <r>
    <n v="713"/>
    <d v="2021-12-12T00:00:00"/>
    <x v="0"/>
    <n v="2750"/>
  </r>
  <r>
    <n v="714"/>
    <d v="2021-12-12T00:00:00"/>
    <x v="3"/>
    <n v="4260"/>
  </r>
  <r>
    <n v="715"/>
    <d v="2021-12-13T00:00:00"/>
    <x v="1"/>
    <n v="2700"/>
  </r>
  <r>
    <n v="716"/>
    <d v="2021-12-13T00:00:00"/>
    <x v="3"/>
    <n v="2180"/>
  </r>
  <r>
    <n v="717"/>
    <d v="2021-12-14T00:00:00"/>
    <x v="1"/>
    <n v="8200"/>
  </r>
  <r>
    <n v="718"/>
    <d v="2021-12-14T00:00:00"/>
    <x v="2"/>
    <n v="5080"/>
  </r>
  <r>
    <n v="719"/>
    <d v="2021-12-14T00:00:00"/>
    <x v="0"/>
    <n v="7660"/>
  </r>
  <r>
    <n v="720"/>
    <d v="2021-12-14T00:00:00"/>
    <x v="3"/>
    <n v="8700"/>
  </r>
  <r>
    <n v="721"/>
    <d v="2021-12-15T00:00:00"/>
    <x v="2"/>
    <n v="7940"/>
  </r>
  <r>
    <n v="722"/>
    <d v="2021-12-15T00:00:00"/>
    <x v="0"/>
    <n v="5370"/>
  </r>
  <r>
    <n v="723"/>
    <d v="2021-12-16T00:00:00"/>
    <x v="1"/>
    <n v="3940"/>
  </r>
  <r>
    <n v="724"/>
    <d v="2021-12-17T00:00:00"/>
    <x v="1"/>
    <n v="4400"/>
  </r>
  <r>
    <n v="725"/>
    <d v="2021-12-18T00:00:00"/>
    <x v="2"/>
    <n v="6800"/>
  </r>
  <r>
    <n v="726"/>
    <d v="2021-12-18T00:00:00"/>
    <x v="0"/>
    <n v="4640"/>
  </r>
  <r>
    <n v="727"/>
    <d v="2021-12-18T00:00:00"/>
    <x v="3"/>
    <n v="7530"/>
  </r>
  <r>
    <n v="728"/>
    <d v="2021-12-19T00:00:00"/>
    <x v="3"/>
    <n v="6950"/>
  </r>
  <r>
    <n v="729"/>
    <d v="2021-12-19T00:00:00"/>
    <x v="0"/>
    <n v="2520"/>
  </r>
  <r>
    <n v="730"/>
    <d v="2021-12-19T00:00:00"/>
    <x v="1"/>
    <n v="4570"/>
  </r>
  <r>
    <n v="731"/>
    <d v="2021-12-20T00:00:00"/>
    <x v="2"/>
    <n v="7250"/>
  </r>
  <r>
    <n v="732"/>
    <d v="2021-12-20T00:00:00"/>
    <x v="0"/>
    <n v="1340"/>
  </r>
  <r>
    <n v="733"/>
    <d v="2021-12-21T00:00:00"/>
    <x v="2"/>
    <n v="1880"/>
  </r>
  <r>
    <n v="734"/>
    <d v="2021-12-22T00:00:00"/>
    <x v="0"/>
    <n v="5730"/>
  </r>
  <r>
    <n v="735"/>
    <d v="2021-12-22T00:00:00"/>
    <x v="1"/>
    <n v="1260"/>
  </r>
  <r>
    <n v="736"/>
    <d v="2021-12-23T00:00:00"/>
    <x v="0"/>
    <n v="9620"/>
  </r>
  <r>
    <n v="737"/>
    <d v="2021-12-23T00:00:00"/>
    <x v="2"/>
    <n v="1280"/>
  </r>
  <r>
    <n v="738"/>
    <d v="2021-12-23T00:00:00"/>
    <x v="1"/>
    <n v="4040"/>
  </r>
  <r>
    <n v="739"/>
    <d v="2021-12-24T00:00:00"/>
    <x v="0"/>
    <n v="4270"/>
  </r>
  <r>
    <n v="740"/>
    <d v="2021-12-25T00:00:00"/>
    <x v="0"/>
    <n v="1590"/>
  </r>
  <r>
    <n v="741"/>
    <d v="2021-12-26T00:00:00"/>
    <x v="1"/>
    <n v="7700"/>
  </r>
  <r>
    <n v="742"/>
    <d v="2021-12-26T00:00:00"/>
    <x v="3"/>
    <n v="7320"/>
  </r>
  <r>
    <n v="743"/>
    <d v="2021-12-27T00:00:00"/>
    <x v="3"/>
    <n v="3930"/>
  </r>
  <r>
    <n v="744"/>
    <d v="2021-12-27T00:00:00"/>
    <x v="2"/>
    <n v="5870"/>
  </r>
  <r>
    <n v="745"/>
    <d v="2021-12-27T00:00:00"/>
    <x v="1"/>
    <n v="8040"/>
  </r>
  <r>
    <n v="746"/>
    <d v="2021-12-27T00:00:00"/>
    <x v="0"/>
    <n v="8030"/>
  </r>
  <r>
    <n v="747"/>
    <d v="2021-12-28T00:00:00"/>
    <x v="1"/>
    <n v="4140"/>
  </r>
  <r>
    <n v="748"/>
    <d v="2021-12-28T00:00:00"/>
    <x v="0"/>
    <n v="1410"/>
  </r>
  <r>
    <n v="749"/>
    <d v="2021-12-28T00:00:00"/>
    <x v="2"/>
    <n v="4500"/>
  </r>
  <r>
    <n v="750"/>
    <d v="2021-12-29T00:00:00"/>
    <x v="1"/>
    <n v="4050"/>
  </r>
  <r>
    <n v="751"/>
    <d v="2021-12-29T00:00:00"/>
    <x v="0"/>
    <n v="7390"/>
  </r>
  <r>
    <n v="752"/>
    <d v="2021-12-30T00:00:00"/>
    <x v="2"/>
    <n v="4600"/>
  </r>
  <r>
    <n v="753"/>
    <d v="2021-12-30T00:00:00"/>
    <x v="1"/>
    <n v="7040"/>
  </r>
  <r>
    <n v="754"/>
    <d v="2021-12-30T00:00:00"/>
    <x v="3"/>
    <n v="2410"/>
  </r>
  <r>
    <n v="755"/>
    <d v="2021-12-31T00:00:00"/>
    <x v="2"/>
    <n v="6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9CFF6C-D63E-47E2-B363-8617D507CAAE}" name="Tabela przestawna1" cacheId="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B2:C7" firstHeaderRow="1" firstDataRow="1" firstDataCol="1"/>
  <pivotFields count="4">
    <pivotField dataField="1" showAll="0"/>
    <pivotField numFmtId="14" showAll="0"/>
    <pivotField axis="axisRow" showAll="0">
      <items count="5">
        <item x="2"/>
        <item x="3"/>
        <item x="0"/>
        <item x="1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Liczba Zamówień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56416C-8854-4D9E-9F53-07DBC2096587}" name="Tabela przestawna2" cacheId="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7" rowHeaderCaption="Nazwa Magazynu">
  <location ref="B2:C7" firstHeaderRow="1" firstDataRow="1" firstDataCol="1"/>
  <pivotFields count="4">
    <pivotField showAll="0"/>
    <pivotField numFmtId="14" showAll="0"/>
    <pivotField axis="axisRow" showAll="0">
      <items count="5">
        <item x="2"/>
        <item x="3"/>
        <item x="0"/>
        <item x="1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Łączna liczba zamówień" fld="3" baseField="2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891E534-6DC5-4ED3-87EF-642562825113}" autoFormatId="16" applyNumberFormats="0" applyBorderFormats="0" applyFontFormats="0" applyPatternFormats="0" applyAlignmentFormats="0" applyWidthHeightFormats="0">
  <queryTableRefresh nextId="13" unboundColumnsRight="6">
    <queryTableFields count="11">
      <queryTableField id="1" name="nr_zamowienia" tableColumnId="1"/>
      <queryTableField id="2" name="data" tableColumnId="2"/>
      <queryTableField id="3" name="magazyn" tableColumnId="3"/>
      <queryTableField id="7" dataBound="0" tableColumnId="7"/>
      <queryTableField id="4" name="wielkosc_zamowienia" tableColumnId="4"/>
      <queryTableField id="6" dataBound="0" tableColumnId="6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66390C3-C9EA-4609-BE5E-F6799C1A270C}" autoFormatId="16" applyNumberFormats="0" applyBorderFormats="0" applyFontFormats="0" applyPatternFormats="0" applyAlignmentFormats="0" applyWidthHeightFormats="0">
  <queryTableRefresh nextId="13" unboundColumnsRight="6">
    <queryTableFields count="11">
      <queryTableField id="1" name="nr_zamowienia" tableColumnId="1"/>
      <queryTableField id="2" name="data" tableColumnId="2"/>
      <queryTableField id="3" name="magazyn" tableColumnId="3"/>
      <queryTableField id="7" dataBound="0" tableColumnId="7"/>
      <queryTableField id="4" name="wielkosc_zamowienia" tableColumnId="4"/>
      <queryTableField id="6" dataBound="0" tableColumnId="6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28D84F-6FBC-425E-90FE-62AF0F68AF3D}" name="soki" displayName="soki" ref="A1:K756" tableType="queryTable" totalsRowShown="0">
  <autoFilter ref="A1:K756" xr:uid="{2128D84F-6FBC-425E-90FE-62AF0F68AF3D}"/>
  <tableColumns count="11">
    <tableColumn id="1" xr3:uid="{22D0CDD4-F87D-4CEE-9230-1A76E33C3851}" uniqueName="1" name="nr_zamowienia" queryTableFieldId="1"/>
    <tableColumn id="2" xr3:uid="{AC6C009C-7CDF-4C1E-AB3E-5295711F636B}" uniqueName="2" name="data" queryTableFieldId="2" dataDxfId="25"/>
    <tableColumn id="3" xr3:uid="{94475D05-5EA9-4DE4-AC39-AF3250DF2C83}" uniqueName="3" name="magazyn" queryTableFieldId="3" dataDxfId="24"/>
    <tableColumn id="7" xr3:uid="{2AF0FAED-F49E-4E8D-95F9-991D73FAD098}" uniqueName="7" name="dzień tygodnia" queryTableFieldId="7" dataDxfId="23">
      <calculatedColumnFormula>WEEKDAY(soki[[#This Row],[data]],2)</calculatedColumnFormula>
    </tableColumn>
    <tableColumn id="4" xr3:uid="{D00B3C8B-2A39-4644-BE62-FCCD8AF506F0}" uniqueName="4" name="wielkosc_zamowienia" queryTableFieldId="4"/>
    <tableColumn id="6" xr3:uid="{FF992013-1E1A-482E-B6FC-3DAC7EAE03EF}" uniqueName="6" name="stan przed produkcją" queryTableFieldId="6"/>
    <tableColumn id="8" xr3:uid="{2958780A-67B9-4194-8BE4-D8A7B4DAAAD6}" uniqueName="8" name="produkcja" queryTableFieldId="8" dataDxfId="11">
      <calculatedColumnFormula>IF(soki[[#This Row],[data]]=B1,0,IF(soki[[#This Row],[dzień tygodnia]]&gt;=6,5000,12000))</calculatedColumnFormula>
    </tableColumn>
    <tableColumn id="9" xr3:uid="{7251E58A-97C5-495B-B627-73661AE5ACF7}" uniqueName="9" name="stan po produkcji" queryTableFieldId="9" dataDxfId="22">
      <calculatedColumnFormula>soki[[#This Row],[stan przed produkcją]]+soki[[#This Row],[produkcja]]</calculatedColumnFormula>
    </tableColumn>
    <tableColumn id="10" xr3:uid="{FFB3254C-8586-41FC-B6D4-A8C33DFF9EB4}" uniqueName="10" name="po zamowieniu" queryTableFieldId="10" dataDxfId="21">
      <calculatedColumnFormula>IF(soki[[#This Row],[stan po produkcji]]-soki[[#This Row],[wielkosc_zamowienia]]&gt;0,soki[[#This Row],[stan po produkcji]]-soki[[#This Row],[wielkosc_zamowienia]],soki[[#This Row],[stan po produkcji]])</calculatedColumnFormula>
    </tableColumn>
    <tableColumn id="11" xr3:uid="{9B2E5BD3-C8D3-4392-BDA2-0D9D64A6D21F}" uniqueName="11" name="fila" queryTableFieldId="11" dataDxfId="20">
      <calculatedColumnFormula>soki[[#This Row],[po zamowieniu]]=soki[[#This Row],[stan po produkcji]]</calculatedColumnFormula>
    </tableColumn>
    <tableColumn id="12" xr3:uid="{B890D397-9E60-4783-B8F2-56FEB82E836A}" uniqueName="12" name="fila butelki" queryTableFieldId="12" dataDxfId="19">
      <calculatedColumnFormula>IF(soki[[#This Row],[fila]],soki[[#This Row],[wielkosc_zamowienia]],0)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46387F-C067-4D3F-A168-A72F7CAFDD53}" name="soki3" displayName="soki3" ref="A1:K756" tableType="queryTable" totalsRowShown="0">
  <autoFilter ref="A1:K756" xr:uid="{2128D84F-6FBC-425E-90FE-62AF0F68AF3D}"/>
  <tableColumns count="11">
    <tableColumn id="1" xr3:uid="{9DC21789-3E69-4E12-A13C-6B7F9796F08A}" uniqueName="1" name="nr_zamowienia" queryTableFieldId="1"/>
    <tableColumn id="2" xr3:uid="{F583B943-7EE2-49E5-815C-8CE6400FED0A}" uniqueName="2" name="data" queryTableFieldId="2" dataDxfId="7"/>
    <tableColumn id="3" xr3:uid="{A77282AD-116E-4F01-8E49-AC4E8D6AE128}" uniqueName="3" name="magazyn" queryTableFieldId="3" dataDxfId="6"/>
    <tableColumn id="7" xr3:uid="{91062174-734C-4879-B58D-D24640FC7ACC}" uniqueName="7" name="dzień tygodnia" queryTableFieldId="7" dataDxfId="5">
      <calculatedColumnFormula>WEEKDAY(soki3[[#This Row],[data]],2)</calculatedColumnFormula>
    </tableColumn>
    <tableColumn id="4" xr3:uid="{301A0181-D719-4B1A-A662-635C9C61E65A}" uniqueName="4" name="wielkosc_zamowienia" queryTableFieldId="4"/>
    <tableColumn id="6" xr3:uid="{80A48ABC-506E-4BB9-A39A-83AF123D2E9A}" uniqueName="6" name="stan przed produkcją" queryTableFieldId="6"/>
    <tableColumn id="8" xr3:uid="{80DBBD41-1995-4D1E-8B78-6D17A4EF3CC4}" uniqueName="8" name="produkcja" queryTableFieldId="8" dataDxfId="0">
      <calculatedColumnFormula>IF(soki3[[#This Row],[data]]=B1,0,IF(soki3[[#This Row],[dzień tygodnia]]&gt;=6,5000,$M$13))</calculatedColumnFormula>
    </tableColumn>
    <tableColumn id="9" xr3:uid="{8D303C49-4B9B-4137-B3CE-E8925B504461}" uniqueName="9" name="stan po produkcji" queryTableFieldId="9" dataDxfId="4">
      <calculatedColumnFormula>soki3[[#This Row],[stan przed produkcją]]+soki3[[#This Row],[produkcja]]</calculatedColumnFormula>
    </tableColumn>
    <tableColumn id="10" xr3:uid="{2E0FD4C2-FA3F-4E5A-A8FF-73F374E9EB92}" uniqueName="10" name="po zamowieniu" queryTableFieldId="10" dataDxfId="3">
      <calculatedColumnFormula>IF(soki3[[#This Row],[stan po produkcji]]-soki3[[#This Row],[wielkosc_zamowienia]]&gt;0,soki3[[#This Row],[stan po produkcji]]-soki3[[#This Row],[wielkosc_zamowienia]],soki3[[#This Row],[stan po produkcji]])</calculatedColumnFormula>
    </tableColumn>
    <tableColumn id="11" xr3:uid="{891D2E63-983E-4751-B2AE-994942CD7516}" uniqueName="11" name="fila" queryTableFieldId="11" dataDxfId="2">
      <calculatedColumnFormula>soki3[[#This Row],[po zamowieniu]]=soki3[[#This Row],[stan po produkcji]]</calculatedColumnFormula>
    </tableColumn>
    <tableColumn id="12" xr3:uid="{8844E0FB-623C-4C83-A616-111D76DFEDA3}" uniqueName="12" name="fila butelki" queryTableFieldId="12" dataDxfId="1">
      <calculatedColumnFormula>IF(soki3[[#This Row],[fila]],soki3[[#This Row],[wielkosc_zamowienia]],0)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AF191-038A-4143-8EBA-FDFB09ACF22E}">
  <dimension ref="A1:W756"/>
  <sheetViews>
    <sheetView tabSelected="1" zoomScaleNormal="100" workbookViewId="0">
      <selection activeCell="M24" sqref="M24"/>
    </sheetView>
  </sheetViews>
  <sheetFormatPr defaultRowHeight="15" x14ac:dyDescent="0.25"/>
  <cols>
    <col min="1" max="1" width="17" bestFit="1" customWidth="1"/>
    <col min="2" max="2" width="10.140625" customWidth="1"/>
    <col min="3" max="3" width="12.7109375" bestFit="1" customWidth="1"/>
    <col min="4" max="4" width="23" bestFit="1" customWidth="1"/>
    <col min="6" max="6" width="15" customWidth="1"/>
    <col min="8" max="8" width="15.5703125" customWidth="1"/>
    <col min="9" max="9" width="22.42578125" customWidth="1"/>
    <col min="10" max="10" width="16.85546875" customWidth="1"/>
    <col min="11" max="11" width="17.7109375" bestFit="1" customWidth="1"/>
    <col min="12" max="12" width="22" bestFit="1" customWidth="1"/>
    <col min="13" max="13" width="18.140625" customWidth="1"/>
    <col min="14" max="14" width="14.85546875" customWidth="1"/>
    <col min="16" max="16" width="10.1406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16</v>
      </c>
      <c r="E1" t="s">
        <v>3</v>
      </c>
      <c r="F1" t="s">
        <v>15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23" x14ac:dyDescent="0.25">
      <c r="A2">
        <v>1</v>
      </c>
      <c r="B2" s="1">
        <v>44198</v>
      </c>
      <c r="C2" s="2" t="s">
        <v>4</v>
      </c>
      <c r="D2" s="2">
        <f>WEEKDAY(soki[[#This Row],[data]],2)</f>
        <v>6</v>
      </c>
      <c r="E2">
        <v>1290</v>
      </c>
      <c r="F2">
        <v>30000</v>
      </c>
      <c r="G2">
        <f>IF(soki[[#This Row],[data]]=B1,0,IF(soki[[#This Row],[dzień tygodnia]]&gt;=6,5000,12000))</f>
        <v>5000</v>
      </c>
      <c r="H2">
        <f>soki[[#This Row],[stan przed produkcją]]+soki[[#This Row],[produkcja]]</f>
        <v>35000</v>
      </c>
      <c r="I2" s="2">
        <f>IF(soki[[#This Row],[stan po produkcji]]-soki[[#This Row],[wielkosc_zamowienia]]&gt;0,soki[[#This Row],[stan po produkcji]]-soki[[#This Row],[wielkosc_zamowienia]],soki[[#This Row],[stan po produkcji]])</f>
        <v>33710</v>
      </c>
      <c r="J2" s="2" t="b">
        <f>soki[[#This Row],[po zamowieniu]]=soki[[#This Row],[stan po produkcji]]</f>
        <v>0</v>
      </c>
      <c r="K2" s="2">
        <f>IF(soki[[#This Row],[fila]],soki[[#This Row],[wielkosc_zamowienia]],0)</f>
        <v>0</v>
      </c>
    </row>
    <row r="3" spans="1:23" x14ac:dyDescent="0.25">
      <c r="A3">
        <v>2</v>
      </c>
      <c r="B3" s="1">
        <v>44198</v>
      </c>
      <c r="C3" s="2" t="s">
        <v>5</v>
      </c>
      <c r="D3" s="2">
        <f>WEEKDAY(soki[[#This Row],[data]],2)</f>
        <v>6</v>
      </c>
      <c r="E3">
        <v>4420</v>
      </c>
      <c r="F3">
        <f>I2</f>
        <v>33710</v>
      </c>
      <c r="G3">
        <f>IF(soki[[#This Row],[data]]=B2,0,IF(soki[[#This Row],[dzień tygodnia]]&gt;=6,5000,12000))</f>
        <v>0</v>
      </c>
      <c r="H3">
        <f>soki[[#This Row],[stan przed produkcją]]+soki[[#This Row],[produkcja]]</f>
        <v>33710</v>
      </c>
      <c r="I3" s="2">
        <f>IF(soki[[#This Row],[stan po produkcji]]-soki[[#This Row],[wielkosc_zamowienia]]&gt;0,soki[[#This Row],[stan po produkcji]]-soki[[#This Row],[wielkosc_zamowienia]],soki[[#This Row],[stan po produkcji]])</f>
        <v>29290</v>
      </c>
      <c r="J3" s="2" t="b">
        <f>soki[[#This Row],[po zamowieniu]]=soki[[#This Row],[stan po produkcji]]</f>
        <v>0</v>
      </c>
      <c r="K3" s="2">
        <f>IF(soki[[#This Row],[fila]],soki[[#This Row],[wielkosc_zamowienia]],0)</f>
        <v>0</v>
      </c>
    </row>
    <row r="4" spans="1:23" x14ac:dyDescent="0.25">
      <c r="A4">
        <v>3</v>
      </c>
      <c r="B4" s="1">
        <v>44198</v>
      </c>
      <c r="C4" s="2" t="s">
        <v>6</v>
      </c>
      <c r="D4" s="2">
        <f>WEEKDAY(soki[[#This Row],[data]],2)</f>
        <v>6</v>
      </c>
      <c r="E4">
        <v>5190</v>
      </c>
      <c r="F4">
        <f t="shared" ref="F4:F67" si="0">I3</f>
        <v>29290</v>
      </c>
      <c r="G4">
        <f>IF(soki[[#This Row],[data]]=B3,0,IF(soki[[#This Row],[dzień tygodnia]]&gt;=6,5000,12000))</f>
        <v>0</v>
      </c>
      <c r="H4">
        <f>soki[[#This Row],[stan przed produkcją]]+soki[[#This Row],[produkcja]]</f>
        <v>29290</v>
      </c>
      <c r="I4" s="2">
        <f>IF(soki[[#This Row],[stan po produkcji]]-soki[[#This Row],[wielkosc_zamowienia]]&gt;0,soki[[#This Row],[stan po produkcji]]-soki[[#This Row],[wielkosc_zamowienia]],soki[[#This Row],[stan po produkcji]])</f>
        <v>24100</v>
      </c>
      <c r="J4" s="2" t="b">
        <f>soki[[#This Row],[po zamowieniu]]=soki[[#This Row],[stan po produkcji]]</f>
        <v>0</v>
      </c>
      <c r="K4" s="2">
        <f>IF(soki[[#This Row],[fila]],soki[[#This Row],[wielkosc_zamowienia]],0)</f>
        <v>0</v>
      </c>
      <c r="M4" t="s">
        <v>22</v>
      </c>
      <c r="N4">
        <f>COUNTIF(J:J,TRUE)</f>
        <v>37</v>
      </c>
    </row>
    <row r="5" spans="1:23" x14ac:dyDescent="0.25">
      <c r="A5">
        <v>4</v>
      </c>
      <c r="B5" s="1">
        <v>44199</v>
      </c>
      <c r="C5" s="2" t="s">
        <v>7</v>
      </c>
      <c r="D5" s="2">
        <f>WEEKDAY(soki[[#This Row],[data]],2)</f>
        <v>7</v>
      </c>
      <c r="E5">
        <v>950</v>
      </c>
      <c r="F5">
        <f t="shared" si="0"/>
        <v>24100</v>
      </c>
      <c r="G5">
        <f>IF(soki[[#This Row],[data]]=B4,0,IF(soki[[#This Row],[dzień tygodnia]]&gt;=6,5000,12000))</f>
        <v>5000</v>
      </c>
      <c r="H5">
        <f>soki[[#This Row],[stan przed produkcją]]+soki[[#This Row],[produkcja]]</f>
        <v>29100</v>
      </c>
      <c r="I5" s="2">
        <f>IF(soki[[#This Row],[stan po produkcji]]-soki[[#This Row],[wielkosc_zamowienia]]&gt;0,soki[[#This Row],[stan po produkcji]]-soki[[#This Row],[wielkosc_zamowienia]],soki[[#This Row],[stan po produkcji]])</f>
        <v>28150</v>
      </c>
      <c r="J5" s="2" t="b">
        <f>soki[[#This Row],[po zamowieniu]]=soki[[#This Row],[stan po produkcji]]</f>
        <v>0</v>
      </c>
      <c r="K5" s="2">
        <f>IF(soki[[#This Row],[fila]],soki[[#This Row],[wielkosc_zamowienia]],0)</f>
        <v>0</v>
      </c>
      <c r="M5" t="s">
        <v>23</v>
      </c>
      <c r="N5">
        <f>SUM(K:K)</f>
        <v>285230</v>
      </c>
    </row>
    <row r="6" spans="1:23" x14ac:dyDescent="0.25">
      <c r="A6">
        <v>5</v>
      </c>
      <c r="B6" s="1">
        <v>44199</v>
      </c>
      <c r="C6" s="2" t="s">
        <v>6</v>
      </c>
      <c r="D6" s="2">
        <f>WEEKDAY(soki[[#This Row],[data]],2)</f>
        <v>7</v>
      </c>
      <c r="E6">
        <v>6000</v>
      </c>
      <c r="F6">
        <f t="shared" si="0"/>
        <v>28150</v>
      </c>
      <c r="G6">
        <f>IF(soki[[#This Row],[data]]=B5,0,IF(soki[[#This Row],[dzień tygodnia]]&gt;=6,5000,12000))</f>
        <v>0</v>
      </c>
      <c r="H6">
        <f>soki[[#This Row],[stan przed produkcją]]+soki[[#This Row],[produkcja]]</f>
        <v>28150</v>
      </c>
      <c r="I6" s="2">
        <f>IF(soki[[#This Row],[stan po produkcji]]-soki[[#This Row],[wielkosc_zamowienia]]&gt;0,soki[[#This Row],[stan po produkcji]]-soki[[#This Row],[wielkosc_zamowienia]],soki[[#This Row],[stan po produkcji]])</f>
        <v>22150</v>
      </c>
      <c r="J6" s="2" t="b">
        <f>soki[[#This Row],[po zamowieniu]]=soki[[#This Row],[stan po produkcji]]</f>
        <v>0</v>
      </c>
      <c r="K6" s="2">
        <f>IF(soki[[#This Row],[fila]],soki[[#This Row],[wielkosc_zamowienia]],0)</f>
        <v>0</v>
      </c>
      <c r="M6" t="s">
        <v>25</v>
      </c>
      <c r="N6" s="1">
        <f>N9</f>
        <v>44274</v>
      </c>
    </row>
    <row r="7" spans="1:23" x14ac:dyDescent="0.25">
      <c r="A7">
        <v>6</v>
      </c>
      <c r="B7" s="1">
        <v>44199</v>
      </c>
      <c r="C7" s="2" t="s">
        <v>5</v>
      </c>
      <c r="D7" s="2">
        <f>WEEKDAY(soki[[#This Row],[data]],2)</f>
        <v>7</v>
      </c>
      <c r="E7">
        <v>8530</v>
      </c>
      <c r="F7">
        <f t="shared" si="0"/>
        <v>22150</v>
      </c>
      <c r="G7">
        <f>IF(soki[[#This Row],[data]]=B6,0,IF(soki[[#This Row],[dzień tygodnia]]&gt;=6,5000,12000))</f>
        <v>0</v>
      </c>
      <c r="H7">
        <f>soki[[#This Row],[stan przed produkcją]]+soki[[#This Row],[produkcja]]</f>
        <v>22150</v>
      </c>
      <c r="I7" s="2">
        <f>IF(soki[[#This Row],[stan po produkcji]]-soki[[#This Row],[wielkosc_zamowienia]]&gt;0,soki[[#This Row],[stan po produkcji]]-soki[[#This Row],[wielkosc_zamowienia]],soki[[#This Row],[stan po produkcji]])</f>
        <v>13620</v>
      </c>
      <c r="J7" s="2" t="b">
        <f>soki[[#This Row],[po zamowieniu]]=soki[[#This Row],[stan po produkcji]]</f>
        <v>0</v>
      </c>
      <c r="K7" s="2">
        <f>IF(soki[[#This Row],[fila]],soki[[#This Row],[wielkosc_zamowienia]],0)</f>
        <v>0</v>
      </c>
      <c r="M7" t="s">
        <v>26</v>
      </c>
      <c r="N7">
        <f>M9</f>
        <v>154</v>
      </c>
    </row>
    <row r="8" spans="1:23" x14ac:dyDescent="0.25">
      <c r="A8">
        <v>7</v>
      </c>
      <c r="B8" s="1">
        <v>44200</v>
      </c>
      <c r="C8" s="2" t="s">
        <v>7</v>
      </c>
      <c r="D8" s="2">
        <f>WEEKDAY(soki[[#This Row],[data]],2)</f>
        <v>1</v>
      </c>
      <c r="E8">
        <v>1140</v>
      </c>
      <c r="F8">
        <f t="shared" si="0"/>
        <v>13620</v>
      </c>
      <c r="G8">
        <f>IF(soki[[#This Row],[data]]=B7,0,IF(soki[[#This Row],[dzień tygodnia]]&gt;=6,5000,12000))</f>
        <v>12000</v>
      </c>
      <c r="H8">
        <f>soki[[#This Row],[stan przed produkcją]]+soki[[#This Row],[produkcja]]</f>
        <v>25620</v>
      </c>
      <c r="I8" s="2">
        <f>IF(soki[[#This Row],[stan po produkcji]]-soki[[#This Row],[wielkosc_zamowienia]]&gt;0,soki[[#This Row],[stan po produkcji]]-soki[[#This Row],[wielkosc_zamowienia]],soki[[#This Row],[stan po produkcji]])</f>
        <v>24480</v>
      </c>
      <c r="J8" s="2" t="b">
        <f>soki[[#This Row],[po zamowieniu]]=soki[[#This Row],[stan po produkcji]]</f>
        <v>0</v>
      </c>
      <c r="K8" s="2">
        <f>IF(soki[[#This Row],[fila]],soki[[#This Row],[wielkosc_zamowienia]],0)</f>
        <v>0</v>
      </c>
    </row>
    <row r="9" spans="1:23" x14ac:dyDescent="0.25">
      <c r="A9">
        <v>8</v>
      </c>
      <c r="B9" s="1">
        <v>44200</v>
      </c>
      <c r="C9" s="2" t="s">
        <v>5</v>
      </c>
      <c r="D9" s="2">
        <f>WEEKDAY(soki[[#This Row],[data]],2)</f>
        <v>1</v>
      </c>
      <c r="E9">
        <v>2460</v>
      </c>
      <c r="F9">
        <f t="shared" si="0"/>
        <v>24480</v>
      </c>
      <c r="G9">
        <f>IF(soki[[#This Row],[data]]=B8,0,IF(soki[[#This Row],[dzień tygodnia]]&gt;=6,5000,12000))</f>
        <v>0</v>
      </c>
      <c r="H9">
        <f>soki[[#This Row],[stan przed produkcją]]+soki[[#This Row],[produkcja]]</f>
        <v>24480</v>
      </c>
      <c r="I9" s="2">
        <f>IF(soki[[#This Row],[stan po produkcji]]-soki[[#This Row],[wielkosc_zamowienia]]&gt;0,soki[[#This Row],[stan po produkcji]]-soki[[#This Row],[wielkosc_zamowienia]],soki[[#This Row],[stan po produkcji]])</f>
        <v>22020</v>
      </c>
      <c r="J9" s="2" t="b">
        <f>soki[[#This Row],[po zamowieniu]]=soki[[#This Row],[stan po produkcji]]</f>
        <v>0</v>
      </c>
      <c r="K9" s="2">
        <f>IF(soki[[#This Row],[fila]],soki[[#This Row],[wielkosc_zamowienia]],0)</f>
        <v>0</v>
      </c>
      <c r="M9" s="22">
        <v>154</v>
      </c>
      <c r="N9" s="17">
        <v>44274</v>
      </c>
      <c r="O9" s="18" t="s">
        <v>6</v>
      </c>
      <c r="P9" s="18">
        <f>WEEKDAY(soki[[#This Row],[data]],2)</f>
        <v>1</v>
      </c>
      <c r="Q9" s="19">
        <v>9770</v>
      </c>
      <c r="R9" s="19">
        <f t="shared" ref="R9" si="1">U8</f>
        <v>0</v>
      </c>
      <c r="S9" s="19">
        <f>IF(soki[[#This Row],[data]]=N8,0,IF(soki[[#This Row],[dzień tygodnia]]&gt;=6,5000,12000))</f>
        <v>12000</v>
      </c>
      <c r="T9" s="19">
        <f>soki[[#This Row],[stan przed produkcją]]+soki[[#This Row],[produkcja]]</f>
        <v>24480</v>
      </c>
      <c r="U9" s="18">
        <f>IF(soki[[#This Row],[stan po produkcji]]-soki[[#This Row],[wielkosc_zamowienia]]&gt;0,soki[[#This Row],[stan po produkcji]]-soki[[#This Row],[wielkosc_zamowienia]],soki[[#This Row],[stan po produkcji]])</f>
        <v>22020</v>
      </c>
      <c r="V9" s="18" t="b">
        <f>soki[[#This Row],[po zamowieniu]]=soki[[#This Row],[stan po produkcji]]</f>
        <v>0</v>
      </c>
      <c r="W9" s="23">
        <f>IF(soki[[#This Row],[fila]],soki[[#This Row],[wielkosc_zamowienia]],0)</f>
        <v>0</v>
      </c>
    </row>
    <row r="10" spans="1:23" x14ac:dyDescent="0.25">
      <c r="A10">
        <v>9</v>
      </c>
      <c r="B10" s="1">
        <v>44201</v>
      </c>
      <c r="C10" s="2" t="s">
        <v>6</v>
      </c>
      <c r="D10" s="2">
        <f>WEEKDAY(soki[[#This Row],[data]],2)</f>
        <v>2</v>
      </c>
      <c r="E10">
        <v>7520</v>
      </c>
      <c r="F10">
        <f t="shared" si="0"/>
        <v>22020</v>
      </c>
      <c r="G10">
        <f>IF(soki[[#This Row],[data]]=B9,0,IF(soki[[#This Row],[dzień tygodnia]]&gt;=6,5000,12000))</f>
        <v>12000</v>
      </c>
      <c r="H10">
        <f>soki[[#This Row],[stan przed produkcją]]+soki[[#This Row],[produkcja]]</f>
        <v>34020</v>
      </c>
      <c r="I10" s="2">
        <f>IF(soki[[#This Row],[stan po produkcji]]-soki[[#This Row],[wielkosc_zamowienia]]&gt;0,soki[[#This Row],[stan po produkcji]]-soki[[#This Row],[wielkosc_zamowienia]],soki[[#This Row],[stan po produkcji]])</f>
        <v>26500</v>
      </c>
      <c r="J10" s="2" t="b">
        <f>soki[[#This Row],[po zamowieniu]]=soki[[#This Row],[stan po produkcji]]</f>
        <v>0</v>
      </c>
      <c r="K10" s="2">
        <f>IF(soki[[#This Row],[fila]],soki[[#This Row],[wielkosc_zamowienia]],0)</f>
        <v>0</v>
      </c>
    </row>
    <row r="11" spans="1:23" x14ac:dyDescent="0.25">
      <c r="A11">
        <v>10</v>
      </c>
      <c r="B11" s="1">
        <v>44201</v>
      </c>
      <c r="C11" s="2" t="s">
        <v>5</v>
      </c>
      <c r="D11" s="2">
        <f>WEEKDAY(soki[[#This Row],[data]],2)</f>
        <v>2</v>
      </c>
      <c r="E11">
        <v>7920</v>
      </c>
      <c r="F11">
        <f t="shared" si="0"/>
        <v>26500</v>
      </c>
      <c r="G11">
        <f>IF(soki[[#This Row],[data]]=B10,0,IF(soki[[#This Row],[dzień tygodnia]]&gt;=6,5000,12000))</f>
        <v>0</v>
      </c>
      <c r="H11">
        <f>soki[[#This Row],[stan przed produkcją]]+soki[[#This Row],[produkcja]]</f>
        <v>26500</v>
      </c>
      <c r="I11" s="2">
        <f>IF(soki[[#This Row],[stan po produkcji]]-soki[[#This Row],[wielkosc_zamowienia]]&gt;0,soki[[#This Row],[stan po produkcji]]-soki[[#This Row],[wielkosc_zamowienia]],soki[[#This Row],[stan po produkcji]])</f>
        <v>18580</v>
      </c>
      <c r="J11" s="2" t="b">
        <f>soki[[#This Row],[po zamowieniu]]=soki[[#This Row],[stan po produkcji]]</f>
        <v>0</v>
      </c>
      <c r="K11" s="2">
        <f>IF(soki[[#This Row],[fila]],soki[[#This Row],[wielkosc_zamowienia]],0)</f>
        <v>0</v>
      </c>
    </row>
    <row r="12" spans="1:23" x14ac:dyDescent="0.25">
      <c r="A12">
        <v>11</v>
      </c>
      <c r="B12" s="1">
        <v>44201</v>
      </c>
      <c r="C12" s="2" t="s">
        <v>4</v>
      </c>
      <c r="D12" s="2">
        <f>WEEKDAY(soki[[#This Row],[data]],2)</f>
        <v>2</v>
      </c>
      <c r="E12">
        <v>1430</v>
      </c>
      <c r="F12">
        <f t="shared" si="0"/>
        <v>18580</v>
      </c>
      <c r="G12">
        <f>IF(soki[[#This Row],[data]]=B11,0,IF(soki[[#This Row],[dzień tygodnia]]&gt;=6,5000,12000))</f>
        <v>0</v>
      </c>
      <c r="H12">
        <f>soki[[#This Row],[stan przed produkcją]]+soki[[#This Row],[produkcja]]</f>
        <v>18580</v>
      </c>
      <c r="I12" s="2">
        <f>IF(soki[[#This Row],[stan po produkcji]]-soki[[#This Row],[wielkosc_zamowienia]]&gt;0,soki[[#This Row],[stan po produkcji]]-soki[[#This Row],[wielkosc_zamowienia]],soki[[#This Row],[stan po produkcji]])</f>
        <v>17150</v>
      </c>
      <c r="J12" s="2" t="b">
        <f>soki[[#This Row],[po zamowieniu]]=soki[[#This Row],[stan po produkcji]]</f>
        <v>0</v>
      </c>
      <c r="K12" s="2">
        <f>IF(soki[[#This Row],[fila]],soki[[#This Row],[wielkosc_zamowienia]],0)</f>
        <v>0</v>
      </c>
    </row>
    <row r="13" spans="1:23" x14ac:dyDescent="0.25">
      <c r="A13">
        <v>12</v>
      </c>
      <c r="B13" s="1">
        <v>44202</v>
      </c>
      <c r="C13" s="2" t="s">
        <v>7</v>
      </c>
      <c r="D13" s="2">
        <f>WEEKDAY(soki[[#This Row],[data]],2)</f>
        <v>3</v>
      </c>
      <c r="E13">
        <v>1500</v>
      </c>
      <c r="F13">
        <f t="shared" si="0"/>
        <v>17150</v>
      </c>
      <c r="G13">
        <f>IF(soki[[#This Row],[data]]=B12,0,IF(soki[[#This Row],[dzień tygodnia]]&gt;=6,5000,12000))</f>
        <v>12000</v>
      </c>
      <c r="H13">
        <f>soki[[#This Row],[stan przed produkcją]]+soki[[#This Row],[produkcja]]</f>
        <v>29150</v>
      </c>
      <c r="I13" s="2">
        <f>IF(soki[[#This Row],[stan po produkcji]]-soki[[#This Row],[wielkosc_zamowienia]]&gt;0,soki[[#This Row],[stan po produkcji]]-soki[[#This Row],[wielkosc_zamowienia]],soki[[#This Row],[stan po produkcji]])</f>
        <v>27650</v>
      </c>
      <c r="J13" s="2" t="b">
        <f>soki[[#This Row],[po zamowieniu]]=soki[[#This Row],[stan po produkcji]]</f>
        <v>0</v>
      </c>
      <c r="K13" s="2">
        <f>IF(soki[[#This Row],[fila]],soki[[#This Row],[wielkosc_zamowienia]],0)</f>
        <v>0</v>
      </c>
    </row>
    <row r="14" spans="1:23" x14ac:dyDescent="0.25">
      <c r="A14">
        <v>13</v>
      </c>
      <c r="B14" s="1">
        <v>44202</v>
      </c>
      <c r="C14" s="2" t="s">
        <v>4</v>
      </c>
      <c r="D14" s="2">
        <f>WEEKDAY(soki[[#This Row],[data]],2)</f>
        <v>3</v>
      </c>
      <c r="E14">
        <v>5540</v>
      </c>
      <c r="F14">
        <f t="shared" si="0"/>
        <v>27650</v>
      </c>
      <c r="G14">
        <f>IF(soki[[#This Row],[data]]=B13,0,IF(soki[[#This Row],[dzień tygodnia]]&gt;=6,5000,12000))</f>
        <v>0</v>
      </c>
      <c r="H14">
        <f>soki[[#This Row],[stan przed produkcją]]+soki[[#This Row],[produkcja]]</f>
        <v>27650</v>
      </c>
      <c r="I14" s="2">
        <f>IF(soki[[#This Row],[stan po produkcji]]-soki[[#This Row],[wielkosc_zamowienia]]&gt;0,soki[[#This Row],[stan po produkcji]]-soki[[#This Row],[wielkosc_zamowienia]],soki[[#This Row],[stan po produkcji]])</f>
        <v>22110</v>
      </c>
      <c r="J14" s="2" t="b">
        <f>soki[[#This Row],[po zamowieniu]]=soki[[#This Row],[stan po produkcji]]</f>
        <v>0</v>
      </c>
      <c r="K14" s="2">
        <f>IF(soki[[#This Row],[fila]],soki[[#This Row],[wielkosc_zamowienia]],0)</f>
        <v>0</v>
      </c>
    </row>
    <row r="15" spans="1:23" x14ac:dyDescent="0.25">
      <c r="A15">
        <v>14</v>
      </c>
      <c r="B15" s="1">
        <v>44202</v>
      </c>
      <c r="C15" s="2" t="s">
        <v>6</v>
      </c>
      <c r="D15" s="2">
        <f>WEEKDAY(soki[[#This Row],[data]],2)</f>
        <v>3</v>
      </c>
      <c r="E15">
        <v>7340</v>
      </c>
      <c r="F15">
        <f t="shared" si="0"/>
        <v>22110</v>
      </c>
      <c r="G15">
        <f>IF(soki[[#This Row],[data]]=B14,0,IF(soki[[#This Row],[dzień tygodnia]]&gt;=6,5000,12000))</f>
        <v>0</v>
      </c>
      <c r="H15">
        <f>soki[[#This Row],[stan przed produkcją]]+soki[[#This Row],[produkcja]]</f>
        <v>22110</v>
      </c>
      <c r="I15" s="2">
        <f>IF(soki[[#This Row],[stan po produkcji]]-soki[[#This Row],[wielkosc_zamowienia]]&gt;0,soki[[#This Row],[stan po produkcji]]-soki[[#This Row],[wielkosc_zamowienia]],soki[[#This Row],[stan po produkcji]])</f>
        <v>14770</v>
      </c>
      <c r="J15" s="2" t="b">
        <f>soki[[#This Row],[po zamowieniu]]=soki[[#This Row],[stan po produkcji]]</f>
        <v>0</v>
      </c>
      <c r="K15" s="2">
        <f>IF(soki[[#This Row],[fila]],soki[[#This Row],[wielkosc_zamowienia]],0)</f>
        <v>0</v>
      </c>
    </row>
    <row r="16" spans="1:23" x14ac:dyDescent="0.25">
      <c r="A16">
        <v>15</v>
      </c>
      <c r="B16" s="1">
        <v>44203</v>
      </c>
      <c r="C16" s="2" t="s">
        <v>5</v>
      </c>
      <c r="D16" s="2">
        <f>WEEKDAY(soki[[#This Row],[data]],2)</f>
        <v>4</v>
      </c>
      <c r="E16">
        <v>8170</v>
      </c>
      <c r="F16">
        <f t="shared" si="0"/>
        <v>14770</v>
      </c>
      <c r="G16">
        <f>IF(soki[[#This Row],[data]]=B15,0,IF(soki[[#This Row],[dzień tygodnia]]&gt;=6,5000,12000))</f>
        <v>12000</v>
      </c>
      <c r="H16">
        <f>soki[[#This Row],[stan przed produkcją]]+soki[[#This Row],[produkcja]]</f>
        <v>26770</v>
      </c>
      <c r="I16" s="2">
        <f>IF(soki[[#This Row],[stan po produkcji]]-soki[[#This Row],[wielkosc_zamowienia]]&gt;0,soki[[#This Row],[stan po produkcji]]-soki[[#This Row],[wielkosc_zamowienia]],soki[[#This Row],[stan po produkcji]])</f>
        <v>18600</v>
      </c>
      <c r="J16" s="2" t="b">
        <f>soki[[#This Row],[po zamowieniu]]=soki[[#This Row],[stan po produkcji]]</f>
        <v>0</v>
      </c>
      <c r="K16" s="2">
        <f>IF(soki[[#This Row],[fila]],soki[[#This Row],[wielkosc_zamowienia]],0)</f>
        <v>0</v>
      </c>
    </row>
    <row r="17" spans="1:11" x14ac:dyDescent="0.25">
      <c r="A17">
        <v>16</v>
      </c>
      <c r="B17" s="1">
        <v>44204</v>
      </c>
      <c r="C17" s="2" t="s">
        <v>4</v>
      </c>
      <c r="D17" s="2">
        <f>WEEKDAY(soki[[#This Row],[data]],2)</f>
        <v>5</v>
      </c>
      <c r="E17">
        <v>9410</v>
      </c>
      <c r="F17">
        <f t="shared" si="0"/>
        <v>18600</v>
      </c>
      <c r="G17">
        <f>IF(soki[[#This Row],[data]]=B16,0,IF(soki[[#This Row],[dzień tygodnia]]&gt;=6,5000,12000))</f>
        <v>12000</v>
      </c>
      <c r="H17">
        <f>soki[[#This Row],[stan przed produkcją]]+soki[[#This Row],[produkcja]]</f>
        <v>30600</v>
      </c>
      <c r="I17" s="2">
        <f>IF(soki[[#This Row],[stan po produkcji]]-soki[[#This Row],[wielkosc_zamowienia]]&gt;0,soki[[#This Row],[stan po produkcji]]-soki[[#This Row],[wielkosc_zamowienia]],soki[[#This Row],[stan po produkcji]])</f>
        <v>21190</v>
      </c>
      <c r="J17" s="2" t="b">
        <f>soki[[#This Row],[po zamowieniu]]=soki[[#This Row],[stan po produkcji]]</f>
        <v>0</v>
      </c>
      <c r="K17" s="2">
        <f>IF(soki[[#This Row],[fila]],soki[[#This Row],[wielkosc_zamowienia]],0)</f>
        <v>0</v>
      </c>
    </row>
    <row r="18" spans="1:11" x14ac:dyDescent="0.25">
      <c r="A18">
        <v>17</v>
      </c>
      <c r="B18" s="1">
        <v>44204</v>
      </c>
      <c r="C18" s="2" t="s">
        <v>7</v>
      </c>
      <c r="D18" s="2">
        <f>WEEKDAY(soki[[#This Row],[data]],2)</f>
        <v>5</v>
      </c>
      <c r="E18">
        <v>4660</v>
      </c>
      <c r="F18">
        <f t="shared" si="0"/>
        <v>21190</v>
      </c>
      <c r="G18">
        <f>IF(soki[[#This Row],[data]]=B17,0,IF(soki[[#This Row],[dzień tygodnia]]&gt;=6,5000,12000))</f>
        <v>0</v>
      </c>
      <c r="H18">
        <f>soki[[#This Row],[stan przed produkcją]]+soki[[#This Row],[produkcja]]</f>
        <v>21190</v>
      </c>
      <c r="I18" s="2">
        <f>IF(soki[[#This Row],[stan po produkcji]]-soki[[#This Row],[wielkosc_zamowienia]]&gt;0,soki[[#This Row],[stan po produkcji]]-soki[[#This Row],[wielkosc_zamowienia]],soki[[#This Row],[stan po produkcji]])</f>
        <v>16530</v>
      </c>
      <c r="J18" s="2" t="b">
        <f>soki[[#This Row],[po zamowieniu]]=soki[[#This Row],[stan po produkcji]]</f>
        <v>0</v>
      </c>
      <c r="K18" s="2">
        <f>IF(soki[[#This Row],[fila]],soki[[#This Row],[wielkosc_zamowienia]],0)</f>
        <v>0</v>
      </c>
    </row>
    <row r="19" spans="1:11" x14ac:dyDescent="0.25">
      <c r="A19">
        <v>18</v>
      </c>
      <c r="B19" s="1">
        <v>44205</v>
      </c>
      <c r="C19" s="2" t="s">
        <v>4</v>
      </c>
      <c r="D19" s="2">
        <f>WEEKDAY(soki[[#This Row],[data]],2)</f>
        <v>6</v>
      </c>
      <c r="E19">
        <v>2240</v>
      </c>
      <c r="F19">
        <f t="shared" si="0"/>
        <v>16530</v>
      </c>
      <c r="G19">
        <f>IF(soki[[#This Row],[data]]=B18,0,IF(soki[[#This Row],[dzień tygodnia]]&gt;=6,5000,12000))</f>
        <v>5000</v>
      </c>
      <c r="H19">
        <f>soki[[#This Row],[stan przed produkcją]]+soki[[#This Row],[produkcja]]</f>
        <v>21530</v>
      </c>
      <c r="I19" s="2">
        <f>IF(soki[[#This Row],[stan po produkcji]]-soki[[#This Row],[wielkosc_zamowienia]]&gt;0,soki[[#This Row],[stan po produkcji]]-soki[[#This Row],[wielkosc_zamowienia]],soki[[#This Row],[stan po produkcji]])</f>
        <v>19290</v>
      </c>
      <c r="J19" s="2" t="b">
        <f>soki[[#This Row],[po zamowieniu]]=soki[[#This Row],[stan po produkcji]]</f>
        <v>0</v>
      </c>
      <c r="K19" s="2">
        <f>IF(soki[[#This Row],[fila]],soki[[#This Row],[wielkosc_zamowienia]],0)</f>
        <v>0</v>
      </c>
    </row>
    <row r="20" spans="1:11" x14ac:dyDescent="0.25">
      <c r="A20">
        <v>19</v>
      </c>
      <c r="B20" s="1">
        <v>44205</v>
      </c>
      <c r="C20" s="2" t="s">
        <v>5</v>
      </c>
      <c r="D20" s="2">
        <f>WEEKDAY(soki[[#This Row],[data]],2)</f>
        <v>6</v>
      </c>
      <c r="E20">
        <v>6760</v>
      </c>
      <c r="F20">
        <f t="shared" si="0"/>
        <v>19290</v>
      </c>
      <c r="G20">
        <f>IF(soki[[#This Row],[data]]=B19,0,IF(soki[[#This Row],[dzień tygodnia]]&gt;=6,5000,12000))</f>
        <v>0</v>
      </c>
      <c r="H20">
        <f>soki[[#This Row],[stan przed produkcją]]+soki[[#This Row],[produkcja]]</f>
        <v>19290</v>
      </c>
      <c r="I20" s="2">
        <f>IF(soki[[#This Row],[stan po produkcji]]-soki[[#This Row],[wielkosc_zamowienia]]&gt;0,soki[[#This Row],[stan po produkcji]]-soki[[#This Row],[wielkosc_zamowienia]],soki[[#This Row],[stan po produkcji]])</f>
        <v>12530</v>
      </c>
      <c r="J20" s="2" t="b">
        <f>soki[[#This Row],[po zamowieniu]]=soki[[#This Row],[stan po produkcji]]</f>
        <v>0</v>
      </c>
      <c r="K20" s="2">
        <f>IF(soki[[#This Row],[fila]],soki[[#This Row],[wielkosc_zamowienia]],0)</f>
        <v>0</v>
      </c>
    </row>
    <row r="21" spans="1:11" x14ac:dyDescent="0.25">
      <c r="A21">
        <v>20</v>
      </c>
      <c r="B21" s="1">
        <v>44206</v>
      </c>
      <c r="C21" s="2" t="s">
        <v>6</v>
      </c>
      <c r="D21" s="2">
        <f>WEEKDAY(soki[[#This Row],[data]],2)</f>
        <v>7</v>
      </c>
      <c r="E21">
        <v>7850</v>
      </c>
      <c r="F21">
        <f t="shared" si="0"/>
        <v>12530</v>
      </c>
      <c r="G21">
        <f>IF(soki[[#This Row],[data]]=B20,0,IF(soki[[#This Row],[dzień tygodnia]]&gt;=6,5000,12000))</f>
        <v>5000</v>
      </c>
      <c r="H21">
        <f>soki[[#This Row],[stan przed produkcją]]+soki[[#This Row],[produkcja]]</f>
        <v>17530</v>
      </c>
      <c r="I21" s="2">
        <f>IF(soki[[#This Row],[stan po produkcji]]-soki[[#This Row],[wielkosc_zamowienia]]&gt;0,soki[[#This Row],[stan po produkcji]]-soki[[#This Row],[wielkosc_zamowienia]],soki[[#This Row],[stan po produkcji]])</f>
        <v>9680</v>
      </c>
      <c r="J21" s="2" t="b">
        <f>soki[[#This Row],[po zamowieniu]]=soki[[#This Row],[stan po produkcji]]</f>
        <v>0</v>
      </c>
      <c r="K21" s="2">
        <f>IF(soki[[#This Row],[fila]],soki[[#This Row],[wielkosc_zamowienia]],0)</f>
        <v>0</v>
      </c>
    </row>
    <row r="22" spans="1:11" x14ac:dyDescent="0.25">
      <c r="A22">
        <v>21</v>
      </c>
      <c r="B22" s="1">
        <v>44207</v>
      </c>
      <c r="C22" s="2" t="s">
        <v>5</v>
      </c>
      <c r="D22" s="2">
        <f>WEEKDAY(soki[[#This Row],[data]],2)</f>
        <v>1</v>
      </c>
      <c r="E22">
        <v>5440</v>
      </c>
      <c r="F22">
        <f t="shared" si="0"/>
        <v>9680</v>
      </c>
      <c r="G22">
        <f>IF(soki[[#This Row],[data]]=B21,0,IF(soki[[#This Row],[dzień tygodnia]]&gt;=6,5000,12000))</f>
        <v>12000</v>
      </c>
      <c r="H22">
        <f>soki[[#This Row],[stan przed produkcją]]+soki[[#This Row],[produkcja]]</f>
        <v>21680</v>
      </c>
      <c r="I22" s="2">
        <f>IF(soki[[#This Row],[stan po produkcji]]-soki[[#This Row],[wielkosc_zamowienia]]&gt;0,soki[[#This Row],[stan po produkcji]]-soki[[#This Row],[wielkosc_zamowienia]],soki[[#This Row],[stan po produkcji]])</f>
        <v>16240</v>
      </c>
      <c r="J22" s="2" t="b">
        <f>soki[[#This Row],[po zamowieniu]]=soki[[#This Row],[stan po produkcji]]</f>
        <v>0</v>
      </c>
      <c r="K22" s="2">
        <f>IF(soki[[#This Row],[fila]],soki[[#This Row],[wielkosc_zamowienia]],0)</f>
        <v>0</v>
      </c>
    </row>
    <row r="23" spans="1:11" x14ac:dyDescent="0.25">
      <c r="A23">
        <v>22</v>
      </c>
      <c r="B23" s="1">
        <v>44207</v>
      </c>
      <c r="C23" s="2" t="s">
        <v>7</v>
      </c>
      <c r="D23" s="2">
        <f>WEEKDAY(soki[[#This Row],[data]],2)</f>
        <v>1</v>
      </c>
      <c r="E23">
        <v>5230</v>
      </c>
      <c r="F23">
        <f t="shared" si="0"/>
        <v>16240</v>
      </c>
      <c r="G23">
        <f>IF(soki[[#This Row],[data]]=B22,0,IF(soki[[#This Row],[dzień tygodnia]]&gt;=6,5000,12000))</f>
        <v>0</v>
      </c>
      <c r="H23">
        <f>soki[[#This Row],[stan przed produkcją]]+soki[[#This Row],[produkcja]]</f>
        <v>16240</v>
      </c>
      <c r="I23" s="2">
        <f>IF(soki[[#This Row],[stan po produkcji]]-soki[[#This Row],[wielkosc_zamowienia]]&gt;0,soki[[#This Row],[stan po produkcji]]-soki[[#This Row],[wielkosc_zamowienia]],soki[[#This Row],[stan po produkcji]])</f>
        <v>11010</v>
      </c>
      <c r="J23" s="2" t="b">
        <f>soki[[#This Row],[po zamowieniu]]=soki[[#This Row],[stan po produkcji]]</f>
        <v>0</v>
      </c>
      <c r="K23" s="2">
        <f>IF(soki[[#This Row],[fila]],soki[[#This Row],[wielkosc_zamowienia]],0)</f>
        <v>0</v>
      </c>
    </row>
    <row r="24" spans="1:11" x14ac:dyDescent="0.25">
      <c r="A24">
        <v>23</v>
      </c>
      <c r="B24" s="1">
        <v>44207</v>
      </c>
      <c r="C24" s="2" t="s">
        <v>4</v>
      </c>
      <c r="D24" s="2">
        <f>WEEKDAY(soki[[#This Row],[data]],2)</f>
        <v>1</v>
      </c>
      <c r="E24">
        <v>9750</v>
      </c>
      <c r="F24">
        <f t="shared" si="0"/>
        <v>11010</v>
      </c>
      <c r="G24">
        <f>IF(soki[[#This Row],[data]]=B23,0,IF(soki[[#This Row],[dzień tygodnia]]&gt;=6,5000,12000))</f>
        <v>0</v>
      </c>
      <c r="H24">
        <f>soki[[#This Row],[stan przed produkcją]]+soki[[#This Row],[produkcja]]</f>
        <v>11010</v>
      </c>
      <c r="I24" s="2">
        <f>IF(soki[[#This Row],[stan po produkcji]]-soki[[#This Row],[wielkosc_zamowienia]]&gt;0,soki[[#This Row],[stan po produkcji]]-soki[[#This Row],[wielkosc_zamowienia]],soki[[#This Row],[stan po produkcji]])</f>
        <v>1260</v>
      </c>
      <c r="J24" s="2" t="b">
        <f>soki[[#This Row],[po zamowieniu]]=soki[[#This Row],[stan po produkcji]]</f>
        <v>0</v>
      </c>
      <c r="K24" s="2">
        <f>IF(soki[[#This Row],[fila]],soki[[#This Row],[wielkosc_zamowienia]],0)</f>
        <v>0</v>
      </c>
    </row>
    <row r="25" spans="1:11" x14ac:dyDescent="0.25">
      <c r="A25">
        <v>24</v>
      </c>
      <c r="B25" s="1">
        <v>44208</v>
      </c>
      <c r="C25" s="2" t="s">
        <v>6</v>
      </c>
      <c r="D25" s="2">
        <f>WEEKDAY(soki[[#This Row],[data]],2)</f>
        <v>2</v>
      </c>
      <c r="E25">
        <v>4800</v>
      </c>
      <c r="F25">
        <f t="shared" si="0"/>
        <v>1260</v>
      </c>
      <c r="G25">
        <f>IF(soki[[#This Row],[data]]=B24,0,IF(soki[[#This Row],[dzień tygodnia]]&gt;=6,5000,12000))</f>
        <v>12000</v>
      </c>
      <c r="H25">
        <f>soki[[#This Row],[stan przed produkcją]]+soki[[#This Row],[produkcja]]</f>
        <v>13260</v>
      </c>
      <c r="I25" s="2">
        <f>IF(soki[[#This Row],[stan po produkcji]]-soki[[#This Row],[wielkosc_zamowienia]]&gt;0,soki[[#This Row],[stan po produkcji]]-soki[[#This Row],[wielkosc_zamowienia]],soki[[#This Row],[stan po produkcji]])</f>
        <v>8460</v>
      </c>
      <c r="J25" s="2" t="b">
        <f>soki[[#This Row],[po zamowieniu]]=soki[[#This Row],[stan po produkcji]]</f>
        <v>0</v>
      </c>
      <c r="K25" s="2">
        <f>IF(soki[[#This Row],[fila]],soki[[#This Row],[wielkosc_zamowienia]],0)</f>
        <v>0</v>
      </c>
    </row>
    <row r="26" spans="1:11" x14ac:dyDescent="0.25">
      <c r="A26">
        <v>25</v>
      </c>
      <c r="B26" s="1">
        <v>44209</v>
      </c>
      <c r="C26" s="2" t="s">
        <v>7</v>
      </c>
      <c r="D26" s="2">
        <f>WEEKDAY(soki[[#This Row],[data]],2)</f>
        <v>3</v>
      </c>
      <c r="E26">
        <v>8650</v>
      </c>
      <c r="F26">
        <f t="shared" si="0"/>
        <v>8460</v>
      </c>
      <c r="G26">
        <f>IF(soki[[#This Row],[data]]=B25,0,IF(soki[[#This Row],[dzień tygodnia]]&gt;=6,5000,12000))</f>
        <v>12000</v>
      </c>
      <c r="H26">
        <f>soki[[#This Row],[stan przed produkcją]]+soki[[#This Row],[produkcja]]</f>
        <v>20460</v>
      </c>
      <c r="I26" s="2">
        <f>IF(soki[[#This Row],[stan po produkcji]]-soki[[#This Row],[wielkosc_zamowienia]]&gt;0,soki[[#This Row],[stan po produkcji]]-soki[[#This Row],[wielkosc_zamowienia]],soki[[#This Row],[stan po produkcji]])</f>
        <v>11810</v>
      </c>
      <c r="J26" s="2" t="b">
        <f>soki[[#This Row],[po zamowieniu]]=soki[[#This Row],[stan po produkcji]]</f>
        <v>0</v>
      </c>
      <c r="K26" s="2">
        <f>IF(soki[[#This Row],[fila]],soki[[#This Row],[wielkosc_zamowienia]],0)</f>
        <v>0</v>
      </c>
    </row>
    <row r="27" spans="1:11" x14ac:dyDescent="0.25">
      <c r="A27">
        <v>26</v>
      </c>
      <c r="B27" s="1">
        <v>44210</v>
      </c>
      <c r="C27" s="2" t="s">
        <v>4</v>
      </c>
      <c r="D27" s="2">
        <f>WEEKDAY(soki[[#This Row],[data]],2)</f>
        <v>4</v>
      </c>
      <c r="E27">
        <v>2260</v>
      </c>
      <c r="F27">
        <f t="shared" si="0"/>
        <v>11810</v>
      </c>
      <c r="G27">
        <f>IF(soki[[#This Row],[data]]=B26,0,IF(soki[[#This Row],[dzień tygodnia]]&gt;=6,5000,12000))</f>
        <v>12000</v>
      </c>
      <c r="H27">
        <f>soki[[#This Row],[stan przed produkcją]]+soki[[#This Row],[produkcja]]</f>
        <v>23810</v>
      </c>
      <c r="I27" s="2">
        <f>IF(soki[[#This Row],[stan po produkcji]]-soki[[#This Row],[wielkosc_zamowienia]]&gt;0,soki[[#This Row],[stan po produkcji]]-soki[[#This Row],[wielkosc_zamowienia]],soki[[#This Row],[stan po produkcji]])</f>
        <v>21550</v>
      </c>
      <c r="J27" s="2" t="b">
        <f>soki[[#This Row],[po zamowieniu]]=soki[[#This Row],[stan po produkcji]]</f>
        <v>0</v>
      </c>
      <c r="K27" s="2">
        <f>IF(soki[[#This Row],[fila]],soki[[#This Row],[wielkosc_zamowienia]],0)</f>
        <v>0</v>
      </c>
    </row>
    <row r="28" spans="1:11" x14ac:dyDescent="0.25">
      <c r="A28">
        <v>27</v>
      </c>
      <c r="B28" s="1">
        <v>44210</v>
      </c>
      <c r="C28" s="2" t="s">
        <v>5</v>
      </c>
      <c r="D28" s="2">
        <f>WEEKDAY(soki[[#This Row],[data]],2)</f>
        <v>4</v>
      </c>
      <c r="E28">
        <v>5000</v>
      </c>
      <c r="F28">
        <f t="shared" si="0"/>
        <v>21550</v>
      </c>
      <c r="G28">
        <f>IF(soki[[#This Row],[data]]=B27,0,IF(soki[[#This Row],[dzień tygodnia]]&gt;=6,5000,12000))</f>
        <v>0</v>
      </c>
      <c r="H28">
        <f>soki[[#This Row],[stan przed produkcją]]+soki[[#This Row],[produkcja]]</f>
        <v>21550</v>
      </c>
      <c r="I28" s="2">
        <f>IF(soki[[#This Row],[stan po produkcji]]-soki[[#This Row],[wielkosc_zamowienia]]&gt;0,soki[[#This Row],[stan po produkcji]]-soki[[#This Row],[wielkosc_zamowienia]],soki[[#This Row],[stan po produkcji]])</f>
        <v>16550</v>
      </c>
      <c r="J28" s="2" t="b">
        <f>soki[[#This Row],[po zamowieniu]]=soki[[#This Row],[stan po produkcji]]</f>
        <v>0</v>
      </c>
      <c r="K28" s="2">
        <f>IF(soki[[#This Row],[fila]],soki[[#This Row],[wielkosc_zamowienia]],0)</f>
        <v>0</v>
      </c>
    </row>
    <row r="29" spans="1:11" x14ac:dyDescent="0.25">
      <c r="A29">
        <v>28</v>
      </c>
      <c r="B29" s="1">
        <v>44210</v>
      </c>
      <c r="C29" s="2" t="s">
        <v>7</v>
      </c>
      <c r="D29" s="2">
        <f>WEEKDAY(soki[[#This Row],[data]],2)</f>
        <v>4</v>
      </c>
      <c r="E29">
        <v>1650</v>
      </c>
      <c r="F29">
        <f t="shared" si="0"/>
        <v>16550</v>
      </c>
      <c r="G29">
        <f>IF(soki[[#This Row],[data]]=B28,0,IF(soki[[#This Row],[dzień tygodnia]]&gt;=6,5000,12000))</f>
        <v>0</v>
      </c>
      <c r="H29">
        <f>soki[[#This Row],[stan przed produkcją]]+soki[[#This Row],[produkcja]]</f>
        <v>16550</v>
      </c>
      <c r="I29" s="2">
        <f>IF(soki[[#This Row],[stan po produkcji]]-soki[[#This Row],[wielkosc_zamowienia]]&gt;0,soki[[#This Row],[stan po produkcji]]-soki[[#This Row],[wielkosc_zamowienia]],soki[[#This Row],[stan po produkcji]])</f>
        <v>14900</v>
      </c>
      <c r="J29" s="2" t="b">
        <f>soki[[#This Row],[po zamowieniu]]=soki[[#This Row],[stan po produkcji]]</f>
        <v>0</v>
      </c>
      <c r="K29" s="2">
        <f>IF(soki[[#This Row],[fila]],soki[[#This Row],[wielkosc_zamowienia]],0)</f>
        <v>0</v>
      </c>
    </row>
    <row r="30" spans="1:11" x14ac:dyDescent="0.25">
      <c r="A30">
        <v>29</v>
      </c>
      <c r="B30" s="1">
        <v>44211</v>
      </c>
      <c r="C30" s="2" t="s">
        <v>7</v>
      </c>
      <c r="D30" s="2">
        <f>WEEKDAY(soki[[#This Row],[data]],2)</f>
        <v>5</v>
      </c>
      <c r="E30">
        <v>7060</v>
      </c>
      <c r="F30">
        <f t="shared" si="0"/>
        <v>14900</v>
      </c>
      <c r="G30">
        <f>IF(soki[[#This Row],[data]]=B29,0,IF(soki[[#This Row],[dzień tygodnia]]&gt;=6,5000,12000))</f>
        <v>12000</v>
      </c>
      <c r="H30">
        <f>soki[[#This Row],[stan przed produkcją]]+soki[[#This Row],[produkcja]]</f>
        <v>26900</v>
      </c>
      <c r="I30" s="2">
        <f>IF(soki[[#This Row],[stan po produkcji]]-soki[[#This Row],[wielkosc_zamowienia]]&gt;0,soki[[#This Row],[stan po produkcji]]-soki[[#This Row],[wielkosc_zamowienia]],soki[[#This Row],[stan po produkcji]])</f>
        <v>19840</v>
      </c>
      <c r="J30" s="2" t="b">
        <f>soki[[#This Row],[po zamowieniu]]=soki[[#This Row],[stan po produkcji]]</f>
        <v>0</v>
      </c>
      <c r="K30" s="2">
        <f>IF(soki[[#This Row],[fila]],soki[[#This Row],[wielkosc_zamowienia]],0)</f>
        <v>0</v>
      </c>
    </row>
    <row r="31" spans="1:11" x14ac:dyDescent="0.25">
      <c r="A31">
        <v>30</v>
      </c>
      <c r="B31" s="1">
        <v>44211</v>
      </c>
      <c r="C31" s="2" t="s">
        <v>4</v>
      </c>
      <c r="D31" s="2">
        <f>WEEKDAY(soki[[#This Row],[data]],2)</f>
        <v>5</v>
      </c>
      <c r="E31">
        <v>3260</v>
      </c>
      <c r="F31">
        <f t="shared" si="0"/>
        <v>19840</v>
      </c>
      <c r="G31">
        <f>IF(soki[[#This Row],[data]]=B30,0,IF(soki[[#This Row],[dzień tygodnia]]&gt;=6,5000,12000))</f>
        <v>0</v>
      </c>
      <c r="H31">
        <f>soki[[#This Row],[stan przed produkcją]]+soki[[#This Row],[produkcja]]</f>
        <v>19840</v>
      </c>
      <c r="I31" s="2">
        <f>IF(soki[[#This Row],[stan po produkcji]]-soki[[#This Row],[wielkosc_zamowienia]]&gt;0,soki[[#This Row],[stan po produkcji]]-soki[[#This Row],[wielkosc_zamowienia]],soki[[#This Row],[stan po produkcji]])</f>
        <v>16580</v>
      </c>
      <c r="J31" s="2" t="b">
        <f>soki[[#This Row],[po zamowieniu]]=soki[[#This Row],[stan po produkcji]]</f>
        <v>0</v>
      </c>
      <c r="K31" s="2">
        <f>IF(soki[[#This Row],[fila]],soki[[#This Row],[wielkosc_zamowienia]],0)</f>
        <v>0</v>
      </c>
    </row>
    <row r="32" spans="1:11" x14ac:dyDescent="0.25">
      <c r="A32">
        <v>31</v>
      </c>
      <c r="B32" s="1">
        <v>44211</v>
      </c>
      <c r="C32" s="2" t="s">
        <v>6</v>
      </c>
      <c r="D32" s="2">
        <f>WEEKDAY(soki[[#This Row],[data]],2)</f>
        <v>5</v>
      </c>
      <c r="E32">
        <v>5760</v>
      </c>
      <c r="F32">
        <f t="shared" si="0"/>
        <v>16580</v>
      </c>
      <c r="G32">
        <f>IF(soki[[#This Row],[data]]=B31,0,IF(soki[[#This Row],[dzień tygodnia]]&gt;=6,5000,12000))</f>
        <v>0</v>
      </c>
      <c r="H32">
        <f>soki[[#This Row],[stan przed produkcją]]+soki[[#This Row],[produkcja]]</f>
        <v>16580</v>
      </c>
      <c r="I32" s="2">
        <f>IF(soki[[#This Row],[stan po produkcji]]-soki[[#This Row],[wielkosc_zamowienia]]&gt;0,soki[[#This Row],[stan po produkcji]]-soki[[#This Row],[wielkosc_zamowienia]],soki[[#This Row],[stan po produkcji]])</f>
        <v>10820</v>
      </c>
      <c r="J32" s="2" t="b">
        <f>soki[[#This Row],[po zamowieniu]]=soki[[#This Row],[stan po produkcji]]</f>
        <v>0</v>
      </c>
      <c r="K32" s="2">
        <f>IF(soki[[#This Row],[fila]],soki[[#This Row],[wielkosc_zamowienia]],0)</f>
        <v>0</v>
      </c>
    </row>
    <row r="33" spans="1:11" x14ac:dyDescent="0.25">
      <c r="A33">
        <v>32</v>
      </c>
      <c r="B33" s="1">
        <v>44212</v>
      </c>
      <c r="C33" s="2" t="s">
        <v>5</v>
      </c>
      <c r="D33" s="2">
        <f>WEEKDAY(soki[[#This Row],[data]],2)</f>
        <v>6</v>
      </c>
      <c r="E33">
        <v>1990</v>
      </c>
      <c r="F33">
        <f t="shared" si="0"/>
        <v>10820</v>
      </c>
      <c r="G33">
        <f>IF(soki[[#This Row],[data]]=B32,0,IF(soki[[#This Row],[dzień tygodnia]]&gt;=6,5000,12000))</f>
        <v>5000</v>
      </c>
      <c r="H33">
        <f>soki[[#This Row],[stan przed produkcją]]+soki[[#This Row],[produkcja]]</f>
        <v>15820</v>
      </c>
      <c r="I33" s="2">
        <f>IF(soki[[#This Row],[stan po produkcji]]-soki[[#This Row],[wielkosc_zamowienia]]&gt;0,soki[[#This Row],[stan po produkcji]]-soki[[#This Row],[wielkosc_zamowienia]],soki[[#This Row],[stan po produkcji]])</f>
        <v>13830</v>
      </c>
      <c r="J33" s="2" t="b">
        <f>soki[[#This Row],[po zamowieniu]]=soki[[#This Row],[stan po produkcji]]</f>
        <v>0</v>
      </c>
      <c r="K33" s="2">
        <f>IF(soki[[#This Row],[fila]],soki[[#This Row],[wielkosc_zamowienia]],0)</f>
        <v>0</v>
      </c>
    </row>
    <row r="34" spans="1:11" x14ac:dyDescent="0.25">
      <c r="A34">
        <v>33</v>
      </c>
      <c r="B34" s="1">
        <v>44213</v>
      </c>
      <c r="C34" s="2" t="s">
        <v>7</v>
      </c>
      <c r="D34" s="2">
        <f>WEEKDAY(soki[[#This Row],[data]],2)</f>
        <v>7</v>
      </c>
      <c r="E34">
        <v>5240</v>
      </c>
      <c r="F34">
        <f t="shared" si="0"/>
        <v>13830</v>
      </c>
      <c r="G34">
        <f>IF(soki[[#This Row],[data]]=B33,0,IF(soki[[#This Row],[dzień tygodnia]]&gt;=6,5000,12000))</f>
        <v>5000</v>
      </c>
      <c r="H34">
        <f>soki[[#This Row],[stan przed produkcją]]+soki[[#This Row],[produkcja]]</f>
        <v>18830</v>
      </c>
      <c r="I34" s="2">
        <f>IF(soki[[#This Row],[stan po produkcji]]-soki[[#This Row],[wielkosc_zamowienia]]&gt;0,soki[[#This Row],[stan po produkcji]]-soki[[#This Row],[wielkosc_zamowienia]],soki[[#This Row],[stan po produkcji]])</f>
        <v>13590</v>
      </c>
      <c r="J34" s="2" t="b">
        <f>soki[[#This Row],[po zamowieniu]]=soki[[#This Row],[stan po produkcji]]</f>
        <v>0</v>
      </c>
      <c r="K34" s="2">
        <f>IF(soki[[#This Row],[fila]],soki[[#This Row],[wielkosc_zamowienia]],0)</f>
        <v>0</v>
      </c>
    </row>
    <row r="35" spans="1:11" x14ac:dyDescent="0.25">
      <c r="A35">
        <v>34</v>
      </c>
      <c r="B35" s="1">
        <v>44213</v>
      </c>
      <c r="C35" s="2" t="s">
        <v>5</v>
      </c>
      <c r="D35" s="2">
        <f>WEEKDAY(soki[[#This Row],[data]],2)</f>
        <v>7</v>
      </c>
      <c r="E35">
        <v>2720</v>
      </c>
      <c r="F35">
        <f t="shared" si="0"/>
        <v>13590</v>
      </c>
      <c r="G35">
        <f>IF(soki[[#This Row],[data]]=B34,0,IF(soki[[#This Row],[dzień tygodnia]]&gt;=6,5000,12000))</f>
        <v>0</v>
      </c>
      <c r="H35">
        <f>soki[[#This Row],[stan przed produkcją]]+soki[[#This Row],[produkcja]]</f>
        <v>13590</v>
      </c>
      <c r="I35" s="2">
        <f>IF(soki[[#This Row],[stan po produkcji]]-soki[[#This Row],[wielkosc_zamowienia]]&gt;0,soki[[#This Row],[stan po produkcji]]-soki[[#This Row],[wielkosc_zamowienia]],soki[[#This Row],[stan po produkcji]])</f>
        <v>10870</v>
      </c>
      <c r="J35" s="2" t="b">
        <f>soki[[#This Row],[po zamowieniu]]=soki[[#This Row],[stan po produkcji]]</f>
        <v>0</v>
      </c>
      <c r="K35" s="2">
        <f>IF(soki[[#This Row],[fila]],soki[[#This Row],[wielkosc_zamowienia]],0)</f>
        <v>0</v>
      </c>
    </row>
    <row r="36" spans="1:11" x14ac:dyDescent="0.25">
      <c r="A36">
        <v>35</v>
      </c>
      <c r="B36" s="1">
        <v>44213</v>
      </c>
      <c r="C36" s="2" t="s">
        <v>6</v>
      </c>
      <c r="D36" s="2">
        <f>WEEKDAY(soki[[#This Row],[data]],2)</f>
        <v>7</v>
      </c>
      <c r="E36">
        <v>3220</v>
      </c>
      <c r="F36">
        <f t="shared" si="0"/>
        <v>10870</v>
      </c>
      <c r="G36">
        <f>IF(soki[[#This Row],[data]]=B35,0,IF(soki[[#This Row],[dzień tygodnia]]&gt;=6,5000,12000))</f>
        <v>0</v>
      </c>
      <c r="H36">
        <f>soki[[#This Row],[stan przed produkcją]]+soki[[#This Row],[produkcja]]</f>
        <v>10870</v>
      </c>
      <c r="I36" s="2">
        <f>IF(soki[[#This Row],[stan po produkcji]]-soki[[#This Row],[wielkosc_zamowienia]]&gt;0,soki[[#This Row],[stan po produkcji]]-soki[[#This Row],[wielkosc_zamowienia]],soki[[#This Row],[stan po produkcji]])</f>
        <v>7650</v>
      </c>
      <c r="J36" s="2" t="b">
        <f>soki[[#This Row],[po zamowieniu]]=soki[[#This Row],[stan po produkcji]]</f>
        <v>0</v>
      </c>
      <c r="K36" s="2">
        <f>IF(soki[[#This Row],[fila]],soki[[#This Row],[wielkosc_zamowienia]],0)</f>
        <v>0</v>
      </c>
    </row>
    <row r="37" spans="1:11" x14ac:dyDescent="0.25">
      <c r="A37">
        <v>36</v>
      </c>
      <c r="B37" s="1">
        <v>44213</v>
      </c>
      <c r="C37" s="2" t="s">
        <v>4</v>
      </c>
      <c r="D37" s="2">
        <f>WEEKDAY(soki[[#This Row],[data]],2)</f>
        <v>7</v>
      </c>
      <c r="E37">
        <v>3140</v>
      </c>
      <c r="F37">
        <f t="shared" si="0"/>
        <v>7650</v>
      </c>
      <c r="G37">
        <f>IF(soki[[#This Row],[data]]=B36,0,IF(soki[[#This Row],[dzień tygodnia]]&gt;=6,5000,12000))</f>
        <v>0</v>
      </c>
      <c r="H37">
        <f>soki[[#This Row],[stan przed produkcją]]+soki[[#This Row],[produkcja]]</f>
        <v>7650</v>
      </c>
      <c r="I37" s="2">
        <f>IF(soki[[#This Row],[stan po produkcji]]-soki[[#This Row],[wielkosc_zamowienia]]&gt;0,soki[[#This Row],[stan po produkcji]]-soki[[#This Row],[wielkosc_zamowienia]],soki[[#This Row],[stan po produkcji]])</f>
        <v>4510</v>
      </c>
      <c r="J37" s="2" t="b">
        <f>soki[[#This Row],[po zamowieniu]]=soki[[#This Row],[stan po produkcji]]</f>
        <v>0</v>
      </c>
      <c r="K37" s="2">
        <f>IF(soki[[#This Row],[fila]],soki[[#This Row],[wielkosc_zamowienia]],0)</f>
        <v>0</v>
      </c>
    </row>
    <row r="38" spans="1:11" x14ac:dyDescent="0.25">
      <c r="A38">
        <v>37</v>
      </c>
      <c r="B38" s="1">
        <v>44214</v>
      </c>
      <c r="C38" s="2" t="s">
        <v>7</v>
      </c>
      <c r="D38" s="2">
        <f>WEEKDAY(soki[[#This Row],[data]],2)</f>
        <v>1</v>
      </c>
      <c r="E38">
        <v>4150</v>
      </c>
      <c r="F38">
        <f t="shared" si="0"/>
        <v>4510</v>
      </c>
      <c r="G38">
        <f>IF(soki[[#This Row],[data]]=B37,0,IF(soki[[#This Row],[dzień tygodnia]]&gt;=6,5000,12000))</f>
        <v>12000</v>
      </c>
      <c r="H38">
        <f>soki[[#This Row],[stan przed produkcją]]+soki[[#This Row],[produkcja]]</f>
        <v>16510</v>
      </c>
      <c r="I38" s="2">
        <f>IF(soki[[#This Row],[stan po produkcji]]-soki[[#This Row],[wielkosc_zamowienia]]&gt;0,soki[[#This Row],[stan po produkcji]]-soki[[#This Row],[wielkosc_zamowienia]],soki[[#This Row],[stan po produkcji]])</f>
        <v>12360</v>
      </c>
      <c r="J38" s="2" t="b">
        <f>soki[[#This Row],[po zamowieniu]]=soki[[#This Row],[stan po produkcji]]</f>
        <v>0</v>
      </c>
      <c r="K38" s="2">
        <f>IF(soki[[#This Row],[fila]],soki[[#This Row],[wielkosc_zamowienia]],0)</f>
        <v>0</v>
      </c>
    </row>
    <row r="39" spans="1:11" x14ac:dyDescent="0.25">
      <c r="A39">
        <v>38</v>
      </c>
      <c r="B39" s="1">
        <v>44215</v>
      </c>
      <c r="C39" s="2" t="s">
        <v>7</v>
      </c>
      <c r="D39" s="2">
        <f>WEEKDAY(soki[[#This Row],[data]],2)</f>
        <v>2</v>
      </c>
      <c r="E39">
        <v>3870</v>
      </c>
      <c r="F39">
        <f t="shared" si="0"/>
        <v>12360</v>
      </c>
      <c r="G39">
        <f>IF(soki[[#This Row],[data]]=B38,0,IF(soki[[#This Row],[dzień tygodnia]]&gt;=6,5000,12000))</f>
        <v>12000</v>
      </c>
      <c r="H39">
        <f>soki[[#This Row],[stan przed produkcją]]+soki[[#This Row],[produkcja]]</f>
        <v>24360</v>
      </c>
      <c r="I39" s="2">
        <f>IF(soki[[#This Row],[stan po produkcji]]-soki[[#This Row],[wielkosc_zamowienia]]&gt;0,soki[[#This Row],[stan po produkcji]]-soki[[#This Row],[wielkosc_zamowienia]],soki[[#This Row],[stan po produkcji]])</f>
        <v>20490</v>
      </c>
      <c r="J39" s="2" t="b">
        <f>soki[[#This Row],[po zamowieniu]]=soki[[#This Row],[stan po produkcji]]</f>
        <v>0</v>
      </c>
      <c r="K39" s="2">
        <f>IF(soki[[#This Row],[fila]],soki[[#This Row],[wielkosc_zamowienia]],0)</f>
        <v>0</v>
      </c>
    </row>
    <row r="40" spans="1:11" x14ac:dyDescent="0.25">
      <c r="A40">
        <v>39</v>
      </c>
      <c r="B40" s="1">
        <v>44215</v>
      </c>
      <c r="C40" s="2" t="s">
        <v>4</v>
      </c>
      <c r="D40" s="2">
        <f>WEEKDAY(soki[[#This Row],[data]],2)</f>
        <v>2</v>
      </c>
      <c r="E40">
        <v>1170</v>
      </c>
      <c r="F40">
        <f t="shared" si="0"/>
        <v>20490</v>
      </c>
      <c r="G40">
        <f>IF(soki[[#This Row],[data]]=B39,0,IF(soki[[#This Row],[dzień tygodnia]]&gt;=6,5000,12000))</f>
        <v>0</v>
      </c>
      <c r="H40">
        <f>soki[[#This Row],[stan przed produkcją]]+soki[[#This Row],[produkcja]]</f>
        <v>20490</v>
      </c>
      <c r="I40" s="2">
        <f>IF(soki[[#This Row],[stan po produkcji]]-soki[[#This Row],[wielkosc_zamowienia]]&gt;0,soki[[#This Row],[stan po produkcji]]-soki[[#This Row],[wielkosc_zamowienia]],soki[[#This Row],[stan po produkcji]])</f>
        <v>19320</v>
      </c>
      <c r="J40" s="2" t="b">
        <f>soki[[#This Row],[po zamowieniu]]=soki[[#This Row],[stan po produkcji]]</f>
        <v>0</v>
      </c>
      <c r="K40" s="2">
        <f>IF(soki[[#This Row],[fila]],soki[[#This Row],[wielkosc_zamowienia]],0)</f>
        <v>0</v>
      </c>
    </row>
    <row r="41" spans="1:11" x14ac:dyDescent="0.25">
      <c r="A41">
        <v>40</v>
      </c>
      <c r="B41" s="1">
        <v>44216</v>
      </c>
      <c r="C41" s="2" t="s">
        <v>4</v>
      </c>
      <c r="D41" s="2">
        <f>WEEKDAY(soki[[#This Row],[data]],2)</f>
        <v>3</v>
      </c>
      <c r="E41">
        <v>2350</v>
      </c>
      <c r="F41">
        <f t="shared" si="0"/>
        <v>19320</v>
      </c>
      <c r="G41">
        <f>IF(soki[[#This Row],[data]]=B40,0,IF(soki[[#This Row],[dzień tygodnia]]&gt;=6,5000,12000))</f>
        <v>12000</v>
      </c>
      <c r="H41">
        <f>soki[[#This Row],[stan przed produkcją]]+soki[[#This Row],[produkcja]]</f>
        <v>31320</v>
      </c>
      <c r="I41" s="2">
        <f>IF(soki[[#This Row],[stan po produkcji]]-soki[[#This Row],[wielkosc_zamowienia]]&gt;0,soki[[#This Row],[stan po produkcji]]-soki[[#This Row],[wielkosc_zamowienia]],soki[[#This Row],[stan po produkcji]])</f>
        <v>28970</v>
      </c>
      <c r="J41" s="2" t="b">
        <f>soki[[#This Row],[po zamowieniu]]=soki[[#This Row],[stan po produkcji]]</f>
        <v>0</v>
      </c>
      <c r="K41" s="2">
        <f>IF(soki[[#This Row],[fila]],soki[[#This Row],[wielkosc_zamowienia]],0)</f>
        <v>0</v>
      </c>
    </row>
    <row r="42" spans="1:11" x14ac:dyDescent="0.25">
      <c r="A42">
        <v>41</v>
      </c>
      <c r="B42" s="1">
        <v>44216</v>
      </c>
      <c r="C42" s="2" t="s">
        <v>7</v>
      </c>
      <c r="D42" s="2">
        <f>WEEKDAY(soki[[#This Row],[data]],2)</f>
        <v>3</v>
      </c>
      <c r="E42">
        <v>7700</v>
      </c>
      <c r="F42">
        <f t="shared" si="0"/>
        <v>28970</v>
      </c>
      <c r="G42">
        <f>IF(soki[[#This Row],[data]]=B41,0,IF(soki[[#This Row],[dzień tygodnia]]&gt;=6,5000,12000))</f>
        <v>0</v>
      </c>
      <c r="H42">
        <f>soki[[#This Row],[stan przed produkcją]]+soki[[#This Row],[produkcja]]</f>
        <v>28970</v>
      </c>
      <c r="I42" s="2">
        <f>IF(soki[[#This Row],[stan po produkcji]]-soki[[#This Row],[wielkosc_zamowienia]]&gt;0,soki[[#This Row],[stan po produkcji]]-soki[[#This Row],[wielkosc_zamowienia]],soki[[#This Row],[stan po produkcji]])</f>
        <v>21270</v>
      </c>
      <c r="J42" s="2" t="b">
        <f>soki[[#This Row],[po zamowieniu]]=soki[[#This Row],[stan po produkcji]]</f>
        <v>0</v>
      </c>
      <c r="K42" s="2">
        <f>IF(soki[[#This Row],[fila]],soki[[#This Row],[wielkosc_zamowienia]],0)</f>
        <v>0</v>
      </c>
    </row>
    <row r="43" spans="1:11" x14ac:dyDescent="0.25">
      <c r="A43">
        <v>42</v>
      </c>
      <c r="B43" s="1">
        <v>44217</v>
      </c>
      <c r="C43" s="2" t="s">
        <v>6</v>
      </c>
      <c r="D43" s="2">
        <f>WEEKDAY(soki[[#This Row],[data]],2)</f>
        <v>4</v>
      </c>
      <c r="E43">
        <v>3210</v>
      </c>
      <c r="F43">
        <f t="shared" si="0"/>
        <v>21270</v>
      </c>
      <c r="G43">
        <f>IF(soki[[#This Row],[data]]=B42,0,IF(soki[[#This Row],[dzień tygodnia]]&gt;=6,5000,12000))</f>
        <v>12000</v>
      </c>
      <c r="H43">
        <f>soki[[#This Row],[stan przed produkcją]]+soki[[#This Row],[produkcja]]</f>
        <v>33270</v>
      </c>
      <c r="I43" s="2">
        <f>IF(soki[[#This Row],[stan po produkcji]]-soki[[#This Row],[wielkosc_zamowienia]]&gt;0,soki[[#This Row],[stan po produkcji]]-soki[[#This Row],[wielkosc_zamowienia]],soki[[#This Row],[stan po produkcji]])</f>
        <v>30060</v>
      </c>
      <c r="J43" s="2" t="b">
        <f>soki[[#This Row],[po zamowieniu]]=soki[[#This Row],[stan po produkcji]]</f>
        <v>0</v>
      </c>
      <c r="K43" s="2">
        <f>IF(soki[[#This Row],[fila]],soki[[#This Row],[wielkosc_zamowienia]],0)</f>
        <v>0</v>
      </c>
    </row>
    <row r="44" spans="1:11" x14ac:dyDescent="0.25">
      <c r="A44">
        <v>43</v>
      </c>
      <c r="B44" s="1">
        <v>44217</v>
      </c>
      <c r="C44" s="2" t="s">
        <v>7</v>
      </c>
      <c r="D44" s="2">
        <f>WEEKDAY(soki[[#This Row],[data]],2)</f>
        <v>4</v>
      </c>
      <c r="E44">
        <v>1060</v>
      </c>
      <c r="F44">
        <f t="shared" si="0"/>
        <v>30060</v>
      </c>
      <c r="G44">
        <f>IF(soki[[#This Row],[data]]=B43,0,IF(soki[[#This Row],[dzień tygodnia]]&gt;=6,5000,12000))</f>
        <v>0</v>
      </c>
      <c r="H44">
        <f>soki[[#This Row],[stan przed produkcją]]+soki[[#This Row],[produkcja]]</f>
        <v>30060</v>
      </c>
      <c r="I44" s="2">
        <f>IF(soki[[#This Row],[stan po produkcji]]-soki[[#This Row],[wielkosc_zamowienia]]&gt;0,soki[[#This Row],[stan po produkcji]]-soki[[#This Row],[wielkosc_zamowienia]],soki[[#This Row],[stan po produkcji]])</f>
        <v>29000</v>
      </c>
      <c r="J44" s="2" t="b">
        <f>soki[[#This Row],[po zamowieniu]]=soki[[#This Row],[stan po produkcji]]</f>
        <v>0</v>
      </c>
      <c r="K44" s="2">
        <f>IF(soki[[#This Row],[fila]],soki[[#This Row],[wielkosc_zamowienia]],0)</f>
        <v>0</v>
      </c>
    </row>
    <row r="45" spans="1:11" x14ac:dyDescent="0.25">
      <c r="A45">
        <v>44</v>
      </c>
      <c r="B45" s="1">
        <v>44218</v>
      </c>
      <c r="C45" s="2" t="s">
        <v>6</v>
      </c>
      <c r="D45" s="2">
        <f>WEEKDAY(soki[[#This Row],[data]],2)</f>
        <v>5</v>
      </c>
      <c r="E45">
        <v>2300</v>
      </c>
      <c r="F45">
        <f t="shared" si="0"/>
        <v>29000</v>
      </c>
      <c r="G45">
        <f>IF(soki[[#This Row],[data]]=B44,0,IF(soki[[#This Row],[dzień tygodnia]]&gt;=6,5000,12000))</f>
        <v>12000</v>
      </c>
      <c r="H45">
        <f>soki[[#This Row],[stan przed produkcją]]+soki[[#This Row],[produkcja]]</f>
        <v>41000</v>
      </c>
      <c r="I45" s="2">
        <f>IF(soki[[#This Row],[stan po produkcji]]-soki[[#This Row],[wielkosc_zamowienia]]&gt;0,soki[[#This Row],[stan po produkcji]]-soki[[#This Row],[wielkosc_zamowienia]],soki[[#This Row],[stan po produkcji]])</f>
        <v>38700</v>
      </c>
      <c r="J45" s="2" t="b">
        <f>soki[[#This Row],[po zamowieniu]]=soki[[#This Row],[stan po produkcji]]</f>
        <v>0</v>
      </c>
      <c r="K45" s="2">
        <f>IF(soki[[#This Row],[fila]],soki[[#This Row],[wielkosc_zamowienia]],0)</f>
        <v>0</v>
      </c>
    </row>
    <row r="46" spans="1:11" x14ac:dyDescent="0.25">
      <c r="A46">
        <v>45</v>
      </c>
      <c r="B46" s="1">
        <v>44218</v>
      </c>
      <c r="C46" s="2" t="s">
        <v>7</v>
      </c>
      <c r="D46" s="2">
        <f>WEEKDAY(soki[[#This Row],[data]],2)</f>
        <v>5</v>
      </c>
      <c r="E46">
        <v>7840</v>
      </c>
      <c r="F46">
        <f t="shared" si="0"/>
        <v>38700</v>
      </c>
      <c r="G46">
        <f>IF(soki[[#This Row],[data]]=B45,0,IF(soki[[#This Row],[dzień tygodnia]]&gt;=6,5000,12000))</f>
        <v>0</v>
      </c>
      <c r="H46">
        <f>soki[[#This Row],[stan przed produkcją]]+soki[[#This Row],[produkcja]]</f>
        <v>38700</v>
      </c>
      <c r="I46" s="2">
        <f>IF(soki[[#This Row],[stan po produkcji]]-soki[[#This Row],[wielkosc_zamowienia]]&gt;0,soki[[#This Row],[stan po produkcji]]-soki[[#This Row],[wielkosc_zamowienia]],soki[[#This Row],[stan po produkcji]])</f>
        <v>30860</v>
      </c>
      <c r="J46" s="2" t="b">
        <f>soki[[#This Row],[po zamowieniu]]=soki[[#This Row],[stan po produkcji]]</f>
        <v>0</v>
      </c>
      <c r="K46" s="2">
        <f>IF(soki[[#This Row],[fila]],soki[[#This Row],[wielkosc_zamowienia]],0)</f>
        <v>0</v>
      </c>
    </row>
    <row r="47" spans="1:11" x14ac:dyDescent="0.25">
      <c r="A47">
        <v>46</v>
      </c>
      <c r="B47" s="1">
        <v>44219</v>
      </c>
      <c r="C47" s="2" t="s">
        <v>4</v>
      </c>
      <c r="D47" s="2">
        <f>WEEKDAY(soki[[#This Row],[data]],2)</f>
        <v>6</v>
      </c>
      <c r="E47">
        <v>2870</v>
      </c>
      <c r="F47">
        <f t="shared" si="0"/>
        <v>30860</v>
      </c>
      <c r="G47">
        <f>IF(soki[[#This Row],[data]]=B46,0,IF(soki[[#This Row],[dzień tygodnia]]&gt;=6,5000,12000))</f>
        <v>5000</v>
      </c>
      <c r="H47">
        <f>soki[[#This Row],[stan przed produkcją]]+soki[[#This Row],[produkcja]]</f>
        <v>35860</v>
      </c>
      <c r="I47" s="2">
        <f>IF(soki[[#This Row],[stan po produkcji]]-soki[[#This Row],[wielkosc_zamowienia]]&gt;0,soki[[#This Row],[stan po produkcji]]-soki[[#This Row],[wielkosc_zamowienia]],soki[[#This Row],[stan po produkcji]])</f>
        <v>32990</v>
      </c>
      <c r="J47" s="2" t="b">
        <f>soki[[#This Row],[po zamowieniu]]=soki[[#This Row],[stan po produkcji]]</f>
        <v>0</v>
      </c>
      <c r="K47" s="2">
        <f>IF(soki[[#This Row],[fila]],soki[[#This Row],[wielkosc_zamowienia]],0)</f>
        <v>0</v>
      </c>
    </row>
    <row r="48" spans="1:11" x14ac:dyDescent="0.25">
      <c r="A48">
        <v>47</v>
      </c>
      <c r="B48" s="1">
        <v>44220</v>
      </c>
      <c r="C48" s="2" t="s">
        <v>4</v>
      </c>
      <c r="D48" s="2">
        <f>WEEKDAY(soki[[#This Row],[data]],2)</f>
        <v>7</v>
      </c>
      <c r="E48">
        <v>8690</v>
      </c>
      <c r="F48">
        <f t="shared" si="0"/>
        <v>32990</v>
      </c>
      <c r="G48">
        <f>IF(soki[[#This Row],[data]]=B47,0,IF(soki[[#This Row],[dzień tygodnia]]&gt;=6,5000,12000))</f>
        <v>5000</v>
      </c>
      <c r="H48">
        <f>soki[[#This Row],[stan przed produkcją]]+soki[[#This Row],[produkcja]]</f>
        <v>37990</v>
      </c>
      <c r="I48" s="2">
        <f>IF(soki[[#This Row],[stan po produkcji]]-soki[[#This Row],[wielkosc_zamowienia]]&gt;0,soki[[#This Row],[stan po produkcji]]-soki[[#This Row],[wielkosc_zamowienia]],soki[[#This Row],[stan po produkcji]])</f>
        <v>29300</v>
      </c>
      <c r="J48" s="2" t="b">
        <f>soki[[#This Row],[po zamowieniu]]=soki[[#This Row],[stan po produkcji]]</f>
        <v>0</v>
      </c>
      <c r="K48" s="2">
        <f>IF(soki[[#This Row],[fila]],soki[[#This Row],[wielkosc_zamowienia]],0)</f>
        <v>0</v>
      </c>
    </row>
    <row r="49" spans="1:11" x14ac:dyDescent="0.25">
      <c r="A49">
        <v>48</v>
      </c>
      <c r="B49" s="1">
        <v>44221</v>
      </c>
      <c r="C49" s="2" t="s">
        <v>6</v>
      </c>
      <c r="D49" s="2">
        <f>WEEKDAY(soki[[#This Row],[data]],2)</f>
        <v>1</v>
      </c>
      <c r="E49">
        <v>6450</v>
      </c>
      <c r="F49">
        <f t="shared" si="0"/>
        <v>29300</v>
      </c>
      <c r="G49">
        <f>IF(soki[[#This Row],[data]]=B48,0,IF(soki[[#This Row],[dzień tygodnia]]&gt;=6,5000,12000))</f>
        <v>12000</v>
      </c>
      <c r="H49">
        <f>soki[[#This Row],[stan przed produkcją]]+soki[[#This Row],[produkcja]]</f>
        <v>41300</v>
      </c>
      <c r="I49" s="2">
        <f>IF(soki[[#This Row],[stan po produkcji]]-soki[[#This Row],[wielkosc_zamowienia]]&gt;0,soki[[#This Row],[stan po produkcji]]-soki[[#This Row],[wielkosc_zamowienia]],soki[[#This Row],[stan po produkcji]])</f>
        <v>34850</v>
      </c>
      <c r="J49" s="2" t="b">
        <f>soki[[#This Row],[po zamowieniu]]=soki[[#This Row],[stan po produkcji]]</f>
        <v>0</v>
      </c>
      <c r="K49" s="2">
        <f>IF(soki[[#This Row],[fila]],soki[[#This Row],[wielkosc_zamowienia]],0)</f>
        <v>0</v>
      </c>
    </row>
    <row r="50" spans="1:11" x14ac:dyDescent="0.25">
      <c r="A50">
        <v>49</v>
      </c>
      <c r="B50" s="1">
        <v>44222</v>
      </c>
      <c r="C50" s="2" t="s">
        <v>7</v>
      </c>
      <c r="D50" s="2">
        <f>WEEKDAY(soki[[#This Row],[data]],2)</f>
        <v>2</v>
      </c>
      <c r="E50">
        <v>3050</v>
      </c>
      <c r="F50">
        <f t="shared" si="0"/>
        <v>34850</v>
      </c>
      <c r="G50">
        <f>IF(soki[[#This Row],[data]]=B49,0,IF(soki[[#This Row],[dzień tygodnia]]&gt;=6,5000,12000))</f>
        <v>12000</v>
      </c>
      <c r="H50">
        <f>soki[[#This Row],[stan przed produkcją]]+soki[[#This Row],[produkcja]]</f>
        <v>46850</v>
      </c>
      <c r="I50" s="2">
        <f>IF(soki[[#This Row],[stan po produkcji]]-soki[[#This Row],[wielkosc_zamowienia]]&gt;0,soki[[#This Row],[stan po produkcji]]-soki[[#This Row],[wielkosc_zamowienia]],soki[[#This Row],[stan po produkcji]])</f>
        <v>43800</v>
      </c>
      <c r="J50" s="2" t="b">
        <f>soki[[#This Row],[po zamowieniu]]=soki[[#This Row],[stan po produkcji]]</f>
        <v>0</v>
      </c>
      <c r="K50" s="2">
        <f>IF(soki[[#This Row],[fila]],soki[[#This Row],[wielkosc_zamowienia]],0)</f>
        <v>0</v>
      </c>
    </row>
    <row r="51" spans="1:11" x14ac:dyDescent="0.25">
      <c r="A51">
        <v>50</v>
      </c>
      <c r="B51" s="1">
        <v>44222</v>
      </c>
      <c r="C51" s="2" t="s">
        <v>5</v>
      </c>
      <c r="D51" s="2">
        <f>WEEKDAY(soki[[#This Row],[data]],2)</f>
        <v>2</v>
      </c>
      <c r="E51">
        <v>7170</v>
      </c>
      <c r="F51">
        <f t="shared" si="0"/>
        <v>43800</v>
      </c>
      <c r="G51">
        <f>IF(soki[[#This Row],[data]]=B50,0,IF(soki[[#This Row],[dzień tygodnia]]&gt;=6,5000,12000))</f>
        <v>0</v>
      </c>
      <c r="H51">
        <f>soki[[#This Row],[stan przed produkcją]]+soki[[#This Row],[produkcja]]</f>
        <v>43800</v>
      </c>
      <c r="I51" s="2">
        <f>IF(soki[[#This Row],[stan po produkcji]]-soki[[#This Row],[wielkosc_zamowienia]]&gt;0,soki[[#This Row],[stan po produkcji]]-soki[[#This Row],[wielkosc_zamowienia]],soki[[#This Row],[stan po produkcji]])</f>
        <v>36630</v>
      </c>
      <c r="J51" s="2" t="b">
        <f>soki[[#This Row],[po zamowieniu]]=soki[[#This Row],[stan po produkcji]]</f>
        <v>0</v>
      </c>
      <c r="K51" s="2">
        <f>IF(soki[[#This Row],[fila]],soki[[#This Row],[wielkosc_zamowienia]],0)</f>
        <v>0</v>
      </c>
    </row>
    <row r="52" spans="1:11" x14ac:dyDescent="0.25">
      <c r="A52">
        <v>51</v>
      </c>
      <c r="B52" s="1">
        <v>44222</v>
      </c>
      <c r="C52" s="2" t="s">
        <v>6</v>
      </c>
      <c r="D52" s="2">
        <f>WEEKDAY(soki[[#This Row],[data]],2)</f>
        <v>2</v>
      </c>
      <c r="E52">
        <v>1970</v>
      </c>
      <c r="F52">
        <f t="shared" si="0"/>
        <v>36630</v>
      </c>
      <c r="G52">
        <f>IF(soki[[#This Row],[data]]=B51,0,IF(soki[[#This Row],[dzień tygodnia]]&gt;=6,5000,12000))</f>
        <v>0</v>
      </c>
      <c r="H52">
        <f>soki[[#This Row],[stan przed produkcją]]+soki[[#This Row],[produkcja]]</f>
        <v>36630</v>
      </c>
      <c r="I52" s="2">
        <f>IF(soki[[#This Row],[stan po produkcji]]-soki[[#This Row],[wielkosc_zamowienia]]&gt;0,soki[[#This Row],[stan po produkcji]]-soki[[#This Row],[wielkosc_zamowienia]],soki[[#This Row],[stan po produkcji]])</f>
        <v>34660</v>
      </c>
      <c r="J52" s="2" t="b">
        <f>soki[[#This Row],[po zamowieniu]]=soki[[#This Row],[stan po produkcji]]</f>
        <v>0</v>
      </c>
      <c r="K52" s="2">
        <f>IF(soki[[#This Row],[fila]],soki[[#This Row],[wielkosc_zamowienia]],0)</f>
        <v>0</v>
      </c>
    </row>
    <row r="53" spans="1:11" x14ac:dyDescent="0.25">
      <c r="A53">
        <v>52</v>
      </c>
      <c r="B53" s="1">
        <v>44223</v>
      </c>
      <c r="C53" s="2" t="s">
        <v>6</v>
      </c>
      <c r="D53" s="2">
        <f>WEEKDAY(soki[[#This Row],[data]],2)</f>
        <v>3</v>
      </c>
      <c r="E53">
        <v>3670</v>
      </c>
      <c r="F53">
        <f t="shared" si="0"/>
        <v>34660</v>
      </c>
      <c r="G53">
        <f>IF(soki[[#This Row],[data]]=B52,0,IF(soki[[#This Row],[dzień tygodnia]]&gt;=6,5000,12000))</f>
        <v>12000</v>
      </c>
      <c r="H53">
        <f>soki[[#This Row],[stan przed produkcją]]+soki[[#This Row],[produkcja]]</f>
        <v>46660</v>
      </c>
      <c r="I53" s="2">
        <f>IF(soki[[#This Row],[stan po produkcji]]-soki[[#This Row],[wielkosc_zamowienia]]&gt;0,soki[[#This Row],[stan po produkcji]]-soki[[#This Row],[wielkosc_zamowienia]],soki[[#This Row],[stan po produkcji]])</f>
        <v>42990</v>
      </c>
      <c r="J53" s="2" t="b">
        <f>soki[[#This Row],[po zamowieniu]]=soki[[#This Row],[stan po produkcji]]</f>
        <v>0</v>
      </c>
      <c r="K53" s="2">
        <f>IF(soki[[#This Row],[fila]],soki[[#This Row],[wielkosc_zamowienia]],0)</f>
        <v>0</v>
      </c>
    </row>
    <row r="54" spans="1:11" x14ac:dyDescent="0.25">
      <c r="A54">
        <v>53</v>
      </c>
      <c r="B54" s="1">
        <v>44223</v>
      </c>
      <c r="C54" s="2" t="s">
        <v>4</v>
      </c>
      <c r="D54" s="2">
        <f>WEEKDAY(soki[[#This Row],[data]],2)</f>
        <v>3</v>
      </c>
      <c r="E54">
        <v>7870</v>
      </c>
      <c r="F54">
        <f t="shared" si="0"/>
        <v>42990</v>
      </c>
      <c r="G54">
        <f>IF(soki[[#This Row],[data]]=B53,0,IF(soki[[#This Row],[dzień tygodnia]]&gt;=6,5000,12000))</f>
        <v>0</v>
      </c>
      <c r="H54">
        <f>soki[[#This Row],[stan przed produkcją]]+soki[[#This Row],[produkcja]]</f>
        <v>42990</v>
      </c>
      <c r="I54" s="2">
        <f>IF(soki[[#This Row],[stan po produkcji]]-soki[[#This Row],[wielkosc_zamowienia]]&gt;0,soki[[#This Row],[stan po produkcji]]-soki[[#This Row],[wielkosc_zamowienia]],soki[[#This Row],[stan po produkcji]])</f>
        <v>35120</v>
      </c>
      <c r="J54" s="2" t="b">
        <f>soki[[#This Row],[po zamowieniu]]=soki[[#This Row],[stan po produkcji]]</f>
        <v>0</v>
      </c>
      <c r="K54" s="2">
        <f>IF(soki[[#This Row],[fila]],soki[[#This Row],[wielkosc_zamowienia]],0)</f>
        <v>0</v>
      </c>
    </row>
    <row r="55" spans="1:11" x14ac:dyDescent="0.25">
      <c r="A55">
        <v>54</v>
      </c>
      <c r="B55" s="1">
        <v>44224</v>
      </c>
      <c r="C55" s="2" t="s">
        <v>5</v>
      </c>
      <c r="D55" s="2">
        <f>WEEKDAY(soki[[#This Row],[data]],2)</f>
        <v>4</v>
      </c>
      <c r="E55">
        <v>7930</v>
      </c>
      <c r="F55">
        <f t="shared" si="0"/>
        <v>35120</v>
      </c>
      <c r="G55">
        <f>IF(soki[[#This Row],[data]]=B54,0,IF(soki[[#This Row],[dzień tygodnia]]&gt;=6,5000,12000))</f>
        <v>12000</v>
      </c>
      <c r="H55">
        <f>soki[[#This Row],[stan przed produkcją]]+soki[[#This Row],[produkcja]]</f>
        <v>47120</v>
      </c>
      <c r="I55" s="2">
        <f>IF(soki[[#This Row],[stan po produkcji]]-soki[[#This Row],[wielkosc_zamowienia]]&gt;0,soki[[#This Row],[stan po produkcji]]-soki[[#This Row],[wielkosc_zamowienia]],soki[[#This Row],[stan po produkcji]])</f>
        <v>39190</v>
      </c>
      <c r="J55" s="2" t="b">
        <f>soki[[#This Row],[po zamowieniu]]=soki[[#This Row],[stan po produkcji]]</f>
        <v>0</v>
      </c>
      <c r="K55" s="2">
        <f>IF(soki[[#This Row],[fila]],soki[[#This Row],[wielkosc_zamowienia]],0)</f>
        <v>0</v>
      </c>
    </row>
    <row r="56" spans="1:11" x14ac:dyDescent="0.25">
      <c r="A56">
        <v>55</v>
      </c>
      <c r="B56" s="1">
        <v>44224</v>
      </c>
      <c r="C56" s="2" t="s">
        <v>4</v>
      </c>
      <c r="D56" s="2">
        <f>WEEKDAY(soki[[#This Row],[data]],2)</f>
        <v>4</v>
      </c>
      <c r="E56">
        <v>1940</v>
      </c>
      <c r="F56">
        <f t="shared" si="0"/>
        <v>39190</v>
      </c>
      <c r="G56">
        <f>IF(soki[[#This Row],[data]]=B55,0,IF(soki[[#This Row],[dzień tygodnia]]&gt;=6,5000,12000))</f>
        <v>0</v>
      </c>
      <c r="H56">
        <f>soki[[#This Row],[stan przed produkcją]]+soki[[#This Row],[produkcja]]</f>
        <v>39190</v>
      </c>
      <c r="I56" s="2">
        <f>IF(soki[[#This Row],[stan po produkcji]]-soki[[#This Row],[wielkosc_zamowienia]]&gt;0,soki[[#This Row],[stan po produkcji]]-soki[[#This Row],[wielkosc_zamowienia]],soki[[#This Row],[stan po produkcji]])</f>
        <v>37250</v>
      </c>
      <c r="J56" s="2" t="b">
        <f>soki[[#This Row],[po zamowieniu]]=soki[[#This Row],[stan po produkcji]]</f>
        <v>0</v>
      </c>
      <c r="K56" s="2">
        <f>IF(soki[[#This Row],[fila]],soki[[#This Row],[wielkosc_zamowienia]],0)</f>
        <v>0</v>
      </c>
    </row>
    <row r="57" spans="1:11" x14ac:dyDescent="0.25">
      <c r="A57">
        <v>56</v>
      </c>
      <c r="B57" s="1">
        <v>44224</v>
      </c>
      <c r="C57" s="2" t="s">
        <v>7</v>
      </c>
      <c r="D57" s="2">
        <f>WEEKDAY(soki[[#This Row],[data]],2)</f>
        <v>4</v>
      </c>
      <c r="E57">
        <v>2340</v>
      </c>
      <c r="F57">
        <f t="shared" si="0"/>
        <v>37250</v>
      </c>
      <c r="G57">
        <f>IF(soki[[#This Row],[data]]=B56,0,IF(soki[[#This Row],[dzień tygodnia]]&gt;=6,5000,12000))</f>
        <v>0</v>
      </c>
      <c r="H57">
        <f>soki[[#This Row],[stan przed produkcją]]+soki[[#This Row],[produkcja]]</f>
        <v>37250</v>
      </c>
      <c r="I57" s="2">
        <f>IF(soki[[#This Row],[stan po produkcji]]-soki[[#This Row],[wielkosc_zamowienia]]&gt;0,soki[[#This Row],[stan po produkcji]]-soki[[#This Row],[wielkosc_zamowienia]],soki[[#This Row],[stan po produkcji]])</f>
        <v>34910</v>
      </c>
      <c r="J57" s="2" t="b">
        <f>soki[[#This Row],[po zamowieniu]]=soki[[#This Row],[stan po produkcji]]</f>
        <v>0</v>
      </c>
      <c r="K57" s="2">
        <f>IF(soki[[#This Row],[fila]],soki[[#This Row],[wielkosc_zamowienia]],0)</f>
        <v>0</v>
      </c>
    </row>
    <row r="58" spans="1:11" x14ac:dyDescent="0.25">
      <c r="A58">
        <v>57</v>
      </c>
      <c r="B58" s="1">
        <v>44225</v>
      </c>
      <c r="C58" s="2" t="s">
        <v>7</v>
      </c>
      <c r="D58" s="2">
        <f>WEEKDAY(soki[[#This Row],[data]],2)</f>
        <v>5</v>
      </c>
      <c r="E58">
        <v>8710</v>
      </c>
      <c r="F58">
        <f t="shared" si="0"/>
        <v>34910</v>
      </c>
      <c r="G58">
        <f>IF(soki[[#This Row],[data]]=B57,0,IF(soki[[#This Row],[dzień tygodnia]]&gt;=6,5000,12000))</f>
        <v>12000</v>
      </c>
      <c r="H58">
        <f>soki[[#This Row],[stan przed produkcją]]+soki[[#This Row],[produkcja]]</f>
        <v>46910</v>
      </c>
      <c r="I58" s="2">
        <f>IF(soki[[#This Row],[stan po produkcji]]-soki[[#This Row],[wielkosc_zamowienia]]&gt;0,soki[[#This Row],[stan po produkcji]]-soki[[#This Row],[wielkosc_zamowienia]],soki[[#This Row],[stan po produkcji]])</f>
        <v>38200</v>
      </c>
      <c r="J58" s="2" t="b">
        <f>soki[[#This Row],[po zamowieniu]]=soki[[#This Row],[stan po produkcji]]</f>
        <v>0</v>
      </c>
      <c r="K58" s="2">
        <f>IF(soki[[#This Row],[fila]],soki[[#This Row],[wielkosc_zamowienia]],0)</f>
        <v>0</v>
      </c>
    </row>
    <row r="59" spans="1:11" x14ac:dyDescent="0.25">
      <c r="A59">
        <v>58</v>
      </c>
      <c r="B59" s="1">
        <v>44225</v>
      </c>
      <c r="C59" s="2" t="s">
        <v>6</v>
      </c>
      <c r="D59" s="2">
        <f>WEEKDAY(soki[[#This Row],[data]],2)</f>
        <v>5</v>
      </c>
      <c r="E59">
        <v>1360</v>
      </c>
      <c r="F59">
        <f t="shared" si="0"/>
        <v>38200</v>
      </c>
      <c r="G59">
        <f>IF(soki[[#This Row],[data]]=B58,0,IF(soki[[#This Row],[dzień tygodnia]]&gt;=6,5000,12000))</f>
        <v>0</v>
      </c>
      <c r="H59">
        <f>soki[[#This Row],[stan przed produkcją]]+soki[[#This Row],[produkcja]]</f>
        <v>38200</v>
      </c>
      <c r="I59" s="2">
        <f>IF(soki[[#This Row],[stan po produkcji]]-soki[[#This Row],[wielkosc_zamowienia]]&gt;0,soki[[#This Row],[stan po produkcji]]-soki[[#This Row],[wielkosc_zamowienia]],soki[[#This Row],[stan po produkcji]])</f>
        <v>36840</v>
      </c>
      <c r="J59" s="2" t="b">
        <f>soki[[#This Row],[po zamowieniu]]=soki[[#This Row],[stan po produkcji]]</f>
        <v>0</v>
      </c>
      <c r="K59" s="2">
        <f>IF(soki[[#This Row],[fila]],soki[[#This Row],[wielkosc_zamowienia]],0)</f>
        <v>0</v>
      </c>
    </row>
    <row r="60" spans="1:11" x14ac:dyDescent="0.25">
      <c r="A60">
        <v>59</v>
      </c>
      <c r="B60" s="1">
        <v>44226</v>
      </c>
      <c r="C60" s="2" t="s">
        <v>5</v>
      </c>
      <c r="D60" s="2">
        <f>WEEKDAY(soki[[#This Row],[data]],2)</f>
        <v>6</v>
      </c>
      <c r="E60">
        <v>6820</v>
      </c>
      <c r="F60">
        <f t="shared" si="0"/>
        <v>36840</v>
      </c>
      <c r="G60">
        <f>IF(soki[[#This Row],[data]]=B59,0,IF(soki[[#This Row],[dzień tygodnia]]&gt;=6,5000,12000))</f>
        <v>5000</v>
      </c>
      <c r="H60">
        <f>soki[[#This Row],[stan przed produkcją]]+soki[[#This Row],[produkcja]]</f>
        <v>41840</v>
      </c>
      <c r="I60" s="2">
        <f>IF(soki[[#This Row],[stan po produkcji]]-soki[[#This Row],[wielkosc_zamowienia]]&gt;0,soki[[#This Row],[stan po produkcji]]-soki[[#This Row],[wielkosc_zamowienia]],soki[[#This Row],[stan po produkcji]])</f>
        <v>35020</v>
      </c>
      <c r="J60" s="2" t="b">
        <f>soki[[#This Row],[po zamowieniu]]=soki[[#This Row],[stan po produkcji]]</f>
        <v>0</v>
      </c>
      <c r="K60" s="2">
        <f>IF(soki[[#This Row],[fila]],soki[[#This Row],[wielkosc_zamowienia]],0)</f>
        <v>0</v>
      </c>
    </row>
    <row r="61" spans="1:11" x14ac:dyDescent="0.25">
      <c r="A61">
        <v>60</v>
      </c>
      <c r="B61" s="1">
        <v>44226</v>
      </c>
      <c r="C61" s="2" t="s">
        <v>7</v>
      </c>
      <c r="D61" s="2">
        <f>WEEKDAY(soki[[#This Row],[data]],2)</f>
        <v>6</v>
      </c>
      <c r="E61">
        <v>9020</v>
      </c>
      <c r="F61">
        <f t="shared" si="0"/>
        <v>35020</v>
      </c>
      <c r="G61">
        <f>IF(soki[[#This Row],[data]]=B60,0,IF(soki[[#This Row],[dzień tygodnia]]&gt;=6,5000,12000))</f>
        <v>0</v>
      </c>
      <c r="H61">
        <f>soki[[#This Row],[stan przed produkcją]]+soki[[#This Row],[produkcja]]</f>
        <v>35020</v>
      </c>
      <c r="I61" s="2">
        <f>IF(soki[[#This Row],[stan po produkcji]]-soki[[#This Row],[wielkosc_zamowienia]]&gt;0,soki[[#This Row],[stan po produkcji]]-soki[[#This Row],[wielkosc_zamowienia]],soki[[#This Row],[stan po produkcji]])</f>
        <v>26000</v>
      </c>
      <c r="J61" s="2" t="b">
        <f>soki[[#This Row],[po zamowieniu]]=soki[[#This Row],[stan po produkcji]]</f>
        <v>0</v>
      </c>
      <c r="K61" s="2">
        <f>IF(soki[[#This Row],[fila]],soki[[#This Row],[wielkosc_zamowienia]],0)</f>
        <v>0</v>
      </c>
    </row>
    <row r="62" spans="1:11" x14ac:dyDescent="0.25">
      <c r="A62">
        <v>61</v>
      </c>
      <c r="B62" s="1">
        <v>44227</v>
      </c>
      <c r="C62" s="2" t="s">
        <v>4</v>
      </c>
      <c r="D62" s="2">
        <f>WEEKDAY(soki[[#This Row],[data]],2)</f>
        <v>7</v>
      </c>
      <c r="E62">
        <v>6900</v>
      </c>
      <c r="F62">
        <f t="shared" si="0"/>
        <v>26000</v>
      </c>
      <c r="G62">
        <f>IF(soki[[#This Row],[data]]=B61,0,IF(soki[[#This Row],[dzień tygodnia]]&gt;=6,5000,12000))</f>
        <v>5000</v>
      </c>
      <c r="H62">
        <f>soki[[#This Row],[stan przed produkcją]]+soki[[#This Row],[produkcja]]</f>
        <v>31000</v>
      </c>
      <c r="I62" s="2">
        <f>IF(soki[[#This Row],[stan po produkcji]]-soki[[#This Row],[wielkosc_zamowienia]]&gt;0,soki[[#This Row],[stan po produkcji]]-soki[[#This Row],[wielkosc_zamowienia]],soki[[#This Row],[stan po produkcji]])</f>
        <v>24100</v>
      </c>
      <c r="J62" s="2" t="b">
        <f>soki[[#This Row],[po zamowieniu]]=soki[[#This Row],[stan po produkcji]]</f>
        <v>0</v>
      </c>
      <c r="K62" s="2">
        <f>IF(soki[[#This Row],[fila]],soki[[#This Row],[wielkosc_zamowienia]],0)</f>
        <v>0</v>
      </c>
    </row>
    <row r="63" spans="1:11" x14ac:dyDescent="0.25">
      <c r="A63">
        <v>62</v>
      </c>
      <c r="B63" s="1">
        <v>44227</v>
      </c>
      <c r="C63" s="2" t="s">
        <v>5</v>
      </c>
      <c r="D63" s="2">
        <f>WEEKDAY(soki[[#This Row],[data]],2)</f>
        <v>7</v>
      </c>
      <c r="E63">
        <v>9230</v>
      </c>
      <c r="F63">
        <f t="shared" si="0"/>
        <v>24100</v>
      </c>
      <c r="G63">
        <f>IF(soki[[#This Row],[data]]=B62,0,IF(soki[[#This Row],[dzień tygodnia]]&gt;=6,5000,12000))</f>
        <v>0</v>
      </c>
      <c r="H63">
        <f>soki[[#This Row],[stan przed produkcją]]+soki[[#This Row],[produkcja]]</f>
        <v>24100</v>
      </c>
      <c r="I63" s="2">
        <f>IF(soki[[#This Row],[stan po produkcji]]-soki[[#This Row],[wielkosc_zamowienia]]&gt;0,soki[[#This Row],[stan po produkcji]]-soki[[#This Row],[wielkosc_zamowienia]],soki[[#This Row],[stan po produkcji]])</f>
        <v>14870</v>
      </c>
      <c r="J63" s="2" t="b">
        <f>soki[[#This Row],[po zamowieniu]]=soki[[#This Row],[stan po produkcji]]</f>
        <v>0</v>
      </c>
      <c r="K63" s="2">
        <f>IF(soki[[#This Row],[fila]],soki[[#This Row],[wielkosc_zamowienia]],0)</f>
        <v>0</v>
      </c>
    </row>
    <row r="64" spans="1:11" x14ac:dyDescent="0.25">
      <c r="A64">
        <v>63</v>
      </c>
      <c r="B64" s="1">
        <v>44227</v>
      </c>
      <c r="C64" s="2" t="s">
        <v>7</v>
      </c>
      <c r="D64" s="2">
        <f>WEEKDAY(soki[[#This Row],[data]],2)</f>
        <v>7</v>
      </c>
      <c r="E64">
        <v>790</v>
      </c>
      <c r="F64">
        <f t="shared" si="0"/>
        <v>14870</v>
      </c>
      <c r="G64">
        <f>IF(soki[[#This Row],[data]]=B63,0,IF(soki[[#This Row],[dzień tygodnia]]&gt;=6,5000,12000))</f>
        <v>0</v>
      </c>
      <c r="H64">
        <f>soki[[#This Row],[stan przed produkcją]]+soki[[#This Row],[produkcja]]</f>
        <v>14870</v>
      </c>
      <c r="I64" s="2">
        <f>IF(soki[[#This Row],[stan po produkcji]]-soki[[#This Row],[wielkosc_zamowienia]]&gt;0,soki[[#This Row],[stan po produkcji]]-soki[[#This Row],[wielkosc_zamowienia]],soki[[#This Row],[stan po produkcji]])</f>
        <v>14080</v>
      </c>
      <c r="J64" s="2" t="b">
        <f>soki[[#This Row],[po zamowieniu]]=soki[[#This Row],[stan po produkcji]]</f>
        <v>0</v>
      </c>
      <c r="K64" s="2">
        <f>IF(soki[[#This Row],[fila]],soki[[#This Row],[wielkosc_zamowienia]],0)</f>
        <v>0</v>
      </c>
    </row>
    <row r="65" spans="1:11" x14ac:dyDescent="0.25">
      <c r="A65">
        <v>64</v>
      </c>
      <c r="B65" s="1">
        <v>44228</v>
      </c>
      <c r="C65" s="2" t="s">
        <v>7</v>
      </c>
      <c r="D65" s="2">
        <f>WEEKDAY(soki[[#This Row],[data]],2)</f>
        <v>1</v>
      </c>
      <c r="E65">
        <v>7820</v>
      </c>
      <c r="F65">
        <f t="shared" si="0"/>
        <v>14080</v>
      </c>
      <c r="G65">
        <f>IF(soki[[#This Row],[data]]=B64,0,IF(soki[[#This Row],[dzień tygodnia]]&gt;=6,5000,12000))</f>
        <v>12000</v>
      </c>
      <c r="H65">
        <f>soki[[#This Row],[stan przed produkcją]]+soki[[#This Row],[produkcja]]</f>
        <v>26080</v>
      </c>
      <c r="I65" s="2">
        <f>IF(soki[[#This Row],[stan po produkcji]]-soki[[#This Row],[wielkosc_zamowienia]]&gt;0,soki[[#This Row],[stan po produkcji]]-soki[[#This Row],[wielkosc_zamowienia]],soki[[#This Row],[stan po produkcji]])</f>
        <v>18260</v>
      </c>
      <c r="J65" s="2" t="b">
        <f>soki[[#This Row],[po zamowieniu]]=soki[[#This Row],[stan po produkcji]]</f>
        <v>0</v>
      </c>
      <c r="K65" s="2">
        <f>IF(soki[[#This Row],[fila]],soki[[#This Row],[wielkosc_zamowienia]],0)</f>
        <v>0</v>
      </c>
    </row>
    <row r="66" spans="1:11" x14ac:dyDescent="0.25">
      <c r="A66">
        <v>65</v>
      </c>
      <c r="B66" s="1">
        <v>44228</v>
      </c>
      <c r="C66" s="2" t="s">
        <v>6</v>
      </c>
      <c r="D66" s="2">
        <f>WEEKDAY(soki[[#This Row],[data]],2)</f>
        <v>1</v>
      </c>
      <c r="E66">
        <v>2100</v>
      </c>
      <c r="F66">
        <f t="shared" si="0"/>
        <v>18260</v>
      </c>
      <c r="G66">
        <f>IF(soki[[#This Row],[data]]=B65,0,IF(soki[[#This Row],[dzień tygodnia]]&gt;=6,5000,12000))</f>
        <v>0</v>
      </c>
      <c r="H66">
        <f>soki[[#This Row],[stan przed produkcją]]+soki[[#This Row],[produkcja]]</f>
        <v>18260</v>
      </c>
      <c r="I66" s="2">
        <f>IF(soki[[#This Row],[stan po produkcji]]-soki[[#This Row],[wielkosc_zamowienia]]&gt;0,soki[[#This Row],[stan po produkcji]]-soki[[#This Row],[wielkosc_zamowienia]],soki[[#This Row],[stan po produkcji]])</f>
        <v>16160</v>
      </c>
      <c r="J66" s="2" t="b">
        <f>soki[[#This Row],[po zamowieniu]]=soki[[#This Row],[stan po produkcji]]</f>
        <v>0</v>
      </c>
      <c r="K66" s="2">
        <f>IF(soki[[#This Row],[fila]],soki[[#This Row],[wielkosc_zamowienia]],0)</f>
        <v>0</v>
      </c>
    </row>
    <row r="67" spans="1:11" x14ac:dyDescent="0.25">
      <c r="A67">
        <v>66</v>
      </c>
      <c r="B67" s="1">
        <v>44228</v>
      </c>
      <c r="C67" s="2" t="s">
        <v>4</v>
      </c>
      <c r="D67" s="2">
        <f>WEEKDAY(soki[[#This Row],[data]],2)</f>
        <v>1</v>
      </c>
      <c r="E67">
        <v>6960</v>
      </c>
      <c r="F67">
        <f t="shared" si="0"/>
        <v>16160</v>
      </c>
      <c r="G67">
        <f>IF(soki[[#This Row],[data]]=B66,0,IF(soki[[#This Row],[dzień tygodnia]]&gt;=6,5000,12000))</f>
        <v>0</v>
      </c>
      <c r="H67">
        <f>soki[[#This Row],[stan przed produkcją]]+soki[[#This Row],[produkcja]]</f>
        <v>16160</v>
      </c>
      <c r="I67" s="2">
        <f>IF(soki[[#This Row],[stan po produkcji]]-soki[[#This Row],[wielkosc_zamowienia]]&gt;0,soki[[#This Row],[stan po produkcji]]-soki[[#This Row],[wielkosc_zamowienia]],soki[[#This Row],[stan po produkcji]])</f>
        <v>9200</v>
      </c>
      <c r="J67" s="2" t="b">
        <f>soki[[#This Row],[po zamowieniu]]=soki[[#This Row],[stan po produkcji]]</f>
        <v>0</v>
      </c>
      <c r="K67" s="2">
        <f>IF(soki[[#This Row],[fila]],soki[[#This Row],[wielkosc_zamowienia]],0)</f>
        <v>0</v>
      </c>
    </row>
    <row r="68" spans="1:11" x14ac:dyDescent="0.25">
      <c r="A68">
        <v>67</v>
      </c>
      <c r="B68" s="1">
        <v>44229</v>
      </c>
      <c r="C68" s="2" t="s">
        <v>5</v>
      </c>
      <c r="D68" s="2">
        <f>WEEKDAY(soki[[#This Row],[data]],2)</f>
        <v>2</v>
      </c>
      <c r="E68">
        <v>2630</v>
      </c>
      <c r="F68">
        <f t="shared" ref="F68:F131" si="2">I67</f>
        <v>9200</v>
      </c>
      <c r="G68">
        <f>IF(soki[[#This Row],[data]]=B67,0,IF(soki[[#This Row],[dzień tygodnia]]&gt;=6,5000,12000))</f>
        <v>12000</v>
      </c>
      <c r="H68">
        <f>soki[[#This Row],[stan przed produkcją]]+soki[[#This Row],[produkcja]]</f>
        <v>21200</v>
      </c>
      <c r="I68" s="2">
        <f>IF(soki[[#This Row],[stan po produkcji]]-soki[[#This Row],[wielkosc_zamowienia]]&gt;0,soki[[#This Row],[stan po produkcji]]-soki[[#This Row],[wielkosc_zamowienia]],soki[[#This Row],[stan po produkcji]])</f>
        <v>18570</v>
      </c>
      <c r="J68" s="2" t="b">
        <f>soki[[#This Row],[po zamowieniu]]=soki[[#This Row],[stan po produkcji]]</f>
        <v>0</v>
      </c>
      <c r="K68" s="2">
        <f>IF(soki[[#This Row],[fila]],soki[[#This Row],[wielkosc_zamowienia]],0)</f>
        <v>0</v>
      </c>
    </row>
    <row r="69" spans="1:11" x14ac:dyDescent="0.25">
      <c r="A69">
        <v>68</v>
      </c>
      <c r="B69" s="1">
        <v>44230</v>
      </c>
      <c r="C69" s="2" t="s">
        <v>6</v>
      </c>
      <c r="D69" s="2">
        <f>WEEKDAY(soki[[#This Row],[data]],2)</f>
        <v>3</v>
      </c>
      <c r="E69">
        <v>9250</v>
      </c>
      <c r="F69">
        <f t="shared" si="2"/>
        <v>18570</v>
      </c>
      <c r="G69">
        <f>IF(soki[[#This Row],[data]]=B68,0,IF(soki[[#This Row],[dzień tygodnia]]&gt;=6,5000,12000))</f>
        <v>12000</v>
      </c>
      <c r="H69">
        <f>soki[[#This Row],[stan przed produkcją]]+soki[[#This Row],[produkcja]]</f>
        <v>30570</v>
      </c>
      <c r="I69" s="2">
        <f>IF(soki[[#This Row],[stan po produkcji]]-soki[[#This Row],[wielkosc_zamowienia]]&gt;0,soki[[#This Row],[stan po produkcji]]-soki[[#This Row],[wielkosc_zamowienia]],soki[[#This Row],[stan po produkcji]])</f>
        <v>21320</v>
      </c>
      <c r="J69" s="2" t="b">
        <f>soki[[#This Row],[po zamowieniu]]=soki[[#This Row],[stan po produkcji]]</f>
        <v>0</v>
      </c>
      <c r="K69" s="2">
        <f>IF(soki[[#This Row],[fila]],soki[[#This Row],[wielkosc_zamowienia]],0)</f>
        <v>0</v>
      </c>
    </row>
    <row r="70" spans="1:11" x14ac:dyDescent="0.25">
      <c r="A70">
        <v>69</v>
      </c>
      <c r="B70" s="1">
        <v>44230</v>
      </c>
      <c r="C70" s="2" t="s">
        <v>5</v>
      </c>
      <c r="D70" s="2">
        <f>WEEKDAY(soki[[#This Row],[data]],2)</f>
        <v>3</v>
      </c>
      <c r="E70">
        <v>6540</v>
      </c>
      <c r="F70">
        <f t="shared" si="2"/>
        <v>21320</v>
      </c>
      <c r="G70">
        <f>IF(soki[[#This Row],[data]]=B69,0,IF(soki[[#This Row],[dzień tygodnia]]&gt;=6,5000,12000))</f>
        <v>0</v>
      </c>
      <c r="H70">
        <f>soki[[#This Row],[stan przed produkcją]]+soki[[#This Row],[produkcja]]</f>
        <v>21320</v>
      </c>
      <c r="I70" s="2">
        <f>IF(soki[[#This Row],[stan po produkcji]]-soki[[#This Row],[wielkosc_zamowienia]]&gt;0,soki[[#This Row],[stan po produkcji]]-soki[[#This Row],[wielkosc_zamowienia]],soki[[#This Row],[stan po produkcji]])</f>
        <v>14780</v>
      </c>
      <c r="J70" s="2" t="b">
        <f>soki[[#This Row],[po zamowieniu]]=soki[[#This Row],[stan po produkcji]]</f>
        <v>0</v>
      </c>
      <c r="K70" s="2">
        <f>IF(soki[[#This Row],[fila]],soki[[#This Row],[wielkosc_zamowienia]],0)</f>
        <v>0</v>
      </c>
    </row>
    <row r="71" spans="1:11" x14ac:dyDescent="0.25">
      <c r="A71">
        <v>70</v>
      </c>
      <c r="B71" s="1">
        <v>44231</v>
      </c>
      <c r="C71" s="2" t="s">
        <v>7</v>
      </c>
      <c r="D71" s="2">
        <f>WEEKDAY(soki[[#This Row],[data]],2)</f>
        <v>4</v>
      </c>
      <c r="E71">
        <v>8470</v>
      </c>
      <c r="F71">
        <f t="shared" si="2"/>
        <v>14780</v>
      </c>
      <c r="G71">
        <f>IF(soki[[#This Row],[data]]=B70,0,IF(soki[[#This Row],[dzień tygodnia]]&gt;=6,5000,12000))</f>
        <v>12000</v>
      </c>
      <c r="H71">
        <f>soki[[#This Row],[stan przed produkcją]]+soki[[#This Row],[produkcja]]</f>
        <v>26780</v>
      </c>
      <c r="I71" s="2">
        <f>IF(soki[[#This Row],[stan po produkcji]]-soki[[#This Row],[wielkosc_zamowienia]]&gt;0,soki[[#This Row],[stan po produkcji]]-soki[[#This Row],[wielkosc_zamowienia]],soki[[#This Row],[stan po produkcji]])</f>
        <v>18310</v>
      </c>
      <c r="J71" s="2" t="b">
        <f>soki[[#This Row],[po zamowieniu]]=soki[[#This Row],[stan po produkcji]]</f>
        <v>0</v>
      </c>
      <c r="K71" s="2">
        <f>IF(soki[[#This Row],[fila]],soki[[#This Row],[wielkosc_zamowienia]],0)</f>
        <v>0</v>
      </c>
    </row>
    <row r="72" spans="1:11" x14ac:dyDescent="0.25">
      <c r="A72">
        <v>71</v>
      </c>
      <c r="B72" s="1">
        <v>44231</v>
      </c>
      <c r="C72" s="2" t="s">
        <v>4</v>
      </c>
      <c r="D72" s="2">
        <f>WEEKDAY(soki[[#This Row],[data]],2)</f>
        <v>4</v>
      </c>
      <c r="E72">
        <v>7770</v>
      </c>
      <c r="F72">
        <f t="shared" si="2"/>
        <v>18310</v>
      </c>
      <c r="G72">
        <f>IF(soki[[#This Row],[data]]=B71,0,IF(soki[[#This Row],[dzień tygodnia]]&gt;=6,5000,12000))</f>
        <v>0</v>
      </c>
      <c r="H72">
        <f>soki[[#This Row],[stan przed produkcją]]+soki[[#This Row],[produkcja]]</f>
        <v>18310</v>
      </c>
      <c r="I72" s="2">
        <f>IF(soki[[#This Row],[stan po produkcji]]-soki[[#This Row],[wielkosc_zamowienia]]&gt;0,soki[[#This Row],[stan po produkcji]]-soki[[#This Row],[wielkosc_zamowienia]],soki[[#This Row],[stan po produkcji]])</f>
        <v>10540</v>
      </c>
      <c r="J72" s="2" t="b">
        <f>soki[[#This Row],[po zamowieniu]]=soki[[#This Row],[stan po produkcji]]</f>
        <v>0</v>
      </c>
      <c r="K72" s="2">
        <f>IF(soki[[#This Row],[fila]],soki[[#This Row],[wielkosc_zamowienia]],0)</f>
        <v>0</v>
      </c>
    </row>
    <row r="73" spans="1:11" x14ac:dyDescent="0.25">
      <c r="A73">
        <v>72</v>
      </c>
      <c r="B73" s="1">
        <v>44231</v>
      </c>
      <c r="C73" s="2" t="s">
        <v>5</v>
      </c>
      <c r="D73" s="2">
        <f>WEEKDAY(soki[[#This Row],[data]],2)</f>
        <v>4</v>
      </c>
      <c r="E73">
        <v>6270</v>
      </c>
      <c r="F73">
        <f t="shared" si="2"/>
        <v>10540</v>
      </c>
      <c r="G73">
        <f>IF(soki[[#This Row],[data]]=B72,0,IF(soki[[#This Row],[dzień tygodnia]]&gt;=6,5000,12000))</f>
        <v>0</v>
      </c>
      <c r="H73">
        <f>soki[[#This Row],[stan przed produkcją]]+soki[[#This Row],[produkcja]]</f>
        <v>10540</v>
      </c>
      <c r="I73" s="2">
        <f>IF(soki[[#This Row],[stan po produkcji]]-soki[[#This Row],[wielkosc_zamowienia]]&gt;0,soki[[#This Row],[stan po produkcji]]-soki[[#This Row],[wielkosc_zamowienia]],soki[[#This Row],[stan po produkcji]])</f>
        <v>4270</v>
      </c>
      <c r="J73" s="2" t="b">
        <f>soki[[#This Row],[po zamowieniu]]=soki[[#This Row],[stan po produkcji]]</f>
        <v>0</v>
      </c>
      <c r="K73" s="2">
        <f>IF(soki[[#This Row],[fila]],soki[[#This Row],[wielkosc_zamowienia]],0)</f>
        <v>0</v>
      </c>
    </row>
    <row r="74" spans="1:11" x14ac:dyDescent="0.25">
      <c r="A74">
        <v>73</v>
      </c>
      <c r="B74" s="1">
        <v>44232</v>
      </c>
      <c r="C74" s="2" t="s">
        <v>6</v>
      </c>
      <c r="D74" s="2">
        <f>WEEKDAY(soki[[#This Row],[data]],2)</f>
        <v>5</v>
      </c>
      <c r="E74">
        <v>1480</v>
      </c>
      <c r="F74">
        <f t="shared" si="2"/>
        <v>4270</v>
      </c>
      <c r="G74">
        <f>IF(soki[[#This Row],[data]]=B73,0,IF(soki[[#This Row],[dzień tygodnia]]&gt;=6,5000,12000))</f>
        <v>12000</v>
      </c>
      <c r="H74">
        <f>soki[[#This Row],[stan przed produkcją]]+soki[[#This Row],[produkcja]]</f>
        <v>16270</v>
      </c>
      <c r="I74" s="2">
        <f>IF(soki[[#This Row],[stan po produkcji]]-soki[[#This Row],[wielkosc_zamowienia]]&gt;0,soki[[#This Row],[stan po produkcji]]-soki[[#This Row],[wielkosc_zamowienia]],soki[[#This Row],[stan po produkcji]])</f>
        <v>14790</v>
      </c>
      <c r="J74" s="2" t="b">
        <f>soki[[#This Row],[po zamowieniu]]=soki[[#This Row],[stan po produkcji]]</f>
        <v>0</v>
      </c>
      <c r="K74" s="2">
        <f>IF(soki[[#This Row],[fila]],soki[[#This Row],[wielkosc_zamowienia]],0)</f>
        <v>0</v>
      </c>
    </row>
    <row r="75" spans="1:11" x14ac:dyDescent="0.25">
      <c r="A75">
        <v>74</v>
      </c>
      <c r="B75" s="1">
        <v>44233</v>
      </c>
      <c r="C75" s="2" t="s">
        <v>4</v>
      </c>
      <c r="D75" s="2">
        <f>WEEKDAY(soki[[#This Row],[data]],2)</f>
        <v>6</v>
      </c>
      <c r="E75">
        <v>1820</v>
      </c>
      <c r="F75">
        <f t="shared" si="2"/>
        <v>14790</v>
      </c>
      <c r="G75">
        <f>IF(soki[[#This Row],[data]]=B74,0,IF(soki[[#This Row],[dzień tygodnia]]&gt;=6,5000,12000))</f>
        <v>5000</v>
      </c>
      <c r="H75">
        <f>soki[[#This Row],[stan przed produkcją]]+soki[[#This Row],[produkcja]]</f>
        <v>19790</v>
      </c>
      <c r="I75" s="2">
        <f>IF(soki[[#This Row],[stan po produkcji]]-soki[[#This Row],[wielkosc_zamowienia]]&gt;0,soki[[#This Row],[stan po produkcji]]-soki[[#This Row],[wielkosc_zamowienia]],soki[[#This Row],[stan po produkcji]])</f>
        <v>17970</v>
      </c>
      <c r="J75" s="2" t="b">
        <f>soki[[#This Row],[po zamowieniu]]=soki[[#This Row],[stan po produkcji]]</f>
        <v>0</v>
      </c>
      <c r="K75" s="2">
        <f>IF(soki[[#This Row],[fila]],soki[[#This Row],[wielkosc_zamowienia]],0)</f>
        <v>0</v>
      </c>
    </row>
    <row r="76" spans="1:11" x14ac:dyDescent="0.25">
      <c r="A76">
        <v>75</v>
      </c>
      <c r="B76" s="1">
        <v>44233</v>
      </c>
      <c r="C76" s="2" t="s">
        <v>5</v>
      </c>
      <c r="D76" s="2">
        <f>WEEKDAY(soki[[#This Row],[data]],2)</f>
        <v>6</v>
      </c>
      <c r="E76">
        <v>6460</v>
      </c>
      <c r="F76">
        <f t="shared" si="2"/>
        <v>17970</v>
      </c>
      <c r="G76">
        <f>IF(soki[[#This Row],[data]]=B75,0,IF(soki[[#This Row],[dzień tygodnia]]&gt;=6,5000,12000))</f>
        <v>0</v>
      </c>
      <c r="H76">
        <f>soki[[#This Row],[stan przed produkcją]]+soki[[#This Row],[produkcja]]</f>
        <v>17970</v>
      </c>
      <c r="I76" s="2">
        <f>IF(soki[[#This Row],[stan po produkcji]]-soki[[#This Row],[wielkosc_zamowienia]]&gt;0,soki[[#This Row],[stan po produkcji]]-soki[[#This Row],[wielkosc_zamowienia]],soki[[#This Row],[stan po produkcji]])</f>
        <v>11510</v>
      </c>
      <c r="J76" s="2" t="b">
        <f>soki[[#This Row],[po zamowieniu]]=soki[[#This Row],[stan po produkcji]]</f>
        <v>0</v>
      </c>
      <c r="K76" s="2">
        <f>IF(soki[[#This Row],[fila]],soki[[#This Row],[wielkosc_zamowienia]],0)</f>
        <v>0</v>
      </c>
    </row>
    <row r="77" spans="1:11" x14ac:dyDescent="0.25">
      <c r="A77">
        <v>76</v>
      </c>
      <c r="B77" s="1">
        <v>44234</v>
      </c>
      <c r="C77" s="2" t="s">
        <v>4</v>
      </c>
      <c r="D77" s="2">
        <f>WEEKDAY(soki[[#This Row],[data]],2)</f>
        <v>7</v>
      </c>
      <c r="E77">
        <v>5920</v>
      </c>
      <c r="F77">
        <f t="shared" si="2"/>
        <v>11510</v>
      </c>
      <c r="G77">
        <f>IF(soki[[#This Row],[data]]=B76,0,IF(soki[[#This Row],[dzień tygodnia]]&gt;=6,5000,12000))</f>
        <v>5000</v>
      </c>
      <c r="H77">
        <f>soki[[#This Row],[stan przed produkcją]]+soki[[#This Row],[produkcja]]</f>
        <v>16510</v>
      </c>
      <c r="I77" s="2">
        <f>IF(soki[[#This Row],[stan po produkcji]]-soki[[#This Row],[wielkosc_zamowienia]]&gt;0,soki[[#This Row],[stan po produkcji]]-soki[[#This Row],[wielkosc_zamowienia]],soki[[#This Row],[stan po produkcji]])</f>
        <v>10590</v>
      </c>
      <c r="J77" s="2" t="b">
        <f>soki[[#This Row],[po zamowieniu]]=soki[[#This Row],[stan po produkcji]]</f>
        <v>0</v>
      </c>
      <c r="K77" s="2">
        <f>IF(soki[[#This Row],[fila]],soki[[#This Row],[wielkosc_zamowienia]],0)</f>
        <v>0</v>
      </c>
    </row>
    <row r="78" spans="1:11" x14ac:dyDescent="0.25">
      <c r="A78">
        <v>77</v>
      </c>
      <c r="B78" s="1">
        <v>44234</v>
      </c>
      <c r="C78" s="2" t="s">
        <v>7</v>
      </c>
      <c r="D78" s="2">
        <f>WEEKDAY(soki[[#This Row],[data]],2)</f>
        <v>7</v>
      </c>
      <c r="E78">
        <v>8900</v>
      </c>
      <c r="F78">
        <f t="shared" si="2"/>
        <v>10590</v>
      </c>
      <c r="G78">
        <f>IF(soki[[#This Row],[data]]=B77,0,IF(soki[[#This Row],[dzień tygodnia]]&gt;=6,5000,12000))</f>
        <v>0</v>
      </c>
      <c r="H78">
        <f>soki[[#This Row],[stan przed produkcją]]+soki[[#This Row],[produkcja]]</f>
        <v>10590</v>
      </c>
      <c r="I78" s="2">
        <f>IF(soki[[#This Row],[stan po produkcji]]-soki[[#This Row],[wielkosc_zamowienia]]&gt;0,soki[[#This Row],[stan po produkcji]]-soki[[#This Row],[wielkosc_zamowienia]],soki[[#This Row],[stan po produkcji]])</f>
        <v>1690</v>
      </c>
      <c r="J78" s="2" t="b">
        <f>soki[[#This Row],[po zamowieniu]]=soki[[#This Row],[stan po produkcji]]</f>
        <v>0</v>
      </c>
      <c r="K78" s="2">
        <f>IF(soki[[#This Row],[fila]],soki[[#This Row],[wielkosc_zamowienia]],0)</f>
        <v>0</v>
      </c>
    </row>
    <row r="79" spans="1:11" x14ac:dyDescent="0.25">
      <c r="A79">
        <v>78</v>
      </c>
      <c r="B79" s="1">
        <v>44235</v>
      </c>
      <c r="C79" s="2" t="s">
        <v>7</v>
      </c>
      <c r="D79" s="2">
        <f>WEEKDAY(soki[[#This Row],[data]],2)</f>
        <v>1</v>
      </c>
      <c r="E79">
        <v>7370</v>
      </c>
      <c r="F79">
        <f t="shared" si="2"/>
        <v>1690</v>
      </c>
      <c r="G79">
        <f>IF(soki[[#This Row],[data]]=B78,0,IF(soki[[#This Row],[dzień tygodnia]]&gt;=6,5000,12000))</f>
        <v>12000</v>
      </c>
      <c r="H79">
        <f>soki[[#This Row],[stan przed produkcją]]+soki[[#This Row],[produkcja]]</f>
        <v>13690</v>
      </c>
      <c r="I79" s="2">
        <f>IF(soki[[#This Row],[stan po produkcji]]-soki[[#This Row],[wielkosc_zamowienia]]&gt;0,soki[[#This Row],[stan po produkcji]]-soki[[#This Row],[wielkosc_zamowienia]],soki[[#This Row],[stan po produkcji]])</f>
        <v>6320</v>
      </c>
      <c r="J79" s="2" t="b">
        <f>soki[[#This Row],[po zamowieniu]]=soki[[#This Row],[stan po produkcji]]</f>
        <v>0</v>
      </c>
      <c r="K79" s="2">
        <f>IF(soki[[#This Row],[fila]],soki[[#This Row],[wielkosc_zamowienia]],0)</f>
        <v>0</v>
      </c>
    </row>
    <row r="80" spans="1:11" x14ac:dyDescent="0.25">
      <c r="A80">
        <v>79</v>
      </c>
      <c r="B80" s="1">
        <v>44235</v>
      </c>
      <c r="C80" s="2" t="s">
        <v>4</v>
      </c>
      <c r="D80" s="2">
        <f>WEEKDAY(soki[[#This Row],[data]],2)</f>
        <v>1</v>
      </c>
      <c r="E80">
        <v>1970</v>
      </c>
      <c r="F80">
        <f t="shared" si="2"/>
        <v>6320</v>
      </c>
      <c r="G80">
        <f>IF(soki[[#This Row],[data]]=B79,0,IF(soki[[#This Row],[dzień tygodnia]]&gt;=6,5000,12000))</f>
        <v>0</v>
      </c>
      <c r="H80">
        <f>soki[[#This Row],[stan przed produkcją]]+soki[[#This Row],[produkcja]]</f>
        <v>6320</v>
      </c>
      <c r="I80" s="2">
        <f>IF(soki[[#This Row],[stan po produkcji]]-soki[[#This Row],[wielkosc_zamowienia]]&gt;0,soki[[#This Row],[stan po produkcji]]-soki[[#This Row],[wielkosc_zamowienia]],soki[[#This Row],[stan po produkcji]])</f>
        <v>4350</v>
      </c>
      <c r="J80" s="2" t="b">
        <f>soki[[#This Row],[po zamowieniu]]=soki[[#This Row],[stan po produkcji]]</f>
        <v>0</v>
      </c>
      <c r="K80" s="2">
        <f>IF(soki[[#This Row],[fila]],soki[[#This Row],[wielkosc_zamowienia]],0)</f>
        <v>0</v>
      </c>
    </row>
    <row r="81" spans="1:11" x14ac:dyDescent="0.25">
      <c r="A81">
        <v>80</v>
      </c>
      <c r="B81" s="1">
        <v>44236</v>
      </c>
      <c r="C81" s="2" t="s">
        <v>7</v>
      </c>
      <c r="D81" s="2">
        <f>WEEKDAY(soki[[#This Row],[data]],2)</f>
        <v>2</v>
      </c>
      <c r="E81">
        <v>7030</v>
      </c>
      <c r="F81">
        <f t="shared" si="2"/>
        <v>4350</v>
      </c>
      <c r="G81">
        <f>IF(soki[[#This Row],[data]]=B80,0,IF(soki[[#This Row],[dzień tygodnia]]&gt;=6,5000,12000))</f>
        <v>12000</v>
      </c>
      <c r="H81">
        <f>soki[[#This Row],[stan przed produkcją]]+soki[[#This Row],[produkcja]]</f>
        <v>16350</v>
      </c>
      <c r="I81" s="2">
        <f>IF(soki[[#This Row],[stan po produkcji]]-soki[[#This Row],[wielkosc_zamowienia]]&gt;0,soki[[#This Row],[stan po produkcji]]-soki[[#This Row],[wielkosc_zamowienia]],soki[[#This Row],[stan po produkcji]])</f>
        <v>9320</v>
      </c>
      <c r="J81" s="2" t="b">
        <f>soki[[#This Row],[po zamowieniu]]=soki[[#This Row],[stan po produkcji]]</f>
        <v>0</v>
      </c>
      <c r="K81" s="2">
        <f>IF(soki[[#This Row],[fila]],soki[[#This Row],[wielkosc_zamowienia]],0)</f>
        <v>0</v>
      </c>
    </row>
    <row r="82" spans="1:11" x14ac:dyDescent="0.25">
      <c r="A82">
        <v>81</v>
      </c>
      <c r="B82" s="1">
        <v>44237</v>
      </c>
      <c r="C82" s="2" t="s">
        <v>7</v>
      </c>
      <c r="D82" s="2">
        <f>WEEKDAY(soki[[#This Row],[data]],2)</f>
        <v>3</v>
      </c>
      <c r="E82">
        <v>1000</v>
      </c>
      <c r="F82">
        <f t="shared" si="2"/>
        <v>9320</v>
      </c>
      <c r="G82">
        <f>IF(soki[[#This Row],[data]]=B81,0,IF(soki[[#This Row],[dzień tygodnia]]&gt;=6,5000,12000))</f>
        <v>12000</v>
      </c>
      <c r="H82">
        <f>soki[[#This Row],[stan przed produkcją]]+soki[[#This Row],[produkcja]]</f>
        <v>21320</v>
      </c>
      <c r="I82" s="2">
        <f>IF(soki[[#This Row],[stan po produkcji]]-soki[[#This Row],[wielkosc_zamowienia]]&gt;0,soki[[#This Row],[stan po produkcji]]-soki[[#This Row],[wielkosc_zamowienia]],soki[[#This Row],[stan po produkcji]])</f>
        <v>20320</v>
      </c>
      <c r="J82" s="2" t="b">
        <f>soki[[#This Row],[po zamowieniu]]=soki[[#This Row],[stan po produkcji]]</f>
        <v>0</v>
      </c>
      <c r="K82" s="2">
        <f>IF(soki[[#This Row],[fila]],soki[[#This Row],[wielkosc_zamowienia]],0)</f>
        <v>0</v>
      </c>
    </row>
    <row r="83" spans="1:11" x14ac:dyDescent="0.25">
      <c r="A83">
        <v>82</v>
      </c>
      <c r="B83" s="1">
        <v>44237</v>
      </c>
      <c r="C83" s="2" t="s">
        <v>4</v>
      </c>
      <c r="D83" s="2">
        <f>WEEKDAY(soki[[#This Row],[data]],2)</f>
        <v>3</v>
      </c>
      <c r="E83">
        <v>2620</v>
      </c>
      <c r="F83">
        <f t="shared" si="2"/>
        <v>20320</v>
      </c>
      <c r="G83">
        <f>IF(soki[[#This Row],[data]]=B82,0,IF(soki[[#This Row],[dzień tygodnia]]&gt;=6,5000,12000))</f>
        <v>0</v>
      </c>
      <c r="H83">
        <f>soki[[#This Row],[stan przed produkcją]]+soki[[#This Row],[produkcja]]</f>
        <v>20320</v>
      </c>
      <c r="I83" s="2">
        <f>IF(soki[[#This Row],[stan po produkcji]]-soki[[#This Row],[wielkosc_zamowienia]]&gt;0,soki[[#This Row],[stan po produkcji]]-soki[[#This Row],[wielkosc_zamowienia]],soki[[#This Row],[stan po produkcji]])</f>
        <v>17700</v>
      </c>
      <c r="J83" s="2" t="b">
        <f>soki[[#This Row],[po zamowieniu]]=soki[[#This Row],[stan po produkcji]]</f>
        <v>0</v>
      </c>
      <c r="K83" s="2">
        <f>IF(soki[[#This Row],[fila]],soki[[#This Row],[wielkosc_zamowienia]],0)</f>
        <v>0</v>
      </c>
    </row>
    <row r="84" spans="1:11" x14ac:dyDescent="0.25">
      <c r="A84">
        <v>83</v>
      </c>
      <c r="B84" s="1">
        <v>44238</v>
      </c>
      <c r="C84" s="2" t="s">
        <v>7</v>
      </c>
      <c r="D84" s="2">
        <f>WEEKDAY(soki[[#This Row],[data]],2)</f>
        <v>4</v>
      </c>
      <c r="E84">
        <v>9440</v>
      </c>
      <c r="F84">
        <f t="shared" si="2"/>
        <v>17700</v>
      </c>
      <c r="G84">
        <f>IF(soki[[#This Row],[data]]=B83,0,IF(soki[[#This Row],[dzień tygodnia]]&gt;=6,5000,12000))</f>
        <v>12000</v>
      </c>
      <c r="H84">
        <f>soki[[#This Row],[stan przed produkcją]]+soki[[#This Row],[produkcja]]</f>
        <v>29700</v>
      </c>
      <c r="I84" s="2">
        <f>IF(soki[[#This Row],[stan po produkcji]]-soki[[#This Row],[wielkosc_zamowienia]]&gt;0,soki[[#This Row],[stan po produkcji]]-soki[[#This Row],[wielkosc_zamowienia]],soki[[#This Row],[stan po produkcji]])</f>
        <v>20260</v>
      </c>
      <c r="J84" s="2" t="b">
        <f>soki[[#This Row],[po zamowieniu]]=soki[[#This Row],[stan po produkcji]]</f>
        <v>0</v>
      </c>
      <c r="K84" s="2">
        <f>IF(soki[[#This Row],[fila]],soki[[#This Row],[wielkosc_zamowienia]],0)</f>
        <v>0</v>
      </c>
    </row>
    <row r="85" spans="1:11" x14ac:dyDescent="0.25">
      <c r="A85">
        <v>84</v>
      </c>
      <c r="B85" s="1">
        <v>44238</v>
      </c>
      <c r="C85" s="2" t="s">
        <v>5</v>
      </c>
      <c r="D85" s="2">
        <f>WEEKDAY(soki[[#This Row],[data]],2)</f>
        <v>4</v>
      </c>
      <c r="E85">
        <v>8020</v>
      </c>
      <c r="F85">
        <f t="shared" si="2"/>
        <v>20260</v>
      </c>
      <c r="G85">
        <f>IF(soki[[#This Row],[data]]=B84,0,IF(soki[[#This Row],[dzień tygodnia]]&gt;=6,5000,12000))</f>
        <v>0</v>
      </c>
      <c r="H85">
        <f>soki[[#This Row],[stan przed produkcją]]+soki[[#This Row],[produkcja]]</f>
        <v>20260</v>
      </c>
      <c r="I85" s="2">
        <f>IF(soki[[#This Row],[stan po produkcji]]-soki[[#This Row],[wielkosc_zamowienia]]&gt;0,soki[[#This Row],[stan po produkcji]]-soki[[#This Row],[wielkosc_zamowienia]],soki[[#This Row],[stan po produkcji]])</f>
        <v>12240</v>
      </c>
      <c r="J85" s="2" t="b">
        <f>soki[[#This Row],[po zamowieniu]]=soki[[#This Row],[stan po produkcji]]</f>
        <v>0</v>
      </c>
      <c r="K85" s="2">
        <f>IF(soki[[#This Row],[fila]],soki[[#This Row],[wielkosc_zamowienia]],0)</f>
        <v>0</v>
      </c>
    </row>
    <row r="86" spans="1:11" x14ac:dyDescent="0.25">
      <c r="A86">
        <v>85</v>
      </c>
      <c r="B86" s="1">
        <v>44238</v>
      </c>
      <c r="C86" s="2" t="s">
        <v>6</v>
      </c>
      <c r="D86" s="2">
        <f>WEEKDAY(soki[[#This Row],[data]],2)</f>
        <v>4</v>
      </c>
      <c r="E86">
        <v>5820</v>
      </c>
      <c r="F86">
        <f t="shared" si="2"/>
        <v>12240</v>
      </c>
      <c r="G86">
        <f>IF(soki[[#This Row],[data]]=B85,0,IF(soki[[#This Row],[dzień tygodnia]]&gt;=6,5000,12000))</f>
        <v>0</v>
      </c>
      <c r="H86">
        <f>soki[[#This Row],[stan przed produkcją]]+soki[[#This Row],[produkcja]]</f>
        <v>12240</v>
      </c>
      <c r="I86" s="2">
        <f>IF(soki[[#This Row],[stan po produkcji]]-soki[[#This Row],[wielkosc_zamowienia]]&gt;0,soki[[#This Row],[stan po produkcji]]-soki[[#This Row],[wielkosc_zamowienia]],soki[[#This Row],[stan po produkcji]])</f>
        <v>6420</v>
      </c>
      <c r="J86" s="2" t="b">
        <f>soki[[#This Row],[po zamowieniu]]=soki[[#This Row],[stan po produkcji]]</f>
        <v>0</v>
      </c>
      <c r="K86" s="2">
        <f>IF(soki[[#This Row],[fila]],soki[[#This Row],[wielkosc_zamowienia]],0)</f>
        <v>0</v>
      </c>
    </row>
    <row r="87" spans="1:11" x14ac:dyDescent="0.25">
      <c r="A87">
        <v>86</v>
      </c>
      <c r="B87" s="1">
        <v>44239</v>
      </c>
      <c r="C87" s="2" t="s">
        <v>7</v>
      </c>
      <c r="D87" s="2">
        <f>WEEKDAY(soki[[#This Row],[data]],2)</f>
        <v>5</v>
      </c>
      <c r="E87">
        <v>4850</v>
      </c>
      <c r="F87">
        <f t="shared" si="2"/>
        <v>6420</v>
      </c>
      <c r="G87">
        <f>IF(soki[[#This Row],[data]]=B86,0,IF(soki[[#This Row],[dzień tygodnia]]&gt;=6,5000,12000))</f>
        <v>12000</v>
      </c>
      <c r="H87">
        <f>soki[[#This Row],[stan przed produkcją]]+soki[[#This Row],[produkcja]]</f>
        <v>18420</v>
      </c>
      <c r="I87" s="2">
        <f>IF(soki[[#This Row],[stan po produkcji]]-soki[[#This Row],[wielkosc_zamowienia]]&gt;0,soki[[#This Row],[stan po produkcji]]-soki[[#This Row],[wielkosc_zamowienia]],soki[[#This Row],[stan po produkcji]])</f>
        <v>13570</v>
      </c>
      <c r="J87" s="2" t="b">
        <f>soki[[#This Row],[po zamowieniu]]=soki[[#This Row],[stan po produkcji]]</f>
        <v>0</v>
      </c>
      <c r="K87" s="2">
        <f>IF(soki[[#This Row],[fila]],soki[[#This Row],[wielkosc_zamowienia]],0)</f>
        <v>0</v>
      </c>
    </row>
    <row r="88" spans="1:11" x14ac:dyDescent="0.25">
      <c r="A88">
        <v>87</v>
      </c>
      <c r="B88" s="1">
        <v>44239</v>
      </c>
      <c r="C88" s="2" t="s">
        <v>5</v>
      </c>
      <c r="D88" s="2">
        <f>WEEKDAY(soki[[#This Row],[data]],2)</f>
        <v>5</v>
      </c>
      <c r="E88">
        <v>4910</v>
      </c>
      <c r="F88">
        <f t="shared" si="2"/>
        <v>13570</v>
      </c>
      <c r="G88">
        <f>IF(soki[[#This Row],[data]]=B87,0,IF(soki[[#This Row],[dzień tygodnia]]&gt;=6,5000,12000))</f>
        <v>0</v>
      </c>
      <c r="H88">
        <f>soki[[#This Row],[stan przed produkcją]]+soki[[#This Row],[produkcja]]</f>
        <v>13570</v>
      </c>
      <c r="I88" s="2">
        <f>IF(soki[[#This Row],[stan po produkcji]]-soki[[#This Row],[wielkosc_zamowienia]]&gt;0,soki[[#This Row],[stan po produkcji]]-soki[[#This Row],[wielkosc_zamowienia]],soki[[#This Row],[stan po produkcji]])</f>
        <v>8660</v>
      </c>
      <c r="J88" s="2" t="b">
        <f>soki[[#This Row],[po zamowieniu]]=soki[[#This Row],[stan po produkcji]]</f>
        <v>0</v>
      </c>
      <c r="K88" s="2">
        <f>IF(soki[[#This Row],[fila]],soki[[#This Row],[wielkosc_zamowienia]],0)</f>
        <v>0</v>
      </c>
    </row>
    <row r="89" spans="1:11" x14ac:dyDescent="0.25">
      <c r="A89">
        <v>88</v>
      </c>
      <c r="B89" s="1">
        <v>44240</v>
      </c>
      <c r="C89" s="2" t="s">
        <v>5</v>
      </c>
      <c r="D89" s="2">
        <f>WEEKDAY(soki[[#This Row],[data]],2)</f>
        <v>6</v>
      </c>
      <c r="E89">
        <v>5690</v>
      </c>
      <c r="F89">
        <f t="shared" si="2"/>
        <v>8660</v>
      </c>
      <c r="G89">
        <f>IF(soki[[#This Row],[data]]=B88,0,IF(soki[[#This Row],[dzień tygodnia]]&gt;=6,5000,12000))</f>
        <v>5000</v>
      </c>
      <c r="H89">
        <f>soki[[#This Row],[stan przed produkcją]]+soki[[#This Row],[produkcja]]</f>
        <v>13660</v>
      </c>
      <c r="I89" s="2">
        <f>IF(soki[[#This Row],[stan po produkcji]]-soki[[#This Row],[wielkosc_zamowienia]]&gt;0,soki[[#This Row],[stan po produkcji]]-soki[[#This Row],[wielkosc_zamowienia]],soki[[#This Row],[stan po produkcji]])</f>
        <v>7970</v>
      </c>
      <c r="J89" s="2" t="b">
        <f>soki[[#This Row],[po zamowieniu]]=soki[[#This Row],[stan po produkcji]]</f>
        <v>0</v>
      </c>
      <c r="K89" s="2">
        <f>IF(soki[[#This Row],[fila]],soki[[#This Row],[wielkosc_zamowienia]],0)</f>
        <v>0</v>
      </c>
    </row>
    <row r="90" spans="1:11" x14ac:dyDescent="0.25">
      <c r="A90">
        <v>89</v>
      </c>
      <c r="B90" s="1">
        <v>44240</v>
      </c>
      <c r="C90" s="2" t="s">
        <v>4</v>
      </c>
      <c r="D90" s="2">
        <f>WEEKDAY(soki[[#This Row],[data]],2)</f>
        <v>6</v>
      </c>
      <c r="E90">
        <v>1870</v>
      </c>
      <c r="F90">
        <f t="shared" si="2"/>
        <v>7970</v>
      </c>
      <c r="G90">
        <f>IF(soki[[#This Row],[data]]=B89,0,IF(soki[[#This Row],[dzień tygodnia]]&gt;=6,5000,12000))</f>
        <v>0</v>
      </c>
      <c r="H90">
        <f>soki[[#This Row],[stan przed produkcją]]+soki[[#This Row],[produkcja]]</f>
        <v>7970</v>
      </c>
      <c r="I90" s="2">
        <f>IF(soki[[#This Row],[stan po produkcji]]-soki[[#This Row],[wielkosc_zamowienia]]&gt;0,soki[[#This Row],[stan po produkcji]]-soki[[#This Row],[wielkosc_zamowienia]],soki[[#This Row],[stan po produkcji]])</f>
        <v>6100</v>
      </c>
      <c r="J90" s="2" t="b">
        <f>soki[[#This Row],[po zamowieniu]]=soki[[#This Row],[stan po produkcji]]</f>
        <v>0</v>
      </c>
      <c r="K90" s="2">
        <f>IF(soki[[#This Row],[fila]],soki[[#This Row],[wielkosc_zamowienia]],0)</f>
        <v>0</v>
      </c>
    </row>
    <row r="91" spans="1:11" x14ac:dyDescent="0.25">
      <c r="A91">
        <v>90</v>
      </c>
      <c r="B91" s="1">
        <v>44241</v>
      </c>
      <c r="C91" s="2" t="s">
        <v>5</v>
      </c>
      <c r="D91" s="2">
        <f>WEEKDAY(soki[[#This Row],[data]],2)</f>
        <v>7</v>
      </c>
      <c r="E91">
        <v>1800</v>
      </c>
      <c r="F91">
        <f t="shared" si="2"/>
        <v>6100</v>
      </c>
      <c r="G91">
        <f>IF(soki[[#This Row],[data]]=B90,0,IF(soki[[#This Row],[dzień tygodnia]]&gt;=6,5000,12000))</f>
        <v>5000</v>
      </c>
      <c r="H91">
        <f>soki[[#This Row],[stan przed produkcją]]+soki[[#This Row],[produkcja]]</f>
        <v>11100</v>
      </c>
      <c r="I91" s="2">
        <f>IF(soki[[#This Row],[stan po produkcji]]-soki[[#This Row],[wielkosc_zamowienia]]&gt;0,soki[[#This Row],[stan po produkcji]]-soki[[#This Row],[wielkosc_zamowienia]],soki[[#This Row],[stan po produkcji]])</f>
        <v>9300</v>
      </c>
      <c r="J91" s="2" t="b">
        <f>soki[[#This Row],[po zamowieniu]]=soki[[#This Row],[stan po produkcji]]</f>
        <v>0</v>
      </c>
      <c r="K91" s="2">
        <f>IF(soki[[#This Row],[fila]],soki[[#This Row],[wielkosc_zamowienia]],0)</f>
        <v>0</v>
      </c>
    </row>
    <row r="92" spans="1:11" x14ac:dyDescent="0.25">
      <c r="A92">
        <v>91</v>
      </c>
      <c r="B92" s="1">
        <v>44241</v>
      </c>
      <c r="C92" s="2" t="s">
        <v>6</v>
      </c>
      <c r="D92" s="2">
        <f>WEEKDAY(soki[[#This Row],[data]],2)</f>
        <v>7</v>
      </c>
      <c r="E92">
        <v>4150</v>
      </c>
      <c r="F92">
        <f t="shared" si="2"/>
        <v>9300</v>
      </c>
      <c r="G92">
        <f>IF(soki[[#This Row],[data]]=B91,0,IF(soki[[#This Row],[dzień tygodnia]]&gt;=6,5000,12000))</f>
        <v>0</v>
      </c>
      <c r="H92">
        <f>soki[[#This Row],[stan przed produkcją]]+soki[[#This Row],[produkcja]]</f>
        <v>9300</v>
      </c>
      <c r="I92" s="2">
        <f>IF(soki[[#This Row],[stan po produkcji]]-soki[[#This Row],[wielkosc_zamowienia]]&gt;0,soki[[#This Row],[stan po produkcji]]-soki[[#This Row],[wielkosc_zamowienia]],soki[[#This Row],[stan po produkcji]])</f>
        <v>5150</v>
      </c>
      <c r="J92" s="2" t="b">
        <f>soki[[#This Row],[po zamowieniu]]=soki[[#This Row],[stan po produkcji]]</f>
        <v>0</v>
      </c>
      <c r="K92" s="2">
        <f>IF(soki[[#This Row],[fila]],soki[[#This Row],[wielkosc_zamowienia]],0)</f>
        <v>0</v>
      </c>
    </row>
    <row r="93" spans="1:11" x14ac:dyDescent="0.25">
      <c r="A93">
        <v>92</v>
      </c>
      <c r="B93" s="1">
        <v>44242</v>
      </c>
      <c r="C93" s="2" t="s">
        <v>4</v>
      </c>
      <c r="D93" s="2">
        <f>WEEKDAY(soki[[#This Row],[data]],2)</f>
        <v>1</v>
      </c>
      <c r="E93">
        <v>3780</v>
      </c>
      <c r="F93">
        <f t="shared" si="2"/>
        <v>5150</v>
      </c>
      <c r="G93">
        <f>IF(soki[[#This Row],[data]]=B92,0,IF(soki[[#This Row],[dzień tygodnia]]&gt;=6,5000,12000))</f>
        <v>12000</v>
      </c>
      <c r="H93">
        <f>soki[[#This Row],[stan przed produkcją]]+soki[[#This Row],[produkcja]]</f>
        <v>17150</v>
      </c>
      <c r="I93" s="2">
        <f>IF(soki[[#This Row],[stan po produkcji]]-soki[[#This Row],[wielkosc_zamowienia]]&gt;0,soki[[#This Row],[stan po produkcji]]-soki[[#This Row],[wielkosc_zamowienia]],soki[[#This Row],[stan po produkcji]])</f>
        <v>13370</v>
      </c>
      <c r="J93" s="2" t="b">
        <f>soki[[#This Row],[po zamowieniu]]=soki[[#This Row],[stan po produkcji]]</f>
        <v>0</v>
      </c>
      <c r="K93" s="2">
        <f>IF(soki[[#This Row],[fila]],soki[[#This Row],[wielkosc_zamowienia]],0)</f>
        <v>0</v>
      </c>
    </row>
    <row r="94" spans="1:11" x14ac:dyDescent="0.25">
      <c r="A94">
        <v>93</v>
      </c>
      <c r="B94" s="1">
        <v>44243</v>
      </c>
      <c r="C94" s="2" t="s">
        <v>7</v>
      </c>
      <c r="D94" s="2">
        <f>WEEKDAY(soki[[#This Row],[data]],2)</f>
        <v>2</v>
      </c>
      <c r="E94">
        <v>3330</v>
      </c>
      <c r="F94">
        <f t="shared" si="2"/>
        <v>13370</v>
      </c>
      <c r="G94">
        <f>IF(soki[[#This Row],[data]]=B93,0,IF(soki[[#This Row],[dzień tygodnia]]&gt;=6,5000,12000))</f>
        <v>12000</v>
      </c>
      <c r="H94">
        <f>soki[[#This Row],[stan przed produkcją]]+soki[[#This Row],[produkcja]]</f>
        <v>25370</v>
      </c>
      <c r="I94" s="2">
        <f>IF(soki[[#This Row],[stan po produkcji]]-soki[[#This Row],[wielkosc_zamowienia]]&gt;0,soki[[#This Row],[stan po produkcji]]-soki[[#This Row],[wielkosc_zamowienia]],soki[[#This Row],[stan po produkcji]])</f>
        <v>22040</v>
      </c>
      <c r="J94" s="2" t="b">
        <f>soki[[#This Row],[po zamowieniu]]=soki[[#This Row],[stan po produkcji]]</f>
        <v>0</v>
      </c>
      <c r="K94" s="2">
        <f>IF(soki[[#This Row],[fila]],soki[[#This Row],[wielkosc_zamowienia]],0)</f>
        <v>0</v>
      </c>
    </row>
    <row r="95" spans="1:11" x14ac:dyDescent="0.25">
      <c r="A95">
        <v>94</v>
      </c>
      <c r="B95" s="1">
        <v>44243</v>
      </c>
      <c r="C95" s="2" t="s">
        <v>4</v>
      </c>
      <c r="D95" s="2">
        <f>WEEKDAY(soki[[#This Row],[data]],2)</f>
        <v>2</v>
      </c>
      <c r="E95">
        <v>1570</v>
      </c>
      <c r="F95">
        <f t="shared" si="2"/>
        <v>22040</v>
      </c>
      <c r="G95">
        <f>IF(soki[[#This Row],[data]]=B94,0,IF(soki[[#This Row],[dzień tygodnia]]&gt;=6,5000,12000))</f>
        <v>0</v>
      </c>
      <c r="H95">
        <f>soki[[#This Row],[stan przed produkcją]]+soki[[#This Row],[produkcja]]</f>
        <v>22040</v>
      </c>
      <c r="I95" s="2">
        <f>IF(soki[[#This Row],[stan po produkcji]]-soki[[#This Row],[wielkosc_zamowienia]]&gt;0,soki[[#This Row],[stan po produkcji]]-soki[[#This Row],[wielkosc_zamowienia]],soki[[#This Row],[stan po produkcji]])</f>
        <v>20470</v>
      </c>
      <c r="J95" s="2" t="b">
        <f>soki[[#This Row],[po zamowieniu]]=soki[[#This Row],[stan po produkcji]]</f>
        <v>0</v>
      </c>
      <c r="K95" s="2">
        <f>IF(soki[[#This Row],[fila]],soki[[#This Row],[wielkosc_zamowienia]],0)</f>
        <v>0</v>
      </c>
    </row>
    <row r="96" spans="1:11" x14ac:dyDescent="0.25">
      <c r="A96">
        <v>95</v>
      </c>
      <c r="B96" s="1">
        <v>44243</v>
      </c>
      <c r="C96" s="2" t="s">
        <v>6</v>
      </c>
      <c r="D96" s="2">
        <f>WEEKDAY(soki[[#This Row],[data]],2)</f>
        <v>2</v>
      </c>
      <c r="E96">
        <v>1590</v>
      </c>
      <c r="F96">
        <f t="shared" si="2"/>
        <v>20470</v>
      </c>
      <c r="G96">
        <f>IF(soki[[#This Row],[data]]=B95,0,IF(soki[[#This Row],[dzień tygodnia]]&gt;=6,5000,12000))</f>
        <v>0</v>
      </c>
      <c r="H96">
        <f>soki[[#This Row],[stan przed produkcją]]+soki[[#This Row],[produkcja]]</f>
        <v>20470</v>
      </c>
      <c r="I96" s="2">
        <f>IF(soki[[#This Row],[stan po produkcji]]-soki[[#This Row],[wielkosc_zamowienia]]&gt;0,soki[[#This Row],[stan po produkcji]]-soki[[#This Row],[wielkosc_zamowienia]],soki[[#This Row],[stan po produkcji]])</f>
        <v>18880</v>
      </c>
      <c r="J96" s="2" t="b">
        <f>soki[[#This Row],[po zamowieniu]]=soki[[#This Row],[stan po produkcji]]</f>
        <v>0</v>
      </c>
      <c r="K96" s="2">
        <f>IF(soki[[#This Row],[fila]],soki[[#This Row],[wielkosc_zamowienia]],0)</f>
        <v>0</v>
      </c>
    </row>
    <row r="97" spans="1:11" x14ac:dyDescent="0.25">
      <c r="A97">
        <v>96</v>
      </c>
      <c r="B97" s="1">
        <v>44244</v>
      </c>
      <c r="C97" s="2" t="s">
        <v>5</v>
      </c>
      <c r="D97" s="2">
        <f>WEEKDAY(soki[[#This Row],[data]],2)</f>
        <v>3</v>
      </c>
      <c r="E97">
        <v>7240</v>
      </c>
      <c r="F97">
        <f t="shared" si="2"/>
        <v>18880</v>
      </c>
      <c r="G97">
        <f>IF(soki[[#This Row],[data]]=B96,0,IF(soki[[#This Row],[dzień tygodnia]]&gt;=6,5000,12000))</f>
        <v>12000</v>
      </c>
      <c r="H97">
        <f>soki[[#This Row],[stan przed produkcją]]+soki[[#This Row],[produkcja]]</f>
        <v>30880</v>
      </c>
      <c r="I97" s="2">
        <f>IF(soki[[#This Row],[stan po produkcji]]-soki[[#This Row],[wielkosc_zamowienia]]&gt;0,soki[[#This Row],[stan po produkcji]]-soki[[#This Row],[wielkosc_zamowienia]],soki[[#This Row],[stan po produkcji]])</f>
        <v>23640</v>
      </c>
      <c r="J97" s="2" t="b">
        <f>soki[[#This Row],[po zamowieniu]]=soki[[#This Row],[stan po produkcji]]</f>
        <v>0</v>
      </c>
      <c r="K97" s="2">
        <f>IF(soki[[#This Row],[fila]],soki[[#This Row],[wielkosc_zamowienia]],0)</f>
        <v>0</v>
      </c>
    </row>
    <row r="98" spans="1:11" x14ac:dyDescent="0.25">
      <c r="A98">
        <v>97</v>
      </c>
      <c r="B98" s="1">
        <v>44244</v>
      </c>
      <c r="C98" s="2" t="s">
        <v>4</v>
      </c>
      <c r="D98" s="2">
        <f>WEEKDAY(soki[[#This Row],[data]],2)</f>
        <v>3</v>
      </c>
      <c r="E98">
        <v>9690</v>
      </c>
      <c r="F98">
        <f t="shared" si="2"/>
        <v>23640</v>
      </c>
      <c r="G98">
        <f>IF(soki[[#This Row],[data]]=B97,0,IF(soki[[#This Row],[dzień tygodnia]]&gt;=6,5000,12000))</f>
        <v>0</v>
      </c>
      <c r="H98">
        <f>soki[[#This Row],[stan przed produkcją]]+soki[[#This Row],[produkcja]]</f>
        <v>23640</v>
      </c>
      <c r="I98" s="2">
        <f>IF(soki[[#This Row],[stan po produkcji]]-soki[[#This Row],[wielkosc_zamowienia]]&gt;0,soki[[#This Row],[stan po produkcji]]-soki[[#This Row],[wielkosc_zamowienia]],soki[[#This Row],[stan po produkcji]])</f>
        <v>13950</v>
      </c>
      <c r="J98" s="2" t="b">
        <f>soki[[#This Row],[po zamowieniu]]=soki[[#This Row],[stan po produkcji]]</f>
        <v>0</v>
      </c>
      <c r="K98" s="2">
        <f>IF(soki[[#This Row],[fila]],soki[[#This Row],[wielkosc_zamowienia]],0)</f>
        <v>0</v>
      </c>
    </row>
    <row r="99" spans="1:11" x14ac:dyDescent="0.25">
      <c r="A99">
        <v>98</v>
      </c>
      <c r="B99" s="1">
        <v>44244</v>
      </c>
      <c r="C99" s="2" t="s">
        <v>7</v>
      </c>
      <c r="D99" s="2">
        <f>WEEKDAY(soki[[#This Row],[data]],2)</f>
        <v>3</v>
      </c>
      <c r="E99">
        <v>5600</v>
      </c>
      <c r="F99">
        <f t="shared" si="2"/>
        <v>13950</v>
      </c>
      <c r="G99">
        <f>IF(soki[[#This Row],[data]]=B98,0,IF(soki[[#This Row],[dzień tygodnia]]&gt;=6,5000,12000))</f>
        <v>0</v>
      </c>
      <c r="H99">
        <f>soki[[#This Row],[stan przed produkcją]]+soki[[#This Row],[produkcja]]</f>
        <v>13950</v>
      </c>
      <c r="I99" s="2">
        <f>IF(soki[[#This Row],[stan po produkcji]]-soki[[#This Row],[wielkosc_zamowienia]]&gt;0,soki[[#This Row],[stan po produkcji]]-soki[[#This Row],[wielkosc_zamowienia]],soki[[#This Row],[stan po produkcji]])</f>
        <v>8350</v>
      </c>
      <c r="J99" s="2" t="b">
        <f>soki[[#This Row],[po zamowieniu]]=soki[[#This Row],[stan po produkcji]]</f>
        <v>0</v>
      </c>
      <c r="K99" s="2">
        <f>IF(soki[[#This Row],[fila]],soki[[#This Row],[wielkosc_zamowienia]],0)</f>
        <v>0</v>
      </c>
    </row>
    <row r="100" spans="1:11" x14ac:dyDescent="0.25">
      <c r="A100">
        <v>99</v>
      </c>
      <c r="B100" s="1">
        <v>44245</v>
      </c>
      <c r="C100" s="2" t="s">
        <v>5</v>
      </c>
      <c r="D100" s="2">
        <f>WEEKDAY(soki[[#This Row],[data]],2)</f>
        <v>4</v>
      </c>
      <c r="E100">
        <v>1740</v>
      </c>
      <c r="F100">
        <f t="shared" si="2"/>
        <v>8350</v>
      </c>
      <c r="G100">
        <f>IF(soki[[#This Row],[data]]=B99,0,IF(soki[[#This Row],[dzień tygodnia]]&gt;=6,5000,12000))</f>
        <v>12000</v>
      </c>
      <c r="H100">
        <f>soki[[#This Row],[stan przed produkcją]]+soki[[#This Row],[produkcja]]</f>
        <v>20350</v>
      </c>
      <c r="I100" s="2">
        <f>IF(soki[[#This Row],[stan po produkcji]]-soki[[#This Row],[wielkosc_zamowienia]]&gt;0,soki[[#This Row],[stan po produkcji]]-soki[[#This Row],[wielkosc_zamowienia]],soki[[#This Row],[stan po produkcji]])</f>
        <v>18610</v>
      </c>
      <c r="J100" s="2" t="b">
        <f>soki[[#This Row],[po zamowieniu]]=soki[[#This Row],[stan po produkcji]]</f>
        <v>0</v>
      </c>
      <c r="K100" s="2">
        <f>IF(soki[[#This Row],[fila]],soki[[#This Row],[wielkosc_zamowienia]],0)</f>
        <v>0</v>
      </c>
    </row>
    <row r="101" spans="1:11" x14ac:dyDescent="0.25">
      <c r="A101">
        <v>100</v>
      </c>
      <c r="B101" s="1">
        <v>44246</v>
      </c>
      <c r="C101" s="2" t="s">
        <v>5</v>
      </c>
      <c r="D101" s="2">
        <f>WEEKDAY(soki[[#This Row],[data]],2)</f>
        <v>5</v>
      </c>
      <c r="E101">
        <v>5430</v>
      </c>
      <c r="F101">
        <f t="shared" si="2"/>
        <v>18610</v>
      </c>
      <c r="G101">
        <f>IF(soki[[#This Row],[data]]=B100,0,IF(soki[[#This Row],[dzień tygodnia]]&gt;=6,5000,12000))</f>
        <v>12000</v>
      </c>
      <c r="H101">
        <f>soki[[#This Row],[stan przed produkcją]]+soki[[#This Row],[produkcja]]</f>
        <v>30610</v>
      </c>
      <c r="I101" s="2">
        <f>IF(soki[[#This Row],[stan po produkcji]]-soki[[#This Row],[wielkosc_zamowienia]]&gt;0,soki[[#This Row],[stan po produkcji]]-soki[[#This Row],[wielkosc_zamowienia]],soki[[#This Row],[stan po produkcji]])</f>
        <v>25180</v>
      </c>
      <c r="J101" s="2" t="b">
        <f>soki[[#This Row],[po zamowieniu]]=soki[[#This Row],[stan po produkcji]]</f>
        <v>0</v>
      </c>
      <c r="K101" s="2">
        <f>IF(soki[[#This Row],[fila]],soki[[#This Row],[wielkosc_zamowienia]],0)</f>
        <v>0</v>
      </c>
    </row>
    <row r="102" spans="1:11" x14ac:dyDescent="0.25">
      <c r="A102">
        <v>101</v>
      </c>
      <c r="B102" s="1">
        <v>44247</v>
      </c>
      <c r="C102" s="2" t="s">
        <v>7</v>
      </c>
      <c r="D102" s="2">
        <f>WEEKDAY(soki[[#This Row],[data]],2)</f>
        <v>6</v>
      </c>
      <c r="E102">
        <v>8190</v>
      </c>
      <c r="F102">
        <f t="shared" si="2"/>
        <v>25180</v>
      </c>
      <c r="G102">
        <f>IF(soki[[#This Row],[data]]=B101,0,IF(soki[[#This Row],[dzień tygodnia]]&gt;=6,5000,12000))</f>
        <v>5000</v>
      </c>
      <c r="H102">
        <f>soki[[#This Row],[stan przed produkcją]]+soki[[#This Row],[produkcja]]</f>
        <v>30180</v>
      </c>
      <c r="I102" s="2">
        <f>IF(soki[[#This Row],[stan po produkcji]]-soki[[#This Row],[wielkosc_zamowienia]]&gt;0,soki[[#This Row],[stan po produkcji]]-soki[[#This Row],[wielkosc_zamowienia]],soki[[#This Row],[stan po produkcji]])</f>
        <v>21990</v>
      </c>
      <c r="J102" s="2" t="b">
        <f>soki[[#This Row],[po zamowieniu]]=soki[[#This Row],[stan po produkcji]]</f>
        <v>0</v>
      </c>
      <c r="K102" s="2">
        <f>IF(soki[[#This Row],[fila]],soki[[#This Row],[wielkosc_zamowienia]],0)</f>
        <v>0</v>
      </c>
    </row>
    <row r="103" spans="1:11" x14ac:dyDescent="0.25">
      <c r="A103">
        <v>102</v>
      </c>
      <c r="B103" s="1">
        <v>44247</v>
      </c>
      <c r="C103" s="2" t="s">
        <v>5</v>
      </c>
      <c r="D103" s="2">
        <f>WEEKDAY(soki[[#This Row],[data]],2)</f>
        <v>6</v>
      </c>
      <c r="E103">
        <v>1470</v>
      </c>
      <c r="F103">
        <f t="shared" si="2"/>
        <v>21990</v>
      </c>
      <c r="G103">
        <f>IF(soki[[#This Row],[data]]=B102,0,IF(soki[[#This Row],[dzień tygodnia]]&gt;=6,5000,12000))</f>
        <v>0</v>
      </c>
      <c r="H103">
        <f>soki[[#This Row],[stan przed produkcją]]+soki[[#This Row],[produkcja]]</f>
        <v>21990</v>
      </c>
      <c r="I103" s="2">
        <f>IF(soki[[#This Row],[stan po produkcji]]-soki[[#This Row],[wielkosc_zamowienia]]&gt;0,soki[[#This Row],[stan po produkcji]]-soki[[#This Row],[wielkosc_zamowienia]],soki[[#This Row],[stan po produkcji]])</f>
        <v>20520</v>
      </c>
      <c r="J103" s="2" t="b">
        <f>soki[[#This Row],[po zamowieniu]]=soki[[#This Row],[stan po produkcji]]</f>
        <v>0</v>
      </c>
      <c r="K103" s="2">
        <f>IF(soki[[#This Row],[fila]],soki[[#This Row],[wielkosc_zamowienia]],0)</f>
        <v>0</v>
      </c>
    </row>
    <row r="104" spans="1:11" x14ac:dyDescent="0.25">
      <c r="A104">
        <v>103</v>
      </c>
      <c r="B104" s="1">
        <v>44248</v>
      </c>
      <c r="C104" s="2" t="s">
        <v>6</v>
      </c>
      <c r="D104" s="2">
        <f>WEEKDAY(soki[[#This Row],[data]],2)</f>
        <v>7</v>
      </c>
      <c r="E104">
        <v>1620</v>
      </c>
      <c r="F104">
        <f t="shared" si="2"/>
        <v>20520</v>
      </c>
      <c r="G104">
        <f>IF(soki[[#This Row],[data]]=B103,0,IF(soki[[#This Row],[dzień tygodnia]]&gt;=6,5000,12000))</f>
        <v>5000</v>
      </c>
      <c r="H104">
        <f>soki[[#This Row],[stan przed produkcją]]+soki[[#This Row],[produkcja]]</f>
        <v>25520</v>
      </c>
      <c r="I104" s="2">
        <f>IF(soki[[#This Row],[stan po produkcji]]-soki[[#This Row],[wielkosc_zamowienia]]&gt;0,soki[[#This Row],[stan po produkcji]]-soki[[#This Row],[wielkosc_zamowienia]],soki[[#This Row],[stan po produkcji]])</f>
        <v>23900</v>
      </c>
      <c r="J104" s="2" t="b">
        <f>soki[[#This Row],[po zamowieniu]]=soki[[#This Row],[stan po produkcji]]</f>
        <v>0</v>
      </c>
      <c r="K104" s="2">
        <f>IF(soki[[#This Row],[fila]],soki[[#This Row],[wielkosc_zamowienia]],0)</f>
        <v>0</v>
      </c>
    </row>
    <row r="105" spans="1:11" x14ac:dyDescent="0.25">
      <c r="A105">
        <v>104</v>
      </c>
      <c r="B105" s="1">
        <v>44248</v>
      </c>
      <c r="C105" s="2" t="s">
        <v>4</v>
      </c>
      <c r="D105" s="2">
        <f>WEEKDAY(soki[[#This Row],[data]],2)</f>
        <v>7</v>
      </c>
      <c r="E105">
        <v>6700</v>
      </c>
      <c r="F105">
        <f t="shared" si="2"/>
        <v>23900</v>
      </c>
      <c r="G105">
        <f>IF(soki[[#This Row],[data]]=B104,0,IF(soki[[#This Row],[dzień tygodnia]]&gt;=6,5000,12000))</f>
        <v>0</v>
      </c>
      <c r="H105">
        <f>soki[[#This Row],[stan przed produkcją]]+soki[[#This Row],[produkcja]]</f>
        <v>23900</v>
      </c>
      <c r="I105" s="2">
        <f>IF(soki[[#This Row],[stan po produkcji]]-soki[[#This Row],[wielkosc_zamowienia]]&gt;0,soki[[#This Row],[stan po produkcji]]-soki[[#This Row],[wielkosc_zamowienia]],soki[[#This Row],[stan po produkcji]])</f>
        <v>17200</v>
      </c>
      <c r="J105" s="2" t="b">
        <f>soki[[#This Row],[po zamowieniu]]=soki[[#This Row],[stan po produkcji]]</f>
        <v>0</v>
      </c>
      <c r="K105" s="2">
        <f>IF(soki[[#This Row],[fila]],soki[[#This Row],[wielkosc_zamowienia]],0)</f>
        <v>0</v>
      </c>
    </row>
    <row r="106" spans="1:11" x14ac:dyDescent="0.25">
      <c r="A106">
        <v>105</v>
      </c>
      <c r="B106" s="1">
        <v>44249</v>
      </c>
      <c r="C106" s="2" t="s">
        <v>4</v>
      </c>
      <c r="D106" s="2">
        <f>WEEKDAY(soki[[#This Row],[data]],2)</f>
        <v>1</v>
      </c>
      <c r="E106">
        <v>5570</v>
      </c>
      <c r="F106">
        <f t="shared" si="2"/>
        <v>17200</v>
      </c>
      <c r="G106">
        <f>IF(soki[[#This Row],[data]]=B105,0,IF(soki[[#This Row],[dzień tygodnia]]&gt;=6,5000,12000))</f>
        <v>12000</v>
      </c>
      <c r="H106">
        <f>soki[[#This Row],[stan przed produkcją]]+soki[[#This Row],[produkcja]]</f>
        <v>29200</v>
      </c>
      <c r="I106" s="2">
        <f>IF(soki[[#This Row],[stan po produkcji]]-soki[[#This Row],[wielkosc_zamowienia]]&gt;0,soki[[#This Row],[stan po produkcji]]-soki[[#This Row],[wielkosc_zamowienia]],soki[[#This Row],[stan po produkcji]])</f>
        <v>23630</v>
      </c>
      <c r="J106" s="2" t="b">
        <f>soki[[#This Row],[po zamowieniu]]=soki[[#This Row],[stan po produkcji]]</f>
        <v>0</v>
      </c>
      <c r="K106" s="2">
        <f>IF(soki[[#This Row],[fila]],soki[[#This Row],[wielkosc_zamowienia]],0)</f>
        <v>0</v>
      </c>
    </row>
    <row r="107" spans="1:11" x14ac:dyDescent="0.25">
      <c r="A107">
        <v>106</v>
      </c>
      <c r="B107" s="1">
        <v>44249</v>
      </c>
      <c r="C107" s="2" t="s">
        <v>7</v>
      </c>
      <c r="D107" s="2">
        <f>WEEKDAY(soki[[#This Row],[data]],2)</f>
        <v>1</v>
      </c>
      <c r="E107">
        <v>4070</v>
      </c>
      <c r="F107">
        <f t="shared" si="2"/>
        <v>23630</v>
      </c>
      <c r="G107">
        <f>IF(soki[[#This Row],[data]]=B106,0,IF(soki[[#This Row],[dzień tygodnia]]&gt;=6,5000,12000))</f>
        <v>0</v>
      </c>
      <c r="H107">
        <f>soki[[#This Row],[stan przed produkcją]]+soki[[#This Row],[produkcja]]</f>
        <v>23630</v>
      </c>
      <c r="I107" s="2">
        <f>IF(soki[[#This Row],[stan po produkcji]]-soki[[#This Row],[wielkosc_zamowienia]]&gt;0,soki[[#This Row],[stan po produkcji]]-soki[[#This Row],[wielkosc_zamowienia]],soki[[#This Row],[stan po produkcji]])</f>
        <v>19560</v>
      </c>
      <c r="J107" s="2" t="b">
        <f>soki[[#This Row],[po zamowieniu]]=soki[[#This Row],[stan po produkcji]]</f>
        <v>0</v>
      </c>
      <c r="K107" s="2">
        <f>IF(soki[[#This Row],[fila]],soki[[#This Row],[wielkosc_zamowienia]],0)</f>
        <v>0</v>
      </c>
    </row>
    <row r="108" spans="1:11" x14ac:dyDescent="0.25">
      <c r="A108">
        <v>107</v>
      </c>
      <c r="B108" s="1">
        <v>44249</v>
      </c>
      <c r="C108" s="2" t="s">
        <v>6</v>
      </c>
      <c r="D108" s="2">
        <f>WEEKDAY(soki[[#This Row],[data]],2)</f>
        <v>1</v>
      </c>
      <c r="E108">
        <v>6500</v>
      </c>
      <c r="F108">
        <f t="shared" si="2"/>
        <v>19560</v>
      </c>
      <c r="G108">
        <f>IF(soki[[#This Row],[data]]=B107,0,IF(soki[[#This Row],[dzień tygodnia]]&gt;=6,5000,12000))</f>
        <v>0</v>
      </c>
      <c r="H108">
        <f>soki[[#This Row],[stan przed produkcją]]+soki[[#This Row],[produkcja]]</f>
        <v>19560</v>
      </c>
      <c r="I108" s="2">
        <f>IF(soki[[#This Row],[stan po produkcji]]-soki[[#This Row],[wielkosc_zamowienia]]&gt;0,soki[[#This Row],[stan po produkcji]]-soki[[#This Row],[wielkosc_zamowienia]],soki[[#This Row],[stan po produkcji]])</f>
        <v>13060</v>
      </c>
      <c r="J108" s="2" t="b">
        <f>soki[[#This Row],[po zamowieniu]]=soki[[#This Row],[stan po produkcji]]</f>
        <v>0</v>
      </c>
      <c r="K108" s="2">
        <f>IF(soki[[#This Row],[fila]],soki[[#This Row],[wielkosc_zamowienia]],0)</f>
        <v>0</v>
      </c>
    </row>
    <row r="109" spans="1:11" x14ac:dyDescent="0.25">
      <c r="A109">
        <v>108</v>
      </c>
      <c r="B109" s="1">
        <v>44250</v>
      </c>
      <c r="C109" s="2" t="s">
        <v>6</v>
      </c>
      <c r="D109" s="2">
        <f>WEEKDAY(soki[[#This Row],[data]],2)</f>
        <v>2</v>
      </c>
      <c r="E109">
        <v>6050</v>
      </c>
      <c r="F109">
        <f t="shared" si="2"/>
        <v>13060</v>
      </c>
      <c r="G109">
        <f>IF(soki[[#This Row],[data]]=B108,0,IF(soki[[#This Row],[dzień tygodnia]]&gt;=6,5000,12000))</f>
        <v>12000</v>
      </c>
      <c r="H109">
        <f>soki[[#This Row],[stan przed produkcją]]+soki[[#This Row],[produkcja]]</f>
        <v>25060</v>
      </c>
      <c r="I109" s="2">
        <f>IF(soki[[#This Row],[stan po produkcji]]-soki[[#This Row],[wielkosc_zamowienia]]&gt;0,soki[[#This Row],[stan po produkcji]]-soki[[#This Row],[wielkosc_zamowienia]],soki[[#This Row],[stan po produkcji]])</f>
        <v>19010</v>
      </c>
      <c r="J109" s="2" t="b">
        <f>soki[[#This Row],[po zamowieniu]]=soki[[#This Row],[stan po produkcji]]</f>
        <v>0</v>
      </c>
      <c r="K109" s="2">
        <f>IF(soki[[#This Row],[fila]],soki[[#This Row],[wielkosc_zamowienia]],0)</f>
        <v>0</v>
      </c>
    </row>
    <row r="110" spans="1:11" x14ac:dyDescent="0.25">
      <c r="A110">
        <v>109</v>
      </c>
      <c r="B110" s="1">
        <v>44250</v>
      </c>
      <c r="C110" s="2" t="s">
        <v>5</v>
      </c>
      <c r="D110" s="2">
        <f>WEEKDAY(soki[[#This Row],[data]],2)</f>
        <v>2</v>
      </c>
      <c r="E110">
        <v>6880</v>
      </c>
      <c r="F110">
        <f t="shared" si="2"/>
        <v>19010</v>
      </c>
      <c r="G110">
        <f>IF(soki[[#This Row],[data]]=B109,0,IF(soki[[#This Row],[dzień tygodnia]]&gt;=6,5000,12000))</f>
        <v>0</v>
      </c>
      <c r="H110">
        <f>soki[[#This Row],[stan przed produkcją]]+soki[[#This Row],[produkcja]]</f>
        <v>19010</v>
      </c>
      <c r="I110" s="2">
        <f>IF(soki[[#This Row],[stan po produkcji]]-soki[[#This Row],[wielkosc_zamowienia]]&gt;0,soki[[#This Row],[stan po produkcji]]-soki[[#This Row],[wielkosc_zamowienia]],soki[[#This Row],[stan po produkcji]])</f>
        <v>12130</v>
      </c>
      <c r="J110" s="2" t="b">
        <f>soki[[#This Row],[po zamowieniu]]=soki[[#This Row],[stan po produkcji]]</f>
        <v>0</v>
      </c>
      <c r="K110" s="2">
        <f>IF(soki[[#This Row],[fila]],soki[[#This Row],[wielkosc_zamowienia]],0)</f>
        <v>0</v>
      </c>
    </row>
    <row r="111" spans="1:11" x14ac:dyDescent="0.25">
      <c r="A111">
        <v>110</v>
      </c>
      <c r="B111" s="1">
        <v>44251</v>
      </c>
      <c r="C111" s="2" t="s">
        <v>5</v>
      </c>
      <c r="D111" s="2">
        <f>WEEKDAY(soki[[#This Row],[data]],2)</f>
        <v>3</v>
      </c>
      <c r="E111">
        <v>3790</v>
      </c>
      <c r="F111">
        <f t="shared" si="2"/>
        <v>12130</v>
      </c>
      <c r="G111">
        <f>IF(soki[[#This Row],[data]]=B110,0,IF(soki[[#This Row],[dzień tygodnia]]&gt;=6,5000,12000))</f>
        <v>12000</v>
      </c>
      <c r="H111">
        <f>soki[[#This Row],[stan przed produkcją]]+soki[[#This Row],[produkcja]]</f>
        <v>24130</v>
      </c>
      <c r="I111" s="2">
        <f>IF(soki[[#This Row],[stan po produkcji]]-soki[[#This Row],[wielkosc_zamowienia]]&gt;0,soki[[#This Row],[stan po produkcji]]-soki[[#This Row],[wielkosc_zamowienia]],soki[[#This Row],[stan po produkcji]])</f>
        <v>20340</v>
      </c>
      <c r="J111" s="2" t="b">
        <f>soki[[#This Row],[po zamowieniu]]=soki[[#This Row],[stan po produkcji]]</f>
        <v>0</v>
      </c>
      <c r="K111" s="2">
        <f>IF(soki[[#This Row],[fila]],soki[[#This Row],[wielkosc_zamowienia]],0)</f>
        <v>0</v>
      </c>
    </row>
    <row r="112" spans="1:11" x14ac:dyDescent="0.25">
      <c r="A112">
        <v>111</v>
      </c>
      <c r="B112" s="1">
        <v>44252</v>
      </c>
      <c r="C112" s="2" t="s">
        <v>5</v>
      </c>
      <c r="D112" s="2">
        <f>WEEKDAY(soki[[#This Row],[data]],2)</f>
        <v>4</v>
      </c>
      <c r="E112">
        <v>4560</v>
      </c>
      <c r="F112">
        <f t="shared" si="2"/>
        <v>20340</v>
      </c>
      <c r="G112">
        <f>IF(soki[[#This Row],[data]]=B111,0,IF(soki[[#This Row],[dzień tygodnia]]&gt;=6,5000,12000))</f>
        <v>12000</v>
      </c>
      <c r="H112">
        <f>soki[[#This Row],[stan przed produkcją]]+soki[[#This Row],[produkcja]]</f>
        <v>32340</v>
      </c>
      <c r="I112" s="2">
        <f>IF(soki[[#This Row],[stan po produkcji]]-soki[[#This Row],[wielkosc_zamowienia]]&gt;0,soki[[#This Row],[stan po produkcji]]-soki[[#This Row],[wielkosc_zamowienia]],soki[[#This Row],[stan po produkcji]])</f>
        <v>27780</v>
      </c>
      <c r="J112" s="2" t="b">
        <f>soki[[#This Row],[po zamowieniu]]=soki[[#This Row],[stan po produkcji]]</f>
        <v>0</v>
      </c>
      <c r="K112" s="2">
        <f>IF(soki[[#This Row],[fila]],soki[[#This Row],[wielkosc_zamowienia]],0)</f>
        <v>0</v>
      </c>
    </row>
    <row r="113" spans="1:11" x14ac:dyDescent="0.25">
      <c r="A113">
        <v>112</v>
      </c>
      <c r="B113" s="1">
        <v>44252</v>
      </c>
      <c r="C113" s="2" t="s">
        <v>6</v>
      </c>
      <c r="D113" s="2">
        <f>WEEKDAY(soki[[#This Row],[data]],2)</f>
        <v>4</v>
      </c>
      <c r="E113">
        <v>3910</v>
      </c>
      <c r="F113">
        <f t="shared" si="2"/>
        <v>27780</v>
      </c>
      <c r="G113">
        <f>IF(soki[[#This Row],[data]]=B112,0,IF(soki[[#This Row],[dzień tygodnia]]&gt;=6,5000,12000))</f>
        <v>0</v>
      </c>
      <c r="H113">
        <f>soki[[#This Row],[stan przed produkcją]]+soki[[#This Row],[produkcja]]</f>
        <v>27780</v>
      </c>
      <c r="I113" s="2">
        <f>IF(soki[[#This Row],[stan po produkcji]]-soki[[#This Row],[wielkosc_zamowienia]]&gt;0,soki[[#This Row],[stan po produkcji]]-soki[[#This Row],[wielkosc_zamowienia]],soki[[#This Row],[stan po produkcji]])</f>
        <v>23870</v>
      </c>
      <c r="J113" s="2" t="b">
        <f>soki[[#This Row],[po zamowieniu]]=soki[[#This Row],[stan po produkcji]]</f>
        <v>0</v>
      </c>
      <c r="K113" s="2">
        <f>IF(soki[[#This Row],[fila]],soki[[#This Row],[wielkosc_zamowienia]],0)</f>
        <v>0</v>
      </c>
    </row>
    <row r="114" spans="1:11" x14ac:dyDescent="0.25">
      <c r="A114">
        <v>113</v>
      </c>
      <c r="B114" s="1">
        <v>44252</v>
      </c>
      <c r="C114" s="2" t="s">
        <v>4</v>
      </c>
      <c r="D114" s="2">
        <f>WEEKDAY(soki[[#This Row],[data]],2)</f>
        <v>4</v>
      </c>
      <c r="E114">
        <v>5060</v>
      </c>
      <c r="F114">
        <f t="shared" si="2"/>
        <v>23870</v>
      </c>
      <c r="G114">
        <f>IF(soki[[#This Row],[data]]=B113,0,IF(soki[[#This Row],[dzień tygodnia]]&gt;=6,5000,12000))</f>
        <v>0</v>
      </c>
      <c r="H114">
        <f>soki[[#This Row],[stan przed produkcją]]+soki[[#This Row],[produkcja]]</f>
        <v>23870</v>
      </c>
      <c r="I114" s="2">
        <f>IF(soki[[#This Row],[stan po produkcji]]-soki[[#This Row],[wielkosc_zamowienia]]&gt;0,soki[[#This Row],[stan po produkcji]]-soki[[#This Row],[wielkosc_zamowienia]],soki[[#This Row],[stan po produkcji]])</f>
        <v>18810</v>
      </c>
      <c r="J114" s="2" t="b">
        <f>soki[[#This Row],[po zamowieniu]]=soki[[#This Row],[stan po produkcji]]</f>
        <v>0</v>
      </c>
      <c r="K114" s="2">
        <f>IF(soki[[#This Row],[fila]],soki[[#This Row],[wielkosc_zamowienia]],0)</f>
        <v>0</v>
      </c>
    </row>
    <row r="115" spans="1:11" x14ac:dyDescent="0.25">
      <c r="A115">
        <v>114</v>
      </c>
      <c r="B115" s="1">
        <v>44253</v>
      </c>
      <c r="C115" s="2" t="s">
        <v>7</v>
      </c>
      <c r="D115" s="2">
        <f>WEEKDAY(soki[[#This Row],[data]],2)</f>
        <v>5</v>
      </c>
      <c r="E115">
        <v>9440</v>
      </c>
      <c r="F115">
        <f t="shared" si="2"/>
        <v>18810</v>
      </c>
      <c r="G115">
        <f>IF(soki[[#This Row],[data]]=B114,0,IF(soki[[#This Row],[dzień tygodnia]]&gt;=6,5000,12000))</f>
        <v>12000</v>
      </c>
      <c r="H115">
        <f>soki[[#This Row],[stan przed produkcją]]+soki[[#This Row],[produkcja]]</f>
        <v>30810</v>
      </c>
      <c r="I115" s="2">
        <f>IF(soki[[#This Row],[stan po produkcji]]-soki[[#This Row],[wielkosc_zamowienia]]&gt;0,soki[[#This Row],[stan po produkcji]]-soki[[#This Row],[wielkosc_zamowienia]],soki[[#This Row],[stan po produkcji]])</f>
        <v>21370</v>
      </c>
      <c r="J115" s="2" t="b">
        <f>soki[[#This Row],[po zamowieniu]]=soki[[#This Row],[stan po produkcji]]</f>
        <v>0</v>
      </c>
      <c r="K115" s="2">
        <f>IF(soki[[#This Row],[fila]],soki[[#This Row],[wielkosc_zamowienia]],0)</f>
        <v>0</v>
      </c>
    </row>
    <row r="116" spans="1:11" x14ac:dyDescent="0.25">
      <c r="A116">
        <v>115</v>
      </c>
      <c r="B116" s="1">
        <v>44253</v>
      </c>
      <c r="C116" s="2" t="s">
        <v>4</v>
      </c>
      <c r="D116" s="2">
        <f>WEEKDAY(soki[[#This Row],[data]],2)</f>
        <v>5</v>
      </c>
      <c r="E116">
        <v>5100</v>
      </c>
      <c r="F116">
        <f t="shared" si="2"/>
        <v>21370</v>
      </c>
      <c r="G116">
        <f>IF(soki[[#This Row],[data]]=B115,0,IF(soki[[#This Row],[dzień tygodnia]]&gt;=6,5000,12000))</f>
        <v>0</v>
      </c>
      <c r="H116">
        <f>soki[[#This Row],[stan przed produkcją]]+soki[[#This Row],[produkcja]]</f>
        <v>21370</v>
      </c>
      <c r="I116" s="2">
        <f>IF(soki[[#This Row],[stan po produkcji]]-soki[[#This Row],[wielkosc_zamowienia]]&gt;0,soki[[#This Row],[stan po produkcji]]-soki[[#This Row],[wielkosc_zamowienia]],soki[[#This Row],[stan po produkcji]])</f>
        <v>16270</v>
      </c>
      <c r="J116" s="2" t="b">
        <f>soki[[#This Row],[po zamowieniu]]=soki[[#This Row],[stan po produkcji]]</f>
        <v>0</v>
      </c>
      <c r="K116" s="2">
        <f>IF(soki[[#This Row],[fila]],soki[[#This Row],[wielkosc_zamowienia]],0)</f>
        <v>0</v>
      </c>
    </row>
    <row r="117" spans="1:11" x14ac:dyDescent="0.25">
      <c r="A117">
        <v>116</v>
      </c>
      <c r="B117" s="1">
        <v>44254</v>
      </c>
      <c r="C117" s="2" t="s">
        <v>5</v>
      </c>
      <c r="D117" s="2">
        <f>WEEKDAY(soki[[#This Row],[data]],2)</f>
        <v>6</v>
      </c>
      <c r="E117">
        <v>4360</v>
      </c>
      <c r="F117">
        <f t="shared" si="2"/>
        <v>16270</v>
      </c>
      <c r="G117">
        <f>IF(soki[[#This Row],[data]]=B116,0,IF(soki[[#This Row],[dzień tygodnia]]&gt;=6,5000,12000))</f>
        <v>5000</v>
      </c>
      <c r="H117">
        <f>soki[[#This Row],[stan przed produkcją]]+soki[[#This Row],[produkcja]]</f>
        <v>21270</v>
      </c>
      <c r="I117" s="2">
        <f>IF(soki[[#This Row],[stan po produkcji]]-soki[[#This Row],[wielkosc_zamowienia]]&gt;0,soki[[#This Row],[stan po produkcji]]-soki[[#This Row],[wielkosc_zamowienia]],soki[[#This Row],[stan po produkcji]])</f>
        <v>16910</v>
      </c>
      <c r="J117" s="2" t="b">
        <f>soki[[#This Row],[po zamowieniu]]=soki[[#This Row],[stan po produkcji]]</f>
        <v>0</v>
      </c>
      <c r="K117" s="2">
        <f>IF(soki[[#This Row],[fila]],soki[[#This Row],[wielkosc_zamowienia]],0)</f>
        <v>0</v>
      </c>
    </row>
    <row r="118" spans="1:11" x14ac:dyDescent="0.25">
      <c r="A118">
        <v>117</v>
      </c>
      <c r="B118" s="1">
        <v>44254</v>
      </c>
      <c r="C118" s="2" t="s">
        <v>6</v>
      </c>
      <c r="D118" s="2">
        <f>WEEKDAY(soki[[#This Row],[data]],2)</f>
        <v>6</v>
      </c>
      <c r="E118">
        <v>6220</v>
      </c>
      <c r="F118">
        <f t="shared" si="2"/>
        <v>16910</v>
      </c>
      <c r="G118">
        <f>IF(soki[[#This Row],[data]]=B117,0,IF(soki[[#This Row],[dzień tygodnia]]&gt;=6,5000,12000))</f>
        <v>0</v>
      </c>
      <c r="H118">
        <f>soki[[#This Row],[stan przed produkcją]]+soki[[#This Row],[produkcja]]</f>
        <v>16910</v>
      </c>
      <c r="I118" s="2">
        <f>IF(soki[[#This Row],[stan po produkcji]]-soki[[#This Row],[wielkosc_zamowienia]]&gt;0,soki[[#This Row],[stan po produkcji]]-soki[[#This Row],[wielkosc_zamowienia]],soki[[#This Row],[stan po produkcji]])</f>
        <v>10690</v>
      </c>
      <c r="J118" s="2" t="b">
        <f>soki[[#This Row],[po zamowieniu]]=soki[[#This Row],[stan po produkcji]]</f>
        <v>0</v>
      </c>
      <c r="K118" s="2">
        <f>IF(soki[[#This Row],[fila]],soki[[#This Row],[wielkosc_zamowienia]],0)</f>
        <v>0</v>
      </c>
    </row>
    <row r="119" spans="1:11" x14ac:dyDescent="0.25">
      <c r="A119">
        <v>118</v>
      </c>
      <c r="B119" s="1">
        <v>44255</v>
      </c>
      <c r="C119" s="2" t="s">
        <v>4</v>
      </c>
      <c r="D119" s="2">
        <f>WEEKDAY(soki[[#This Row],[data]],2)</f>
        <v>7</v>
      </c>
      <c r="E119">
        <v>4290</v>
      </c>
      <c r="F119">
        <f t="shared" si="2"/>
        <v>10690</v>
      </c>
      <c r="G119">
        <f>IF(soki[[#This Row],[data]]=B118,0,IF(soki[[#This Row],[dzień tygodnia]]&gt;=6,5000,12000))</f>
        <v>5000</v>
      </c>
      <c r="H119">
        <f>soki[[#This Row],[stan przed produkcją]]+soki[[#This Row],[produkcja]]</f>
        <v>15690</v>
      </c>
      <c r="I119" s="2">
        <f>IF(soki[[#This Row],[stan po produkcji]]-soki[[#This Row],[wielkosc_zamowienia]]&gt;0,soki[[#This Row],[stan po produkcji]]-soki[[#This Row],[wielkosc_zamowienia]],soki[[#This Row],[stan po produkcji]])</f>
        <v>11400</v>
      </c>
      <c r="J119" s="2" t="b">
        <f>soki[[#This Row],[po zamowieniu]]=soki[[#This Row],[stan po produkcji]]</f>
        <v>0</v>
      </c>
      <c r="K119" s="2">
        <f>IF(soki[[#This Row],[fila]],soki[[#This Row],[wielkosc_zamowienia]],0)</f>
        <v>0</v>
      </c>
    </row>
    <row r="120" spans="1:11" x14ac:dyDescent="0.25">
      <c r="A120">
        <v>119</v>
      </c>
      <c r="B120" s="1">
        <v>44255</v>
      </c>
      <c r="C120" s="2" t="s">
        <v>6</v>
      </c>
      <c r="D120" s="2">
        <f>WEEKDAY(soki[[#This Row],[data]],2)</f>
        <v>7</v>
      </c>
      <c r="E120">
        <v>1260</v>
      </c>
      <c r="F120">
        <f t="shared" si="2"/>
        <v>11400</v>
      </c>
      <c r="G120">
        <f>IF(soki[[#This Row],[data]]=B119,0,IF(soki[[#This Row],[dzień tygodnia]]&gt;=6,5000,12000))</f>
        <v>0</v>
      </c>
      <c r="H120">
        <f>soki[[#This Row],[stan przed produkcją]]+soki[[#This Row],[produkcja]]</f>
        <v>11400</v>
      </c>
      <c r="I120" s="2">
        <f>IF(soki[[#This Row],[stan po produkcji]]-soki[[#This Row],[wielkosc_zamowienia]]&gt;0,soki[[#This Row],[stan po produkcji]]-soki[[#This Row],[wielkosc_zamowienia]],soki[[#This Row],[stan po produkcji]])</f>
        <v>10140</v>
      </c>
      <c r="J120" s="2" t="b">
        <f>soki[[#This Row],[po zamowieniu]]=soki[[#This Row],[stan po produkcji]]</f>
        <v>0</v>
      </c>
      <c r="K120" s="2">
        <f>IF(soki[[#This Row],[fila]],soki[[#This Row],[wielkosc_zamowienia]],0)</f>
        <v>0</v>
      </c>
    </row>
    <row r="121" spans="1:11" x14ac:dyDescent="0.25">
      <c r="A121">
        <v>120</v>
      </c>
      <c r="B121" s="1">
        <v>44256</v>
      </c>
      <c r="C121" s="2" t="s">
        <v>5</v>
      </c>
      <c r="D121" s="2">
        <f>WEEKDAY(soki[[#This Row],[data]],2)</f>
        <v>1</v>
      </c>
      <c r="E121">
        <v>9520</v>
      </c>
      <c r="F121">
        <f t="shared" si="2"/>
        <v>10140</v>
      </c>
      <c r="G121">
        <f>IF(soki[[#This Row],[data]]=B120,0,IF(soki[[#This Row],[dzień tygodnia]]&gt;=6,5000,12000))</f>
        <v>12000</v>
      </c>
      <c r="H121">
        <f>soki[[#This Row],[stan przed produkcją]]+soki[[#This Row],[produkcja]]</f>
        <v>22140</v>
      </c>
      <c r="I121" s="2">
        <f>IF(soki[[#This Row],[stan po produkcji]]-soki[[#This Row],[wielkosc_zamowienia]]&gt;0,soki[[#This Row],[stan po produkcji]]-soki[[#This Row],[wielkosc_zamowienia]],soki[[#This Row],[stan po produkcji]])</f>
        <v>12620</v>
      </c>
      <c r="J121" s="2" t="b">
        <f>soki[[#This Row],[po zamowieniu]]=soki[[#This Row],[stan po produkcji]]</f>
        <v>0</v>
      </c>
      <c r="K121" s="2">
        <f>IF(soki[[#This Row],[fila]],soki[[#This Row],[wielkosc_zamowienia]],0)</f>
        <v>0</v>
      </c>
    </row>
    <row r="122" spans="1:11" x14ac:dyDescent="0.25">
      <c r="A122">
        <v>121</v>
      </c>
      <c r="B122" s="1">
        <v>44256</v>
      </c>
      <c r="C122" s="2" t="s">
        <v>4</v>
      </c>
      <c r="D122" s="2">
        <f>WEEKDAY(soki[[#This Row],[data]],2)</f>
        <v>1</v>
      </c>
      <c r="E122">
        <v>8650</v>
      </c>
      <c r="F122">
        <f t="shared" si="2"/>
        <v>12620</v>
      </c>
      <c r="G122">
        <f>IF(soki[[#This Row],[data]]=B121,0,IF(soki[[#This Row],[dzień tygodnia]]&gt;=6,5000,12000))</f>
        <v>0</v>
      </c>
      <c r="H122">
        <f>soki[[#This Row],[stan przed produkcją]]+soki[[#This Row],[produkcja]]</f>
        <v>12620</v>
      </c>
      <c r="I122" s="2">
        <f>IF(soki[[#This Row],[stan po produkcji]]-soki[[#This Row],[wielkosc_zamowienia]]&gt;0,soki[[#This Row],[stan po produkcji]]-soki[[#This Row],[wielkosc_zamowienia]],soki[[#This Row],[stan po produkcji]])</f>
        <v>3970</v>
      </c>
      <c r="J122" s="2" t="b">
        <f>soki[[#This Row],[po zamowieniu]]=soki[[#This Row],[stan po produkcji]]</f>
        <v>0</v>
      </c>
      <c r="K122" s="2">
        <f>IF(soki[[#This Row],[fila]],soki[[#This Row],[wielkosc_zamowienia]],0)</f>
        <v>0</v>
      </c>
    </row>
    <row r="123" spans="1:11" x14ac:dyDescent="0.25">
      <c r="A123">
        <v>122</v>
      </c>
      <c r="B123" s="1">
        <v>44257</v>
      </c>
      <c r="C123" s="2" t="s">
        <v>6</v>
      </c>
      <c r="D123" s="2">
        <f>WEEKDAY(soki[[#This Row],[data]],2)</f>
        <v>2</v>
      </c>
      <c r="E123">
        <v>9080</v>
      </c>
      <c r="F123">
        <f t="shared" si="2"/>
        <v>3970</v>
      </c>
      <c r="G123">
        <f>IF(soki[[#This Row],[data]]=B122,0,IF(soki[[#This Row],[dzień tygodnia]]&gt;=6,5000,12000))</f>
        <v>12000</v>
      </c>
      <c r="H123">
        <f>soki[[#This Row],[stan przed produkcją]]+soki[[#This Row],[produkcja]]</f>
        <v>15970</v>
      </c>
      <c r="I123" s="2">
        <f>IF(soki[[#This Row],[stan po produkcji]]-soki[[#This Row],[wielkosc_zamowienia]]&gt;0,soki[[#This Row],[stan po produkcji]]-soki[[#This Row],[wielkosc_zamowienia]],soki[[#This Row],[stan po produkcji]])</f>
        <v>6890</v>
      </c>
      <c r="J123" s="2" t="b">
        <f>soki[[#This Row],[po zamowieniu]]=soki[[#This Row],[stan po produkcji]]</f>
        <v>0</v>
      </c>
      <c r="K123" s="2">
        <f>IF(soki[[#This Row],[fila]],soki[[#This Row],[wielkosc_zamowienia]],0)</f>
        <v>0</v>
      </c>
    </row>
    <row r="124" spans="1:11" x14ac:dyDescent="0.25">
      <c r="A124">
        <v>123</v>
      </c>
      <c r="B124" s="1">
        <v>44257</v>
      </c>
      <c r="C124" s="2" t="s">
        <v>5</v>
      </c>
      <c r="D124" s="2">
        <f>WEEKDAY(soki[[#This Row],[data]],2)</f>
        <v>2</v>
      </c>
      <c r="E124">
        <v>1510</v>
      </c>
      <c r="F124">
        <f t="shared" si="2"/>
        <v>6890</v>
      </c>
      <c r="G124">
        <f>IF(soki[[#This Row],[data]]=B123,0,IF(soki[[#This Row],[dzień tygodnia]]&gt;=6,5000,12000))</f>
        <v>0</v>
      </c>
      <c r="H124">
        <f>soki[[#This Row],[stan przed produkcją]]+soki[[#This Row],[produkcja]]</f>
        <v>6890</v>
      </c>
      <c r="I124" s="2">
        <f>IF(soki[[#This Row],[stan po produkcji]]-soki[[#This Row],[wielkosc_zamowienia]]&gt;0,soki[[#This Row],[stan po produkcji]]-soki[[#This Row],[wielkosc_zamowienia]],soki[[#This Row],[stan po produkcji]])</f>
        <v>5380</v>
      </c>
      <c r="J124" s="2" t="b">
        <f>soki[[#This Row],[po zamowieniu]]=soki[[#This Row],[stan po produkcji]]</f>
        <v>0</v>
      </c>
      <c r="K124" s="2">
        <f>IF(soki[[#This Row],[fila]],soki[[#This Row],[wielkosc_zamowienia]],0)</f>
        <v>0</v>
      </c>
    </row>
    <row r="125" spans="1:11" x14ac:dyDescent="0.25">
      <c r="A125">
        <v>124</v>
      </c>
      <c r="B125" s="1">
        <v>44258</v>
      </c>
      <c r="C125" s="2" t="s">
        <v>4</v>
      </c>
      <c r="D125" s="2">
        <f>WEEKDAY(soki[[#This Row],[data]],2)</f>
        <v>3</v>
      </c>
      <c r="E125">
        <v>6850</v>
      </c>
      <c r="F125">
        <f t="shared" si="2"/>
        <v>5380</v>
      </c>
      <c r="G125">
        <f>IF(soki[[#This Row],[data]]=B124,0,IF(soki[[#This Row],[dzień tygodnia]]&gt;=6,5000,12000))</f>
        <v>12000</v>
      </c>
      <c r="H125">
        <f>soki[[#This Row],[stan przed produkcją]]+soki[[#This Row],[produkcja]]</f>
        <v>17380</v>
      </c>
      <c r="I125" s="2">
        <f>IF(soki[[#This Row],[stan po produkcji]]-soki[[#This Row],[wielkosc_zamowienia]]&gt;0,soki[[#This Row],[stan po produkcji]]-soki[[#This Row],[wielkosc_zamowienia]],soki[[#This Row],[stan po produkcji]])</f>
        <v>10530</v>
      </c>
      <c r="J125" s="2" t="b">
        <f>soki[[#This Row],[po zamowieniu]]=soki[[#This Row],[stan po produkcji]]</f>
        <v>0</v>
      </c>
      <c r="K125" s="2">
        <f>IF(soki[[#This Row],[fila]],soki[[#This Row],[wielkosc_zamowienia]],0)</f>
        <v>0</v>
      </c>
    </row>
    <row r="126" spans="1:11" x14ac:dyDescent="0.25">
      <c r="A126">
        <v>125</v>
      </c>
      <c r="B126" s="1">
        <v>44259</v>
      </c>
      <c r="C126" s="2" t="s">
        <v>4</v>
      </c>
      <c r="D126" s="2">
        <f>WEEKDAY(soki[[#This Row],[data]],2)</f>
        <v>4</v>
      </c>
      <c r="E126">
        <v>6210</v>
      </c>
      <c r="F126">
        <f t="shared" si="2"/>
        <v>10530</v>
      </c>
      <c r="G126">
        <f>IF(soki[[#This Row],[data]]=B125,0,IF(soki[[#This Row],[dzień tygodnia]]&gt;=6,5000,12000))</f>
        <v>12000</v>
      </c>
      <c r="H126">
        <f>soki[[#This Row],[stan przed produkcją]]+soki[[#This Row],[produkcja]]</f>
        <v>22530</v>
      </c>
      <c r="I126" s="2">
        <f>IF(soki[[#This Row],[stan po produkcji]]-soki[[#This Row],[wielkosc_zamowienia]]&gt;0,soki[[#This Row],[stan po produkcji]]-soki[[#This Row],[wielkosc_zamowienia]],soki[[#This Row],[stan po produkcji]])</f>
        <v>16320</v>
      </c>
      <c r="J126" s="2" t="b">
        <f>soki[[#This Row],[po zamowieniu]]=soki[[#This Row],[stan po produkcji]]</f>
        <v>0</v>
      </c>
      <c r="K126" s="2">
        <f>IF(soki[[#This Row],[fila]],soki[[#This Row],[wielkosc_zamowienia]],0)</f>
        <v>0</v>
      </c>
    </row>
    <row r="127" spans="1:11" x14ac:dyDescent="0.25">
      <c r="A127">
        <v>126</v>
      </c>
      <c r="B127" s="1">
        <v>44260</v>
      </c>
      <c r="C127" s="2" t="s">
        <v>4</v>
      </c>
      <c r="D127" s="2">
        <f>WEEKDAY(soki[[#This Row],[data]],2)</f>
        <v>5</v>
      </c>
      <c r="E127">
        <v>3340</v>
      </c>
      <c r="F127">
        <f t="shared" si="2"/>
        <v>16320</v>
      </c>
      <c r="G127">
        <f>IF(soki[[#This Row],[data]]=B126,0,IF(soki[[#This Row],[dzień tygodnia]]&gt;=6,5000,12000))</f>
        <v>12000</v>
      </c>
      <c r="H127">
        <f>soki[[#This Row],[stan przed produkcją]]+soki[[#This Row],[produkcja]]</f>
        <v>28320</v>
      </c>
      <c r="I127" s="2">
        <f>IF(soki[[#This Row],[stan po produkcji]]-soki[[#This Row],[wielkosc_zamowienia]]&gt;0,soki[[#This Row],[stan po produkcji]]-soki[[#This Row],[wielkosc_zamowienia]],soki[[#This Row],[stan po produkcji]])</f>
        <v>24980</v>
      </c>
      <c r="J127" s="2" t="b">
        <f>soki[[#This Row],[po zamowieniu]]=soki[[#This Row],[stan po produkcji]]</f>
        <v>0</v>
      </c>
      <c r="K127" s="2">
        <f>IF(soki[[#This Row],[fila]],soki[[#This Row],[wielkosc_zamowienia]],0)</f>
        <v>0</v>
      </c>
    </row>
    <row r="128" spans="1:11" x14ac:dyDescent="0.25">
      <c r="A128">
        <v>127</v>
      </c>
      <c r="B128" s="1">
        <v>44260</v>
      </c>
      <c r="C128" s="2" t="s">
        <v>5</v>
      </c>
      <c r="D128" s="2">
        <f>WEEKDAY(soki[[#This Row],[data]],2)</f>
        <v>5</v>
      </c>
      <c r="E128">
        <v>3450</v>
      </c>
      <c r="F128">
        <f t="shared" si="2"/>
        <v>24980</v>
      </c>
      <c r="G128">
        <f>IF(soki[[#This Row],[data]]=B127,0,IF(soki[[#This Row],[dzień tygodnia]]&gt;=6,5000,12000))</f>
        <v>0</v>
      </c>
      <c r="H128">
        <f>soki[[#This Row],[stan przed produkcją]]+soki[[#This Row],[produkcja]]</f>
        <v>24980</v>
      </c>
      <c r="I128" s="2">
        <f>IF(soki[[#This Row],[stan po produkcji]]-soki[[#This Row],[wielkosc_zamowienia]]&gt;0,soki[[#This Row],[stan po produkcji]]-soki[[#This Row],[wielkosc_zamowienia]],soki[[#This Row],[stan po produkcji]])</f>
        <v>21530</v>
      </c>
      <c r="J128" s="2" t="b">
        <f>soki[[#This Row],[po zamowieniu]]=soki[[#This Row],[stan po produkcji]]</f>
        <v>0</v>
      </c>
      <c r="K128" s="2">
        <f>IF(soki[[#This Row],[fila]],soki[[#This Row],[wielkosc_zamowienia]],0)</f>
        <v>0</v>
      </c>
    </row>
    <row r="129" spans="1:11" x14ac:dyDescent="0.25">
      <c r="A129">
        <v>128</v>
      </c>
      <c r="B129" s="1">
        <v>44261</v>
      </c>
      <c r="C129" s="2" t="s">
        <v>7</v>
      </c>
      <c r="D129" s="2">
        <f>WEEKDAY(soki[[#This Row],[data]],2)</f>
        <v>6</v>
      </c>
      <c r="E129">
        <v>3270</v>
      </c>
      <c r="F129">
        <f t="shared" si="2"/>
        <v>21530</v>
      </c>
      <c r="G129">
        <f>IF(soki[[#This Row],[data]]=B128,0,IF(soki[[#This Row],[dzień tygodnia]]&gt;=6,5000,12000))</f>
        <v>5000</v>
      </c>
      <c r="H129">
        <f>soki[[#This Row],[stan przed produkcją]]+soki[[#This Row],[produkcja]]</f>
        <v>26530</v>
      </c>
      <c r="I129" s="2">
        <f>IF(soki[[#This Row],[stan po produkcji]]-soki[[#This Row],[wielkosc_zamowienia]]&gt;0,soki[[#This Row],[stan po produkcji]]-soki[[#This Row],[wielkosc_zamowienia]],soki[[#This Row],[stan po produkcji]])</f>
        <v>23260</v>
      </c>
      <c r="J129" s="2" t="b">
        <f>soki[[#This Row],[po zamowieniu]]=soki[[#This Row],[stan po produkcji]]</f>
        <v>0</v>
      </c>
      <c r="K129" s="2">
        <f>IF(soki[[#This Row],[fila]],soki[[#This Row],[wielkosc_zamowienia]],0)</f>
        <v>0</v>
      </c>
    </row>
    <row r="130" spans="1:11" x14ac:dyDescent="0.25">
      <c r="A130">
        <v>129</v>
      </c>
      <c r="B130" s="1">
        <v>44261</v>
      </c>
      <c r="C130" s="2" t="s">
        <v>6</v>
      </c>
      <c r="D130" s="2">
        <f>WEEKDAY(soki[[#This Row],[data]],2)</f>
        <v>6</v>
      </c>
      <c r="E130">
        <v>3580</v>
      </c>
      <c r="F130">
        <f t="shared" si="2"/>
        <v>23260</v>
      </c>
      <c r="G130">
        <f>IF(soki[[#This Row],[data]]=B129,0,IF(soki[[#This Row],[dzień tygodnia]]&gt;=6,5000,12000))</f>
        <v>0</v>
      </c>
      <c r="H130">
        <f>soki[[#This Row],[stan przed produkcją]]+soki[[#This Row],[produkcja]]</f>
        <v>23260</v>
      </c>
      <c r="I130" s="2">
        <f>IF(soki[[#This Row],[stan po produkcji]]-soki[[#This Row],[wielkosc_zamowienia]]&gt;0,soki[[#This Row],[stan po produkcji]]-soki[[#This Row],[wielkosc_zamowienia]],soki[[#This Row],[stan po produkcji]])</f>
        <v>19680</v>
      </c>
      <c r="J130" s="2" t="b">
        <f>soki[[#This Row],[po zamowieniu]]=soki[[#This Row],[stan po produkcji]]</f>
        <v>0</v>
      </c>
      <c r="K130" s="2">
        <f>IF(soki[[#This Row],[fila]],soki[[#This Row],[wielkosc_zamowienia]],0)</f>
        <v>0</v>
      </c>
    </row>
    <row r="131" spans="1:11" x14ac:dyDescent="0.25">
      <c r="A131">
        <v>130</v>
      </c>
      <c r="B131" s="1">
        <v>44261</v>
      </c>
      <c r="C131" s="2" t="s">
        <v>5</v>
      </c>
      <c r="D131" s="2">
        <f>WEEKDAY(soki[[#This Row],[data]],2)</f>
        <v>6</v>
      </c>
      <c r="E131">
        <v>9560</v>
      </c>
      <c r="F131">
        <f t="shared" si="2"/>
        <v>19680</v>
      </c>
      <c r="G131">
        <f>IF(soki[[#This Row],[data]]=B130,0,IF(soki[[#This Row],[dzień tygodnia]]&gt;=6,5000,12000))</f>
        <v>0</v>
      </c>
      <c r="H131">
        <f>soki[[#This Row],[stan przed produkcją]]+soki[[#This Row],[produkcja]]</f>
        <v>19680</v>
      </c>
      <c r="I131" s="2">
        <f>IF(soki[[#This Row],[stan po produkcji]]-soki[[#This Row],[wielkosc_zamowienia]]&gt;0,soki[[#This Row],[stan po produkcji]]-soki[[#This Row],[wielkosc_zamowienia]],soki[[#This Row],[stan po produkcji]])</f>
        <v>10120</v>
      </c>
      <c r="J131" s="2" t="b">
        <f>soki[[#This Row],[po zamowieniu]]=soki[[#This Row],[stan po produkcji]]</f>
        <v>0</v>
      </c>
      <c r="K131" s="2">
        <f>IF(soki[[#This Row],[fila]],soki[[#This Row],[wielkosc_zamowienia]],0)</f>
        <v>0</v>
      </c>
    </row>
    <row r="132" spans="1:11" x14ac:dyDescent="0.25">
      <c r="A132">
        <v>131</v>
      </c>
      <c r="B132" s="1">
        <v>44262</v>
      </c>
      <c r="C132" s="2" t="s">
        <v>4</v>
      </c>
      <c r="D132" s="2">
        <f>WEEKDAY(soki[[#This Row],[data]],2)</f>
        <v>7</v>
      </c>
      <c r="E132">
        <v>5310</v>
      </c>
      <c r="F132">
        <f t="shared" ref="F132:F195" si="3">I131</f>
        <v>10120</v>
      </c>
      <c r="G132">
        <f>IF(soki[[#This Row],[data]]=B131,0,IF(soki[[#This Row],[dzień tygodnia]]&gt;=6,5000,12000))</f>
        <v>5000</v>
      </c>
      <c r="H132">
        <f>soki[[#This Row],[stan przed produkcją]]+soki[[#This Row],[produkcja]]</f>
        <v>15120</v>
      </c>
      <c r="I132" s="2">
        <f>IF(soki[[#This Row],[stan po produkcji]]-soki[[#This Row],[wielkosc_zamowienia]]&gt;0,soki[[#This Row],[stan po produkcji]]-soki[[#This Row],[wielkosc_zamowienia]],soki[[#This Row],[stan po produkcji]])</f>
        <v>9810</v>
      </c>
      <c r="J132" s="2" t="b">
        <f>soki[[#This Row],[po zamowieniu]]=soki[[#This Row],[stan po produkcji]]</f>
        <v>0</v>
      </c>
      <c r="K132" s="2">
        <f>IF(soki[[#This Row],[fila]],soki[[#This Row],[wielkosc_zamowienia]],0)</f>
        <v>0</v>
      </c>
    </row>
    <row r="133" spans="1:11" x14ac:dyDescent="0.25">
      <c r="A133">
        <v>132</v>
      </c>
      <c r="B133" s="1">
        <v>44263</v>
      </c>
      <c r="C133" s="2" t="s">
        <v>4</v>
      </c>
      <c r="D133" s="2">
        <f>WEEKDAY(soki[[#This Row],[data]],2)</f>
        <v>1</v>
      </c>
      <c r="E133">
        <v>9130</v>
      </c>
      <c r="F133">
        <f t="shared" si="3"/>
        <v>9810</v>
      </c>
      <c r="G133">
        <f>IF(soki[[#This Row],[data]]=B132,0,IF(soki[[#This Row],[dzień tygodnia]]&gt;=6,5000,12000))</f>
        <v>12000</v>
      </c>
      <c r="H133">
        <f>soki[[#This Row],[stan przed produkcją]]+soki[[#This Row],[produkcja]]</f>
        <v>21810</v>
      </c>
      <c r="I133" s="2">
        <f>IF(soki[[#This Row],[stan po produkcji]]-soki[[#This Row],[wielkosc_zamowienia]]&gt;0,soki[[#This Row],[stan po produkcji]]-soki[[#This Row],[wielkosc_zamowienia]],soki[[#This Row],[stan po produkcji]])</f>
        <v>12680</v>
      </c>
      <c r="J133" s="2" t="b">
        <f>soki[[#This Row],[po zamowieniu]]=soki[[#This Row],[stan po produkcji]]</f>
        <v>0</v>
      </c>
      <c r="K133" s="2">
        <f>IF(soki[[#This Row],[fila]],soki[[#This Row],[wielkosc_zamowienia]],0)</f>
        <v>0</v>
      </c>
    </row>
    <row r="134" spans="1:11" x14ac:dyDescent="0.25">
      <c r="A134">
        <v>133</v>
      </c>
      <c r="B134" s="1">
        <v>44263</v>
      </c>
      <c r="C134" s="2" t="s">
        <v>5</v>
      </c>
      <c r="D134" s="2">
        <f>WEEKDAY(soki[[#This Row],[data]],2)</f>
        <v>1</v>
      </c>
      <c r="E134">
        <v>8710</v>
      </c>
      <c r="F134">
        <f t="shared" si="3"/>
        <v>12680</v>
      </c>
      <c r="G134">
        <f>IF(soki[[#This Row],[data]]=B133,0,IF(soki[[#This Row],[dzień tygodnia]]&gt;=6,5000,12000))</f>
        <v>0</v>
      </c>
      <c r="H134">
        <f>soki[[#This Row],[stan przed produkcją]]+soki[[#This Row],[produkcja]]</f>
        <v>12680</v>
      </c>
      <c r="I134" s="2">
        <f>IF(soki[[#This Row],[stan po produkcji]]-soki[[#This Row],[wielkosc_zamowienia]]&gt;0,soki[[#This Row],[stan po produkcji]]-soki[[#This Row],[wielkosc_zamowienia]],soki[[#This Row],[stan po produkcji]])</f>
        <v>3970</v>
      </c>
      <c r="J134" s="2" t="b">
        <f>soki[[#This Row],[po zamowieniu]]=soki[[#This Row],[stan po produkcji]]</f>
        <v>0</v>
      </c>
      <c r="K134" s="2">
        <f>IF(soki[[#This Row],[fila]],soki[[#This Row],[wielkosc_zamowienia]],0)</f>
        <v>0</v>
      </c>
    </row>
    <row r="135" spans="1:11" x14ac:dyDescent="0.25">
      <c r="A135">
        <v>134</v>
      </c>
      <c r="B135" s="1">
        <v>44264</v>
      </c>
      <c r="C135" s="2" t="s">
        <v>4</v>
      </c>
      <c r="D135" s="2">
        <f>WEEKDAY(soki[[#This Row],[data]],2)</f>
        <v>2</v>
      </c>
      <c r="E135">
        <v>1920</v>
      </c>
      <c r="F135">
        <f t="shared" si="3"/>
        <v>3970</v>
      </c>
      <c r="G135">
        <f>IF(soki[[#This Row],[data]]=B134,0,IF(soki[[#This Row],[dzień tygodnia]]&gt;=6,5000,12000))</f>
        <v>12000</v>
      </c>
      <c r="H135">
        <f>soki[[#This Row],[stan przed produkcją]]+soki[[#This Row],[produkcja]]</f>
        <v>15970</v>
      </c>
      <c r="I135" s="2">
        <f>IF(soki[[#This Row],[stan po produkcji]]-soki[[#This Row],[wielkosc_zamowienia]]&gt;0,soki[[#This Row],[stan po produkcji]]-soki[[#This Row],[wielkosc_zamowienia]],soki[[#This Row],[stan po produkcji]])</f>
        <v>14050</v>
      </c>
      <c r="J135" s="2" t="b">
        <f>soki[[#This Row],[po zamowieniu]]=soki[[#This Row],[stan po produkcji]]</f>
        <v>0</v>
      </c>
      <c r="K135" s="2">
        <f>IF(soki[[#This Row],[fila]],soki[[#This Row],[wielkosc_zamowienia]],0)</f>
        <v>0</v>
      </c>
    </row>
    <row r="136" spans="1:11" x14ac:dyDescent="0.25">
      <c r="A136">
        <v>135</v>
      </c>
      <c r="B136" s="1">
        <v>44264</v>
      </c>
      <c r="C136" s="2" t="s">
        <v>5</v>
      </c>
      <c r="D136" s="2">
        <f>WEEKDAY(soki[[#This Row],[data]],2)</f>
        <v>2</v>
      </c>
      <c r="E136">
        <v>4330</v>
      </c>
      <c r="F136">
        <f t="shared" si="3"/>
        <v>14050</v>
      </c>
      <c r="G136">
        <f>IF(soki[[#This Row],[data]]=B135,0,IF(soki[[#This Row],[dzień tygodnia]]&gt;=6,5000,12000))</f>
        <v>0</v>
      </c>
      <c r="H136">
        <f>soki[[#This Row],[stan przed produkcją]]+soki[[#This Row],[produkcja]]</f>
        <v>14050</v>
      </c>
      <c r="I136" s="2">
        <f>IF(soki[[#This Row],[stan po produkcji]]-soki[[#This Row],[wielkosc_zamowienia]]&gt;0,soki[[#This Row],[stan po produkcji]]-soki[[#This Row],[wielkosc_zamowienia]],soki[[#This Row],[stan po produkcji]])</f>
        <v>9720</v>
      </c>
      <c r="J136" s="2" t="b">
        <f>soki[[#This Row],[po zamowieniu]]=soki[[#This Row],[stan po produkcji]]</f>
        <v>0</v>
      </c>
      <c r="K136" s="2">
        <f>IF(soki[[#This Row],[fila]],soki[[#This Row],[wielkosc_zamowienia]],0)</f>
        <v>0</v>
      </c>
    </row>
    <row r="137" spans="1:11" x14ac:dyDescent="0.25">
      <c r="A137">
        <v>136</v>
      </c>
      <c r="B137" s="1">
        <v>44265</v>
      </c>
      <c r="C137" s="2" t="s">
        <v>6</v>
      </c>
      <c r="D137" s="2">
        <f>WEEKDAY(soki[[#This Row],[data]],2)</f>
        <v>3</v>
      </c>
      <c r="E137">
        <v>6010</v>
      </c>
      <c r="F137">
        <f t="shared" si="3"/>
        <v>9720</v>
      </c>
      <c r="G137">
        <f>IF(soki[[#This Row],[data]]=B136,0,IF(soki[[#This Row],[dzień tygodnia]]&gt;=6,5000,12000))</f>
        <v>12000</v>
      </c>
      <c r="H137">
        <f>soki[[#This Row],[stan przed produkcją]]+soki[[#This Row],[produkcja]]</f>
        <v>21720</v>
      </c>
      <c r="I137" s="2">
        <f>IF(soki[[#This Row],[stan po produkcji]]-soki[[#This Row],[wielkosc_zamowienia]]&gt;0,soki[[#This Row],[stan po produkcji]]-soki[[#This Row],[wielkosc_zamowienia]],soki[[#This Row],[stan po produkcji]])</f>
        <v>15710</v>
      </c>
      <c r="J137" s="2" t="b">
        <f>soki[[#This Row],[po zamowieniu]]=soki[[#This Row],[stan po produkcji]]</f>
        <v>0</v>
      </c>
      <c r="K137" s="2">
        <f>IF(soki[[#This Row],[fila]],soki[[#This Row],[wielkosc_zamowienia]],0)</f>
        <v>0</v>
      </c>
    </row>
    <row r="138" spans="1:11" x14ac:dyDescent="0.25">
      <c r="A138">
        <v>137</v>
      </c>
      <c r="B138" s="1">
        <v>44265</v>
      </c>
      <c r="C138" s="2" t="s">
        <v>5</v>
      </c>
      <c r="D138" s="2">
        <f>WEEKDAY(soki[[#This Row],[data]],2)</f>
        <v>3</v>
      </c>
      <c r="E138">
        <v>8680</v>
      </c>
      <c r="F138">
        <f t="shared" si="3"/>
        <v>15710</v>
      </c>
      <c r="G138">
        <f>IF(soki[[#This Row],[data]]=B137,0,IF(soki[[#This Row],[dzień tygodnia]]&gt;=6,5000,12000))</f>
        <v>0</v>
      </c>
      <c r="H138">
        <f>soki[[#This Row],[stan przed produkcją]]+soki[[#This Row],[produkcja]]</f>
        <v>15710</v>
      </c>
      <c r="I138" s="2">
        <f>IF(soki[[#This Row],[stan po produkcji]]-soki[[#This Row],[wielkosc_zamowienia]]&gt;0,soki[[#This Row],[stan po produkcji]]-soki[[#This Row],[wielkosc_zamowienia]],soki[[#This Row],[stan po produkcji]])</f>
        <v>7030</v>
      </c>
      <c r="J138" s="2" t="b">
        <f>soki[[#This Row],[po zamowieniu]]=soki[[#This Row],[stan po produkcji]]</f>
        <v>0</v>
      </c>
      <c r="K138" s="2">
        <f>IF(soki[[#This Row],[fila]],soki[[#This Row],[wielkosc_zamowienia]],0)</f>
        <v>0</v>
      </c>
    </row>
    <row r="139" spans="1:11" x14ac:dyDescent="0.25">
      <c r="A139">
        <v>138</v>
      </c>
      <c r="B139" s="1">
        <v>44265</v>
      </c>
      <c r="C139" s="2" t="s">
        <v>7</v>
      </c>
      <c r="D139" s="2">
        <f>WEEKDAY(soki[[#This Row],[data]],2)</f>
        <v>3</v>
      </c>
      <c r="E139">
        <v>6950</v>
      </c>
      <c r="F139">
        <f t="shared" si="3"/>
        <v>7030</v>
      </c>
      <c r="G139">
        <f>IF(soki[[#This Row],[data]]=B138,0,IF(soki[[#This Row],[dzień tygodnia]]&gt;=6,5000,12000))</f>
        <v>0</v>
      </c>
      <c r="H139">
        <f>soki[[#This Row],[stan przed produkcją]]+soki[[#This Row],[produkcja]]</f>
        <v>7030</v>
      </c>
      <c r="I139" s="2">
        <f>IF(soki[[#This Row],[stan po produkcji]]-soki[[#This Row],[wielkosc_zamowienia]]&gt;0,soki[[#This Row],[stan po produkcji]]-soki[[#This Row],[wielkosc_zamowienia]],soki[[#This Row],[stan po produkcji]])</f>
        <v>80</v>
      </c>
      <c r="J139" s="2" t="b">
        <f>soki[[#This Row],[po zamowieniu]]=soki[[#This Row],[stan po produkcji]]</f>
        <v>0</v>
      </c>
      <c r="K139" s="2">
        <f>IF(soki[[#This Row],[fila]],soki[[#This Row],[wielkosc_zamowienia]],0)</f>
        <v>0</v>
      </c>
    </row>
    <row r="140" spans="1:11" x14ac:dyDescent="0.25">
      <c r="A140">
        <v>139</v>
      </c>
      <c r="B140" s="1">
        <v>44266</v>
      </c>
      <c r="C140" s="2" t="s">
        <v>5</v>
      </c>
      <c r="D140" s="2">
        <f>WEEKDAY(soki[[#This Row],[data]],2)</f>
        <v>4</v>
      </c>
      <c r="E140">
        <v>3280</v>
      </c>
      <c r="F140">
        <f t="shared" si="3"/>
        <v>80</v>
      </c>
      <c r="G140">
        <f>IF(soki[[#This Row],[data]]=B139,0,IF(soki[[#This Row],[dzień tygodnia]]&gt;=6,5000,12000))</f>
        <v>12000</v>
      </c>
      <c r="H140">
        <f>soki[[#This Row],[stan przed produkcją]]+soki[[#This Row],[produkcja]]</f>
        <v>12080</v>
      </c>
      <c r="I140" s="2">
        <f>IF(soki[[#This Row],[stan po produkcji]]-soki[[#This Row],[wielkosc_zamowienia]]&gt;0,soki[[#This Row],[stan po produkcji]]-soki[[#This Row],[wielkosc_zamowienia]],soki[[#This Row],[stan po produkcji]])</f>
        <v>8800</v>
      </c>
      <c r="J140" s="2" t="b">
        <f>soki[[#This Row],[po zamowieniu]]=soki[[#This Row],[stan po produkcji]]</f>
        <v>0</v>
      </c>
      <c r="K140" s="2">
        <f>IF(soki[[#This Row],[fila]],soki[[#This Row],[wielkosc_zamowienia]],0)</f>
        <v>0</v>
      </c>
    </row>
    <row r="141" spans="1:11" x14ac:dyDescent="0.25">
      <c r="A141">
        <v>140</v>
      </c>
      <c r="B141" s="1">
        <v>44267</v>
      </c>
      <c r="C141" s="2" t="s">
        <v>6</v>
      </c>
      <c r="D141" s="2">
        <f>WEEKDAY(soki[[#This Row],[data]],2)</f>
        <v>5</v>
      </c>
      <c r="E141">
        <v>9590</v>
      </c>
      <c r="F141">
        <f t="shared" si="3"/>
        <v>8800</v>
      </c>
      <c r="G141">
        <f>IF(soki[[#This Row],[data]]=B140,0,IF(soki[[#This Row],[dzień tygodnia]]&gt;=6,5000,12000))</f>
        <v>12000</v>
      </c>
      <c r="H141">
        <f>soki[[#This Row],[stan przed produkcją]]+soki[[#This Row],[produkcja]]</f>
        <v>20800</v>
      </c>
      <c r="I141" s="2">
        <f>IF(soki[[#This Row],[stan po produkcji]]-soki[[#This Row],[wielkosc_zamowienia]]&gt;0,soki[[#This Row],[stan po produkcji]]-soki[[#This Row],[wielkosc_zamowienia]],soki[[#This Row],[stan po produkcji]])</f>
        <v>11210</v>
      </c>
      <c r="J141" s="2" t="b">
        <f>soki[[#This Row],[po zamowieniu]]=soki[[#This Row],[stan po produkcji]]</f>
        <v>0</v>
      </c>
      <c r="K141" s="2">
        <f>IF(soki[[#This Row],[fila]],soki[[#This Row],[wielkosc_zamowienia]],0)</f>
        <v>0</v>
      </c>
    </row>
    <row r="142" spans="1:11" x14ac:dyDescent="0.25">
      <c r="A142">
        <v>141</v>
      </c>
      <c r="B142" s="1">
        <v>44267</v>
      </c>
      <c r="C142" s="2" t="s">
        <v>4</v>
      </c>
      <c r="D142" s="2">
        <f>WEEKDAY(soki[[#This Row],[data]],2)</f>
        <v>5</v>
      </c>
      <c r="E142">
        <v>820</v>
      </c>
      <c r="F142">
        <f t="shared" si="3"/>
        <v>11210</v>
      </c>
      <c r="G142">
        <f>IF(soki[[#This Row],[data]]=B141,0,IF(soki[[#This Row],[dzień tygodnia]]&gt;=6,5000,12000))</f>
        <v>0</v>
      </c>
      <c r="H142">
        <f>soki[[#This Row],[stan przed produkcją]]+soki[[#This Row],[produkcja]]</f>
        <v>11210</v>
      </c>
      <c r="I142" s="2">
        <f>IF(soki[[#This Row],[stan po produkcji]]-soki[[#This Row],[wielkosc_zamowienia]]&gt;0,soki[[#This Row],[stan po produkcji]]-soki[[#This Row],[wielkosc_zamowienia]],soki[[#This Row],[stan po produkcji]])</f>
        <v>10390</v>
      </c>
      <c r="J142" s="2" t="b">
        <f>soki[[#This Row],[po zamowieniu]]=soki[[#This Row],[stan po produkcji]]</f>
        <v>0</v>
      </c>
      <c r="K142" s="2">
        <f>IF(soki[[#This Row],[fila]],soki[[#This Row],[wielkosc_zamowienia]],0)</f>
        <v>0</v>
      </c>
    </row>
    <row r="143" spans="1:11" x14ac:dyDescent="0.25">
      <c r="A143">
        <v>142</v>
      </c>
      <c r="B143" s="1">
        <v>44268</v>
      </c>
      <c r="C143" s="2" t="s">
        <v>4</v>
      </c>
      <c r="D143" s="2">
        <f>WEEKDAY(soki[[#This Row],[data]],2)</f>
        <v>6</v>
      </c>
      <c r="E143">
        <v>5220</v>
      </c>
      <c r="F143">
        <f t="shared" si="3"/>
        <v>10390</v>
      </c>
      <c r="G143">
        <f>IF(soki[[#This Row],[data]]=B142,0,IF(soki[[#This Row],[dzień tygodnia]]&gt;=6,5000,12000))</f>
        <v>5000</v>
      </c>
      <c r="H143">
        <f>soki[[#This Row],[stan przed produkcją]]+soki[[#This Row],[produkcja]]</f>
        <v>15390</v>
      </c>
      <c r="I143" s="2">
        <f>IF(soki[[#This Row],[stan po produkcji]]-soki[[#This Row],[wielkosc_zamowienia]]&gt;0,soki[[#This Row],[stan po produkcji]]-soki[[#This Row],[wielkosc_zamowienia]],soki[[#This Row],[stan po produkcji]])</f>
        <v>10170</v>
      </c>
      <c r="J143" s="2" t="b">
        <f>soki[[#This Row],[po zamowieniu]]=soki[[#This Row],[stan po produkcji]]</f>
        <v>0</v>
      </c>
      <c r="K143" s="2">
        <f>IF(soki[[#This Row],[fila]],soki[[#This Row],[wielkosc_zamowienia]],0)</f>
        <v>0</v>
      </c>
    </row>
    <row r="144" spans="1:11" x14ac:dyDescent="0.25">
      <c r="A144">
        <v>143</v>
      </c>
      <c r="B144" s="1">
        <v>44269</v>
      </c>
      <c r="C144" s="2" t="s">
        <v>6</v>
      </c>
      <c r="D144" s="2">
        <f>WEEKDAY(soki[[#This Row],[data]],2)</f>
        <v>7</v>
      </c>
      <c r="E144">
        <v>6210</v>
      </c>
      <c r="F144">
        <f t="shared" si="3"/>
        <v>10170</v>
      </c>
      <c r="G144">
        <f>IF(soki[[#This Row],[data]]=B143,0,IF(soki[[#This Row],[dzień tygodnia]]&gt;=6,5000,12000))</f>
        <v>5000</v>
      </c>
      <c r="H144">
        <f>soki[[#This Row],[stan przed produkcją]]+soki[[#This Row],[produkcja]]</f>
        <v>15170</v>
      </c>
      <c r="I144" s="2">
        <f>IF(soki[[#This Row],[stan po produkcji]]-soki[[#This Row],[wielkosc_zamowienia]]&gt;0,soki[[#This Row],[stan po produkcji]]-soki[[#This Row],[wielkosc_zamowienia]],soki[[#This Row],[stan po produkcji]])</f>
        <v>8960</v>
      </c>
      <c r="J144" s="2" t="b">
        <f>soki[[#This Row],[po zamowieniu]]=soki[[#This Row],[stan po produkcji]]</f>
        <v>0</v>
      </c>
      <c r="K144" s="2">
        <f>IF(soki[[#This Row],[fila]],soki[[#This Row],[wielkosc_zamowienia]],0)</f>
        <v>0</v>
      </c>
    </row>
    <row r="145" spans="1:11" x14ac:dyDescent="0.25">
      <c r="A145">
        <v>144</v>
      </c>
      <c r="B145" s="1">
        <v>44269</v>
      </c>
      <c r="C145" s="2" t="s">
        <v>5</v>
      </c>
      <c r="D145" s="2">
        <f>WEEKDAY(soki[[#This Row],[data]],2)</f>
        <v>7</v>
      </c>
      <c r="E145">
        <v>3180</v>
      </c>
      <c r="F145">
        <f t="shared" si="3"/>
        <v>8960</v>
      </c>
      <c r="G145">
        <f>IF(soki[[#This Row],[data]]=B144,0,IF(soki[[#This Row],[dzień tygodnia]]&gt;=6,5000,12000))</f>
        <v>0</v>
      </c>
      <c r="H145">
        <f>soki[[#This Row],[stan przed produkcją]]+soki[[#This Row],[produkcja]]</f>
        <v>8960</v>
      </c>
      <c r="I145" s="2">
        <f>IF(soki[[#This Row],[stan po produkcji]]-soki[[#This Row],[wielkosc_zamowienia]]&gt;0,soki[[#This Row],[stan po produkcji]]-soki[[#This Row],[wielkosc_zamowienia]],soki[[#This Row],[stan po produkcji]])</f>
        <v>5780</v>
      </c>
      <c r="J145" s="2" t="b">
        <f>soki[[#This Row],[po zamowieniu]]=soki[[#This Row],[stan po produkcji]]</f>
        <v>0</v>
      </c>
      <c r="K145" s="2">
        <f>IF(soki[[#This Row],[fila]],soki[[#This Row],[wielkosc_zamowienia]],0)</f>
        <v>0</v>
      </c>
    </row>
    <row r="146" spans="1:11" x14ac:dyDescent="0.25">
      <c r="A146">
        <v>145</v>
      </c>
      <c r="B146" s="1">
        <v>44270</v>
      </c>
      <c r="C146" s="2" t="s">
        <v>4</v>
      </c>
      <c r="D146" s="2">
        <f>WEEKDAY(soki[[#This Row],[data]],2)</f>
        <v>1</v>
      </c>
      <c r="E146">
        <v>6860</v>
      </c>
      <c r="F146">
        <f t="shared" si="3"/>
        <v>5780</v>
      </c>
      <c r="G146">
        <f>IF(soki[[#This Row],[data]]=B145,0,IF(soki[[#This Row],[dzień tygodnia]]&gt;=6,5000,12000))</f>
        <v>12000</v>
      </c>
      <c r="H146">
        <f>soki[[#This Row],[stan przed produkcją]]+soki[[#This Row],[produkcja]]</f>
        <v>17780</v>
      </c>
      <c r="I146" s="2">
        <f>IF(soki[[#This Row],[stan po produkcji]]-soki[[#This Row],[wielkosc_zamowienia]]&gt;0,soki[[#This Row],[stan po produkcji]]-soki[[#This Row],[wielkosc_zamowienia]],soki[[#This Row],[stan po produkcji]])</f>
        <v>10920</v>
      </c>
      <c r="J146" s="2" t="b">
        <f>soki[[#This Row],[po zamowieniu]]=soki[[#This Row],[stan po produkcji]]</f>
        <v>0</v>
      </c>
      <c r="K146" s="2">
        <f>IF(soki[[#This Row],[fila]],soki[[#This Row],[wielkosc_zamowienia]],0)</f>
        <v>0</v>
      </c>
    </row>
    <row r="147" spans="1:11" x14ac:dyDescent="0.25">
      <c r="A147">
        <v>146</v>
      </c>
      <c r="B147" s="1">
        <v>44271</v>
      </c>
      <c r="C147" s="2" t="s">
        <v>4</v>
      </c>
      <c r="D147" s="2">
        <f>WEEKDAY(soki[[#This Row],[data]],2)</f>
        <v>2</v>
      </c>
      <c r="E147">
        <v>2020</v>
      </c>
      <c r="F147">
        <f t="shared" si="3"/>
        <v>10920</v>
      </c>
      <c r="G147">
        <f>IF(soki[[#This Row],[data]]=B146,0,IF(soki[[#This Row],[dzień tygodnia]]&gt;=6,5000,12000))</f>
        <v>12000</v>
      </c>
      <c r="H147">
        <f>soki[[#This Row],[stan przed produkcją]]+soki[[#This Row],[produkcja]]</f>
        <v>22920</v>
      </c>
      <c r="I147" s="2">
        <f>IF(soki[[#This Row],[stan po produkcji]]-soki[[#This Row],[wielkosc_zamowienia]]&gt;0,soki[[#This Row],[stan po produkcji]]-soki[[#This Row],[wielkosc_zamowienia]],soki[[#This Row],[stan po produkcji]])</f>
        <v>20900</v>
      </c>
      <c r="J147" s="2" t="b">
        <f>soki[[#This Row],[po zamowieniu]]=soki[[#This Row],[stan po produkcji]]</f>
        <v>0</v>
      </c>
      <c r="K147" s="2">
        <f>IF(soki[[#This Row],[fila]],soki[[#This Row],[wielkosc_zamowienia]],0)</f>
        <v>0</v>
      </c>
    </row>
    <row r="148" spans="1:11" x14ac:dyDescent="0.25">
      <c r="A148">
        <v>147</v>
      </c>
      <c r="B148" s="1">
        <v>44271</v>
      </c>
      <c r="C148" s="2" t="s">
        <v>5</v>
      </c>
      <c r="D148" s="2">
        <f>WEEKDAY(soki[[#This Row],[data]],2)</f>
        <v>2</v>
      </c>
      <c r="E148">
        <v>3650</v>
      </c>
      <c r="F148">
        <f t="shared" si="3"/>
        <v>20900</v>
      </c>
      <c r="G148">
        <f>IF(soki[[#This Row],[data]]=B147,0,IF(soki[[#This Row],[dzień tygodnia]]&gt;=6,5000,12000))</f>
        <v>0</v>
      </c>
      <c r="H148">
        <f>soki[[#This Row],[stan przed produkcją]]+soki[[#This Row],[produkcja]]</f>
        <v>20900</v>
      </c>
      <c r="I148" s="2">
        <f>IF(soki[[#This Row],[stan po produkcji]]-soki[[#This Row],[wielkosc_zamowienia]]&gt;0,soki[[#This Row],[stan po produkcji]]-soki[[#This Row],[wielkosc_zamowienia]],soki[[#This Row],[stan po produkcji]])</f>
        <v>17250</v>
      </c>
      <c r="J148" s="2" t="b">
        <f>soki[[#This Row],[po zamowieniu]]=soki[[#This Row],[stan po produkcji]]</f>
        <v>0</v>
      </c>
      <c r="K148" s="2">
        <f>IF(soki[[#This Row],[fila]],soki[[#This Row],[wielkosc_zamowienia]],0)</f>
        <v>0</v>
      </c>
    </row>
    <row r="149" spans="1:11" x14ac:dyDescent="0.25">
      <c r="A149">
        <v>148</v>
      </c>
      <c r="B149" s="1">
        <v>44272</v>
      </c>
      <c r="C149" s="2" t="s">
        <v>4</v>
      </c>
      <c r="D149" s="2">
        <f>WEEKDAY(soki[[#This Row],[data]],2)</f>
        <v>3</v>
      </c>
      <c r="E149">
        <v>9720</v>
      </c>
      <c r="F149">
        <f t="shared" si="3"/>
        <v>17250</v>
      </c>
      <c r="G149">
        <f>IF(soki[[#This Row],[data]]=B148,0,IF(soki[[#This Row],[dzień tygodnia]]&gt;=6,5000,12000))</f>
        <v>12000</v>
      </c>
      <c r="H149">
        <f>soki[[#This Row],[stan przed produkcją]]+soki[[#This Row],[produkcja]]</f>
        <v>29250</v>
      </c>
      <c r="I149" s="2">
        <f>IF(soki[[#This Row],[stan po produkcji]]-soki[[#This Row],[wielkosc_zamowienia]]&gt;0,soki[[#This Row],[stan po produkcji]]-soki[[#This Row],[wielkosc_zamowienia]],soki[[#This Row],[stan po produkcji]])</f>
        <v>19530</v>
      </c>
      <c r="J149" s="2" t="b">
        <f>soki[[#This Row],[po zamowieniu]]=soki[[#This Row],[stan po produkcji]]</f>
        <v>0</v>
      </c>
      <c r="K149" s="2">
        <f>IF(soki[[#This Row],[fila]],soki[[#This Row],[wielkosc_zamowienia]],0)</f>
        <v>0</v>
      </c>
    </row>
    <row r="150" spans="1:11" x14ac:dyDescent="0.25">
      <c r="A150">
        <v>149</v>
      </c>
      <c r="B150" s="1">
        <v>44273</v>
      </c>
      <c r="C150" s="2" t="s">
        <v>5</v>
      </c>
      <c r="D150" s="2">
        <f>WEEKDAY(soki[[#This Row],[data]],2)</f>
        <v>4</v>
      </c>
      <c r="E150">
        <v>7840</v>
      </c>
      <c r="F150">
        <f t="shared" si="3"/>
        <v>19530</v>
      </c>
      <c r="G150">
        <f>IF(soki[[#This Row],[data]]=B149,0,IF(soki[[#This Row],[dzień tygodnia]]&gt;=6,5000,12000))</f>
        <v>12000</v>
      </c>
      <c r="H150">
        <f>soki[[#This Row],[stan przed produkcją]]+soki[[#This Row],[produkcja]]</f>
        <v>31530</v>
      </c>
      <c r="I150" s="2">
        <f>IF(soki[[#This Row],[stan po produkcji]]-soki[[#This Row],[wielkosc_zamowienia]]&gt;0,soki[[#This Row],[stan po produkcji]]-soki[[#This Row],[wielkosc_zamowienia]],soki[[#This Row],[stan po produkcji]])</f>
        <v>23690</v>
      </c>
      <c r="J150" s="2" t="b">
        <f>soki[[#This Row],[po zamowieniu]]=soki[[#This Row],[stan po produkcji]]</f>
        <v>0</v>
      </c>
      <c r="K150" s="2">
        <f>IF(soki[[#This Row],[fila]],soki[[#This Row],[wielkosc_zamowienia]],0)</f>
        <v>0</v>
      </c>
    </row>
    <row r="151" spans="1:11" x14ac:dyDescent="0.25">
      <c r="A151">
        <v>150</v>
      </c>
      <c r="B151" s="1">
        <v>44273</v>
      </c>
      <c r="C151" s="2" t="s">
        <v>4</v>
      </c>
      <c r="D151" s="2">
        <f>WEEKDAY(soki[[#This Row],[data]],2)</f>
        <v>4</v>
      </c>
      <c r="E151">
        <v>6780</v>
      </c>
      <c r="F151">
        <f t="shared" si="3"/>
        <v>23690</v>
      </c>
      <c r="G151">
        <f>IF(soki[[#This Row],[data]]=B150,0,IF(soki[[#This Row],[dzień tygodnia]]&gt;=6,5000,12000))</f>
        <v>0</v>
      </c>
      <c r="H151">
        <f>soki[[#This Row],[stan przed produkcją]]+soki[[#This Row],[produkcja]]</f>
        <v>23690</v>
      </c>
      <c r="I151" s="2">
        <f>IF(soki[[#This Row],[stan po produkcji]]-soki[[#This Row],[wielkosc_zamowienia]]&gt;0,soki[[#This Row],[stan po produkcji]]-soki[[#This Row],[wielkosc_zamowienia]],soki[[#This Row],[stan po produkcji]])</f>
        <v>16910</v>
      </c>
      <c r="J151" s="2" t="b">
        <f>soki[[#This Row],[po zamowieniu]]=soki[[#This Row],[stan po produkcji]]</f>
        <v>0</v>
      </c>
      <c r="K151" s="2">
        <f>IF(soki[[#This Row],[fila]],soki[[#This Row],[wielkosc_zamowienia]],0)</f>
        <v>0</v>
      </c>
    </row>
    <row r="152" spans="1:11" x14ac:dyDescent="0.25">
      <c r="A152">
        <v>151</v>
      </c>
      <c r="B152" s="1">
        <v>44273</v>
      </c>
      <c r="C152" s="2" t="s">
        <v>6</v>
      </c>
      <c r="D152" s="2">
        <f>WEEKDAY(soki[[#This Row],[data]],2)</f>
        <v>4</v>
      </c>
      <c r="E152">
        <v>3490</v>
      </c>
      <c r="F152">
        <f t="shared" si="3"/>
        <v>16910</v>
      </c>
      <c r="G152">
        <f>IF(soki[[#This Row],[data]]=B151,0,IF(soki[[#This Row],[dzień tygodnia]]&gt;=6,5000,12000))</f>
        <v>0</v>
      </c>
      <c r="H152">
        <f>soki[[#This Row],[stan przed produkcją]]+soki[[#This Row],[produkcja]]</f>
        <v>16910</v>
      </c>
      <c r="I152" s="2">
        <f>IF(soki[[#This Row],[stan po produkcji]]-soki[[#This Row],[wielkosc_zamowienia]]&gt;0,soki[[#This Row],[stan po produkcji]]-soki[[#This Row],[wielkosc_zamowienia]],soki[[#This Row],[stan po produkcji]])</f>
        <v>13420</v>
      </c>
      <c r="J152" s="2" t="b">
        <f>soki[[#This Row],[po zamowieniu]]=soki[[#This Row],[stan po produkcji]]</f>
        <v>0</v>
      </c>
      <c r="K152" s="2">
        <f>IF(soki[[#This Row],[fila]],soki[[#This Row],[wielkosc_zamowienia]],0)</f>
        <v>0</v>
      </c>
    </row>
    <row r="153" spans="1:11" x14ac:dyDescent="0.25">
      <c r="A153">
        <v>152</v>
      </c>
      <c r="B153" s="1">
        <v>44273</v>
      </c>
      <c r="C153" s="2" t="s">
        <v>7</v>
      </c>
      <c r="D153" s="2">
        <f>WEEKDAY(soki[[#This Row],[data]],2)</f>
        <v>4</v>
      </c>
      <c r="E153">
        <v>9980</v>
      </c>
      <c r="F153">
        <f t="shared" si="3"/>
        <v>13420</v>
      </c>
      <c r="G153">
        <f>IF(soki[[#This Row],[data]]=B152,0,IF(soki[[#This Row],[dzień tygodnia]]&gt;=6,5000,12000))</f>
        <v>0</v>
      </c>
      <c r="H153">
        <f>soki[[#This Row],[stan przed produkcją]]+soki[[#This Row],[produkcja]]</f>
        <v>13420</v>
      </c>
      <c r="I153" s="2">
        <f>IF(soki[[#This Row],[stan po produkcji]]-soki[[#This Row],[wielkosc_zamowienia]]&gt;0,soki[[#This Row],[stan po produkcji]]-soki[[#This Row],[wielkosc_zamowienia]],soki[[#This Row],[stan po produkcji]])</f>
        <v>3440</v>
      </c>
      <c r="J153" s="2" t="b">
        <f>soki[[#This Row],[po zamowieniu]]=soki[[#This Row],[stan po produkcji]]</f>
        <v>0</v>
      </c>
      <c r="K153" s="2">
        <f>IF(soki[[#This Row],[fila]],soki[[#This Row],[wielkosc_zamowienia]],0)</f>
        <v>0</v>
      </c>
    </row>
    <row r="154" spans="1:11" x14ac:dyDescent="0.25">
      <c r="A154">
        <v>153</v>
      </c>
      <c r="B154" s="1">
        <v>44274</v>
      </c>
      <c r="C154" s="2" t="s">
        <v>7</v>
      </c>
      <c r="D154" s="2">
        <f>WEEKDAY(soki[[#This Row],[data]],2)</f>
        <v>5</v>
      </c>
      <c r="E154">
        <v>7850</v>
      </c>
      <c r="F154">
        <f t="shared" si="3"/>
        <v>3440</v>
      </c>
      <c r="G154">
        <f>IF(soki[[#This Row],[data]]=B153,0,IF(soki[[#This Row],[dzień tygodnia]]&gt;=6,5000,12000))</f>
        <v>12000</v>
      </c>
      <c r="H154">
        <f>soki[[#This Row],[stan przed produkcją]]+soki[[#This Row],[produkcja]]</f>
        <v>15440</v>
      </c>
      <c r="I154" s="2">
        <f>IF(soki[[#This Row],[stan po produkcji]]-soki[[#This Row],[wielkosc_zamowienia]]&gt;0,soki[[#This Row],[stan po produkcji]]-soki[[#This Row],[wielkosc_zamowienia]],soki[[#This Row],[stan po produkcji]])</f>
        <v>7590</v>
      </c>
      <c r="J154" s="2" t="b">
        <f>soki[[#This Row],[po zamowieniu]]=soki[[#This Row],[stan po produkcji]]</f>
        <v>0</v>
      </c>
      <c r="K154" s="2">
        <f>IF(soki[[#This Row],[fila]],soki[[#This Row],[wielkosc_zamowienia]],0)</f>
        <v>0</v>
      </c>
    </row>
    <row r="155" spans="1:11" x14ac:dyDescent="0.25">
      <c r="A155" s="16">
        <v>154</v>
      </c>
      <c r="B155" s="20">
        <v>44274</v>
      </c>
      <c r="C155" s="21" t="s">
        <v>6</v>
      </c>
      <c r="D155" s="21">
        <f>WEEKDAY(soki[[#This Row],[data]],2)</f>
        <v>5</v>
      </c>
      <c r="E155" s="16">
        <v>9770</v>
      </c>
      <c r="F155" s="16">
        <f t="shared" si="3"/>
        <v>7590</v>
      </c>
      <c r="G155" s="16">
        <f>IF(soki[[#This Row],[data]]=B154,0,IF(soki[[#This Row],[dzień tygodnia]]&gt;=6,5000,12000))</f>
        <v>0</v>
      </c>
      <c r="H155" s="16">
        <f>soki[[#This Row],[stan przed produkcją]]+soki[[#This Row],[produkcja]]</f>
        <v>7590</v>
      </c>
      <c r="I155" s="21">
        <f>IF(soki[[#This Row],[stan po produkcji]]-soki[[#This Row],[wielkosc_zamowienia]]&gt;0,soki[[#This Row],[stan po produkcji]]-soki[[#This Row],[wielkosc_zamowienia]],soki[[#This Row],[stan po produkcji]])</f>
        <v>7590</v>
      </c>
      <c r="J155" s="21" t="b">
        <f>soki[[#This Row],[po zamowieniu]]=soki[[#This Row],[stan po produkcji]]</f>
        <v>1</v>
      </c>
      <c r="K155" s="21">
        <f>IF(soki[[#This Row],[fila]],soki[[#This Row],[wielkosc_zamowienia]],0)</f>
        <v>9770</v>
      </c>
    </row>
    <row r="156" spans="1:11" x14ac:dyDescent="0.25">
      <c r="A156">
        <v>155</v>
      </c>
      <c r="B156" s="1">
        <v>44275</v>
      </c>
      <c r="C156" s="2" t="s">
        <v>6</v>
      </c>
      <c r="D156" s="2">
        <f>WEEKDAY(soki[[#This Row],[data]],2)</f>
        <v>6</v>
      </c>
      <c r="E156">
        <v>750</v>
      </c>
      <c r="F156">
        <f t="shared" si="3"/>
        <v>7590</v>
      </c>
      <c r="G156">
        <f>IF(soki[[#This Row],[data]]=B155,0,IF(soki[[#This Row],[dzień tygodnia]]&gt;=6,5000,12000))</f>
        <v>5000</v>
      </c>
      <c r="H156">
        <f>soki[[#This Row],[stan przed produkcją]]+soki[[#This Row],[produkcja]]</f>
        <v>12590</v>
      </c>
      <c r="I156" s="2">
        <f>IF(soki[[#This Row],[stan po produkcji]]-soki[[#This Row],[wielkosc_zamowienia]]&gt;0,soki[[#This Row],[stan po produkcji]]-soki[[#This Row],[wielkosc_zamowienia]],soki[[#This Row],[stan po produkcji]])</f>
        <v>11840</v>
      </c>
      <c r="J156" s="2" t="b">
        <f>soki[[#This Row],[po zamowieniu]]=soki[[#This Row],[stan po produkcji]]</f>
        <v>0</v>
      </c>
      <c r="K156" s="2">
        <f>IF(soki[[#This Row],[fila]],soki[[#This Row],[wielkosc_zamowienia]],0)</f>
        <v>0</v>
      </c>
    </row>
    <row r="157" spans="1:11" x14ac:dyDescent="0.25">
      <c r="A157">
        <v>156</v>
      </c>
      <c r="B157" s="1">
        <v>44275</v>
      </c>
      <c r="C157" s="2" t="s">
        <v>7</v>
      </c>
      <c r="D157" s="2">
        <f>WEEKDAY(soki[[#This Row],[data]],2)</f>
        <v>6</v>
      </c>
      <c r="E157">
        <v>8900</v>
      </c>
      <c r="F157">
        <f t="shared" si="3"/>
        <v>11840</v>
      </c>
      <c r="G157">
        <f>IF(soki[[#This Row],[data]]=B156,0,IF(soki[[#This Row],[dzień tygodnia]]&gt;=6,5000,12000))</f>
        <v>0</v>
      </c>
      <c r="H157">
        <f>soki[[#This Row],[stan przed produkcją]]+soki[[#This Row],[produkcja]]</f>
        <v>11840</v>
      </c>
      <c r="I157" s="2">
        <f>IF(soki[[#This Row],[stan po produkcji]]-soki[[#This Row],[wielkosc_zamowienia]]&gt;0,soki[[#This Row],[stan po produkcji]]-soki[[#This Row],[wielkosc_zamowienia]],soki[[#This Row],[stan po produkcji]])</f>
        <v>2940</v>
      </c>
      <c r="J157" s="2" t="b">
        <f>soki[[#This Row],[po zamowieniu]]=soki[[#This Row],[stan po produkcji]]</f>
        <v>0</v>
      </c>
      <c r="K157" s="2">
        <f>IF(soki[[#This Row],[fila]],soki[[#This Row],[wielkosc_zamowienia]],0)</f>
        <v>0</v>
      </c>
    </row>
    <row r="158" spans="1:11" x14ac:dyDescent="0.25">
      <c r="A158">
        <v>157</v>
      </c>
      <c r="B158" s="1">
        <v>44275</v>
      </c>
      <c r="C158" s="2" t="s">
        <v>4</v>
      </c>
      <c r="D158" s="2">
        <f>WEEKDAY(soki[[#This Row],[data]],2)</f>
        <v>6</v>
      </c>
      <c r="E158">
        <v>9410</v>
      </c>
      <c r="F158">
        <f t="shared" si="3"/>
        <v>2940</v>
      </c>
      <c r="G158">
        <f>IF(soki[[#This Row],[data]]=B157,0,IF(soki[[#This Row],[dzień tygodnia]]&gt;=6,5000,12000))</f>
        <v>0</v>
      </c>
      <c r="H158">
        <f>soki[[#This Row],[stan przed produkcją]]+soki[[#This Row],[produkcja]]</f>
        <v>2940</v>
      </c>
      <c r="I158" s="2">
        <f>IF(soki[[#This Row],[stan po produkcji]]-soki[[#This Row],[wielkosc_zamowienia]]&gt;0,soki[[#This Row],[stan po produkcji]]-soki[[#This Row],[wielkosc_zamowienia]],soki[[#This Row],[stan po produkcji]])</f>
        <v>2940</v>
      </c>
      <c r="J158" s="2" t="b">
        <f>soki[[#This Row],[po zamowieniu]]=soki[[#This Row],[stan po produkcji]]</f>
        <v>1</v>
      </c>
      <c r="K158" s="2">
        <f>IF(soki[[#This Row],[fila]],soki[[#This Row],[wielkosc_zamowienia]],0)</f>
        <v>9410</v>
      </c>
    </row>
    <row r="159" spans="1:11" x14ac:dyDescent="0.25">
      <c r="A159">
        <v>158</v>
      </c>
      <c r="B159" s="1">
        <v>44276</v>
      </c>
      <c r="C159" s="2" t="s">
        <v>6</v>
      </c>
      <c r="D159" s="2">
        <f>WEEKDAY(soki[[#This Row],[data]],2)</f>
        <v>7</v>
      </c>
      <c r="E159">
        <v>9310</v>
      </c>
      <c r="F159">
        <f t="shared" si="3"/>
        <v>2940</v>
      </c>
      <c r="G159">
        <f>IF(soki[[#This Row],[data]]=B158,0,IF(soki[[#This Row],[dzień tygodnia]]&gt;=6,5000,12000))</f>
        <v>5000</v>
      </c>
      <c r="H159">
        <f>soki[[#This Row],[stan przed produkcją]]+soki[[#This Row],[produkcja]]</f>
        <v>7940</v>
      </c>
      <c r="I159" s="2">
        <f>IF(soki[[#This Row],[stan po produkcji]]-soki[[#This Row],[wielkosc_zamowienia]]&gt;0,soki[[#This Row],[stan po produkcji]]-soki[[#This Row],[wielkosc_zamowienia]],soki[[#This Row],[stan po produkcji]])</f>
        <v>7940</v>
      </c>
      <c r="J159" s="2" t="b">
        <f>soki[[#This Row],[po zamowieniu]]=soki[[#This Row],[stan po produkcji]]</f>
        <v>1</v>
      </c>
      <c r="K159" s="2">
        <f>IF(soki[[#This Row],[fila]],soki[[#This Row],[wielkosc_zamowienia]],0)</f>
        <v>9310</v>
      </c>
    </row>
    <row r="160" spans="1:11" x14ac:dyDescent="0.25">
      <c r="A160">
        <v>159</v>
      </c>
      <c r="B160" s="1">
        <v>44276</v>
      </c>
      <c r="C160" s="2" t="s">
        <v>4</v>
      </c>
      <c r="D160" s="2">
        <f>WEEKDAY(soki[[#This Row],[data]],2)</f>
        <v>7</v>
      </c>
      <c r="E160">
        <v>2480</v>
      </c>
      <c r="F160">
        <f t="shared" si="3"/>
        <v>7940</v>
      </c>
      <c r="G160">
        <f>IF(soki[[#This Row],[data]]=B159,0,IF(soki[[#This Row],[dzień tygodnia]]&gt;=6,5000,12000))</f>
        <v>0</v>
      </c>
      <c r="H160">
        <f>soki[[#This Row],[stan przed produkcją]]+soki[[#This Row],[produkcja]]</f>
        <v>7940</v>
      </c>
      <c r="I160" s="2">
        <f>IF(soki[[#This Row],[stan po produkcji]]-soki[[#This Row],[wielkosc_zamowienia]]&gt;0,soki[[#This Row],[stan po produkcji]]-soki[[#This Row],[wielkosc_zamowienia]],soki[[#This Row],[stan po produkcji]])</f>
        <v>5460</v>
      </c>
      <c r="J160" s="2" t="b">
        <f>soki[[#This Row],[po zamowieniu]]=soki[[#This Row],[stan po produkcji]]</f>
        <v>0</v>
      </c>
      <c r="K160" s="2">
        <f>IF(soki[[#This Row],[fila]],soki[[#This Row],[wielkosc_zamowienia]],0)</f>
        <v>0</v>
      </c>
    </row>
    <row r="161" spans="1:11" x14ac:dyDescent="0.25">
      <c r="A161">
        <v>160</v>
      </c>
      <c r="B161" s="1">
        <v>44276</v>
      </c>
      <c r="C161" s="2" t="s">
        <v>5</v>
      </c>
      <c r="D161" s="2">
        <f>WEEKDAY(soki[[#This Row],[data]],2)</f>
        <v>7</v>
      </c>
      <c r="E161">
        <v>1740</v>
      </c>
      <c r="F161">
        <f t="shared" si="3"/>
        <v>5460</v>
      </c>
      <c r="G161">
        <f>IF(soki[[#This Row],[data]]=B160,0,IF(soki[[#This Row],[dzień tygodnia]]&gt;=6,5000,12000))</f>
        <v>0</v>
      </c>
      <c r="H161">
        <f>soki[[#This Row],[stan przed produkcją]]+soki[[#This Row],[produkcja]]</f>
        <v>5460</v>
      </c>
      <c r="I161" s="2">
        <f>IF(soki[[#This Row],[stan po produkcji]]-soki[[#This Row],[wielkosc_zamowienia]]&gt;0,soki[[#This Row],[stan po produkcji]]-soki[[#This Row],[wielkosc_zamowienia]],soki[[#This Row],[stan po produkcji]])</f>
        <v>3720</v>
      </c>
      <c r="J161" s="2" t="b">
        <f>soki[[#This Row],[po zamowieniu]]=soki[[#This Row],[stan po produkcji]]</f>
        <v>0</v>
      </c>
      <c r="K161" s="2">
        <f>IF(soki[[#This Row],[fila]],soki[[#This Row],[wielkosc_zamowienia]],0)</f>
        <v>0</v>
      </c>
    </row>
    <row r="162" spans="1:11" x14ac:dyDescent="0.25">
      <c r="A162">
        <v>161</v>
      </c>
      <c r="B162" s="1">
        <v>44277</v>
      </c>
      <c r="C162" s="2" t="s">
        <v>4</v>
      </c>
      <c r="D162" s="2">
        <f>WEEKDAY(soki[[#This Row],[data]],2)</f>
        <v>1</v>
      </c>
      <c r="E162">
        <v>860</v>
      </c>
      <c r="F162">
        <f t="shared" si="3"/>
        <v>3720</v>
      </c>
      <c r="G162">
        <f>IF(soki[[#This Row],[data]]=B161,0,IF(soki[[#This Row],[dzień tygodnia]]&gt;=6,5000,12000))</f>
        <v>12000</v>
      </c>
      <c r="H162">
        <f>soki[[#This Row],[stan przed produkcją]]+soki[[#This Row],[produkcja]]</f>
        <v>15720</v>
      </c>
      <c r="I162" s="2">
        <f>IF(soki[[#This Row],[stan po produkcji]]-soki[[#This Row],[wielkosc_zamowienia]]&gt;0,soki[[#This Row],[stan po produkcji]]-soki[[#This Row],[wielkosc_zamowienia]],soki[[#This Row],[stan po produkcji]])</f>
        <v>14860</v>
      </c>
      <c r="J162" s="2" t="b">
        <f>soki[[#This Row],[po zamowieniu]]=soki[[#This Row],[stan po produkcji]]</f>
        <v>0</v>
      </c>
      <c r="K162" s="2">
        <f>IF(soki[[#This Row],[fila]],soki[[#This Row],[wielkosc_zamowienia]],0)</f>
        <v>0</v>
      </c>
    </row>
    <row r="163" spans="1:11" x14ac:dyDescent="0.25">
      <c r="A163">
        <v>162</v>
      </c>
      <c r="B163" s="1">
        <v>44278</v>
      </c>
      <c r="C163" s="2" t="s">
        <v>5</v>
      </c>
      <c r="D163" s="2">
        <f>WEEKDAY(soki[[#This Row],[data]],2)</f>
        <v>2</v>
      </c>
      <c r="E163">
        <v>1830</v>
      </c>
      <c r="F163">
        <f t="shared" si="3"/>
        <v>14860</v>
      </c>
      <c r="G163">
        <f>IF(soki[[#This Row],[data]]=B162,0,IF(soki[[#This Row],[dzień tygodnia]]&gt;=6,5000,12000))</f>
        <v>12000</v>
      </c>
      <c r="H163">
        <f>soki[[#This Row],[stan przed produkcją]]+soki[[#This Row],[produkcja]]</f>
        <v>26860</v>
      </c>
      <c r="I163" s="2">
        <f>IF(soki[[#This Row],[stan po produkcji]]-soki[[#This Row],[wielkosc_zamowienia]]&gt;0,soki[[#This Row],[stan po produkcji]]-soki[[#This Row],[wielkosc_zamowienia]],soki[[#This Row],[stan po produkcji]])</f>
        <v>25030</v>
      </c>
      <c r="J163" s="2" t="b">
        <f>soki[[#This Row],[po zamowieniu]]=soki[[#This Row],[stan po produkcji]]</f>
        <v>0</v>
      </c>
      <c r="K163" s="2">
        <f>IF(soki[[#This Row],[fila]],soki[[#This Row],[wielkosc_zamowienia]],0)</f>
        <v>0</v>
      </c>
    </row>
    <row r="164" spans="1:11" x14ac:dyDescent="0.25">
      <c r="A164">
        <v>163</v>
      </c>
      <c r="B164" s="1">
        <v>44279</v>
      </c>
      <c r="C164" s="2" t="s">
        <v>6</v>
      </c>
      <c r="D164" s="2">
        <f>WEEKDAY(soki[[#This Row],[data]],2)</f>
        <v>3</v>
      </c>
      <c r="E164">
        <v>1770</v>
      </c>
      <c r="F164">
        <f t="shared" si="3"/>
        <v>25030</v>
      </c>
      <c r="G164">
        <f>IF(soki[[#This Row],[data]]=B163,0,IF(soki[[#This Row],[dzień tygodnia]]&gt;=6,5000,12000))</f>
        <v>12000</v>
      </c>
      <c r="H164">
        <f>soki[[#This Row],[stan przed produkcją]]+soki[[#This Row],[produkcja]]</f>
        <v>37030</v>
      </c>
      <c r="I164" s="2">
        <f>IF(soki[[#This Row],[stan po produkcji]]-soki[[#This Row],[wielkosc_zamowienia]]&gt;0,soki[[#This Row],[stan po produkcji]]-soki[[#This Row],[wielkosc_zamowienia]],soki[[#This Row],[stan po produkcji]])</f>
        <v>35260</v>
      </c>
      <c r="J164" s="2" t="b">
        <f>soki[[#This Row],[po zamowieniu]]=soki[[#This Row],[stan po produkcji]]</f>
        <v>0</v>
      </c>
      <c r="K164" s="2">
        <f>IF(soki[[#This Row],[fila]],soki[[#This Row],[wielkosc_zamowienia]],0)</f>
        <v>0</v>
      </c>
    </row>
    <row r="165" spans="1:11" x14ac:dyDescent="0.25">
      <c r="A165">
        <v>164</v>
      </c>
      <c r="B165" s="1">
        <v>44279</v>
      </c>
      <c r="C165" s="2" t="s">
        <v>7</v>
      </c>
      <c r="D165" s="2">
        <f>WEEKDAY(soki[[#This Row],[data]],2)</f>
        <v>3</v>
      </c>
      <c r="E165">
        <v>7830</v>
      </c>
      <c r="F165">
        <f t="shared" si="3"/>
        <v>35260</v>
      </c>
      <c r="G165">
        <f>IF(soki[[#This Row],[data]]=B164,0,IF(soki[[#This Row],[dzień tygodnia]]&gt;=6,5000,12000))</f>
        <v>0</v>
      </c>
      <c r="H165">
        <f>soki[[#This Row],[stan przed produkcją]]+soki[[#This Row],[produkcja]]</f>
        <v>35260</v>
      </c>
      <c r="I165" s="2">
        <f>IF(soki[[#This Row],[stan po produkcji]]-soki[[#This Row],[wielkosc_zamowienia]]&gt;0,soki[[#This Row],[stan po produkcji]]-soki[[#This Row],[wielkosc_zamowienia]],soki[[#This Row],[stan po produkcji]])</f>
        <v>27430</v>
      </c>
      <c r="J165" s="2" t="b">
        <f>soki[[#This Row],[po zamowieniu]]=soki[[#This Row],[stan po produkcji]]</f>
        <v>0</v>
      </c>
      <c r="K165" s="2">
        <f>IF(soki[[#This Row],[fila]],soki[[#This Row],[wielkosc_zamowienia]],0)</f>
        <v>0</v>
      </c>
    </row>
    <row r="166" spans="1:11" x14ac:dyDescent="0.25">
      <c r="A166">
        <v>165</v>
      </c>
      <c r="B166" s="1">
        <v>44279</v>
      </c>
      <c r="C166" s="2" t="s">
        <v>4</v>
      </c>
      <c r="D166" s="2">
        <f>WEEKDAY(soki[[#This Row],[data]],2)</f>
        <v>3</v>
      </c>
      <c r="E166">
        <v>8300</v>
      </c>
      <c r="F166">
        <f t="shared" si="3"/>
        <v>27430</v>
      </c>
      <c r="G166">
        <f>IF(soki[[#This Row],[data]]=B165,0,IF(soki[[#This Row],[dzień tygodnia]]&gt;=6,5000,12000))</f>
        <v>0</v>
      </c>
      <c r="H166">
        <f>soki[[#This Row],[stan przed produkcją]]+soki[[#This Row],[produkcja]]</f>
        <v>27430</v>
      </c>
      <c r="I166" s="2">
        <f>IF(soki[[#This Row],[stan po produkcji]]-soki[[#This Row],[wielkosc_zamowienia]]&gt;0,soki[[#This Row],[stan po produkcji]]-soki[[#This Row],[wielkosc_zamowienia]],soki[[#This Row],[stan po produkcji]])</f>
        <v>19130</v>
      </c>
      <c r="J166" s="2" t="b">
        <f>soki[[#This Row],[po zamowieniu]]=soki[[#This Row],[stan po produkcji]]</f>
        <v>0</v>
      </c>
      <c r="K166" s="2">
        <f>IF(soki[[#This Row],[fila]],soki[[#This Row],[wielkosc_zamowienia]],0)</f>
        <v>0</v>
      </c>
    </row>
    <row r="167" spans="1:11" x14ac:dyDescent="0.25">
      <c r="A167">
        <v>166</v>
      </c>
      <c r="B167" s="1">
        <v>44280</v>
      </c>
      <c r="C167" s="2" t="s">
        <v>5</v>
      </c>
      <c r="D167" s="2">
        <f>WEEKDAY(soki[[#This Row],[data]],2)</f>
        <v>4</v>
      </c>
      <c r="E167">
        <v>1050</v>
      </c>
      <c r="F167">
        <f t="shared" si="3"/>
        <v>19130</v>
      </c>
      <c r="G167">
        <f>IF(soki[[#This Row],[data]]=B166,0,IF(soki[[#This Row],[dzień tygodnia]]&gt;=6,5000,12000))</f>
        <v>12000</v>
      </c>
      <c r="H167">
        <f>soki[[#This Row],[stan przed produkcją]]+soki[[#This Row],[produkcja]]</f>
        <v>31130</v>
      </c>
      <c r="I167" s="2">
        <f>IF(soki[[#This Row],[stan po produkcji]]-soki[[#This Row],[wielkosc_zamowienia]]&gt;0,soki[[#This Row],[stan po produkcji]]-soki[[#This Row],[wielkosc_zamowienia]],soki[[#This Row],[stan po produkcji]])</f>
        <v>30080</v>
      </c>
      <c r="J167" s="2" t="b">
        <f>soki[[#This Row],[po zamowieniu]]=soki[[#This Row],[stan po produkcji]]</f>
        <v>0</v>
      </c>
      <c r="K167" s="2">
        <f>IF(soki[[#This Row],[fila]],soki[[#This Row],[wielkosc_zamowienia]],0)</f>
        <v>0</v>
      </c>
    </row>
    <row r="168" spans="1:11" x14ac:dyDescent="0.25">
      <c r="A168">
        <v>167</v>
      </c>
      <c r="B168" s="1">
        <v>44280</v>
      </c>
      <c r="C168" s="2" t="s">
        <v>7</v>
      </c>
      <c r="D168" s="2">
        <f>WEEKDAY(soki[[#This Row],[data]],2)</f>
        <v>4</v>
      </c>
      <c r="E168">
        <v>5150</v>
      </c>
      <c r="F168">
        <f t="shared" si="3"/>
        <v>30080</v>
      </c>
      <c r="G168">
        <f>IF(soki[[#This Row],[data]]=B167,0,IF(soki[[#This Row],[dzień tygodnia]]&gt;=6,5000,12000))</f>
        <v>0</v>
      </c>
      <c r="H168">
        <f>soki[[#This Row],[stan przed produkcją]]+soki[[#This Row],[produkcja]]</f>
        <v>30080</v>
      </c>
      <c r="I168" s="2">
        <f>IF(soki[[#This Row],[stan po produkcji]]-soki[[#This Row],[wielkosc_zamowienia]]&gt;0,soki[[#This Row],[stan po produkcji]]-soki[[#This Row],[wielkosc_zamowienia]],soki[[#This Row],[stan po produkcji]])</f>
        <v>24930</v>
      </c>
      <c r="J168" s="2" t="b">
        <f>soki[[#This Row],[po zamowieniu]]=soki[[#This Row],[stan po produkcji]]</f>
        <v>0</v>
      </c>
      <c r="K168" s="2">
        <f>IF(soki[[#This Row],[fila]],soki[[#This Row],[wielkosc_zamowienia]],0)</f>
        <v>0</v>
      </c>
    </row>
    <row r="169" spans="1:11" x14ac:dyDescent="0.25">
      <c r="A169">
        <v>168</v>
      </c>
      <c r="B169" s="1">
        <v>44280</v>
      </c>
      <c r="C169" s="2" t="s">
        <v>6</v>
      </c>
      <c r="D169" s="2">
        <f>WEEKDAY(soki[[#This Row],[data]],2)</f>
        <v>4</v>
      </c>
      <c r="E169">
        <v>6860</v>
      </c>
      <c r="F169">
        <f t="shared" si="3"/>
        <v>24930</v>
      </c>
      <c r="G169">
        <f>IF(soki[[#This Row],[data]]=B168,0,IF(soki[[#This Row],[dzień tygodnia]]&gt;=6,5000,12000))</f>
        <v>0</v>
      </c>
      <c r="H169">
        <f>soki[[#This Row],[stan przed produkcją]]+soki[[#This Row],[produkcja]]</f>
        <v>24930</v>
      </c>
      <c r="I169" s="2">
        <f>IF(soki[[#This Row],[stan po produkcji]]-soki[[#This Row],[wielkosc_zamowienia]]&gt;0,soki[[#This Row],[stan po produkcji]]-soki[[#This Row],[wielkosc_zamowienia]],soki[[#This Row],[stan po produkcji]])</f>
        <v>18070</v>
      </c>
      <c r="J169" s="2" t="b">
        <f>soki[[#This Row],[po zamowieniu]]=soki[[#This Row],[stan po produkcji]]</f>
        <v>0</v>
      </c>
      <c r="K169" s="2">
        <f>IF(soki[[#This Row],[fila]],soki[[#This Row],[wielkosc_zamowienia]],0)</f>
        <v>0</v>
      </c>
    </row>
    <row r="170" spans="1:11" x14ac:dyDescent="0.25">
      <c r="A170">
        <v>169</v>
      </c>
      <c r="B170" s="1">
        <v>44281</v>
      </c>
      <c r="C170" s="2" t="s">
        <v>4</v>
      </c>
      <c r="D170" s="2">
        <f>WEEKDAY(soki[[#This Row],[data]],2)</f>
        <v>5</v>
      </c>
      <c r="E170">
        <v>1300</v>
      </c>
      <c r="F170">
        <f t="shared" si="3"/>
        <v>18070</v>
      </c>
      <c r="G170">
        <f>IF(soki[[#This Row],[data]]=B169,0,IF(soki[[#This Row],[dzień tygodnia]]&gt;=6,5000,12000))</f>
        <v>12000</v>
      </c>
      <c r="H170">
        <f>soki[[#This Row],[stan przed produkcją]]+soki[[#This Row],[produkcja]]</f>
        <v>30070</v>
      </c>
      <c r="I170" s="2">
        <f>IF(soki[[#This Row],[stan po produkcji]]-soki[[#This Row],[wielkosc_zamowienia]]&gt;0,soki[[#This Row],[stan po produkcji]]-soki[[#This Row],[wielkosc_zamowienia]],soki[[#This Row],[stan po produkcji]])</f>
        <v>28770</v>
      </c>
      <c r="J170" s="2" t="b">
        <f>soki[[#This Row],[po zamowieniu]]=soki[[#This Row],[stan po produkcji]]</f>
        <v>0</v>
      </c>
      <c r="K170" s="2">
        <f>IF(soki[[#This Row],[fila]],soki[[#This Row],[wielkosc_zamowienia]],0)</f>
        <v>0</v>
      </c>
    </row>
    <row r="171" spans="1:11" x14ac:dyDescent="0.25">
      <c r="A171">
        <v>170</v>
      </c>
      <c r="B171" s="1">
        <v>44281</v>
      </c>
      <c r="C171" s="2" t="s">
        <v>5</v>
      </c>
      <c r="D171" s="2">
        <f>WEEKDAY(soki[[#This Row],[data]],2)</f>
        <v>5</v>
      </c>
      <c r="E171">
        <v>8800</v>
      </c>
      <c r="F171">
        <f t="shared" si="3"/>
        <v>28770</v>
      </c>
      <c r="G171">
        <f>IF(soki[[#This Row],[data]]=B170,0,IF(soki[[#This Row],[dzień tygodnia]]&gt;=6,5000,12000))</f>
        <v>0</v>
      </c>
      <c r="H171">
        <f>soki[[#This Row],[stan przed produkcją]]+soki[[#This Row],[produkcja]]</f>
        <v>28770</v>
      </c>
      <c r="I171" s="2">
        <f>IF(soki[[#This Row],[stan po produkcji]]-soki[[#This Row],[wielkosc_zamowienia]]&gt;0,soki[[#This Row],[stan po produkcji]]-soki[[#This Row],[wielkosc_zamowienia]],soki[[#This Row],[stan po produkcji]])</f>
        <v>19970</v>
      </c>
      <c r="J171" s="2" t="b">
        <f>soki[[#This Row],[po zamowieniu]]=soki[[#This Row],[stan po produkcji]]</f>
        <v>0</v>
      </c>
      <c r="K171" s="2">
        <f>IF(soki[[#This Row],[fila]],soki[[#This Row],[wielkosc_zamowienia]],0)</f>
        <v>0</v>
      </c>
    </row>
    <row r="172" spans="1:11" x14ac:dyDescent="0.25">
      <c r="A172">
        <v>171</v>
      </c>
      <c r="B172" s="1">
        <v>44282</v>
      </c>
      <c r="C172" s="2" t="s">
        <v>6</v>
      </c>
      <c r="D172" s="2">
        <f>WEEKDAY(soki[[#This Row],[data]],2)</f>
        <v>6</v>
      </c>
      <c r="E172">
        <v>1250</v>
      </c>
      <c r="F172">
        <f t="shared" si="3"/>
        <v>19970</v>
      </c>
      <c r="G172">
        <f>IF(soki[[#This Row],[data]]=B171,0,IF(soki[[#This Row],[dzień tygodnia]]&gt;=6,5000,12000))</f>
        <v>5000</v>
      </c>
      <c r="H172">
        <f>soki[[#This Row],[stan przed produkcją]]+soki[[#This Row],[produkcja]]</f>
        <v>24970</v>
      </c>
      <c r="I172" s="2">
        <f>IF(soki[[#This Row],[stan po produkcji]]-soki[[#This Row],[wielkosc_zamowienia]]&gt;0,soki[[#This Row],[stan po produkcji]]-soki[[#This Row],[wielkosc_zamowienia]],soki[[#This Row],[stan po produkcji]])</f>
        <v>23720</v>
      </c>
      <c r="J172" s="2" t="b">
        <f>soki[[#This Row],[po zamowieniu]]=soki[[#This Row],[stan po produkcji]]</f>
        <v>0</v>
      </c>
      <c r="K172" s="2">
        <f>IF(soki[[#This Row],[fila]],soki[[#This Row],[wielkosc_zamowienia]],0)</f>
        <v>0</v>
      </c>
    </row>
    <row r="173" spans="1:11" x14ac:dyDescent="0.25">
      <c r="A173">
        <v>172</v>
      </c>
      <c r="B173" s="1">
        <v>44283</v>
      </c>
      <c r="C173" s="2" t="s">
        <v>5</v>
      </c>
      <c r="D173" s="2">
        <f>WEEKDAY(soki[[#This Row],[data]],2)</f>
        <v>7</v>
      </c>
      <c r="E173">
        <v>3910</v>
      </c>
      <c r="F173">
        <f t="shared" si="3"/>
        <v>23720</v>
      </c>
      <c r="G173">
        <f>IF(soki[[#This Row],[data]]=B172,0,IF(soki[[#This Row],[dzień tygodnia]]&gt;=6,5000,12000))</f>
        <v>5000</v>
      </c>
      <c r="H173">
        <f>soki[[#This Row],[stan przed produkcją]]+soki[[#This Row],[produkcja]]</f>
        <v>28720</v>
      </c>
      <c r="I173" s="2">
        <f>IF(soki[[#This Row],[stan po produkcji]]-soki[[#This Row],[wielkosc_zamowienia]]&gt;0,soki[[#This Row],[stan po produkcji]]-soki[[#This Row],[wielkosc_zamowienia]],soki[[#This Row],[stan po produkcji]])</f>
        <v>24810</v>
      </c>
      <c r="J173" s="2" t="b">
        <f>soki[[#This Row],[po zamowieniu]]=soki[[#This Row],[stan po produkcji]]</f>
        <v>0</v>
      </c>
      <c r="K173" s="2">
        <f>IF(soki[[#This Row],[fila]],soki[[#This Row],[wielkosc_zamowienia]],0)</f>
        <v>0</v>
      </c>
    </row>
    <row r="174" spans="1:11" x14ac:dyDescent="0.25">
      <c r="A174">
        <v>173</v>
      </c>
      <c r="B174" s="1">
        <v>44283</v>
      </c>
      <c r="C174" s="2" t="s">
        <v>4</v>
      </c>
      <c r="D174" s="2">
        <f>WEEKDAY(soki[[#This Row],[data]],2)</f>
        <v>7</v>
      </c>
      <c r="E174">
        <v>1460</v>
      </c>
      <c r="F174">
        <f t="shared" si="3"/>
        <v>24810</v>
      </c>
      <c r="G174">
        <f>IF(soki[[#This Row],[data]]=B173,0,IF(soki[[#This Row],[dzień tygodnia]]&gt;=6,5000,12000))</f>
        <v>0</v>
      </c>
      <c r="H174">
        <f>soki[[#This Row],[stan przed produkcją]]+soki[[#This Row],[produkcja]]</f>
        <v>24810</v>
      </c>
      <c r="I174" s="2">
        <f>IF(soki[[#This Row],[stan po produkcji]]-soki[[#This Row],[wielkosc_zamowienia]]&gt;0,soki[[#This Row],[stan po produkcji]]-soki[[#This Row],[wielkosc_zamowienia]],soki[[#This Row],[stan po produkcji]])</f>
        <v>23350</v>
      </c>
      <c r="J174" s="2" t="b">
        <f>soki[[#This Row],[po zamowieniu]]=soki[[#This Row],[stan po produkcji]]</f>
        <v>0</v>
      </c>
      <c r="K174" s="2">
        <f>IF(soki[[#This Row],[fila]],soki[[#This Row],[wielkosc_zamowienia]],0)</f>
        <v>0</v>
      </c>
    </row>
    <row r="175" spans="1:11" x14ac:dyDescent="0.25">
      <c r="A175">
        <v>174</v>
      </c>
      <c r="B175" s="1">
        <v>44283</v>
      </c>
      <c r="C175" s="2" t="s">
        <v>7</v>
      </c>
      <c r="D175" s="2">
        <f>WEEKDAY(soki[[#This Row],[data]],2)</f>
        <v>7</v>
      </c>
      <c r="E175">
        <v>6470</v>
      </c>
      <c r="F175">
        <f t="shared" si="3"/>
        <v>23350</v>
      </c>
      <c r="G175">
        <f>IF(soki[[#This Row],[data]]=B174,0,IF(soki[[#This Row],[dzień tygodnia]]&gt;=6,5000,12000))</f>
        <v>0</v>
      </c>
      <c r="H175">
        <f>soki[[#This Row],[stan przed produkcją]]+soki[[#This Row],[produkcja]]</f>
        <v>23350</v>
      </c>
      <c r="I175" s="2">
        <f>IF(soki[[#This Row],[stan po produkcji]]-soki[[#This Row],[wielkosc_zamowienia]]&gt;0,soki[[#This Row],[stan po produkcji]]-soki[[#This Row],[wielkosc_zamowienia]],soki[[#This Row],[stan po produkcji]])</f>
        <v>16880</v>
      </c>
      <c r="J175" s="2" t="b">
        <f>soki[[#This Row],[po zamowieniu]]=soki[[#This Row],[stan po produkcji]]</f>
        <v>0</v>
      </c>
      <c r="K175" s="2">
        <f>IF(soki[[#This Row],[fila]],soki[[#This Row],[wielkosc_zamowienia]],0)</f>
        <v>0</v>
      </c>
    </row>
    <row r="176" spans="1:11" x14ac:dyDescent="0.25">
      <c r="A176">
        <v>175</v>
      </c>
      <c r="B176" s="1">
        <v>44283</v>
      </c>
      <c r="C176" s="2" t="s">
        <v>6</v>
      </c>
      <c r="D176" s="2">
        <f>WEEKDAY(soki[[#This Row],[data]],2)</f>
        <v>7</v>
      </c>
      <c r="E176">
        <v>6580</v>
      </c>
      <c r="F176">
        <f t="shared" si="3"/>
        <v>16880</v>
      </c>
      <c r="G176">
        <f>IF(soki[[#This Row],[data]]=B175,0,IF(soki[[#This Row],[dzień tygodnia]]&gt;=6,5000,12000))</f>
        <v>0</v>
      </c>
      <c r="H176">
        <f>soki[[#This Row],[stan przed produkcją]]+soki[[#This Row],[produkcja]]</f>
        <v>16880</v>
      </c>
      <c r="I176" s="2">
        <f>IF(soki[[#This Row],[stan po produkcji]]-soki[[#This Row],[wielkosc_zamowienia]]&gt;0,soki[[#This Row],[stan po produkcji]]-soki[[#This Row],[wielkosc_zamowienia]],soki[[#This Row],[stan po produkcji]])</f>
        <v>10300</v>
      </c>
      <c r="J176" s="2" t="b">
        <f>soki[[#This Row],[po zamowieniu]]=soki[[#This Row],[stan po produkcji]]</f>
        <v>0</v>
      </c>
      <c r="K176" s="2">
        <f>IF(soki[[#This Row],[fila]],soki[[#This Row],[wielkosc_zamowienia]],0)</f>
        <v>0</v>
      </c>
    </row>
    <row r="177" spans="1:11" x14ac:dyDescent="0.25">
      <c r="A177">
        <v>176</v>
      </c>
      <c r="B177" s="1">
        <v>44284</v>
      </c>
      <c r="C177" s="2" t="s">
        <v>4</v>
      </c>
      <c r="D177" s="2">
        <f>WEEKDAY(soki[[#This Row],[data]],2)</f>
        <v>1</v>
      </c>
      <c r="E177">
        <v>8090</v>
      </c>
      <c r="F177">
        <f t="shared" si="3"/>
        <v>10300</v>
      </c>
      <c r="G177">
        <f>IF(soki[[#This Row],[data]]=B176,0,IF(soki[[#This Row],[dzień tygodnia]]&gt;=6,5000,12000))</f>
        <v>12000</v>
      </c>
      <c r="H177">
        <f>soki[[#This Row],[stan przed produkcją]]+soki[[#This Row],[produkcja]]</f>
        <v>22300</v>
      </c>
      <c r="I177" s="2">
        <f>IF(soki[[#This Row],[stan po produkcji]]-soki[[#This Row],[wielkosc_zamowienia]]&gt;0,soki[[#This Row],[stan po produkcji]]-soki[[#This Row],[wielkosc_zamowienia]],soki[[#This Row],[stan po produkcji]])</f>
        <v>14210</v>
      </c>
      <c r="J177" s="2" t="b">
        <f>soki[[#This Row],[po zamowieniu]]=soki[[#This Row],[stan po produkcji]]</f>
        <v>0</v>
      </c>
      <c r="K177" s="2">
        <f>IF(soki[[#This Row],[fila]],soki[[#This Row],[wielkosc_zamowienia]],0)</f>
        <v>0</v>
      </c>
    </row>
    <row r="178" spans="1:11" x14ac:dyDescent="0.25">
      <c r="A178">
        <v>177</v>
      </c>
      <c r="B178" s="1">
        <v>44285</v>
      </c>
      <c r="C178" s="2" t="s">
        <v>4</v>
      </c>
      <c r="D178" s="2">
        <f>WEEKDAY(soki[[#This Row],[data]],2)</f>
        <v>2</v>
      </c>
      <c r="E178">
        <v>4230</v>
      </c>
      <c r="F178">
        <f t="shared" si="3"/>
        <v>14210</v>
      </c>
      <c r="G178">
        <f>IF(soki[[#This Row],[data]]=B177,0,IF(soki[[#This Row],[dzień tygodnia]]&gt;=6,5000,12000))</f>
        <v>12000</v>
      </c>
      <c r="H178">
        <f>soki[[#This Row],[stan przed produkcją]]+soki[[#This Row],[produkcja]]</f>
        <v>26210</v>
      </c>
      <c r="I178" s="2">
        <f>IF(soki[[#This Row],[stan po produkcji]]-soki[[#This Row],[wielkosc_zamowienia]]&gt;0,soki[[#This Row],[stan po produkcji]]-soki[[#This Row],[wielkosc_zamowienia]],soki[[#This Row],[stan po produkcji]])</f>
        <v>21980</v>
      </c>
      <c r="J178" s="2" t="b">
        <f>soki[[#This Row],[po zamowieniu]]=soki[[#This Row],[stan po produkcji]]</f>
        <v>0</v>
      </c>
      <c r="K178" s="2">
        <f>IF(soki[[#This Row],[fila]],soki[[#This Row],[wielkosc_zamowienia]],0)</f>
        <v>0</v>
      </c>
    </row>
    <row r="179" spans="1:11" x14ac:dyDescent="0.25">
      <c r="A179">
        <v>178</v>
      </c>
      <c r="B179" s="1">
        <v>44286</v>
      </c>
      <c r="C179" s="2" t="s">
        <v>7</v>
      </c>
      <c r="D179" s="2">
        <f>WEEKDAY(soki[[#This Row],[data]],2)</f>
        <v>3</v>
      </c>
      <c r="E179">
        <v>2750</v>
      </c>
      <c r="F179">
        <f t="shared" si="3"/>
        <v>21980</v>
      </c>
      <c r="G179">
        <f>IF(soki[[#This Row],[data]]=B178,0,IF(soki[[#This Row],[dzień tygodnia]]&gt;=6,5000,12000))</f>
        <v>12000</v>
      </c>
      <c r="H179">
        <f>soki[[#This Row],[stan przed produkcją]]+soki[[#This Row],[produkcja]]</f>
        <v>33980</v>
      </c>
      <c r="I179" s="2">
        <f>IF(soki[[#This Row],[stan po produkcji]]-soki[[#This Row],[wielkosc_zamowienia]]&gt;0,soki[[#This Row],[stan po produkcji]]-soki[[#This Row],[wielkosc_zamowienia]],soki[[#This Row],[stan po produkcji]])</f>
        <v>31230</v>
      </c>
      <c r="J179" s="2" t="b">
        <f>soki[[#This Row],[po zamowieniu]]=soki[[#This Row],[stan po produkcji]]</f>
        <v>0</v>
      </c>
      <c r="K179" s="2">
        <f>IF(soki[[#This Row],[fila]],soki[[#This Row],[wielkosc_zamowienia]],0)</f>
        <v>0</v>
      </c>
    </row>
    <row r="180" spans="1:11" x14ac:dyDescent="0.25">
      <c r="A180">
        <v>179</v>
      </c>
      <c r="B180" s="1">
        <v>44286</v>
      </c>
      <c r="C180" s="2" t="s">
        <v>5</v>
      </c>
      <c r="D180" s="2">
        <f>WEEKDAY(soki[[#This Row],[data]],2)</f>
        <v>3</v>
      </c>
      <c r="E180">
        <v>5660</v>
      </c>
      <c r="F180">
        <f t="shared" si="3"/>
        <v>31230</v>
      </c>
      <c r="G180">
        <f>IF(soki[[#This Row],[data]]=B179,0,IF(soki[[#This Row],[dzień tygodnia]]&gt;=6,5000,12000))</f>
        <v>0</v>
      </c>
      <c r="H180">
        <f>soki[[#This Row],[stan przed produkcją]]+soki[[#This Row],[produkcja]]</f>
        <v>31230</v>
      </c>
      <c r="I180" s="2">
        <f>IF(soki[[#This Row],[stan po produkcji]]-soki[[#This Row],[wielkosc_zamowienia]]&gt;0,soki[[#This Row],[stan po produkcji]]-soki[[#This Row],[wielkosc_zamowienia]],soki[[#This Row],[stan po produkcji]])</f>
        <v>25570</v>
      </c>
      <c r="J180" s="2" t="b">
        <f>soki[[#This Row],[po zamowieniu]]=soki[[#This Row],[stan po produkcji]]</f>
        <v>0</v>
      </c>
      <c r="K180" s="2">
        <f>IF(soki[[#This Row],[fila]],soki[[#This Row],[wielkosc_zamowienia]],0)</f>
        <v>0</v>
      </c>
    </row>
    <row r="181" spans="1:11" x14ac:dyDescent="0.25">
      <c r="A181">
        <v>180</v>
      </c>
      <c r="B181" s="1">
        <v>44287</v>
      </c>
      <c r="C181" s="2" t="s">
        <v>4</v>
      </c>
      <c r="D181" s="2">
        <f>WEEKDAY(soki[[#This Row],[data]],2)</f>
        <v>4</v>
      </c>
      <c r="E181">
        <v>3540</v>
      </c>
      <c r="F181">
        <f t="shared" si="3"/>
        <v>25570</v>
      </c>
      <c r="G181">
        <f>IF(soki[[#This Row],[data]]=B180,0,IF(soki[[#This Row],[dzień tygodnia]]&gt;=6,5000,12000))</f>
        <v>12000</v>
      </c>
      <c r="H181">
        <f>soki[[#This Row],[stan przed produkcją]]+soki[[#This Row],[produkcja]]</f>
        <v>37570</v>
      </c>
      <c r="I181" s="2">
        <f>IF(soki[[#This Row],[stan po produkcji]]-soki[[#This Row],[wielkosc_zamowienia]]&gt;0,soki[[#This Row],[stan po produkcji]]-soki[[#This Row],[wielkosc_zamowienia]],soki[[#This Row],[stan po produkcji]])</f>
        <v>34030</v>
      </c>
      <c r="J181" s="2" t="b">
        <f>soki[[#This Row],[po zamowieniu]]=soki[[#This Row],[stan po produkcji]]</f>
        <v>0</v>
      </c>
      <c r="K181" s="2">
        <f>IF(soki[[#This Row],[fila]],soki[[#This Row],[wielkosc_zamowienia]],0)</f>
        <v>0</v>
      </c>
    </row>
    <row r="182" spans="1:11" x14ac:dyDescent="0.25">
      <c r="A182">
        <v>181</v>
      </c>
      <c r="B182" s="1">
        <v>44287</v>
      </c>
      <c r="C182" s="2" t="s">
        <v>7</v>
      </c>
      <c r="D182" s="2">
        <f>WEEKDAY(soki[[#This Row],[data]],2)</f>
        <v>4</v>
      </c>
      <c r="E182">
        <v>2630</v>
      </c>
      <c r="F182">
        <f t="shared" si="3"/>
        <v>34030</v>
      </c>
      <c r="G182">
        <f>IF(soki[[#This Row],[data]]=B181,0,IF(soki[[#This Row],[dzień tygodnia]]&gt;=6,5000,12000))</f>
        <v>0</v>
      </c>
      <c r="H182">
        <f>soki[[#This Row],[stan przed produkcją]]+soki[[#This Row],[produkcja]]</f>
        <v>34030</v>
      </c>
      <c r="I182" s="2">
        <f>IF(soki[[#This Row],[stan po produkcji]]-soki[[#This Row],[wielkosc_zamowienia]]&gt;0,soki[[#This Row],[stan po produkcji]]-soki[[#This Row],[wielkosc_zamowienia]],soki[[#This Row],[stan po produkcji]])</f>
        <v>31400</v>
      </c>
      <c r="J182" s="2" t="b">
        <f>soki[[#This Row],[po zamowieniu]]=soki[[#This Row],[stan po produkcji]]</f>
        <v>0</v>
      </c>
      <c r="K182" s="2">
        <f>IF(soki[[#This Row],[fila]],soki[[#This Row],[wielkosc_zamowienia]],0)</f>
        <v>0</v>
      </c>
    </row>
    <row r="183" spans="1:11" x14ac:dyDescent="0.25">
      <c r="A183">
        <v>182</v>
      </c>
      <c r="B183" s="1">
        <v>44288</v>
      </c>
      <c r="C183" s="2" t="s">
        <v>6</v>
      </c>
      <c r="D183" s="2">
        <f>WEEKDAY(soki[[#This Row],[data]],2)</f>
        <v>5</v>
      </c>
      <c r="E183">
        <v>1030</v>
      </c>
      <c r="F183">
        <f t="shared" si="3"/>
        <v>31400</v>
      </c>
      <c r="G183">
        <f>IF(soki[[#This Row],[data]]=B182,0,IF(soki[[#This Row],[dzień tygodnia]]&gt;=6,5000,12000))</f>
        <v>12000</v>
      </c>
      <c r="H183">
        <f>soki[[#This Row],[stan przed produkcją]]+soki[[#This Row],[produkcja]]</f>
        <v>43400</v>
      </c>
      <c r="I183" s="2">
        <f>IF(soki[[#This Row],[stan po produkcji]]-soki[[#This Row],[wielkosc_zamowienia]]&gt;0,soki[[#This Row],[stan po produkcji]]-soki[[#This Row],[wielkosc_zamowienia]],soki[[#This Row],[stan po produkcji]])</f>
        <v>42370</v>
      </c>
      <c r="J183" s="2" t="b">
        <f>soki[[#This Row],[po zamowieniu]]=soki[[#This Row],[stan po produkcji]]</f>
        <v>0</v>
      </c>
      <c r="K183" s="2">
        <f>IF(soki[[#This Row],[fila]],soki[[#This Row],[wielkosc_zamowienia]],0)</f>
        <v>0</v>
      </c>
    </row>
    <row r="184" spans="1:11" x14ac:dyDescent="0.25">
      <c r="A184">
        <v>183</v>
      </c>
      <c r="B184" s="1">
        <v>44288</v>
      </c>
      <c r="C184" s="2" t="s">
        <v>4</v>
      </c>
      <c r="D184" s="2">
        <f>WEEKDAY(soki[[#This Row],[data]],2)</f>
        <v>5</v>
      </c>
      <c r="E184">
        <v>4560</v>
      </c>
      <c r="F184">
        <f t="shared" si="3"/>
        <v>42370</v>
      </c>
      <c r="G184">
        <f>IF(soki[[#This Row],[data]]=B183,0,IF(soki[[#This Row],[dzień tygodnia]]&gt;=6,5000,12000))</f>
        <v>0</v>
      </c>
      <c r="H184">
        <f>soki[[#This Row],[stan przed produkcją]]+soki[[#This Row],[produkcja]]</f>
        <v>42370</v>
      </c>
      <c r="I184" s="2">
        <f>IF(soki[[#This Row],[stan po produkcji]]-soki[[#This Row],[wielkosc_zamowienia]]&gt;0,soki[[#This Row],[stan po produkcji]]-soki[[#This Row],[wielkosc_zamowienia]],soki[[#This Row],[stan po produkcji]])</f>
        <v>37810</v>
      </c>
      <c r="J184" s="2" t="b">
        <f>soki[[#This Row],[po zamowieniu]]=soki[[#This Row],[stan po produkcji]]</f>
        <v>0</v>
      </c>
      <c r="K184" s="2">
        <f>IF(soki[[#This Row],[fila]],soki[[#This Row],[wielkosc_zamowienia]],0)</f>
        <v>0</v>
      </c>
    </row>
    <row r="185" spans="1:11" x14ac:dyDescent="0.25">
      <c r="A185">
        <v>184</v>
      </c>
      <c r="B185" s="1">
        <v>44289</v>
      </c>
      <c r="C185" s="2" t="s">
        <v>5</v>
      </c>
      <c r="D185" s="2">
        <f>WEEKDAY(soki[[#This Row],[data]],2)</f>
        <v>6</v>
      </c>
      <c r="E185">
        <v>6400</v>
      </c>
      <c r="F185">
        <f t="shared" si="3"/>
        <v>37810</v>
      </c>
      <c r="G185">
        <f>IF(soki[[#This Row],[data]]=B184,0,IF(soki[[#This Row],[dzień tygodnia]]&gt;=6,5000,12000))</f>
        <v>5000</v>
      </c>
      <c r="H185">
        <f>soki[[#This Row],[stan przed produkcją]]+soki[[#This Row],[produkcja]]</f>
        <v>42810</v>
      </c>
      <c r="I185" s="2">
        <f>IF(soki[[#This Row],[stan po produkcji]]-soki[[#This Row],[wielkosc_zamowienia]]&gt;0,soki[[#This Row],[stan po produkcji]]-soki[[#This Row],[wielkosc_zamowienia]],soki[[#This Row],[stan po produkcji]])</f>
        <v>36410</v>
      </c>
      <c r="J185" s="2" t="b">
        <f>soki[[#This Row],[po zamowieniu]]=soki[[#This Row],[stan po produkcji]]</f>
        <v>0</v>
      </c>
      <c r="K185" s="2">
        <f>IF(soki[[#This Row],[fila]],soki[[#This Row],[wielkosc_zamowienia]],0)</f>
        <v>0</v>
      </c>
    </row>
    <row r="186" spans="1:11" x14ac:dyDescent="0.25">
      <c r="A186">
        <v>185</v>
      </c>
      <c r="B186" s="1">
        <v>44290</v>
      </c>
      <c r="C186" s="2" t="s">
        <v>5</v>
      </c>
      <c r="D186" s="2">
        <f>WEEKDAY(soki[[#This Row],[data]],2)</f>
        <v>7</v>
      </c>
      <c r="E186">
        <v>3040</v>
      </c>
      <c r="F186">
        <f t="shared" si="3"/>
        <v>36410</v>
      </c>
      <c r="G186">
        <f>IF(soki[[#This Row],[data]]=B185,0,IF(soki[[#This Row],[dzień tygodnia]]&gt;=6,5000,12000))</f>
        <v>5000</v>
      </c>
      <c r="H186">
        <f>soki[[#This Row],[stan przed produkcją]]+soki[[#This Row],[produkcja]]</f>
        <v>41410</v>
      </c>
      <c r="I186" s="2">
        <f>IF(soki[[#This Row],[stan po produkcji]]-soki[[#This Row],[wielkosc_zamowienia]]&gt;0,soki[[#This Row],[stan po produkcji]]-soki[[#This Row],[wielkosc_zamowienia]],soki[[#This Row],[stan po produkcji]])</f>
        <v>38370</v>
      </c>
      <c r="J186" s="2" t="b">
        <f>soki[[#This Row],[po zamowieniu]]=soki[[#This Row],[stan po produkcji]]</f>
        <v>0</v>
      </c>
      <c r="K186" s="2">
        <f>IF(soki[[#This Row],[fila]],soki[[#This Row],[wielkosc_zamowienia]],0)</f>
        <v>0</v>
      </c>
    </row>
    <row r="187" spans="1:11" x14ac:dyDescent="0.25">
      <c r="A187">
        <v>186</v>
      </c>
      <c r="B187" s="1">
        <v>44290</v>
      </c>
      <c r="C187" s="2" t="s">
        <v>6</v>
      </c>
      <c r="D187" s="2">
        <f>WEEKDAY(soki[[#This Row],[data]],2)</f>
        <v>7</v>
      </c>
      <c r="E187">
        <v>6450</v>
      </c>
      <c r="F187">
        <f t="shared" si="3"/>
        <v>38370</v>
      </c>
      <c r="G187">
        <f>IF(soki[[#This Row],[data]]=B186,0,IF(soki[[#This Row],[dzień tygodnia]]&gt;=6,5000,12000))</f>
        <v>0</v>
      </c>
      <c r="H187">
        <f>soki[[#This Row],[stan przed produkcją]]+soki[[#This Row],[produkcja]]</f>
        <v>38370</v>
      </c>
      <c r="I187" s="2">
        <f>IF(soki[[#This Row],[stan po produkcji]]-soki[[#This Row],[wielkosc_zamowienia]]&gt;0,soki[[#This Row],[stan po produkcji]]-soki[[#This Row],[wielkosc_zamowienia]],soki[[#This Row],[stan po produkcji]])</f>
        <v>31920</v>
      </c>
      <c r="J187" s="2" t="b">
        <f>soki[[#This Row],[po zamowieniu]]=soki[[#This Row],[stan po produkcji]]</f>
        <v>0</v>
      </c>
      <c r="K187" s="2">
        <f>IF(soki[[#This Row],[fila]],soki[[#This Row],[wielkosc_zamowienia]],0)</f>
        <v>0</v>
      </c>
    </row>
    <row r="188" spans="1:11" x14ac:dyDescent="0.25">
      <c r="A188">
        <v>187</v>
      </c>
      <c r="B188" s="1">
        <v>44291</v>
      </c>
      <c r="C188" s="2" t="s">
        <v>6</v>
      </c>
      <c r="D188" s="2">
        <f>WEEKDAY(soki[[#This Row],[data]],2)</f>
        <v>1</v>
      </c>
      <c r="E188">
        <v>7650</v>
      </c>
      <c r="F188">
        <f t="shared" si="3"/>
        <v>31920</v>
      </c>
      <c r="G188">
        <f>IF(soki[[#This Row],[data]]=B187,0,IF(soki[[#This Row],[dzień tygodnia]]&gt;=6,5000,12000))</f>
        <v>12000</v>
      </c>
      <c r="H188">
        <f>soki[[#This Row],[stan przed produkcją]]+soki[[#This Row],[produkcja]]</f>
        <v>43920</v>
      </c>
      <c r="I188" s="2">
        <f>IF(soki[[#This Row],[stan po produkcji]]-soki[[#This Row],[wielkosc_zamowienia]]&gt;0,soki[[#This Row],[stan po produkcji]]-soki[[#This Row],[wielkosc_zamowienia]],soki[[#This Row],[stan po produkcji]])</f>
        <v>36270</v>
      </c>
      <c r="J188" s="2" t="b">
        <f>soki[[#This Row],[po zamowieniu]]=soki[[#This Row],[stan po produkcji]]</f>
        <v>0</v>
      </c>
      <c r="K188" s="2">
        <f>IF(soki[[#This Row],[fila]],soki[[#This Row],[wielkosc_zamowienia]],0)</f>
        <v>0</v>
      </c>
    </row>
    <row r="189" spans="1:11" x14ac:dyDescent="0.25">
      <c r="A189">
        <v>188</v>
      </c>
      <c r="B189" s="1">
        <v>44292</v>
      </c>
      <c r="C189" s="2" t="s">
        <v>5</v>
      </c>
      <c r="D189" s="2">
        <f>WEEKDAY(soki[[#This Row],[data]],2)</f>
        <v>2</v>
      </c>
      <c r="E189">
        <v>7190</v>
      </c>
      <c r="F189">
        <f t="shared" si="3"/>
        <v>36270</v>
      </c>
      <c r="G189">
        <f>IF(soki[[#This Row],[data]]=B188,0,IF(soki[[#This Row],[dzień tygodnia]]&gt;=6,5000,12000))</f>
        <v>12000</v>
      </c>
      <c r="H189">
        <f>soki[[#This Row],[stan przed produkcją]]+soki[[#This Row],[produkcja]]</f>
        <v>48270</v>
      </c>
      <c r="I189" s="2">
        <f>IF(soki[[#This Row],[stan po produkcji]]-soki[[#This Row],[wielkosc_zamowienia]]&gt;0,soki[[#This Row],[stan po produkcji]]-soki[[#This Row],[wielkosc_zamowienia]],soki[[#This Row],[stan po produkcji]])</f>
        <v>41080</v>
      </c>
      <c r="J189" s="2" t="b">
        <f>soki[[#This Row],[po zamowieniu]]=soki[[#This Row],[stan po produkcji]]</f>
        <v>0</v>
      </c>
      <c r="K189" s="2">
        <f>IF(soki[[#This Row],[fila]],soki[[#This Row],[wielkosc_zamowienia]],0)</f>
        <v>0</v>
      </c>
    </row>
    <row r="190" spans="1:11" x14ac:dyDescent="0.25">
      <c r="A190">
        <v>189</v>
      </c>
      <c r="B190" s="1">
        <v>44292</v>
      </c>
      <c r="C190" s="2" t="s">
        <v>4</v>
      </c>
      <c r="D190" s="2">
        <f>WEEKDAY(soki[[#This Row],[data]],2)</f>
        <v>2</v>
      </c>
      <c r="E190">
        <v>7100</v>
      </c>
      <c r="F190">
        <f t="shared" si="3"/>
        <v>41080</v>
      </c>
      <c r="G190">
        <f>IF(soki[[#This Row],[data]]=B189,0,IF(soki[[#This Row],[dzień tygodnia]]&gt;=6,5000,12000))</f>
        <v>0</v>
      </c>
      <c r="H190">
        <f>soki[[#This Row],[stan przed produkcją]]+soki[[#This Row],[produkcja]]</f>
        <v>41080</v>
      </c>
      <c r="I190" s="2">
        <f>IF(soki[[#This Row],[stan po produkcji]]-soki[[#This Row],[wielkosc_zamowienia]]&gt;0,soki[[#This Row],[stan po produkcji]]-soki[[#This Row],[wielkosc_zamowienia]],soki[[#This Row],[stan po produkcji]])</f>
        <v>33980</v>
      </c>
      <c r="J190" s="2" t="b">
        <f>soki[[#This Row],[po zamowieniu]]=soki[[#This Row],[stan po produkcji]]</f>
        <v>0</v>
      </c>
      <c r="K190" s="2">
        <f>IF(soki[[#This Row],[fila]],soki[[#This Row],[wielkosc_zamowienia]],0)</f>
        <v>0</v>
      </c>
    </row>
    <row r="191" spans="1:11" x14ac:dyDescent="0.25">
      <c r="A191">
        <v>190</v>
      </c>
      <c r="B191" s="1">
        <v>44292</v>
      </c>
      <c r="C191" s="2" t="s">
        <v>7</v>
      </c>
      <c r="D191" s="2">
        <f>WEEKDAY(soki[[#This Row],[data]],2)</f>
        <v>2</v>
      </c>
      <c r="E191">
        <v>8950</v>
      </c>
      <c r="F191">
        <f t="shared" si="3"/>
        <v>33980</v>
      </c>
      <c r="G191">
        <f>IF(soki[[#This Row],[data]]=B190,0,IF(soki[[#This Row],[dzień tygodnia]]&gt;=6,5000,12000))</f>
        <v>0</v>
      </c>
      <c r="H191">
        <f>soki[[#This Row],[stan przed produkcją]]+soki[[#This Row],[produkcja]]</f>
        <v>33980</v>
      </c>
      <c r="I191" s="2">
        <f>IF(soki[[#This Row],[stan po produkcji]]-soki[[#This Row],[wielkosc_zamowienia]]&gt;0,soki[[#This Row],[stan po produkcji]]-soki[[#This Row],[wielkosc_zamowienia]],soki[[#This Row],[stan po produkcji]])</f>
        <v>25030</v>
      </c>
      <c r="J191" s="2" t="b">
        <f>soki[[#This Row],[po zamowieniu]]=soki[[#This Row],[stan po produkcji]]</f>
        <v>0</v>
      </c>
      <c r="K191" s="2">
        <f>IF(soki[[#This Row],[fila]],soki[[#This Row],[wielkosc_zamowienia]],0)</f>
        <v>0</v>
      </c>
    </row>
    <row r="192" spans="1:11" x14ac:dyDescent="0.25">
      <c r="A192">
        <v>191</v>
      </c>
      <c r="B192" s="1">
        <v>44293</v>
      </c>
      <c r="C192" s="2" t="s">
        <v>4</v>
      </c>
      <c r="D192" s="2">
        <f>WEEKDAY(soki[[#This Row],[data]],2)</f>
        <v>3</v>
      </c>
      <c r="E192">
        <v>7650</v>
      </c>
      <c r="F192">
        <f t="shared" si="3"/>
        <v>25030</v>
      </c>
      <c r="G192">
        <f>IF(soki[[#This Row],[data]]=B191,0,IF(soki[[#This Row],[dzień tygodnia]]&gt;=6,5000,12000))</f>
        <v>12000</v>
      </c>
      <c r="H192">
        <f>soki[[#This Row],[stan przed produkcją]]+soki[[#This Row],[produkcja]]</f>
        <v>37030</v>
      </c>
      <c r="I192" s="2">
        <f>IF(soki[[#This Row],[stan po produkcji]]-soki[[#This Row],[wielkosc_zamowienia]]&gt;0,soki[[#This Row],[stan po produkcji]]-soki[[#This Row],[wielkosc_zamowienia]],soki[[#This Row],[stan po produkcji]])</f>
        <v>29380</v>
      </c>
      <c r="J192" s="2" t="b">
        <f>soki[[#This Row],[po zamowieniu]]=soki[[#This Row],[stan po produkcji]]</f>
        <v>0</v>
      </c>
      <c r="K192" s="2">
        <f>IF(soki[[#This Row],[fila]],soki[[#This Row],[wielkosc_zamowienia]],0)</f>
        <v>0</v>
      </c>
    </row>
    <row r="193" spans="1:11" x14ac:dyDescent="0.25">
      <c r="A193">
        <v>192</v>
      </c>
      <c r="B193" s="1">
        <v>44293</v>
      </c>
      <c r="C193" s="2" t="s">
        <v>6</v>
      </c>
      <c r="D193" s="2">
        <f>WEEKDAY(soki[[#This Row],[data]],2)</f>
        <v>3</v>
      </c>
      <c r="E193">
        <v>3350</v>
      </c>
      <c r="F193">
        <f t="shared" si="3"/>
        <v>29380</v>
      </c>
      <c r="G193">
        <f>IF(soki[[#This Row],[data]]=B192,0,IF(soki[[#This Row],[dzień tygodnia]]&gt;=6,5000,12000))</f>
        <v>0</v>
      </c>
      <c r="H193">
        <f>soki[[#This Row],[stan przed produkcją]]+soki[[#This Row],[produkcja]]</f>
        <v>29380</v>
      </c>
      <c r="I193" s="2">
        <f>IF(soki[[#This Row],[stan po produkcji]]-soki[[#This Row],[wielkosc_zamowienia]]&gt;0,soki[[#This Row],[stan po produkcji]]-soki[[#This Row],[wielkosc_zamowienia]],soki[[#This Row],[stan po produkcji]])</f>
        <v>26030</v>
      </c>
      <c r="J193" s="2" t="b">
        <f>soki[[#This Row],[po zamowieniu]]=soki[[#This Row],[stan po produkcji]]</f>
        <v>0</v>
      </c>
      <c r="K193" s="2">
        <f>IF(soki[[#This Row],[fila]],soki[[#This Row],[wielkosc_zamowienia]],0)</f>
        <v>0</v>
      </c>
    </row>
    <row r="194" spans="1:11" x14ac:dyDescent="0.25">
      <c r="A194">
        <v>193</v>
      </c>
      <c r="B194" s="1">
        <v>44294</v>
      </c>
      <c r="C194" s="2" t="s">
        <v>4</v>
      </c>
      <c r="D194" s="2">
        <f>WEEKDAY(soki[[#This Row],[data]],2)</f>
        <v>4</v>
      </c>
      <c r="E194">
        <v>8230</v>
      </c>
      <c r="F194">
        <f t="shared" si="3"/>
        <v>26030</v>
      </c>
      <c r="G194">
        <f>IF(soki[[#This Row],[data]]=B193,0,IF(soki[[#This Row],[dzień tygodnia]]&gt;=6,5000,12000))</f>
        <v>12000</v>
      </c>
      <c r="H194">
        <f>soki[[#This Row],[stan przed produkcją]]+soki[[#This Row],[produkcja]]</f>
        <v>38030</v>
      </c>
      <c r="I194" s="2">
        <f>IF(soki[[#This Row],[stan po produkcji]]-soki[[#This Row],[wielkosc_zamowienia]]&gt;0,soki[[#This Row],[stan po produkcji]]-soki[[#This Row],[wielkosc_zamowienia]],soki[[#This Row],[stan po produkcji]])</f>
        <v>29800</v>
      </c>
      <c r="J194" s="2" t="b">
        <f>soki[[#This Row],[po zamowieniu]]=soki[[#This Row],[stan po produkcji]]</f>
        <v>0</v>
      </c>
      <c r="K194" s="2">
        <f>IF(soki[[#This Row],[fila]],soki[[#This Row],[wielkosc_zamowienia]],0)</f>
        <v>0</v>
      </c>
    </row>
    <row r="195" spans="1:11" x14ac:dyDescent="0.25">
      <c r="A195">
        <v>194</v>
      </c>
      <c r="B195" s="1">
        <v>44294</v>
      </c>
      <c r="C195" s="2" t="s">
        <v>7</v>
      </c>
      <c r="D195" s="2">
        <f>WEEKDAY(soki[[#This Row],[data]],2)</f>
        <v>4</v>
      </c>
      <c r="E195">
        <v>4860</v>
      </c>
      <c r="F195">
        <f t="shared" si="3"/>
        <v>29800</v>
      </c>
      <c r="G195">
        <f>IF(soki[[#This Row],[data]]=B194,0,IF(soki[[#This Row],[dzień tygodnia]]&gt;=6,5000,12000))</f>
        <v>0</v>
      </c>
      <c r="H195">
        <f>soki[[#This Row],[stan przed produkcją]]+soki[[#This Row],[produkcja]]</f>
        <v>29800</v>
      </c>
      <c r="I195" s="2">
        <f>IF(soki[[#This Row],[stan po produkcji]]-soki[[#This Row],[wielkosc_zamowienia]]&gt;0,soki[[#This Row],[stan po produkcji]]-soki[[#This Row],[wielkosc_zamowienia]],soki[[#This Row],[stan po produkcji]])</f>
        <v>24940</v>
      </c>
      <c r="J195" s="2" t="b">
        <f>soki[[#This Row],[po zamowieniu]]=soki[[#This Row],[stan po produkcji]]</f>
        <v>0</v>
      </c>
      <c r="K195" s="2">
        <f>IF(soki[[#This Row],[fila]],soki[[#This Row],[wielkosc_zamowienia]],0)</f>
        <v>0</v>
      </c>
    </row>
    <row r="196" spans="1:11" x14ac:dyDescent="0.25">
      <c r="A196">
        <v>195</v>
      </c>
      <c r="B196" s="1">
        <v>44294</v>
      </c>
      <c r="C196" s="2" t="s">
        <v>6</v>
      </c>
      <c r="D196" s="2">
        <f>WEEKDAY(soki[[#This Row],[data]],2)</f>
        <v>4</v>
      </c>
      <c r="E196">
        <v>2250</v>
      </c>
      <c r="F196">
        <f t="shared" ref="F196:F259" si="4">I195</f>
        <v>24940</v>
      </c>
      <c r="G196">
        <f>IF(soki[[#This Row],[data]]=B195,0,IF(soki[[#This Row],[dzień tygodnia]]&gt;=6,5000,12000))</f>
        <v>0</v>
      </c>
      <c r="H196">
        <f>soki[[#This Row],[stan przed produkcją]]+soki[[#This Row],[produkcja]]</f>
        <v>24940</v>
      </c>
      <c r="I196" s="2">
        <f>IF(soki[[#This Row],[stan po produkcji]]-soki[[#This Row],[wielkosc_zamowienia]]&gt;0,soki[[#This Row],[stan po produkcji]]-soki[[#This Row],[wielkosc_zamowienia]],soki[[#This Row],[stan po produkcji]])</f>
        <v>22690</v>
      </c>
      <c r="J196" s="2" t="b">
        <f>soki[[#This Row],[po zamowieniu]]=soki[[#This Row],[stan po produkcji]]</f>
        <v>0</v>
      </c>
      <c r="K196" s="2">
        <f>IF(soki[[#This Row],[fila]],soki[[#This Row],[wielkosc_zamowienia]],0)</f>
        <v>0</v>
      </c>
    </row>
    <row r="197" spans="1:11" x14ac:dyDescent="0.25">
      <c r="A197">
        <v>196</v>
      </c>
      <c r="B197" s="1">
        <v>44295</v>
      </c>
      <c r="C197" s="2" t="s">
        <v>4</v>
      </c>
      <c r="D197" s="2">
        <f>WEEKDAY(soki[[#This Row],[data]],2)</f>
        <v>5</v>
      </c>
      <c r="E197">
        <v>9980</v>
      </c>
      <c r="F197">
        <f t="shared" si="4"/>
        <v>22690</v>
      </c>
      <c r="G197">
        <f>IF(soki[[#This Row],[data]]=B196,0,IF(soki[[#This Row],[dzień tygodnia]]&gt;=6,5000,12000))</f>
        <v>12000</v>
      </c>
      <c r="H197">
        <f>soki[[#This Row],[stan przed produkcją]]+soki[[#This Row],[produkcja]]</f>
        <v>34690</v>
      </c>
      <c r="I197" s="2">
        <f>IF(soki[[#This Row],[stan po produkcji]]-soki[[#This Row],[wielkosc_zamowienia]]&gt;0,soki[[#This Row],[stan po produkcji]]-soki[[#This Row],[wielkosc_zamowienia]],soki[[#This Row],[stan po produkcji]])</f>
        <v>24710</v>
      </c>
      <c r="J197" s="2" t="b">
        <f>soki[[#This Row],[po zamowieniu]]=soki[[#This Row],[stan po produkcji]]</f>
        <v>0</v>
      </c>
      <c r="K197" s="2">
        <f>IF(soki[[#This Row],[fila]],soki[[#This Row],[wielkosc_zamowienia]],0)</f>
        <v>0</v>
      </c>
    </row>
    <row r="198" spans="1:11" x14ac:dyDescent="0.25">
      <c r="A198">
        <v>197</v>
      </c>
      <c r="B198" s="1">
        <v>44295</v>
      </c>
      <c r="C198" s="2" t="s">
        <v>6</v>
      </c>
      <c r="D198" s="2">
        <f>WEEKDAY(soki[[#This Row],[data]],2)</f>
        <v>5</v>
      </c>
      <c r="E198">
        <v>6320</v>
      </c>
      <c r="F198">
        <f t="shared" si="4"/>
        <v>24710</v>
      </c>
      <c r="G198">
        <f>IF(soki[[#This Row],[data]]=B197,0,IF(soki[[#This Row],[dzień tygodnia]]&gt;=6,5000,12000))</f>
        <v>0</v>
      </c>
      <c r="H198">
        <f>soki[[#This Row],[stan przed produkcją]]+soki[[#This Row],[produkcja]]</f>
        <v>24710</v>
      </c>
      <c r="I198" s="2">
        <f>IF(soki[[#This Row],[stan po produkcji]]-soki[[#This Row],[wielkosc_zamowienia]]&gt;0,soki[[#This Row],[stan po produkcji]]-soki[[#This Row],[wielkosc_zamowienia]],soki[[#This Row],[stan po produkcji]])</f>
        <v>18390</v>
      </c>
      <c r="J198" s="2" t="b">
        <f>soki[[#This Row],[po zamowieniu]]=soki[[#This Row],[stan po produkcji]]</f>
        <v>0</v>
      </c>
      <c r="K198" s="2">
        <f>IF(soki[[#This Row],[fila]],soki[[#This Row],[wielkosc_zamowienia]],0)</f>
        <v>0</v>
      </c>
    </row>
    <row r="199" spans="1:11" x14ac:dyDescent="0.25">
      <c r="A199">
        <v>198</v>
      </c>
      <c r="B199" s="1">
        <v>44295</v>
      </c>
      <c r="C199" s="2" t="s">
        <v>7</v>
      </c>
      <c r="D199" s="2">
        <f>WEEKDAY(soki[[#This Row],[data]],2)</f>
        <v>5</v>
      </c>
      <c r="E199">
        <v>4600</v>
      </c>
      <c r="F199">
        <f t="shared" si="4"/>
        <v>18390</v>
      </c>
      <c r="G199">
        <f>IF(soki[[#This Row],[data]]=B198,0,IF(soki[[#This Row],[dzień tygodnia]]&gt;=6,5000,12000))</f>
        <v>0</v>
      </c>
      <c r="H199">
        <f>soki[[#This Row],[stan przed produkcją]]+soki[[#This Row],[produkcja]]</f>
        <v>18390</v>
      </c>
      <c r="I199" s="2">
        <f>IF(soki[[#This Row],[stan po produkcji]]-soki[[#This Row],[wielkosc_zamowienia]]&gt;0,soki[[#This Row],[stan po produkcji]]-soki[[#This Row],[wielkosc_zamowienia]],soki[[#This Row],[stan po produkcji]])</f>
        <v>13790</v>
      </c>
      <c r="J199" s="2" t="b">
        <f>soki[[#This Row],[po zamowieniu]]=soki[[#This Row],[stan po produkcji]]</f>
        <v>0</v>
      </c>
      <c r="K199" s="2">
        <f>IF(soki[[#This Row],[fila]],soki[[#This Row],[wielkosc_zamowienia]],0)</f>
        <v>0</v>
      </c>
    </row>
    <row r="200" spans="1:11" x14ac:dyDescent="0.25">
      <c r="A200">
        <v>199</v>
      </c>
      <c r="B200" s="1">
        <v>44296</v>
      </c>
      <c r="C200" s="2" t="s">
        <v>5</v>
      </c>
      <c r="D200" s="2">
        <f>WEEKDAY(soki[[#This Row],[data]],2)</f>
        <v>6</v>
      </c>
      <c r="E200">
        <v>9150</v>
      </c>
      <c r="F200">
        <f t="shared" si="4"/>
        <v>13790</v>
      </c>
      <c r="G200">
        <f>IF(soki[[#This Row],[data]]=B199,0,IF(soki[[#This Row],[dzień tygodnia]]&gt;=6,5000,12000))</f>
        <v>5000</v>
      </c>
      <c r="H200">
        <f>soki[[#This Row],[stan przed produkcją]]+soki[[#This Row],[produkcja]]</f>
        <v>18790</v>
      </c>
      <c r="I200" s="2">
        <f>IF(soki[[#This Row],[stan po produkcji]]-soki[[#This Row],[wielkosc_zamowienia]]&gt;0,soki[[#This Row],[stan po produkcji]]-soki[[#This Row],[wielkosc_zamowienia]],soki[[#This Row],[stan po produkcji]])</f>
        <v>9640</v>
      </c>
      <c r="J200" s="2" t="b">
        <f>soki[[#This Row],[po zamowieniu]]=soki[[#This Row],[stan po produkcji]]</f>
        <v>0</v>
      </c>
      <c r="K200" s="2">
        <f>IF(soki[[#This Row],[fila]],soki[[#This Row],[wielkosc_zamowienia]],0)</f>
        <v>0</v>
      </c>
    </row>
    <row r="201" spans="1:11" x14ac:dyDescent="0.25">
      <c r="A201">
        <v>200</v>
      </c>
      <c r="B201" s="1">
        <v>44297</v>
      </c>
      <c r="C201" s="2" t="s">
        <v>7</v>
      </c>
      <c r="D201" s="2">
        <f>WEEKDAY(soki[[#This Row],[data]],2)</f>
        <v>7</v>
      </c>
      <c r="E201">
        <v>4940</v>
      </c>
      <c r="F201">
        <f t="shared" si="4"/>
        <v>9640</v>
      </c>
      <c r="G201">
        <f>IF(soki[[#This Row],[data]]=B200,0,IF(soki[[#This Row],[dzień tygodnia]]&gt;=6,5000,12000))</f>
        <v>5000</v>
      </c>
      <c r="H201">
        <f>soki[[#This Row],[stan przed produkcją]]+soki[[#This Row],[produkcja]]</f>
        <v>14640</v>
      </c>
      <c r="I201" s="2">
        <f>IF(soki[[#This Row],[stan po produkcji]]-soki[[#This Row],[wielkosc_zamowienia]]&gt;0,soki[[#This Row],[stan po produkcji]]-soki[[#This Row],[wielkosc_zamowienia]],soki[[#This Row],[stan po produkcji]])</f>
        <v>9700</v>
      </c>
      <c r="J201" s="2" t="b">
        <f>soki[[#This Row],[po zamowieniu]]=soki[[#This Row],[stan po produkcji]]</f>
        <v>0</v>
      </c>
      <c r="K201" s="2">
        <f>IF(soki[[#This Row],[fila]],soki[[#This Row],[wielkosc_zamowienia]],0)</f>
        <v>0</v>
      </c>
    </row>
    <row r="202" spans="1:11" x14ac:dyDescent="0.25">
      <c r="A202">
        <v>201</v>
      </c>
      <c r="B202" s="1">
        <v>44298</v>
      </c>
      <c r="C202" s="2" t="s">
        <v>5</v>
      </c>
      <c r="D202" s="2">
        <f>WEEKDAY(soki[[#This Row],[data]],2)</f>
        <v>1</v>
      </c>
      <c r="E202">
        <v>7550</v>
      </c>
      <c r="F202">
        <f t="shared" si="4"/>
        <v>9700</v>
      </c>
      <c r="G202">
        <f>IF(soki[[#This Row],[data]]=B201,0,IF(soki[[#This Row],[dzień tygodnia]]&gt;=6,5000,12000))</f>
        <v>12000</v>
      </c>
      <c r="H202">
        <f>soki[[#This Row],[stan przed produkcją]]+soki[[#This Row],[produkcja]]</f>
        <v>21700</v>
      </c>
      <c r="I202" s="2">
        <f>IF(soki[[#This Row],[stan po produkcji]]-soki[[#This Row],[wielkosc_zamowienia]]&gt;0,soki[[#This Row],[stan po produkcji]]-soki[[#This Row],[wielkosc_zamowienia]],soki[[#This Row],[stan po produkcji]])</f>
        <v>14150</v>
      </c>
      <c r="J202" s="2" t="b">
        <f>soki[[#This Row],[po zamowieniu]]=soki[[#This Row],[stan po produkcji]]</f>
        <v>0</v>
      </c>
      <c r="K202" s="2">
        <f>IF(soki[[#This Row],[fila]],soki[[#This Row],[wielkosc_zamowienia]],0)</f>
        <v>0</v>
      </c>
    </row>
    <row r="203" spans="1:11" x14ac:dyDescent="0.25">
      <c r="A203">
        <v>202</v>
      </c>
      <c r="B203" s="1">
        <v>44298</v>
      </c>
      <c r="C203" s="2" t="s">
        <v>4</v>
      </c>
      <c r="D203" s="2">
        <f>WEEKDAY(soki[[#This Row],[data]],2)</f>
        <v>1</v>
      </c>
      <c r="E203">
        <v>4460</v>
      </c>
      <c r="F203">
        <f t="shared" si="4"/>
        <v>14150</v>
      </c>
      <c r="G203">
        <f>IF(soki[[#This Row],[data]]=B202,0,IF(soki[[#This Row],[dzień tygodnia]]&gt;=6,5000,12000))</f>
        <v>0</v>
      </c>
      <c r="H203">
        <f>soki[[#This Row],[stan przed produkcją]]+soki[[#This Row],[produkcja]]</f>
        <v>14150</v>
      </c>
      <c r="I203" s="2">
        <f>IF(soki[[#This Row],[stan po produkcji]]-soki[[#This Row],[wielkosc_zamowienia]]&gt;0,soki[[#This Row],[stan po produkcji]]-soki[[#This Row],[wielkosc_zamowienia]],soki[[#This Row],[stan po produkcji]])</f>
        <v>9690</v>
      </c>
      <c r="J203" s="2" t="b">
        <f>soki[[#This Row],[po zamowieniu]]=soki[[#This Row],[stan po produkcji]]</f>
        <v>0</v>
      </c>
      <c r="K203" s="2">
        <f>IF(soki[[#This Row],[fila]],soki[[#This Row],[wielkosc_zamowienia]],0)</f>
        <v>0</v>
      </c>
    </row>
    <row r="204" spans="1:11" x14ac:dyDescent="0.25">
      <c r="A204">
        <v>203</v>
      </c>
      <c r="B204" s="1">
        <v>44299</v>
      </c>
      <c r="C204" s="2" t="s">
        <v>5</v>
      </c>
      <c r="D204" s="2">
        <f>WEEKDAY(soki[[#This Row],[data]],2)</f>
        <v>2</v>
      </c>
      <c r="E204">
        <v>1680</v>
      </c>
      <c r="F204">
        <f t="shared" si="4"/>
        <v>9690</v>
      </c>
      <c r="G204">
        <f>IF(soki[[#This Row],[data]]=B203,0,IF(soki[[#This Row],[dzień tygodnia]]&gt;=6,5000,12000))</f>
        <v>12000</v>
      </c>
      <c r="H204">
        <f>soki[[#This Row],[stan przed produkcją]]+soki[[#This Row],[produkcja]]</f>
        <v>21690</v>
      </c>
      <c r="I204" s="2">
        <f>IF(soki[[#This Row],[stan po produkcji]]-soki[[#This Row],[wielkosc_zamowienia]]&gt;0,soki[[#This Row],[stan po produkcji]]-soki[[#This Row],[wielkosc_zamowienia]],soki[[#This Row],[stan po produkcji]])</f>
        <v>20010</v>
      </c>
      <c r="J204" s="2" t="b">
        <f>soki[[#This Row],[po zamowieniu]]=soki[[#This Row],[stan po produkcji]]</f>
        <v>0</v>
      </c>
      <c r="K204" s="2">
        <f>IF(soki[[#This Row],[fila]],soki[[#This Row],[wielkosc_zamowienia]],0)</f>
        <v>0</v>
      </c>
    </row>
    <row r="205" spans="1:11" x14ac:dyDescent="0.25">
      <c r="A205">
        <v>204</v>
      </c>
      <c r="B205" s="1">
        <v>44299</v>
      </c>
      <c r="C205" s="2" t="s">
        <v>7</v>
      </c>
      <c r="D205" s="2">
        <f>WEEKDAY(soki[[#This Row],[data]],2)</f>
        <v>2</v>
      </c>
      <c r="E205">
        <v>5220</v>
      </c>
      <c r="F205">
        <f t="shared" si="4"/>
        <v>20010</v>
      </c>
      <c r="G205">
        <f>IF(soki[[#This Row],[data]]=B204,0,IF(soki[[#This Row],[dzień tygodnia]]&gt;=6,5000,12000))</f>
        <v>0</v>
      </c>
      <c r="H205">
        <f>soki[[#This Row],[stan przed produkcją]]+soki[[#This Row],[produkcja]]</f>
        <v>20010</v>
      </c>
      <c r="I205" s="2">
        <f>IF(soki[[#This Row],[stan po produkcji]]-soki[[#This Row],[wielkosc_zamowienia]]&gt;0,soki[[#This Row],[stan po produkcji]]-soki[[#This Row],[wielkosc_zamowienia]],soki[[#This Row],[stan po produkcji]])</f>
        <v>14790</v>
      </c>
      <c r="J205" s="2" t="b">
        <f>soki[[#This Row],[po zamowieniu]]=soki[[#This Row],[stan po produkcji]]</f>
        <v>0</v>
      </c>
      <c r="K205" s="2">
        <f>IF(soki[[#This Row],[fila]],soki[[#This Row],[wielkosc_zamowienia]],0)</f>
        <v>0</v>
      </c>
    </row>
    <row r="206" spans="1:11" x14ac:dyDescent="0.25">
      <c r="A206">
        <v>205</v>
      </c>
      <c r="B206" s="1">
        <v>44299</v>
      </c>
      <c r="C206" s="2" t="s">
        <v>6</v>
      </c>
      <c r="D206" s="2">
        <f>WEEKDAY(soki[[#This Row],[data]],2)</f>
        <v>2</v>
      </c>
      <c r="E206">
        <v>6180</v>
      </c>
      <c r="F206">
        <f t="shared" si="4"/>
        <v>14790</v>
      </c>
      <c r="G206">
        <f>IF(soki[[#This Row],[data]]=B205,0,IF(soki[[#This Row],[dzień tygodnia]]&gt;=6,5000,12000))</f>
        <v>0</v>
      </c>
      <c r="H206">
        <f>soki[[#This Row],[stan przed produkcją]]+soki[[#This Row],[produkcja]]</f>
        <v>14790</v>
      </c>
      <c r="I206" s="2">
        <f>IF(soki[[#This Row],[stan po produkcji]]-soki[[#This Row],[wielkosc_zamowienia]]&gt;0,soki[[#This Row],[stan po produkcji]]-soki[[#This Row],[wielkosc_zamowienia]],soki[[#This Row],[stan po produkcji]])</f>
        <v>8610</v>
      </c>
      <c r="J206" s="2" t="b">
        <f>soki[[#This Row],[po zamowieniu]]=soki[[#This Row],[stan po produkcji]]</f>
        <v>0</v>
      </c>
      <c r="K206" s="2">
        <f>IF(soki[[#This Row],[fila]],soki[[#This Row],[wielkosc_zamowienia]],0)</f>
        <v>0</v>
      </c>
    </row>
    <row r="207" spans="1:11" x14ac:dyDescent="0.25">
      <c r="A207">
        <v>206</v>
      </c>
      <c r="B207" s="1">
        <v>44300</v>
      </c>
      <c r="C207" s="2" t="s">
        <v>4</v>
      </c>
      <c r="D207" s="2">
        <f>WEEKDAY(soki[[#This Row],[data]],2)</f>
        <v>3</v>
      </c>
      <c r="E207">
        <v>6780</v>
      </c>
      <c r="F207">
        <f t="shared" si="4"/>
        <v>8610</v>
      </c>
      <c r="G207">
        <f>IF(soki[[#This Row],[data]]=B206,0,IF(soki[[#This Row],[dzień tygodnia]]&gt;=6,5000,12000))</f>
        <v>12000</v>
      </c>
      <c r="H207">
        <f>soki[[#This Row],[stan przed produkcją]]+soki[[#This Row],[produkcja]]</f>
        <v>20610</v>
      </c>
      <c r="I207" s="2">
        <f>IF(soki[[#This Row],[stan po produkcji]]-soki[[#This Row],[wielkosc_zamowienia]]&gt;0,soki[[#This Row],[stan po produkcji]]-soki[[#This Row],[wielkosc_zamowienia]],soki[[#This Row],[stan po produkcji]])</f>
        <v>13830</v>
      </c>
      <c r="J207" s="2" t="b">
        <f>soki[[#This Row],[po zamowieniu]]=soki[[#This Row],[stan po produkcji]]</f>
        <v>0</v>
      </c>
      <c r="K207" s="2">
        <f>IF(soki[[#This Row],[fila]],soki[[#This Row],[wielkosc_zamowienia]],0)</f>
        <v>0</v>
      </c>
    </row>
    <row r="208" spans="1:11" x14ac:dyDescent="0.25">
      <c r="A208">
        <v>207</v>
      </c>
      <c r="B208" s="1">
        <v>44300</v>
      </c>
      <c r="C208" s="2" t="s">
        <v>6</v>
      </c>
      <c r="D208" s="2">
        <f>WEEKDAY(soki[[#This Row],[data]],2)</f>
        <v>3</v>
      </c>
      <c r="E208">
        <v>6770</v>
      </c>
      <c r="F208">
        <f t="shared" si="4"/>
        <v>13830</v>
      </c>
      <c r="G208">
        <f>IF(soki[[#This Row],[data]]=B207,0,IF(soki[[#This Row],[dzień tygodnia]]&gt;=6,5000,12000))</f>
        <v>0</v>
      </c>
      <c r="H208">
        <f>soki[[#This Row],[stan przed produkcją]]+soki[[#This Row],[produkcja]]</f>
        <v>13830</v>
      </c>
      <c r="I208" s="2">
        <f>IF(soki[[#This Row],[stan po produkcji]]-soki[[#This Row],[wielkosc_zamowienia]]&gt;0,soki[[#This Row],[stan po produkcji]]-soki[[#This Row],[wielkosc_zamowienia]],soki[[#This Row],[stan po produkcji]])</f>
        <v>7060</v>
      </c>
      <c r="J208" s="2" t="b">
        <f>soki[[#This Row],[po zamowieniu]]=soki[[#This Row],[stan po produkcji]]</f>
        <v>0</v>
      </c>
      <c r="K208" s="2">
        <f>IF(soki[[#This Row],[fila]],soki[[#This Row],[wielkosc_zamowienia]],0)</f>
        <v>0</v>
      </c>
    </row>
    <row r="209" spans="1:11" x14ac:dyDescent="0.25">
      <c r="A209">
        <v>208</v>
      </c>
      <c r="B209" s="1">
        <v>44300</v>
      </c>
      <c r="C209" s="2" t="s">
        <v>7</v>
      </c>
      <c r="D209" s="2">
        <f>WEEKDAY(soki[[#This Row],[data]],2)</f>
        <v>3</v>
      </c>
      <c r="E209">
        <v>2070</v>
      </c>
      <c r="F209">
        <f t="shared" si="4"/>
        <v>7060</v>
      </c>
      <c r="G209">
        <f>IF(soki[[#This Row],[data]]=B208,0,IF(soki[[#This Row],[dzień tygodnia]]&gt;=6,5000,12000))</f>
        <v>0</v>
      </c>
      <c r="H209">
        <f>soki[[#This Row],[stan przed produkcją]]+soki[[#This Row],[produkcja]]</f>
        <v>7060</v>
      </c>
      <c r="I209" s="2">
        <f>IF(soki[[#This Row],[stan po produkcji]]-soki[[#This Row],[wielkosc_zamowienia]]&gt;0,soki[[#This Row],[stan po produkcji]]-soki[[#This Row],[wielkosc_zamowienia]],soki[[#This Row],[stan po produkcji]])</f>
        <v>4990</v>
      </c>
      <c r="J209" s="2" t="b">
        <f>soki[[#This Row],[po zamowieniu]]=soki[[#This Row],[stan po produkcji]]</f>
        <v>0</v>
      </c>
      <c r="K209" s="2">
        <f>IF(soki[[#This Row],[fila]],soki[[#This Row],[wielkosc_zamowienia]],0)</f>
        <v>0</v>
      </c>
    </row>
    <row r="210" spans="1:11" x14ac:dyDescent="0.25">
      <c r="A210">
        <v>209</v>
      </c>
      <c r="B210" s="1">
        <v>44301</v>
      </c>
      <c r="C210" s="2" t="s">
        <v>4</v>
      </c>
      <c r="D210" s="2">
        <f>WEEKDAY(soki[[#This Row],[data]],2)</f>
        <v>4</v>
      </c>
      <c r="E210">
        <v>6720</v>
      </c>
      <c r="F210">
        <f t="shared" si="4"/>
        <v>4990</v>
      </c>
      <c r="G210">
        <f>IF(soki[[#This Row],[data]]=B209,0,IF(soki[[#This Row],[dzień tygodnia]]&gt;=6,5000,12000))</f>
        <v>12000</v>
      </c>
      <c r="H210">
        <f>soki[[#This Row],[stan przed produkcją]]+soki[[#This Row],[produkcja]]</f>
        <v>16990</v>
      </c>
      <c r="I210" s="2">
        <f>IF(soki[[#This Row],[stan po produkcji]]-soki[[#This Row],[wielkosc_zamowienia]]&gt;0,soki[[#This Row],[stan po produkcji]]-soki[[#This Row],[wielkosc_zamowienia]],soki[[#This Row],[stan po produkcji]])</f>
        <v>10270</v>
      </c>
      <c r="J210" s="2" t="b">
        <f>soki[[#This Row],[po zamowieniu]]=soki[[#This Row],[stan po produkcji]]</f>
        <v>0</v>
      </c>
      <c r="K210" s="2">
        <f>IF(soki[[#This Row],[fila]],soki[[#This Row],[wielkosc_zamowienia]],0)</f>
        <v>0</v>
      </c>
    </row>
    <row r="211" spans="1:11" x14ac:dyDescent="0.25">
      <c r="A211">
        <v>210</v>
      </c>
      <c r="B211" s="1">
        <v>44301</v>
      </c>
      <c r="C211" s="2" t="s">
        <v>6</v>
      </c>
      <c r="D211" s="2">
        <f>WEEKDAY(soki[[#This Row],[data]],2)</f>
        <v>4</v>
      </c>
      <c r="E211">
        <v>5160</v>
      </c>
      <c r="F211">
        <f t="shared" si="4"/>
        <v>10270</v>
      </c>
      <c r="G211">
        <f>IF(soki[[#This Row],[data]]=B210,0,IF(soki[[#This Row],[dzień tygodnia]]&gt;=6,5000,12000))</f>
        <v>0</v>
      </c>
      <c r="H211">
        <f>soki[[#This Row],[stan przed produkcją]]+soki[[#This Row],[produkcja]]</f>
        <v>10270</v>
      </c>
      <c r="I211" s="2">
        <f>IF(soki[[#This Row],[stan po produkcji]]-soki[[#This Row],[wielkosc_zamowienia]]&gt;0,soki[[#This Row],[stan po produkcji]]-soki[[#This Row],[wielkosc_zamowienia]],soki[[#This Row],[stan po produkcji]])</f>
        <v>5110</v>
      </c>
      <c r="J211" s="2" t="b">
        <f>soki[[#This Row],[po zamowieniu]]=soki[[#This Row],[stan po produkcji]]</f>
        <v>0</v>
      </c>
      <c r="K211" s="2">
        <f>IF(soki[[#This Row],[fila]],soki[[#This Row],[wielkosc_zamowienia]],0)</f>
        <v>0</v>
      </c>
    </row>
    <row r="212" spans="1:11" x14ac:dyDescent="0.25">
      <c r="A212">
        <v>211</v>
      </c>
      <c r="B212" s="1">
        <v>44301</v>
      </c>
      <c r="C212" s="2" t="s">
        <v>7</v>
      </c>
      <c r="D212" s="2">
        <f>WEEKDAY(soki[[#This Row],[data]],2)</f>
        <v>4</v>
      </c>
      <c r="E212">
        <v>3130</v>
      </c>
      <c r="F212">
        <f t="shared" si="4"/>
        <v>5110</v>
      </c>
      <c r="G212">
        <f>IF(soki[[#This Row],[data]]=B211,0,IF(soki[[#This Row],[dzień tygodnia]]&gt;=6,5000,12000))</f>
        <v>0</v>
      </c>
      <c r="H212">
        <f>soki[[#This Row],[stan przed produkcją]]+soki[[#This Row],[produkcja]]</f>
        <v>5110</v>
      </c>
      <c r="I212" s="2">
        <f>IF(soki[[#This Row],[stan po produkcji]]-soki[[#This Row],[wielkosc_zamowienia]]&gt;0,soki[[#This Row],[stan po produkcji]]-soki[[#This Row],[wielkosc_zamowienia]],soki[[#This Row],[stan po produkcji]])</f>
        <v>1980</v>
      </c>
      <c r="J212" s="2" t="b">
        <f>soki[[#This Row],[po zamowieniu]]=soki[[#This Row],[stan po produkcji]]</f>
        <v>0</v>
      </c>
      <c r="K212" s="2">
        <f>IF(soki[[#This Row],[fila]],soki[[#This Row],[wielkosc_zamowienia]],0)</f>
        <v>0</v>
      </c>
    </row>
    <row r="213" spans="1:11" x14ac:dyDescent="0.25">
      <c r="A213">
        <v>212</v>
      </c>
      <c r="B213" s="1">
        <v>44302</v>
      </c>
      <c r="C213" s="2" t="s">
        <v>5</v>
      </c>
      <c r="D213" s="2">
        <f>WEEKDAY(soki[[#This Row],[data]],2)</f>
        <v>5</v>
      </c>
      <c r="E213">
        <v>6560</v>
      </c>
      <c r="F213">
        <f t="shared" si="4"/>
        <v>1980</v>
      </c>
      <c r="G213">
        <f>IF(soki[[#This Row],[data]]=B212,0,IF(soki[[#This Row],[dzień tygodnia]]&gt;=6,5000,12000))</f>
        <v>12000</v>
      </c>
      <c r="H213">
        <f>soki[[#This Row],[stan przed produkcją]]+soki[[#This Row],[produkcja]]</f>
        <v>13980</v>
      </c>
      <c r="I213" s="2">
        <f>IF(soki[[#This Row],[stan po produkcji]]-soki[[#This Row],[wielkosc_zamowienia]]&gt;0,soki[[#This Row],[stan po produkcji]]-soki[[#This Row],[wielkosc_zamowienia]],soki[[#This Row],[stan po produkcji]])</f>
        <v>7420</v>
      </c>
      <c r="J213" s="2" t="b">
        <f>soki[[#This Row],[po zamowieniu]]=soki[[#This Row],[stan po produkcji]]</f>
        <v>0</v>
      </c>
      <c r="K213" s="2">
        <f>IF(soki[[#This Row],[fila]],soki[[#This Row],[wielkosc_zamowienia]],0)</f>
        <v>0</v>
      </c>
    </row>
    <row r="214" spans="1:11" x14ac:dyDescent="0.25">
      <c r="A214">
        <v>213</v>
      </c>
      <c r="B214" s="1">
        <v>44302</v>
      </c>
      <c r="C214" s="2" t="s">
        <v>4</v>
      </c>
      <c r="D214" s="2">
        <f>WEEKDAY(soki[[#This Row],[data]],2)</f>
        <v>5</v>
      </c>
      <c r="E214">
        <v>1000</v>
      </c>
      <c r="F214">
        <f t="shared" si="4"/>
        <v>7420</v>
      </c>
      <c r="G214">
        <f>IF(soki[[#This Row],[data]]=B213,0,IF(soki[[#This Row],[dzień tygodnia]]&gt;=6,5000,12000))</f>
        <v>0</v>
      </c>
      <c r="H214">
        <f>soki[[#This Row],[stan przed produkcją]]+soki[[#This Row],[produkcja]]</f>
        <v>7420</v>
      </c>
      <c r="I214" s="2">
        <f>IF(soki[[#This Row],[stan po produkcji]]-soki[[#This Row],[wielkosc_zamowienia]]&gt;0,soki[[#This Row],[stan po produkcji]]-soki[[#This Row],[wielkosc_zamowienia]],soki[[#This Row],[stan po produkcji]])</f>
        <v>6420</v>
      </c>
      <c r="J214" s="2" t="b">
        <f>soki[[#This Row],[po zamowieniu]]=soki[[#This Row],[stan po produkcji]]</f>
        <v>0</v>
      </c>
      <c r="K214" s="2">
        <f>IF(soki[[#This Row],[fila]],soki[[#This Row],[wielkosc_zamowienia]],0)</f>
        <v>0</v>
      </c>
    </row>
    <row r="215" spans="1:11" x14ac:dyDescent="0.25">
      <c r="A215">
        <v>214</v>
      </c>
      <c r="B215" s="1">
        <v>44303</v>
      </c>
      <c r="C215" s="2" t="s">
        <v>7</v>
      </c>
      <c r="D215" s="2">
        <f>WEEKDAY(soki[[#This Row],[data]],2)</f>
        <v>6</v>
      </c>
      <c r="E215">
        <v>2660</v>
      </c>
      <c r="F215">
        <f t="shared" si="4"/>
        <v>6420</v>
      </c>
      <c r="G215">
        <f>IF(soki[[#This Row],[data]]=B214,0,IF(soki[[#This Row],[dzień tygodnia]]&gt;=6,5000,12000))</f>
        <v>5000</v>
      </c>
      <c r="H215">
        <f>soki[[#This Row],[stan przed produkcją]]+soki[[#This Row],[produkcja]]</f>
        <v>11420</v>
      </c>
      <c r="I215" s="2">
        <f>IF(soki[[#This Row],[stan po produkcji]]-soki[[#This Row],[wielkosc_zamowienia]]&gt;0,soki[[#This Row],[stan po produkcji]]-soki[[#This Row],[wielkosc_zamowienia]],soki[[#This Row],[stan po produkcji]])</f>
        <v>8760</v>
      </c>
      <c r="J215" s="2" t="b">
        <f>soki[[#This Row],[po zamowieniu]]=soki[[#This Row],[stan po produkcji]]</f>
        <v>0</v>
      </c>
      <c r="K215" s="2">
        <f>IF(soki[[#This Row],[fila]],soki[[#This Row],[wielkosc_zamowienia]],0)</f>
        <v>0</v>
      </c>
    </row>
    <row r="216" spans="1:11" x14ac:dyDescent="0.25">
      <c r="A216">
        <v>215</v>
      </c>
      <c r="B216" s="1">
        <v>44303</v>
      </c>
      <c r="C216" s="2" t="s">
        <v>6</v>
      </c>
      <c r="D216" s="2">
        <f>WEEKDAY(soki[[#This Row],[data]],2)</f>
        <v>6</v>
      </c>
      <c r="E216">
        <v>8880</v>
      </c>
      <c r="F216">
        <f t="shared" si="4"/>
        <v>8760</v>
      </c>
      <c r="G216">
        <f>IF(soki[[#This Row],[data]]=B215,0,IF(soki[[#This Row],[dzień tygodnia]]&gt;=6,5000,12000))</f>
        <v>0</v>
      </c>
      <c r="H216">
        <f>soki[[#This Row],[stan przed produkcją]]+soki[[#This Row],[produkcja]]</f>
        <v>8760</v>
      </c>
      <c r="I216" s="2">
        <f>IF(soki[[#This Row],[stan po produkcji]]-soki[[#This Row],[wielkosc_zamowienia]]&gt;0,soki[[#This Row],[stan po produkcji]]-soki[[#This Row],[wielkosc_zamowienia]],soki[[#This Row],[stan po produkcji]])</f>
        <v>8760</v>
      </c>
      <c r="J216" s="2" t="b">
        <f>soki[[#This Row],[po zamowieniu]]=soki[[#This Row],[stan po produkcji]]</f>
        <v>1</v>
      </c>
      <c r="K216" s="2">
        <f>IF(soki[[#This Row],[fila]],soki[[#This Row],[wielkosc_zamowienia]],0)</f>
        <v>8880</v>
      </c>
    </row>
    <row r="217" spans="1:11" x14ac:dyDescent="0.25">
      <c r="A217">
        <v>216</v>
      </c>
      <c r="B217" s="1">
        <v>44303</v>
      </c>
      <c r="C217" s="2" t="s">
        <v>4</v>
      </c>
      <c r="D217" s="2">
        <f>WEEKDAY(soki[[#This Row],[data]],2)</f>
        <v>6</v>
      </c>
      <c r="E217">
        <v>1800</v>
      </c>
      <c r="F217">
        <f t="shared" si="4"/>
        <v>8760</v>
      </c>
      <c r="G217">
        <f>IF(soki[[#This Row],[data]]=B216,0,IF(soki[[#This Row],[dzień tygodnia]]&gt;=6,5000,12000))</f>
        <v>0</v>
      </c>
      <c r="H217">
        <f>soki[[#This Row],[stan przed produkcją]]+soki[[#This Row],[produkcja]]</f>
        <v>8760</v>
      </c>
      <c r="I217" s="2">
        <f>IF(soki[[#This Row],[stan po produkcji]]-soki[[#This Row],[wielkosc_zamowienia]]&gt;0,soki[[#This Row],[stan po produkcji]]-soki[[#This Row],[wielkosc_zamowienia]],soki[[#This Row],[stan po produkcji]])</f>
        <v>6960</v>
      </c>
      <c r="J217" s="2" t="b">
        <f>soki[[#This Row],[po zamowieniu]]=soki[[#This Row],[stan po produkcji]]</f>
        <v>0</v>
      </c>
      <c r="K217" s="2">
        <f>IF(soki[[#This Row],[fila]],soki[[#This Row],[wielkosc_zamowienia]],0)</f>
        <v>0</v>
      </c>
    </row>
    <row r="218" spans="1:11" x14ac:dyDescent="0.25">
      <c r="A218">
        <v>217</v>
      </c>
      <c r="B218" s="1">
        <v>44304</v>
      </c>
      <c r="C218" s="2" t="s">
        <v>6</v>
      </c>
      <c r="D218" s="2">
        <f>WEEKDAY(soki[[#This Row],[data]],2)</f>
        <v>7</v>
      </c>
      <c r="E218">
        <v>6820</v>
      </c>
      <c r="F218">
        <f t="shared" si="4"/>
        <v>6960</v>
      </c>
      <c r="G218">
        <f>IF(soki[[#This Row],[data]]=B217,0,IF(soki[[#This Row],[dzień tygodnia]]&gt;=6,5000,12000))</f>
        <v>5000</v>
      </c>
      <c r="H218">
        <f>soki[[#This Row],[stan przed produkcją]]+soki[[#This Row],[produkcja]]</f>
        <v>11960</v>
      </c>
      <c r="I218" s="2">
        <f>IF(soki[[#This Row],[stan po produkcji]]-soki[[#This Row],[wielkosc_zamowienia]]&gt;0,soki[[#This Row],[stan po produkcji]]-soki[[#This Row],[wielkosc_zamowienia]],soki[[#This Row],[stan po produkcji]])</f>
        <v>5140</v>
      </c>
      <c r="J218" s="2" t="b">
        <f>soki[[#This Row],[po zamowieniu]]=soki[[#This Row],[stan po produkcji]]</f>
        <v>0</v>
      </c>
      <c r="K218" s="2">
        <f>IF(soki[[#This Row],[fila]],soki[[#This Row],[wielkosc_zamowienia]],0)</f>
        <v>0</v>
      </c>
    </row>
    <row r="219" spans="1:11" x14ac:dyDescent="0.25">
      <c r="A219">
        <v>218</v>
      </c>
      <c r="B219" s="1">
        <v>44304</v>
      </c>
      <c r="C219" s="2" t="s">
        <v>7</v>
      </c>
      <c r="D219" s="2">
        <f>WEEKDAY(soki[[#This Row],[data]],2)</f>
        <v>7</v>
      </c>
      <c r="E219">
        <v>3860</v>
      </c>
      <c r="F219">
        <f t="shared" si="4"/>
        <v>5140</v>
      </c>
      <c r="G219">
        <f>IF(soki[[#This Row],[data]]=B218,0,IF(soki[[#This Row],[dzień tygodnia]]&gt;=6,5000,12000))</f>
        <v>0</v>
      </c>
      <c r="H219">
        <f>soki[[#This Row],[stan przed produkcją]]+soki[[#This Row],[produkcja]]</f>
        <v>5140</v>
      </c>
      <c r="I219" s="2">
        <f>IF(soki[[#This Row],[stan po produkcji]]-soki[[#This Row],[wielkosc_zamowienia]]&gt;0,soki[[#This Row],[stan po produkcji]]-soki[[#This Row],[wielkosc_zamowienia]],soki[[#This Row],[stan po produkcji]])</f>
        <v>1280</v>
      </c>
      <c r="J219" s="2" t="b">
        <f>soki[[#This Row],[po zamowieniu]]=soki[[#This Row],[stan po produkcji]]</f>
        <v>0</v>
      </c>
      <c r="K219" s="2">
        <f>IF(soki[[#This Row],[fila]],soki[[#This Row],[wielkosc_zamowienia]],0)</f>
        <v>0</v>
      </c>
    </row>
    <row r="220" spans="1:11" x14ac:dyDescent="0.25">
      <c r="A220">
        <v>219</v>
      </c>
      <c r="B220" s="1">
        <v>44304</v>
      </c>
      <c r="C220" s="2" t="s">
        <v>4</v>
      </c>
      <c r="D220" s="2">
        <f>WEEKDAY(soki[[#This Row],[data]],2)</f>
        <v>7</v>
      </c>
      <c r="E220">
        <v>6470</v>
      </c>
      <c r="F220">
        <f t="shared" si="4"/>
        <v>1280</v>
      </c>
      <c r="G220">
        <f>IF(soki[[#This Row],[data]]=B219,0,IF(soki[[#This Row],[dzień tygodnia]]&gt;=6,5000,12000))</f>
        <v>0</v>
      </c>
      <c r="H220">
        <f>soki[[#This Row],[stan przed produkcją]]+soki[[#This Row],[produkcja]]</f>
        <v>1280</v>
      </c>
      <c r="I220" s="2">
        <f>IF(soki[[#This Row],[stan po produkcji]]-soki[[#This Row],[wielkosc_zamowienia]]&gt;0,soki[[#This Row],[stan po produkcji]]-soki[[#This Row],[wielkosc_zamowienia]],soki[[#This Row],[stan po produkcji]])</f>
        <v>1280</v>
      </c>
      <c r="J220" s="2" t="b">
        <f>soki[[#This Row],[po zamowieniu]]=soki[[#This Row],[stan po produkcji]]</f>
        <v>1</v>
      </c>
      <c r="K220" s="2">
        <f>IF(soki[[#This Row],[fila]],soki[[#This Row],[wielkosc_zamowienia]],0)</f>
        <v>6470</v>
      </c>
    </row>
    <row r="221" spans="1:11" x14ac:dyDescent="0.25">
      <c r="A221">
        <v>220</v>
      </c>
      <c r="B221" s="1">
        <v>44305</v>
      </c>
      <c r="C221" s="2" t="s">
        <v>6</v>
      </c>
      <c r="D221" s="2">
        <f>WEEKDAY(soki[[#This Row],[data]],2)</f>
        <v>1</v>
      </c>
      <c r="E221">
        <v>1560</v>
      </c>
      <c r="F221">
        <f t="shared" si="4"/>
        <v>1280</v>
      </c>
      <c r="G221">
        <f>IF(soki[[#This Row],[data]]=B220,0,IF(soki[[#This Row],[dzień tygodnia]]&gt;=6,5000,12000))</f>
        <v>12000</v>
      </c>
      <c r="H221">
        <f>soki[[#This Row],[stan przed produkcją]]+soki[[#This Row],[produkcja]]</f>
        <v>13280</v>
      </c>
      <c r="I221" s="2">
        <f>IF(soki[[#This Row],[stan po produkcji]]-soki[[#This Row],[wielkosc_zamowienia]]&gt;0,soki[[#This Row],[stan po produkcji]]-soki[[#This Row],[wielkosc_zamowienia]],soki[[#This Row],[stan po produkcji]])</f>
        <v>11720</v>
      </c>
      <c r="J221" s="2" t="b">
        <f>soki[[#This Row],[po zamowieniu]]=soki[[#This Row],[stan po produkcji]]</f>
        <v>0</v>
      </c>
      <c r="K221" s="2">
        <f>IF(soki[[#This Row],[fila]],soki[[#This Row],[wielkosc_zamowienia]],0)</f>
        <v>0</v>
      </c>
    </row>
    <row r="222" spans="1:11" x14ac:dyDescent="0.25">
      <c r="A222">
        <v>221</v>
      </c>
      <c r="B222" s="1">
        <v>44305</v>
      </c>
      <c r="C222" s="2" t="s">
        <v>7</v>
      </c>
      <c r="D222" s="2">
        <f>WEEKDAY(soki[[#This Row],[data]],2)</f>
        <v>1</v>
      </c>
      <c r="E222">
        <v>3420</v>
      </c>
      <c r="F222">
        <f t="shared" si="4"/>
        <v>11720</v>
      </c>
      <c r="G222">
        <f>IF(soki[[#This Row],[data]]=B221,0,IF(soki[[#This Row],[dzień tygodnia]]&gt;=6,5000,12000))</f>
        <v>0</v>
      </c>
      <c r="H222">
        <f>soki[[#This Row],[stan przed produkcją]]+soki[[#This Row],[produkcja]]</f>
        <v>11720</v>
      </c>
      <c r="I222" s="2">
        <f>IF(soki[[#This Row],[stan po produkcji]]-soki[[#This Row],[wielkosc_zamowienia]]&gt;0,soki[[#This Row],[stan po produkcji]]-soki[[#This Row],[wielkosc_zamowienia]],soki[[#This Row],[stan po produkcji]])</f>
        <v>8300</v>
      </c>
      <c r="J222" s="2" t="b">
        <f>soki[[#This Row],[po zamowieniu]]=soki[[#This Row],[stan po produkcji]]</f>
        <v>0</v>
      </c>
      <c r="K222" s="2">
        <f>IF(soki[[#This Row],[fila]],soki[[#This Row],[wielkosc_zamowienia]],0)</f>
        <v>0</v>
      </c>
    </row>
    <row r="223" spans="1:11" x14ac:dyDescent="0.25">
      <c r="A223">
        <v>222</v>
      </c>
      <c r="B223" s="1">
        <v>44305</v>
      </c>
      <c r="C223" s="2" t="s">
        <v>4</v>
      </c>
      <c r="D223" s="2">
        <f>WEEKDAY(soki[[#This Row],[data]],2)</f>
        <v>1</v>
      </c>
      <c r="E223">
        <v>5220</v>
      </c>
      <c r="F223">
        <f t="shared" si="4"/>
        <v>8300</v>
      </c>
      <c r="G223">
        <f>IF(soki[[#This Row],[data]]=B222,0,IF(soki[[#This Row],[dzień tygodnia]]&gt;=6,5000,12000))</f>
        <v>0</v>
      </c>
      <c r="H223">
        <f>soki[[#This Row],[stan przed produkcją]]+soki[[#This Row],[produkcja]]</f>
        <v>8300</v>
      </c>
      <c r="I223" s="2">
        <f>IF(soki[[#This Row],[stan po produkcji]]-soki[[#This Row],[wielkosc_zamowienia]]&gt;0,soki[[#This Row],[stan po produkcji]]-soki[[#This Row],[wielkosc_zamowienia]],soki[[#This Row],[stan po produkcji]])</f>
        <v>3080</v>
      </c>
      <c r="J223" s="2" t="b">
        <f>soki[[#This Row],[po zamowieniu]]=soki[[#This Row],[stan po produkcji]]</f>
        <v>0</v>
      </c>
      <c r="K223" s="2">
        <f>IF(soki[[#This Row],[fila]],soki[[#This Row],[wielkosc_zamowienia]],0)</f>
        <v>0</v>
      </c>
    </row>
    <row r="224" spans="1:11" x14ac:dyDescent="0.25">
      <c r="A224">
        <v>223</v>
      </c>
      <c r="B224" s="1">
        <v>44306</v>
      </c>
      <c r="C224" s="2" t="s">
        <v>7</v>
      </c>
      <c r="D224" s="2">
        <f>WEEKDAY(soki[[#This Row],[data]],2)</f>
        <v>2</v>
      </c>
      <c r="E224">
        <v>6100</v>
      </c>
      <c r="F224">
        <f t="shared" si="4"/>
        <v>3080</v>
      </c>
      <c r="G224">
        <f>IF(soki[[#This Row],[data]]=B223,0,IF(soki[[#This Row],[dzień tygodnia]]&gt;=6,5000,12000))</f>
        <v>12000</v>
      </c>
      <c r="H224">
        <f>soki[[#This Row],[stan przed produkcją]]+soki[[#This Row],[produkcja]]</f>
        <v>15080</v>
      </c>
      <c r="I224" s="2">
        <f>IF(soki[[#This Row],[stan po produkcji]]-soki[[#This Row],[wielkosc_zamowienia]]&gt;0,soki[[#This Row],[stan po produkcji]]-soki[[#This Row],[wielkosc_zamowienia]],soki[[#This Row],[stan po produkcji]])</f>
        <v>8980</v>
      </c>
      <c r="J224" s="2" t="b">
        <f>soki[[#This Row],[po zamowieniu]]=soki[[#This Row],[stan po produkcji]]</f>
        <v>0</v>
      </c>
      <c r="K224" s="2">
        <f>IF(soki[[#This Row],[fila]],soki[[#This Row],[wielkosc_zamowienia]],0)</f>
        <v>0</v>
      </c>
    </row>
    <row r="225" spans="1:11" x14ac:dyDescent="0.25">
      <c r="A225">
        <v>224</v>
      </c>
      <c r="B225" s="1">
        <v>44306</v>
      </c>
      <c r="C225" s="2" t="s">
        <v>5</v>
      </c>
      <c r="D225" s="2">
        <f>WEEKDAY(soki[[#This Row],[data]],2)</f>
        <v>2</v>
      </c>
      <c r="E225">
        <v>3800</v>
      </c>
      <c r="F225">
        <f t="shared" si="4"/>
        <v>8980</v>
      </c>
      <c r="G225">
        <f>IF(soki[[#This Row],[data]]=B224,0,IF(soki[[#This Row],[dzień tygodnia]]&gt;=6,5000,12000))</f>
        <v>0</v>
      </c>
      <c r="H225">
        <f>soki[[#This Row],[stan przed produkcją]]+soki[[#This Row],[produkcja]]</f>
        <v>8980</v>
      </c>
      <c r="I225" s="2">
        <f>IF(soki[[#This Row],[stan po produkcji]]-soki[[#This Row],[wielkosc_zamowienia]]&gt;0,soki[[#This Row],[stan po produkcji]]-soki[[#This Row],[wielkosc_zamowienia]],soki[[#This Row],[stan po produkcji]])</f>
        <v>5180</v>
      </c>
      <c r="J225" s="2" t="b">
        <f>soki[[#This Row],[po zamowieniu]]=soki[[#This Row],[stan po produkcji]]</f>
        <v>0</v>
      </c>
      <c r="K225" s="2">
        <f>IF(soki[[#This Row],[fila]],soki[[#This Row],[wielkosc_zamowienia]],0)</f>
        <v>0</v>
      </c>
    </row>
    <row r="226" spans="1:11" x14ac:dyDescent="0.25">
      <c r="A226">
        <v>225</v>
      </c>
      <c r="B226" s="1">
        <v>44307</v>
      </c>
      <c r="C226" s="2" t="s">
        <v>7</v>
      </c>
      <c r="D226" s="2">
        <f>WEEKDAY(soki[[#This Row],[data]],2)</f>
        <v>3</v>
      </c>
      <c r="E226">
        <v>3170</v>
      </c>
      <c r="F226">
        <f t="shared" si="4"/>
        <v>5180</v>
      </c>
      <c r="G226">
        <f>IF(soki[[#This Row],[data]]=B225,0,IF(soki[[#This Row],[dzień tygodnia]]&gt;=6,5000,12000))</f>
        <v>12000</v>
      </c>
      <c r="H226">
        <f>soki[[#This Row],[stan przed produkcją]]+soki[[#This Row],[produkcja]]</f>
        <v>17180</v>
      </c>
      <c r="I226" s="2">
        <f>IF(soki[[#This Row],[stan po produkcji]]-soki[[#This Row],[wielkosc_zamowienia]]&gt;0,soki[[#This Row],[stan po produkcji]]-soki[[#This Row],[wielkosc_zamowienia]],soki[[#This Row],[stan po produkcji]])</f>
        <v>14010</v>
      </c>
      <c r="J226" s="2" t="b">
        <f>soki[[#This Row],[po zamowieniu]]=soki[[#This Row],[stan po produkcji]]</f>
        <v>0</v>
      </c>
      <c r="K226" s="2">
        <f>IF(soki[[#This Row],[fila]],soki[[#This Row],[wielkosc_zamowienia]],0)</f>
        <v>0</v>
      </c>
    </row>
    <row r="227" spans="1:11" x14ac:dyDescent="0.25">
      <c r="A227">
        <v>226</v>
      </c>
      <c r="B227" s="1">
        <v>44307</v>
      </c>
      <c r="C227" s="2" t="s">
        <v>4</v>
      </c>
      <c r="D227" s="2">
        <f>WEEKDAY(soki[[#This Row],[data]],2)</f>
        <v>3</v>
      </c>
      <c r="E227">
        <v>4140</v>
      </c>
      <c r="F227">
        <f t="shared" si="4"/>
        <v>14010</v>
      </c>
      <c r="G227">
        <f>IF(soki[[#This Row],[data]]=B226,0,IF(soki[[#This Row],[dzień tygodnia]]&gt;=6,5000,12000))</f>
        <v>0</v>
      </c>
      <c r="H227">
        <f>soki[[#This Row],[stan przed produkcją]]+soki[[#This Row],[produkcja]]</f>
        <v>14010</v>
      </c>
      <c r="I227" s="2">
        <f>IF(soki[[#This Row],[stan po produkcji]]-soki[[#This Row],[wielkosc_zamowienia]]&gt;0,soki[[#This Row],[stan po produkcji]]-soki[[#This Row],[wielkosc_zamowienia]],soki[[#This Row],[stan po produkcji]])</f>
        <v>9870</v>
      </c>
      <c r="J227" s="2" t="b">
        <f>soki[[#This Row],[po zamowieniu]]=soki[[#This Row],[stan po produkcji]]</f>
        <v>0</v>
      </c>
      <c r="K227" s="2">
        <f>IF(soki[[#This Row],[fila]],soki[[#This Row],[wielkosc_zamowienia]],0)</f>
        <v>0</v>
      </c>
    </row>
    <row r="228" spans="1:11" x14ac:dyDescent="0.25">
      <c r="A228">
        <v>227</v>
      </c>
      <c r="B228" s="1">
        <v>44307</v>
      </c>
      <c r="C228" s="2" t="s">
        <v>5</v>
      </c>
      <c r="D228" s="2">
        <f>WEEKDAY(soki[[#This Row],[data]],2)</f>
        <v>3</v>
      </c>
      <c r="E228">
        <v>2060</v>
      </c>
      <c r="F228">
        <f t="shared" si="4"/>
        <v>9870</v>
      </c>
      <c r="G228">
        <f>IF(soki[[#This Row],[data]]=B227,0,IF(soki[[#This Row],[dzień tygodnia]]&gt;=6,5000,12000))</f>
        <v>0</v>
      </c>
      <c r="H228">
        <f>soki[[#This Row],[stan przed produkcją]]+soki[[#This Row],[produkcja]]</f>
        <v>9870</v>
      </c>
      <c r="I228" s="2">
        <f>IF(soki[[#This Row],[stan po produkcji]]-soki[[#This Row],[wielkosc_zamowienia]]&gt;0,soki[[#This Row],[stan po produkcji]]-soki[[#This Row],[wielkosc_zamowienia]],soki[[#This Row],[stan po produkcji]])</f>
        <v>7810</v>
      </c>
      <c r="J228" s="2" t="b">
        <f>soki[[#This Row],[po zamowieniu]]=soki[[#This Row],[stan po produkcji]]</f>
        <v>0</v>
      </c>
      <c r="K228" s="2">
        <f>IF(soki[[#This Row],[fila]],soki[[#This Row],[wielkosc_zamowienia]],0)</f>
        <v>0</v>
      </c>
    </row>
    <row r="229" spans="1:11" x14ac:dyDescent="0.25">
      <c r="A229">
        <v>228</v>
      </c>
      <c r="B229" s="1">
        <v>44308</v>
      </c>
      <c r="C229" s="2" t="s">
        <v>5</v>
      </c>
      <c r="D229" s="2">
        <f>WEEKDAY(soki[[#This Row],[data]],2)</f>
        <v>4</v>
      </c>
      <c r="E229">
        <v>8220</v>
      </c>
      <c r="F229">
        <f t="shared" si="4"/>
        <v>7810</v>
      </c>
      <c r="G229">
        <f>IF(soki[[#This Row],[data]]=B228,0,IF(soki[[#This Row],[dzień tygodnia]]&gt;=6,5000,12000))</f>
        <v>12000</v>
      </c>
      <c r="H229">
        <f>soki[[#This Row],[stan przed produkcją]]+soki[[#This Row],[produkcja]]</f>
        <v>19810</v>
      </c>
      <c r="I229" s="2">
        <f>IF(soki[[#This Row],[stan po produkcji]]-soki[[#This Row],[wielkosc_zamowienia]]&gt;0,soki[[#This Row],[stan po produkcji]]-soki[[#This Row],[wielkosc_zamowienia]],soki[[#This Row],[stan po produkcji]])</f>
        <v>11590</v>
      </c>
      <c r="J229" s="2" t="b">
        <f>soki[[#This Row],[po zamowieniu]]=soki[[#This Row],[stan po produkcji]]</f>
        <v>0</v>
      </c>
      <c r="K229" s="2">
        <f>IF(soki[[#This Row],[fila]],soki[[#This Row],[wielkosc_zamowienia]],0)</f>
        <v>0</v>
      </c>
    </row>
    <row r="230" spans="1:11" x14ac:dyDescent="0.25">
      <c r="A230">
        <v>229</v>
      </c>
      <c r="B230" s="1">
        <v>44309</v>
      </c>
      <c r="C230" s="2" t="s">
        <v>7</v>
      </c>
      <c r="D230" s="2">
        <f>WEEKDAY(soki[[#This Row],[data]],2)</f>
        <v>5</v>
      </c>
      <c r="E230">
        <v>9490</v>
      </c>
      <c r="F230">
        <f t="shared" si="4"/>
        <v>11590</v>
      </c>
      <c r="G230">
        <f>IF(soki[[#This Row],[data]]=B229,0,IF(soki[[#This Row],[dzień tygodnia]]&gt;=6,5000,12000))</f>
        <v>12000</v>
      </c>
      <c r="H230">
        <f>soki[[#This Row],[stan przed produkcją]]+soki[[#This Row],[produkcja]]</f>
        <v>23590</v>
      </c>
      <c r="I230" s="2">
        <f>IF(soki[[#This Row],[stan po produkcji]]-soki[[#This Row],[wielkosc_zamowienia]]&gt;0,soki[[#This Row],[stan po produkcji]]-soki[[#This Row],[wielkosc_zamowienia]],soki[[#This Row],[stan po produkcji]])</f>
        <v>14100</v>
      </c>
      <c r="J230" s="2" t="b">
        <f>soki[[#This Row],[po zamowieniu]]=soki[[#This Row],[stan po produkcji]]</f>
        <v>0</v>
      </c>
      <c r="K230" s="2">
        <f>IF(soki[[#This Row],[fila]],soki[[#This Row],[wielkosc_zamowienia]],0)</f>
        <v>0</v>
      </c>
    </row>
    <row r="231" spans="1:11" x14ac:dyDescent="0.25">
      <c r="A231">
        <v>230</v>
      </c>
      <c r="B231" s="1">
        <v>44309</v>
      </c>
      <c r="C231" s="2" t="s">
        <v>4</v>
      </c>
      <c r="D231" s="2">
        <f>WEEKDAY(soki[[#This Row],[data]],2)</f>
        <v>5</v>
      </c>
      <c r="E231">
        <v>950</v>
      </c>
      <c r="F231">
        <f t="shared" si="4"/>
        <v>14100</v>
      </c>
      <c r="G231">
        <f>IF(soki[[#This Row],[data]]=B230,0,IF(soki[[#This Row],[dzień tygodnia]]&gt;=6,5000,12000))</f>
        <v>0</v>
      </c>
      <c r="H231">
        <f>soki[[#This Row],[stan przed produkcją]]+soki[[#This Row],[produkcja]]</f>
        <v>14100</v>
      </c>
      <c r="I231" s="2">
        <f>IF(soki[[#This Row],[stan po produkcji]]-soki[[#This Row],[wielkosc_zamowienia]]&gt;0,soki[[#This Row],[stan po produkcji]]-soki[[#This Row],[wielkosc_zamowienia]],soki[[#This Row],[stan po produkcji]])</f>
        <v>13150</v>
      </c>
      <c r="J231" s="2" t="b">
        <f>soki[[#This Row],[po zamowieniu]]=soki[[#This Row],[stan po produkcji]]</f>
        <v>0</v>
      </c>
      <c r="K231" s="2">
        <f>IF(soki[[#This Row],[fila]],soki[[#This Row],[wielkosc_zamowienia]],0)</f>
        <v>0</v>
      </c>
    </row>
    <row r="232" spans="1:11" x14ac:dyDescent="0.25">
      <c r="A232">
        <v>231</v>
      </c>
      <c r="B232" s="1">
        <v>44310</v>
      </c>
      <c r="C232" s="2" t="s">
        <v>5</v>
      </c>
      <c r="D232" s="2">
        <f>WEEKDAY(soki[[#This Row],[data]],2)</f>
        <v>6</v>
      </c>
      <c r="E232">
        <v>3110</v>
      </c>
      <c r="F232">
        <f t="shared" si="4"/>
        <v>13150</v>
      </c>
      <c r="G232">
        <f>IF(soki[[#This Row],[data]]=B231,0,IF(soki[[#This Row],[dzień tygodnia]]&gt;=6,5000,12000))</f>
        <v>5000</v>
      </c>
      <c r="H232">
        <f>soki[[#This Row],[stan przed produkcją]]+soki[[#This Row],[produkcja]]</f>
        <v>18150</v>
      </c>
      <c r="I232" s="2">
        <f>IF(soki[[#This Row],[stan po produkcji]]-soki[[#This Row],[wielkosc_zamowienia]]&gt;0,soki[[#This Row],[stan po produkcji]]-soki[[#This Row],[wielkosc_zamowienia]],soki[[#This Row],[stan po produkcji]])</f>
        <v>15040</v>
      </c>
      <c r="J232" s="2" t="b">
        <f>soki[[#This Row],[po zamowieniu]]=soki[[#This Row],[stan po produkcji]]</f>
        <v>0</v>
      </c>
      <c r="K232" s="2">
        <f>IF(soki[[#This Row],[fila]],soki[[#This Row],[wielkosc_zamowienia]],0)</f>
        <v>0</v>
      </c>
    </row>
    <row r="233" spans="1:11" x14ac:dyDescent="0.25">
      <c r="A233">
        <v>232</v>
      </c>
      <c r="B233" s="1">
        <v>44311</v>
      </c>
      <c r="C233" s="2" t="s">
        <v>6</v>
      </c>
      <c r="D233" s="2">
        <f>WEEKDAY(soki[[#This Row],[data]],2)</f>
        <v>7</v>
      </c>
      <c r="E233">
        <v>6010</v>
      </c>
      <c r="F233">
        <f t="shared" si="4"/>
        <v>15040</v>
      </c>
      <c r="G233">
        <f>IF(soki[[#This Row],[data]]=B232,0,IF(soki[[#This Row],[dzień tygodnia]]&gt;=6,5000,12000))</f>
        <v>5000</v>
      </c>
      <c r="H233">
        <f>soki[[#This Row],[stan przed produkcją]]+soki[[#This Row],[produkcja]]</f>
        <v>20040</v>
      </c>
      <c r="I233" s="2">
        <f>IF(soki[[#This Row],[stan po produkcji]]-soki[[#This Row],[wielkosc_zamowienia]]&gt;0,soki[[#This Row],[stan po produkcji]]-soki[[#This Row],[wielkosc_zamowienia]],soki[[#This Row],[stan po produkcji]])</f>
        <v>14030</v>
      </c>
      <c r="J233" s="2" t="b">
        <f>soki[[#This Row],[po zamowieniu]]=soki[[#This Row],[stan po produkcji]]</f>
        <v>0</v>
      </c>
      <c r="K233" s="2">
        <f>IF(soki[[#This Row],[fila]],soki[[#This Row],[wielkosc_zamowienia]],0)</f>
        <v>0</v>
      </c>
    </row>
    <row r="234" spans="1:11" x14ac:dyDescent="0.25">
      <c r="A234">
        <v>233</v>
      </c>
      <c r="B234" s="1">
        <v>44311</v>
      </c>
      <c r="C234" s="2" t="s">
        <v>7</v>
      </c>
      <c r="D234" s="2">
        <f>WEEKDAY(soki[[#This Row],[data]],2)</f>
        <v>7</v>
      </c>
      <c r="E234">
        <v>1220</v>
      </c>
      <c r="F234">
        <f t="shared" si="4"/>
        <v>14030</v>
      </c>
      <c r="G234">
        <f>IF(soki[[#This Row],[data]]=B233,0,IF(soki[[#This Row],[dzień tygodnia]]&gt;=6,5000,12000))</f>
        <v>0</v>
      </c>
      <c r="H234">
        <f>soki[[#This Row],[stan przed produkcją]]+soki[[#This Row],[produkcja]]</f>
        <v>14030</v>
      </c>
      <c r="I234" s="2">
        <f>IF(soki[[#This Row],[stan po produkcji]]-soki[[#This Row],[wielkosc_zamowienia]]&gt;0,soki[[#This Row],[stan po produkcji]]-soki[[#This Row],[wielkosc_zamowienia]],soki[[#This Row],[stan po produkcji]])</f>
        <v>12810</v>
      </c>
      <c r="J234" s="2" t="b">
        <f>soki[[#This Row],[po zamowieniu]]=soki[[#This Row],[stan po produkcji]]</f>
        <v>0</v>
      </c>
      <c r="K234" s="2">
        <f>IF(soki[[#This Row],[fila]],soki[[#This Row],[wielkosc_zamowienia]],0)</f>
        <v>0</v>
      </c>
    </row>
    <row r="235" spans="1:11" x14ac:dyDescent="0.25">
      <c r="A235">
        <v>234</v>
      </c>
      <c r="B235" s="1">
        <v>44311</v>
      </c>
      <c r="C235" s="2" t="s">
        <v>4</v>
      </c>
      <c r="D235" s="2">
        <f>WEEKDAY(soki[[#This Row],[data]],2)</f>
        <v>7</v>
      </c>
      <c r="E235">
        <v>8060</v>
      </c>
      <c r="F235">
        <f t="shared" si="4"/>
        <v>12810</v>
      </c>
      <c r="G235">
        <f>IF(soki[[#This Row],[data]]=B234,0,IF(soki[[#This Row],[dzień tygodnia]]&gt;=6,5000,12000))</f>
        <v>0</v>
      </c>
      <c r="H235">
        <f>soki[[#This Row],[stan przed produkcją]]+soki[[#This Row],[produkcja]]</f>
        <v>12810</v>
      </c>
      <c r="I235" s="2">
        <f>IF(soki[[#This Row],[stan po produkcji]]-soki[[#This Row],[wielkosc_zamowienia]]&gt;0,soki[[#This Row],[stan po produkcji]]-soki[[#This Row],[wielkosc_zamowienia]],soki[[#This Row],[stan po produkcji]])</f>
        <v>4750</v>
      </c>
      <c r="J235" s="2" t="b">
        <f>soki[[#This Row],[po zamowieniu]]=soki[[#This Row],[stan po produkcji]]</f>
        <v>0</v>
      </c>
      <c r="K235" s="2">
        <f>IF(soki[[#This Row],[fila]],soki[[#This Row],[wielkosc_zamowienia]],0)</f>
        <v>0</v>
      </c>
    </row>
    <row r="236" spans="1:11" x14ac:dyDescent="0.25">
      <c r="A236">
        <v>235</v>
      </c>
      <c r="B236" s="1">
        <v>44312</v>
      </c>
      <c r="C236" s="2" t="s">
        <v>7</v>
      </c>
      <c r="D236" s="2">
        <f>WEEKDAY(soki[[#This Row],[data]],2)</f>
        <v>1</v>
      </c>
      <c r="E236">
        <v>4040</v>
      </c>
      <c r="F236">
        <f t="shared" si="4"/>
        <v>4750</v>
      </c>
      <c r="G236">
        <f>IF(soki[[#This Row],[data]]=B235,0,IF(soki[[#This Row],[dzień tygodnia]]&gt;=6,5000,12000))</f>
        <v>12000</v>
      </c>
      <c r="H236">
        <f>soki[[#This Row],[stan przed produkcją]]+soki[[#This Row],[produkcja]]</f>
        <v>16750</v>
      </c>
      <c r="I236" s="2">
        <f>IF(soki[[#This Row],[stan po produkcji]]-soki[[#This Row],[wielkosc_zamowienia]]&gt;0,soki[[#This Row],[stan po produkcji]]-soki[[#This Row],[wielkosc_zamowienia]],soki[[#This Row],[stan po produkcji]])</f>
        <v>12710</v>
      </c>
      <c r="J236" s="2" t="b">
        <f>soki[[#This Row],[po zamowieniu]]=soki[[#This Row],[stan po produkcji]]</f>
        <v>0</v>
      </c>
      <c r="K236" s="2">
        <f>IF(soki[[#This Row],[fila]],soki[[#This Row],[wielkosc_zamowienia]],0)</f>
        <v>0</v>
      </c>
    </row>
    <row r="237" spans="1:11" x14ac:dyDescent="0.25">
      <c r="A237">
        <v>236</v>
      </c>
      <c r="B237" s="1">
        <v>44313</v>
      </c>
      <c r="C237" s="2" t="s">
        <v>6</v>
      </c>
      <c r="D237" s="2">
        <f>WEEKDAY(soki[[#This Row],[data]],2)</f>
        <v>2</v>
      </c>
      <c r="E237">
        <v>950</v>
      </c>
      <c r="F237">
        <f t="shared" si="4"/>
        <v>12710</v>
      </c>
      <c r="G237">
        <f>IF(soki[[#This Row],[data]]=B236,0,IF(soki[[#This Row],[dzień tygodnia]]&gt;=6,5000,12000))</f>
        <v>12000</v>
      </c>
      <c r="H237">
        <f>soki[[#This Row],[stan przed produkcją]]+soki[[#This Row],[produkcja]]</f>
        <v>24710</v>
      </c>
      <c r="I237" s="2">
        <f>IF(soki[[#This Row],[stan po produkcji]]-soki[[#This Row],[wielkosc_zamowienia]]&gt;0,soki[[#This Row],[stan po produkcji]]-soki[[#This Row],[wielkosc_zamowienia]],soki[[#This Row],[stan po produkcji]])</f>
        <v>23760</v>
      </c>
      <c r="J237" s="2" t="b">
        <f>soki[[#This Row],[po zamowieniu]]=soki[[#This Row],[stan po produkcji]]</f>
        <v>0</v>
      </c>
      <c r="K237" s="2">
        <f>IF(soki[[#This Row],[fila]],soki[[#This Row],[wielkosc_zamowienia]],0)</f>
        <v>0</v>
      </c>
    </row>
    <row r="238" spans="1:11" x14ac:dyDescent="0.25">
      <c r="A238">
        <v>237</v>
      </c>
      <c r="B238" s="1">
        <v>44313</v>
      </c>
      <c r="C238" s="2" t="s">
        <v>5</v>
      </c>
      <c r="D238" s="2">
        <f>WEEKDAY(soki[[#This Row],[data]],2)</f>
        <v>2</v>
      </c>
      <c r="E238">
        <v>9470</v>
      </c>
      <c r="F238">
        <f t="shared" si="4"/>
        <v>23760</v>
      </c>
      <c r="G238">
        <f>IF(soki[[#This Row],[data]]=B237,0,IF(soki[[#This Row],[dzień tygodnia]]&gt;=6,5000,12000))</f>
        <v>0</v>
      </c>
      <c r="H238">
        <f>soki[[#This Row],[stan przed produkcją]]+soki[[#This Row],[produkcja]]</f>
        <v>23760</v>
      </c>
      <c r="I238" s="2">
        <f>IF(soki[[#This Row],[stan po produkcji]]-soki[[#This Row],[wielkosc_zamowienia]]&gt;0,soki[[#This Row],[stan po produkcji]]-soki[[#This Row],[wielkosc_zamowienia]],soki[[#This Row],[stan po produkcji]])</f>
        <v>14290</v>
      </c>
      <c r="J238" s="2" t="b">
        <f>soki[[#This Row],[po zamowieniu]]=soki[[#This Row],[stan po produkcji]]</f>
        <v>0</v>
      </c>
      <c r="K238" s="2">
        <f>IF(soki[[#This Row],[fila]],soki[[#This Row],[wielkosc_zamowienia]],0)</f>
        <v>0</v>
      </c>
    </row>
    <row r="239" spans="1:11" x14ac:dyDescent="0.25">
      <c r="A239">
        <v>238</v>
      </c>
      <c r="B239" s="1">
        <v>44313</v>
      </c>
      <c r="C239" s="2" t="s">
        <v>7</v>
      </c>
      <c r="D239" s="2">
        <f>WEEKDAY(soki[[#This Row],[data]],2)</f>
        <v>2</v>
      </c>
      <c r="E239">
        <v>4760</v>
      </c>
      <c r="F239">
        <f t="shared" si="4"/>
        <v>14290</v>
      </c>
      <c r="G239">
        <f>IF(soki[[#This Row],[data]]=B238,0,IF(soki[[#This Row],[dzień tygodnia]]&gt;=6,5000,12000))</f>
        <v>0</v>
      </c>
      <c r="H239">
        <f>soki[[#This Row],[stan przed produkcją]]+soki[[#This Row],[produkcja]]</f>
        <v>14290</v>
      </c>
      <c r="I239" s="2">
        <f>IF(soki[[#This Row],[stan po produkcji]]-soki[[#This Row],[wielkosc_zamowienia]]&gt;0,soki[[#This Row],[stan po produkcji]]-soki[[#This Row],[wielkosc_zamowienia]],soki[[#This Row],[stan po produkcji]])</f>
        <v>9530</v>
      </c>
      <c r="J239" s="2" t="b">
        <f>soki[[#This Row],[po zamowieniu]]=soki[[#This Row],[stan po produkcji]]</f>
        <v>0</v>
      </c>
      <c r="K239" s="2">
        <f>IF(soki[[#This Row],[fila]],soki[[#This Row],[wielkosc_zamowienia]],0)</f>
        <v>0</v>
      </c>
    </row>
    <row r="240" spans="1:11" x14ac:dyDescent="0.25">
      <c r="A240">
        <v>239</v>
      </c>
      <c r="B240" s="1">
        <v>44314</v>
      </c>
      <c r="C240" s="2" t="s">
        <v>4</v>
      </c>
      <c r="D240" s="2">
        <f>WEEKDAY(soki[[#This Row],[data]],2)</f>
        <v>3</v>
      </c>
      <c r="E240">
        <v>9390</v>
      </c>
      <c r="F240">
        <f t="shared" si="4"/>
        <v>9530</v>
      </c>
      <c r="G240">
        <f>IF(soki[[#This Row],[data]]=B239,0,IF(soki[[#This Row],[dzień tygodnia]]&gt;=6,5000,12000))</f>
        <v>12000</v>
      </c>
      <c r="H240">
        <f>soki[[#This Row],[stan przed produkcją]]+soki[[#This Row],[produkcja]]</f>
        <v>21530</v>
      </c>
      <c r="I240" s="2">
        <f>IF(soki[[#This Row],[stan po produkcji]]-soki[[#This Row],[wielkosc_zamowienia]]&gt;0,soki[[#This Row],[stan po produkcji]]-soki[[#This Row],[wielkosc_zamowienia]],soki[[#This Row],[stan po produkcji]])</f>
        <v>12140</v>
      </c>
      <c r="J240" s="2" t="b">
        <f>soki[[#This Row],[po zamowieniu]]=soki[[#This Row],[stan po produkcji]]</f>
        <v>0</v>
      </c>
      <c r="K240" s="2">
        <f>IF(soki[[#This Row],[fila]],soki[[#This Row],[wielkosc_zamowienia]],0)</f>
        <v>0</v>
      </c>
    </row>
    <row r="241" spans="1:11" x14ac:dyDescent="0.25">
      <c r="A241">
        <v>240</v>
      </c>
      <c r="B241" s="1">
        <v>44314</v>
      </c>
      <c r="C241" s="2" t="s">
        <v>5</v>
      </c>
      <c r="D241" s="2">
        <f>WEEKDAY(soki[[#This Row],[data]],2)</f>
        <v>3</v>
      </c>
      <c r="E241">
        <v>4520</v>
      </c>
      <c r="F241">
        <f t="shared" si="4"/>
        <v>12140</v>
      </c>
      <c r="G241">
        <f>IF(soki[[#This Row],[data]]=B240,0,IF(soki[[#This Row],[dzień tygodnia]]&gt;=6,5000,12000))</f>
        <v>0</v>
      </c>
      <c r="H241">
        <f>soki[[#This Row],[stan przed produkcją]]+soki[[#This Row],[produkcja]]</f>
        <v>12140</v>
      </c>
      <c r="I241" s="2">
        <f>IF(soki[[#This Row],[stan po produkcji]]-soki[[#This Row],[wielkosc_zamowienia]]&gt;0,soki[[#This Row],[stan po produkcji]]-soki[[#This Row],[wielkosc_zamowienia]],soki[[#This Row],[stan po produkcji]])</f>
        <v>7620</v>
      </c>
      <c r="J241" s="2" t="b">
        <f>soki[[#This Row],[po zamowieniu]]=soki[[#This Row],[stan po produkcji]]</f>
        <v>0</v>
      </c>
      <c r="K241" s="2">
        <f>IF(soki[[#This Row],[fila]],soki[[#This Row],[wielkosc_zamowienia]],0)</f>
        <v>0</v>
      </c>
    </row>
    <row r="242" spans="1:11" x14ac:dyDescent="0.25">
      <c r="A242">
        <v>241</v>
      </c>
      <c r="B242" s="1">
        <v>44315</v>
      </c>
      <c r="C242" s="2" t="s">
        <v>5</v>
      </c>
      <c r="D242" s="2">
        <f>WEEKDAY(soki[[#This Row],[data]],2)</f>
        <v>4</v>
      </c>
      <c r="E242">
        <v>8460</v>
      </c>
      <c r="F242">
        <f t="shared" si="4"/>
        <v>7620</v>
      </c>
      <c r="G242">
        <f>IF(soki[[#This Row],[data]]=B241,0,IF(soki[[#This Row],[dzień tygodnia]]&gt;=6,5000,12000))</f>
        <v>12000</v>
      </c>
      <c r="H242">
        <f>soki[[#This Row],[stan przed produkcją]]+soki[[#This Row],[produkcja]]</f>
        <v>19620</v>
      </c>
      <c r="I242" s="2">
        <f>IF(soki[[#This Row],[stan po produkcji]]-soki[[#This Row],[wielkosc_zamowienia]]&gt;0,soki[[#This Row],[stan po produkcji]]-soki[[#This Row],[wielkosc_zamowienia]],soki[[#This Row],[stan po produkcji]])</f>
        <v>11160</v>
      </c>
      <c r="J242" s="2" t="b">
        <f>soki[[#This Row],[po zamowieniu]]=soki[[#This Row],[stan po produkcji]]</f>
        <v>0</v>
      </c>
      <c r="K242" s="2">
        <f>IF(soki[[#This Row],[fila]],soki[[#This Row],[wielkosc_zamowienia]],0)</f>
        <v>0</v>
      </c>
    </row>
    <row r="243" spans="1:11" x14ac:dyDescent="0.25">
      <c r="A243">
        <v>242</v>
      </c>
      <c r="B243" s="1">
        <v>44316</v>
      </c>
      <c r="C243" s="2" t="s">
        <v>4</v>
      </c>
      <c r="D243" s="2">
        <f>WEEKDAY(soki[[#This Row],[data]],2)</f>
        <v>5</v>
      </c>
      <c r="E243">
        <v>4880</v>
      </c>
      <c r="F243">
        <f t="shared" si="4"/>
        <v>11160</v>
      </c>
      <c r="G243">
        <f>IF(soki[[#This Row],[data]]=B242,0,IF(soki[[#This Row],[dzień tygodnia]]&gt;=6,5000,12000))</f>
        <v>12000</v>
      </c>
      <c r="H243">
        <f>soki[[#This Row],[stan przed produkcją]]+soki[[#This Row],[produkcja]]</f>
        <v>23160</v>
      </c>
      <c r="I243" s="2">
        <f>IF(soki[[#This Row],[stan po produkcji]]-soki[[#This Row],[wielkosc_zamowienia]]&gt;0,soki[[#This Row],[stan po produkcji]]-soki[[#This Row],[wielkosc_zamowienia]],soki[[#This Row],[stan po produkcji]])</f>
        <v>18280</v>
      </c>
      <c r="J243" s="2" t="b">
        <f>soki[[#This Row],[po zamowieniu]]=soki[[#This Row],[stan po produkcji]]</f>
        <v>0</v>
      </c>
      <c r="K243" s="2">
        <f>IF(soki[[#This Row],[fila]],soki[[#This Row],[wielkosc_zamowienia]],0)</f>
        <v>0</v>
      </c>
    </row>
    <row r="244" spans="1:11" x14ac:dyDescent="0.25">
      <c r="A244">
        <v>243</v>
      </c>
      <c r="B244" s="1">
        <v>44317</v>
      </c>
      <c r="C244" s="2" t="s">
        <v>4</v>
      </c>
      <c r="D244" s="2">
        <f>WEEKDAY(soki[[#This Row],[data]],2)</f>
        <v>6</v>
      </c>
      <c r="E244">
        <v>3980</v>
      </c>
      <c r="F244">
        <f t="shared" si="4"/>
        <v>18280</v>
      </c>
      <c r="G244">
        <f>IF(soki[[#This Row],[data]]=B243,0,IF(soki[[#This Row],[dzień tygodnia]]&gt;=6,5000,12000))</f>
        <v>5000</v>
      </c>
      <c r="H244">
        <f>soki[[#This Row],[stan przed produkcją]]+soki[[#This Row],[produkcja]]</f>
        <v>23280</v>
      </c>
      <c r="I244" s="2">
        <f>IF(soki[[#This Row],[stan po produkcji]]-soki[[#This Row],[wielkosc_zamowienia]]&gt;0,soki[[#This Row],[stan po produkcji]]-soki[[#This Row],[wielkosc_zamowienia]],soki[[#This Row],[stan po produkcji]])</f>
        <v>19300</v>
      </c>
      <c r="J244" s="2" t="b">
        <f>soki[[#This Row],[po zamowieniu]]=soki[[#This Row],[stan po produkcji]]</f>
        <v>0</v>
      </c>
      <c r="K244" s="2">
        <f>IF(soki[[#This Row],[fila]],soki[[#This Row],[wielkosc_zamowienia]],0)</f>
        <v>0</v>
      </c>
    </row>
    <row r="245" spans="1:11" x14ac:dyDescent="0.25">
      <c r="A245">
        <v>244</v>
      </c>
      <c r="B245" s="1">
        <v>44318</v>
      </c>
      <c r="C245" s="2" t="s">
        <v>4</v>
      </c>
      <c r="D245" s="2">
        <f>WEEKDAY(soki[[#This Row],[data]],2)</f>
        <v>7</v>
      </c>
      <c r="E245">
        <v>3980</v>
      </c>
      <c r="F245">
        <f t="shared" si="4"/>
        <v>19300</v>
      </c>
      <c r="G245">
        <f>IF(soki[[#This Row],[data]]=B244,0,IF(soki[[#This Row],[dzień tygodnia]]&gt;=6,5000,12000))</f>
        <v>5000</v>
      </c>
      <c r="H245">
        <f>soki[[#This Row],[stan przed produkcją]]+soki[[#This Row],[produkcja]]</f>
        <v>24300</v>
      </c>
      <c r="I245" s="2">
        <f>IF(soki[[#This Row],[stan po produkcji]]-soki[[#This Row],[wielkosc_zamowienia]]&gt;0,soki[[#This Row],[stan po produkcji]]-soki[[#This Row],[wielkosc_zamowienia]],soki[[#This Row],[stan po produkcji]])</f>
        <v>20320</v>
      </c>
      <c r="J245" s="2" t="b">
        <f>soki[[#This Row],[po zamowieniu]]=soki[[#This Row],[stan po produkcji]]</f>
        <v>0</v>
      </c>
      <c r="K245" s="2">
        <f>IF(soki[[#This Row],[fila]],soki[[#This Row],[wielkosc_zamowienia]],0)</f>
        <v>0</v>
      </c>
    </row>
    <row r="246" spans="1:11" x14ac:dyDescent="0.25">
      <c r="A246">
        <v>245</v>
      </c>
      <c r="B246" s="1">
        <v>44319</v>
      </c>
      <c r="C246" s="2" t="s">
        <v>6</v>
      </c>
      <c r="D246" s="2">
        <f>WEEKDAY(soki[[#This Row],[data]],2)</f>
        <v>1</v>
      </c>
      <c r="E246">
        <v>2130</v>
      </c>
      <c r="F246">
        <f t="shared" si="4"/>
        <v>20320</v>
      </c>
      <c r="G246">
        <f>IF(soki[[#This Row],[data]]=B245,0,IF(soki[[#This Row],[dzień tygodnia]]&gt;=6,5000,12000))</f>
        <v>12000</v>
      </c>
      <c r="H246">
        <f>soki[[#This Row],[stan przed produkcją]]+soki[[#This Row],[produkcja]]</f>
        <v>32320</v>
      </c>
      <c r="I246" s="2">
        <f>IF(soki[[#This Row],[stan po produkcji]]-soki[[#This Row],[wielkosc_zamowienia]]&gt;0,soki[[#This Row],[stan po produkcji]]-soki[[#This Row],[wielkosc_zamowienia]],soki[[#This Row],[stan po produkcji]])</f>
        <v>30190</v>
      </c>
      <c r="J246" s="2" t="b">
        <f>soki[[#This Row],[po zamowieniu]]=soki[[#This Row],[stan po produkcji]]</f>
        <v>0</v>
      </c>
      <c r="K246" s="2">
        <f>IF(soki[[#This Row],[fila]],soki[[#This Row],[wielkosc_zamowienia]],0)</f>
        <v>0</v>
      </c>
    </row>
    <row r="247" spans="1:11" x14ac:dyDescent="0.25">
      <c r="A247">
        <v>246</v>
      </c>
      <c r="B247" s="1">
        <v>44319</v>
      </c>
      <c r="C247" s="2" t="s">
        <v>5</v>
      </c>
      <c r="D247" s="2">
        <f>WEEKDAY(soki[[#This Row],[data]],2)</f>
        <v>1</v>
      </c>
      <c r="E247">
        <v>7520</v>
      </c>
      <c r="F247">
        <f t="shared" si="4"/>
        <v>30190</v>
      </c>
      <c r="G247">
        <f>IF(soki[[#This Row],[data]]=B246,0,IF(soki[[#This Row],[dzień tygodnia]]&gt;=6,5000,12000))</f>
        <v>0</v>
      </c>
      <c r="H247">
        <f>soki[[#This Row],[stan przed produkcją]]+soki[[#This Row],[produkcja]]</f>
        <v>30190</v>
      </c>
      <c r="I247" s="2">
        <f>IF(soki[[#This Row],[stan po produkcji]]-soki[[#This Row],[wielkosc_zamowienia]]&gt;0,soki[[#This Row],[stan po produkcji]]-soki[[#This Row],[wielkosc_zamowienia]],soki[[#This Row],[stan po produkcji]])</f>
        <v>22670</v>
      </c>
      <c r="J247" s="2" t="b">
        <f>soki[[#This Row],[po zamowieniu]]=soki[[#This Row],[stan po produkcji]]</f>
        <v>0</v>
      </c>
      <c r="K247" s="2">
        <f>IF(soki[[#This Row],[fila]],soki[[#This Row],[wielkosc_zamowienia]],0)</f>
        <v>0</v>
      </c>
    </row>
    <row r="248" spans="1:11" x14ac:dyDescent="0.25">
      <c r="A248">
        <v>247</v>
      </c>
      <c r="B248" s="1">
        <v>44320</v>
      </c>
      <c r="C248" s="2" t="s">
        <v>5</v>
      </c>
      <c r="D248" s="2">
        <f>WEEKDAY(soki[[#This Row],[data]],2)</f>
        <v>2</v>
      </c>
      <c r="E248">
        <v>3900</v>
      </c>
      <c r="F248">
        <f t="shared" si="4"/>
        <v>22670</v>
      </c>
      <c r="G248">
        <f>IF(soki[[#This Row],[data]]=B247,0,IF(soki[[#This Row],[dzień tygodnia]]&gt;=6,5000,12000))</f>
        <v>12000</v>
      </c>
      <c r="H248">
        <f>soki[[#This Row],[stan przed produkcją]]+soki[[#This Row],[produkcja]]</f>
        <v>34670</v>
      </c>
      <c r="I248" s="2">
        <f>IF(soki[[#This Row],[stan po produkcji]]-soki[[#This Row],[wielkosc_zamowienia]]&gt;0,soki[[#This Row],[stan po produkcji]]-soki[[#This Row],[wielkosc_zamowienia]],soki[[#This Row],[stan po produkcji]])</f>
        <v>30770</v>
      </c>
      <c r="J248" s="2" t="b">
        <f>soki[[#This Row],[po zamowieniu]]=soki[[#This Row],[stan po produkcji]]</f>
        <v>0</v>
      </c>
      <c r="K248" s="2">
        <f>IF(soki[[#This Row],[fila]],soki[[#This Row],[wielkosc_zamowienia]],0)</f>
        <v>0</v>
      </c>
    </row>
    <row r="249" spans="1:11" x14ac:dyDescent="0.25">
      <c r="A249">
        <v>248</v>
      </c>
      <c r="B249" s="1">
        <v>44321</v>
      </c>
      <c r="C249" s="2" t="s">
        <v>5</v>
      </c>
      <c r="D249" s="2">
        <f>WEEKDAY(soki[[#This Row],[data]],2)</f>
        <v>3</v>
      </c>
      <c r="E249">
        <v>8960</v>
      </c>
      <c r="F249">
        <f t="shared" si="4"/>
        <v>30770</v>
      </c>
      <c r="G249">
        <f>IF(soki[[#This Row],[data]]=B248,0,IF(soki[[#This Row],[dzień tygodnia]]&gt;=6,5000,12000))</f>
        <v>12000</v>
      </c>
      <c r="H249">
        <f>soki[[#This Row],[stan przed produkcją]]+soki[[#This Row],[produkcja]]</f>
        <v>42770</v>
      </c>
      <c r="I249" s="2">
        <f>IF(soki[[#This Row],[stan po produkcji]]-soki[[#This Row],[wielkosc_zamowienia]]&gt;0,soki[[#This Row],[stan po produkcji]]-soki[[#This Row],[wielkosc_zamowienia]],soki[[#This Row],[stan po produkcji]])</f>
        <v>33810</v>
      </c>
      <c r="J249" s="2" t="b">
        <f>soki[[#This Row],[po zamowieniu]]=soki[[#This Row],[stan po produkcji]]</f>
        <v>0</v>
      </c>
      <c r="K249" s="2">
        <f>IF(soki[[#This Row],[fila]],soki[[#This Row],[wielkosc_zamowienia]],0)</f>
        <v>0</v>
      </c>
    </row>
    <row r="250" spans="1:11" x14ac:dyDescent="0.25">
      <c r="A250">
        <v>249</v>
      </c>
      <c r="B250" s="1">
        <v>44321</v>
      </c>
      <c r="C250" s="2" t="s">
        <v>4</v>
      </c>
      <c r="D250" s="2">
        <f>WEEKDAY(soki[[#This Row],[data]],2)</f>
        <v>3</v>
      </c>
      <c r="E250">
        <v>3070</v>
      </c>
      <c r="F250">
        <f t="shared" si="4"/>
        <v>33810</v>
      </c>
      <c r="G250">
        <f>IF(soki[[#This Row],[data]]=B249,0,IF(soki[[#This Row],[dzień tygodnia]]&gt;=6,5000,12000))</f>
        <v>0</v>
      </c>
      <c r="H250">
        <f>soki[[#This Row],[stan przed produkcją]]+soki[[#This Row],[produkcja]]</f>
        <v>33810</v>
      </c>
      <c r="I250" s="2">
        <f>IF(soki[[#This Row],[stan po produkcji]]-soki[[#This Row],[wielkosc_zamowienia]]&gt;0,soki[[#This Row],[stan po produkcji]]-soki[[#This Row],[wielkosc_zamowienia]],soki[[#This Row],[stan po produkcji]])</f>
        <v>30740</v>
      </c>
      <c r="J250" s="2" t="b">
        <f>soki[[#This Row],[po zamowieniu]]=soki[[#This Row],[stan po produkcji]]</f>
        <v>0</v>
      </c>
      <c r="K250" s="2">
        <f>IF(soki[[#This Row],[fila]],soki[[#This Row],[wielkosc_zamowienia]],0)</f>
        <v>0</v>
      </c>
    </row>
    <row r="251" spans="1:11" x14ac:dyDescent="0.25">
      <c r="A251">
        <v>250</v>
      </c>
      <c r="B251" s="1">
        <v>44322</v>
      </c>
      <c r="C251" s="2" t="s">
        <v>4</v>
      </c>
      <c r="D251" s="2">
        <f>WEEKDAY(soki[[#This Row],[data]],2)</f>
        <v>4</v>
      </c>
      <c r="E251">
        <v>1950</v>
      </c>
      <c r="F251">
        <f t="shared" si="4"/>
        <v>30740</v>
      </c>
      <c r="G251">
        <f>IF(soki[[#This Row],[data]]=B250,0,IF(soki[[#This Row],[dzień tygodnia]]&gt;=6,5000,12000))</f>
        <v>12000</v>
      </c>
      <c r="H251">
        <f>soki[[#This Row],[stan przed produkcją]]+soki[[#This Row],[produkcja]]</f>
        <v>42740</v>
      </c>
      <c r="I251" s="2">
        <f>IF(soki[[#This Row],[stan po produkcji]]-soki[[#This Row],[wielkosc_zamowienia]]&gt;0,soki[[#This Row],[stan po produkcji]]-soki[[#This Row],[wielkosc_zamowienia]],soki[[#This Row],[stan po produkcji]])</f>
        <v>40790</v>
      </c>
      <c r="J251" s="2" t="b">
        <f>soki[[#This Row],[po zamowieniu]]=soki[[#This Row],[stan po produkcji]]</f>
        <v>0</v>
      </c>
      <c r="K251" s="2">
        <f>IF(soki[[#This Row],[fila]],soki[[#This Row],[wielkosc_zamowienia]],0)</f>
        <v>0</v>
      </c>
    </row>
    <row r="252" spans="1:11" x14ac:dyDescent="0.25">
      <c r="A252">
        <v>251</v>
      </c>
      <c r="B252" s="1">
        <v>44322</v>
      </c>
      <c r="C252" s="2" t="s">
        <v>7</v>
      </c>
      <c r="D252" s="2">
        <f>WEEKDAY(soki[[#This Row],[data]],2)</f>
        <v>4</v>
      </c>
      <c r="E252">
        <v>4340</v>
      </c>
      <c r="F252">
        <f t="shared" si="4"/>
        <v>40790</v>
      </c>
      <c r="G252">
        <f>IF(soki[[#This Row],[data]]=B251,0,IF(soki[[#This Row],[dzień tygodnia]]&gt;=6,5000,12000))</f>
        <v>0</v>
      </c>
      <c r="H252">
        <f>soki[[#This Row],[stan przed produkcją]]+soki[[#This Row],[produkcja]]</f>
        <v>40790</v>
      </c>
      <c r="I252" s="2">
        <f>IF(soki[[#This Row],[stan po produkcji]]-soki[[#This Row],[wielkosc_zamowienia]]&gt;0,soki[[#This Row],[stan po produkcji]]-soki[[#This Row],[wielkosc_zamowienia]],soki[[#This Row],[stan po produkcji]])</f>
        <v>36450</v>
      </c>
      <c r="J252" s="2" t="b">
        <f>soki[[#This Row],[po zamowieniu]]=soki[[#This Row],[stan po produkcji]]</f>
        <v>0</v>
      </c>
      <c r="K252" s="2">
        <f>IF(soki[[#This Row],[fila]],soki[[#This Row],[wielkosc_zamowienia]],0)</f>
        <v>0</v>
      </c>
    </row>
    <row r="253" spans="1:11" x14ac:dyDescent="0.25">
      <c r="A253">
        <v>252</v>
      </c>
      <c r="B253" s="1">
        <v>44323</v>
      </c>
      <c r="C253" s="2" t="s">
        <v>7</v>
      </c>
      <c r="D253" s="2">
        <f>WEEKDAY(soki[[#This Row],[data]],2)</f>
        <v>5</v>
      </c>
      <c r="E253">
        <v>8510</v>
      </c>
      <c r="F253">
        <f t="shared" si="4"/>
        <v>36450</v>
      </c>
      <c r="G253">
        <f>IF(soki[[#This Row],[data]]=B252,0,IF(soki[[#This Row],[dzień tygodnia]]&gt;=6,5000,12000))</f>
        <v>12000</v>
      </c>
      <c r="H253">
        <f>soki[[#This Row],[stan przed produkcją]]+soki[[#This Row],[produkcja]]</f>
        <v>48450</v>
      </c>
      <c r="I253" s="2">
        <f>IF(soki[[#This Row],[stan po produkcji]]-soki[[#This Row],[wielkosc_zamowienia]]&gt;0,soki[[#This Row],[stan po produkcji]]-soki[[#This Row],[wielkosc_zamowienia]],soki[[#This Row],[stan po produkcji]])</f>
        <v>39940</v>
      </c>
      <c r="J253" s="2" t="b">
        <f>soki[[#This Row],[po zamowieniu]]=soki[[#This Row],[stan po produkcji]]</f>
        <v>0</v>
      </c>
      <c r="K253" s="2">
        <f>IF(soki[[#This Row],[fila]],soki[[#This Row],[wielkosc_zamowienia]],0)</f>
        <v>0</v>
      </c>
    </row>
    <row r="254" spans="1:11" x14ac:dyDescent="0.25">
      <c r="A254">
        <v>253</v>
      </c>
      <c r="B254" s="1">
        <v>44323</v>
      </c>
      <c r="C254" s="2" t="s">
        <v>4</v>
      </c>
      <c r="D254" s="2">
        <f>WEEKDAY(soki[[#This Row],[data]],2)</f>
        <v>5</v>
      </c>
      <c r="E254">
        <v>9810</v>
      </c>
      <c r="F254">
        <f t="shared" si="4"/>
        <v>39940</v>
      </c>
      <c r="G254">
        <f>IF(soki[[#This Row],[data]]=B253,0,IF(soki[[#This Row],[dzień tygodnia]]&gt;=6,5000,12000))</f>
        <v>0</v>
      </c>
      <c r="H254">
        <f>soki[[#This Row],[stan przed produkcją]]+soki[[#This Row],[produkcja]]</f>
        <v>39940</v>
      </c>
      <c r="I254" s="2">
        <f>IF(soki[[#This Row],[stan po produkcji]]-soki[[#This Row],[wielkosc_zamowienia]]&gt;0,soki[[#This Row],[stan po produkcji]]-soki[[#This Row],[wielkosc_zamowienia]],soki[[#This Row],[stan po produkcji]])</f>
        <v>30130</v>
      </c>
      <c r="J254" s="2" t="b">
        <f>soki[[#This Row],[po zamowieniu]]=soki[[#This Row],[stan po produkcji]]</f>
        <v>0</v>
      </c>
      <c r="K254" s="2">
        <f>IF(soki[[#This Row],[fila]],soki[[#This Row],[wielkosc_zamowienia]],0)</f>
        <v>0</v>
      </c>
    </row>
    <row r="255" spans="1:11" x14ac:dyDescent="0.25">
      <c r="A255">
        <v>254</v>
      </c>
      <c r="B255" s="1">
        <v>44323</v>
      </c>
      <c r="C255" s="2" t="s">
        <v>6</v>
      </c>
      <c r="D255" s="2">
        <f>WEEKDAY(soki[[#This Row],[data]],2)</f>
        <v>5</v>
      </c>
      <c r="E255">
        <v>5560</v>
      </c>
      <c r="F255">
        <f t="shared" si="4"/>
        <v>30130</v>
      </c>
      <c r="G255">
        <f>IF(soki[[#This Row],[data]]=B254,0,IF(soki[[#This Row],[dzień tygodnia]]&gt;=6,5000,12000))</f>
        <v>0</v>
      </c>
      <c r="H255">
        <f>soki[[#This Row],[stan przed produkcją]]+soki[[#This Row],[produkcja]]</f>
        <v>30130</v>
      </c>
      <c r="I255" s="2">
        <f>IF(soki[[#This Row],[stan po produkcji]]-soki[[#This Row],[wielkosc_zamowienia]]&gt;0,soki[[#This Row],[stan po produkcji]]-soki[[#This Row],[wielkosc_zamowienia]],soki[[#This Row],[stan po produkcji]])</f>
        <v>24570</v>
      </c>
      <c r="J255" s="2" t="b">
        <f>soki[[#This Row],[po zamowieniu]]=soki[[#This Row],[stan po produkcji]]</f>
        <v>0</v>
      </c>
      <c r="K255" s="2">
        <f>IF(soki[[#This Row],[fila]],soki[[#This Row],[wielkosc_zamowienia]],0)</f>
        <v>0</v>
      </c>
    </row>
    <row r="256" spans="1:11" x14ac:dyDescent="0.25">
      <c r="A256">
        <v>255</v>
      </c>
      <c r="B256" s="1">
        <v>44323</v>
      </c>
      <c r="C256" s="2" t="s">
        <v>5</v>
      </c>
      <c r="D256" s="2">
        <f>WEEKDAY(soki[[#This Row],[data]],2)</f>
        <v>5</v>
      </c>
      <c r="E256">
        <v>8340</v>
      </c>
      <c r="F256">
        <f t="shared" si="4"/>
        <v>24570</v>
      </c>
      <c r="G256">
        <f>IF(soki[[#This Row],[data]]=B255,0,IF(soki[[#This Row],[dzień tygodnia]]&gt;=6,5000,12000))</f>
        <v>0</v>
      </c>
      <c r="H256">
        <f>soki[[#This Row],[stan przed produkcją]]+soki[[#This Row],[produkcja]]</f>
        <v>24570</v>
      </c>
      <c r="I256" s="2">
        <f>IF(soki[[#This Row],[stan po produkcji]]-soki[[#This Row],[wielkosc_zamowienia]]&gt;0,soki[[#This Row],[stan po produkcji]]-soki[[#This Row],[wielkosc_zamowienia]],soki[[#This Row],[stan po produkcji]])</f>
        <v>16230</v>
      </c>
      <c r="J256" s="2" t="b">
        <f>soki[[#This Row],[po zamowieniu]]=soki[[#This Row],[stan po produkcji]]</f>
        <v>0</v>
      </c>
      <c r="K256" s="2">
        <f>IF(soki[[#This Row],[fila]],soki[[#This Row],[wielkosc_zamowienia]],0)</f>
        <v>0</v>
      </c>
    </row>
    <row r="257" spans="1:11" x14ac:dyDescent="0.25">
      <c r="A257">
        <v>256</v>
      </c>
      <c r="B257" s="1">
        <v>44324</v>
      </c>
      <c r="C257" s="2" t="s">
        <v>5</v>
      </c>
      <c r="D257" s="2">
        <f>WEEKDAY(soki[[#This Row],[data]],2)</f>
        <v>6</v>
      </c>
      <c r="E257">
        <v>4510</v>
      </c>
      <c r="F257">
        <f t="shared" si="4"/>
        <v>16230</v>
      </c>
      <c r="G257">
        <f>IF(soki[[#This Row],[data]]=B256,0,IF(soki[[#This Row],[dzień tygodnia]]&gt;=6,5000,12000))</f>
        <v>5000</v>
      </c>
      <c r="H257">
        <f>soki[[#This Row],[stan przed produkcją]]+soki[[#This Row],[produkcja]]</f>
        <v>21230</v>
      </c>
      <c r="I257" s="2">
        <f>IF(soki[[#This Row],[stan po produkcji]]-soki[[#This Row],[wielkosc_zamowienia]]&gt;0,soki[[#This Row],[stan po produkcji]]-soki[[#This Row],[wielkosc_zamowienia]],soki[[#This Row],[stan po produkcji]])</f>
        <v>16720</v>
      </c>
      <c r="J257" s="2" t="b">
        <f>soki[[#This Row],[po zamowieniu]]=soki[[#This Row],[stan po produkcji]]</f>
        <v>0</v>
      </c>
      <c r="K257" s="2">
        <f>IF(soki[[#This Row],[fila]],soki[[#This Row],[wielkosc_zamowienia]],0)</f>
        <v>0</v>
      </c>
    </row>
    <row r="258" spans="1:11" x14ac:dyDescent="0.25">
      <c r="A258">
        <v>257</v>
      </c>
      <c r="B258" s="1">
        <v>44324</v>
      </c>
      <c r="C258" s="2" t="s">
        <v>4</v>
      </c>
      <c r="D258" s="2">
        <f>WEEKDAY(soki[[#This Row],[data]],2)</f>
        <v>6</v>
      </c>
      <c r="E258">
        <v>7270</v>
      </c>
      <c r="F258">
        <f t="shared" si="4"/>
        <v>16720</v>
      </c>
      <c r="G258">
        <f>IF(soki[[#This Row],[data]]=B257,0,IF(soki[[#This Row],[dzień tygodnia]]&gt;=6,5000,12000))</f>
        <v>0</v>
      </c>
      <c r="H258">
        <f>soki[[#This Row],[stan przed produkcją]]+soki[[#This Row],[produkcja]]</f>
        <v>16720</v>
      </c>
      <c r="I258" s="2">
        <f>IF(soki[[#This Row],[stan po produkcji]]-soki[[#This Row],[wielkosc_zamowienia]]&gt;0,soki[[#This Row],[stan po produkcji]]-soki[[#This Row],[wielkosc_zamowienia]],soki[[#This Row],[stan po produkcji]])</f>
        <v>9450</v>
      </c>
      <c r="J258" s="2" t="b">
        <f>soki[[#This Row],[po zamowieniu]]=soki[[#This Row],[stan po produkcji]]</f>
        <v>0</v>
      </c>
      <c r="K258" s="2">
        <f>IF(soki[[#This Row],[fila]],soki[[#This Row],[wielkosc_zamowienia]],0)</f>
        <v>0</v>
      </c>
    </row>
    <row r="259" spans="1:11" x14ac:dyDescent="0.25">
      <c r="A259">
        <v>258</v>
      </c>
      <c r="B259" s="1">
        <v>44325</v>
      </c>
      <c r="C259" s="2" t="s">
        <v>5</v>
      </c>
      <c r="D259" s="2">
        <f>WEEKDAY(soki[[#This Row],[data]],2)</f>
        <v>7</v>
      </c>
      <c r="E259">
        <v>7710</v>
      </c>
      <c r="F259">
        <f t="shared" si="4"/>
        <v>9450</v>
      </c>
      <c r="G259">
        <f>IF(soki[[#This Row],[data]]=B258,0,IF(soki[[#This Row],[dzień tygodnia]]&gt;=6,5000,12000))</f>
        <v>5000</v>
      </c>
      <c r="H259">
        <f>soki[[#This Row],[stan przed produkcją]]+soki[[#This Row],[produkcja]]</f>
        <v>14450</v>
      </c>
      <c r="I259" s="2">
        <f>IF(soki[[#This Row],[stan po produkcji]]-soki[[#This Row],[wielkosc_zamowienia]]&gt;0,soki[[#This Row],[stan po produkcji]]-soki[[#This Row],[wielkosc_zamowienia]],soki[[#This Row],[stan po produkcji]])</f>
        <v>6740</v>
      </c>
      <c r="J259" s="2" t="b">
        <f>soki[[#This Row],[po zamowieniu]]=soki[[#This Row],[stan po produkcji]]</f>
        <v>0</v>
      </c>
      <c r="K259" s="2">
        <f>IF(soki[[#This Row],[fila]],soki[[#This Row],[wielkosc_zamowienia]],0)</f>
        <v>0</v>
      </c>
    </row>
    <row r="260" spans="1:11" x14ac:dyDescent="0.25">
      <c r="A260">
        <v>259</v>
      </c>
      <c r="B260" s="1">
        <v>44325</v>
      </c>
      <c r="C260" s="2" t="s">
        <v>6</v>
      </c>
      <c r="D260" s="2">
        <f>WEEKDAY(soki[[#This Row],[data]],2)</f>
        <v>7</v>
      </c>
      <c r="E260">
        <v>8090</v>
      </c>
      <c r="F260">
        <f t="shared" ref="F260:F323" si="5">I259</f>
        <v>6740</v>
      </c>
      <c r="G260">
        <f>IF(soki[[#This Row],[data]]=B259,0,IF(soki[[#This Row],[dzień tygodnia]]&gt;=6,5000,12000))</f>
        <v>0</v>
      </c>
      <c r="H260">
        <f>soki[[#This Row],[stan przed produkcją]]+soki[[#This Row],[produkcja]]</f>
        <v>6740</v>
      </c>
      <c r="I260" s="2">
        <f>IF(soki[[#This Row],[stan po produkcji]]-soki[[#This Row],[wielkosc_zamowienia]]&gt;0,soki[[#This Row],[stan po produkcji]]-soki[[#This Row],[wielkosc_zamowienia]],soki[[#This Row],[stan po produkcji]])</f>
        <v>6740</v>
      </c>
      <c r="J260" s="2" t="b">
        <f>soki[[#This Row],[po zamowieniu]]=soki[[#This Row],[stan po produkcji]]</f>
        <v>1</v>
      </c>
      <c r="K260" s="2">
        <f>IF(soki[[#This Row],[fila]],soki[[#This Row],[wielkosc_zamowienia]],0)</f>
        <v>8090</v>
      </c>
    </row>
    <row r="261" spans="1:11" x14ac:dyDescent="0.25">
      <c r="A261">
        <v>260</v>
      </c>
      <c r="B261" s="1">
        <v>44325</v>
      </c>
      <c r="C261" s="2" t="s">
        <v>4</v>
      </c>
      <c r="D261" s="2">
        <f>WEEKDAY(soki[[#This Row],[data]],2)</f>
        <v>7</v>
      </c>
      <c r="E261">
        <v>5440</v>
      </c>
      <c r="F261">
        <f t="shared" si="5"/>
        <v>6740</v>
      </c>
      <c r="G261">
        <f>IF(soki[[#This Row],[data]]=B260,0,IF(soki[[#This Row],[dzień tygodnia]]&gt;=6,5000,12000))</f>
        <v>0</v>
      </c>
      <c r="H261">
        <f>soki[[#This Row],[stan przed produkcją]]+soki[[#This Row],[produkcja]]</f>
        <v>6740</v>
      </c>
      <c r="I261" s="2">
        <f>IF(soki[[#This Row],[stan po produkcji]]-soki[[#This Row],[wielkosc_zamowienia]]&gt;0,soki[[#This Row],[stan po produkcji]]-soki[[#This Row],[wielkosc_zamowienia]],soki[[#This Row],[stan po produkcji]])</f>
        <v>1300</v>
      </c>
      <c r="J261" s="2" t="b">
        <f>soki[[#This Row],[po zamowieniu]]=soki[[#This Row],[stan po produkcji]]</f>
        <v>0</v>
      </c>
      <c r="K261" s="2">
        <f>IF(soki[[#This Row],[fila]],soki[[#This Row],[wielkosc_zamowienia]],0)</f>
        <v>0</v>
      </c>
    </row>
    <row r="262" spans="1:11" x14ac:dyDescent="0.25">
      <c r="A262">
        <v>261</v>
      </c>
      <c r="B262" s="1">
        <v>44325</v>
      </c>
      <c r="C262" s="2" t="s">
        <v>7</v>
      </c>
      <c r="D262" s="2">
        <f>WEEKDAY(soki[[#This Row],[data]],2)</f>
        <v>7</v>
      </c>
      <c r="E262">
        <v>4060</v>
      </c>
      <c r="F262">
        <f t="shared" si="5"/>
        <v>1300</v>
      </c>
      <c r="G262">
        <f>IF(soki[[#This Row],[data]]=B261,0,IF(soki[[#This Row],[dzień tygodnia]]&gt;=6,5000,12000))</f>
        <v>0</v>
      </c>
      <c r="H262">
        <f>soki[[#This Row],[stan przed produkcją]]+soki[[#This Row],[produkcja]]</f>
        <v>1300</v>
      </c>
      <c r="I262" s="2">
        <f>IF(soki[[#This Row],[stan po produkcji]]-soki[[#This Row],[wielkosc_zamowienia]]&gt;0,soki[[#This Row],[stan po produkcji]]-soki[[#This Row],[wielkosc_zamowienia]],soki[[#This Row],[stan po produkcji]])</f>
        <v>1300</v>
      </c>
      <c r="J262" s="2" t="b">
        <f>soki[[#This Row],[po zamowieniu]]=soki[[#This Row],[stan po produkcji]]</f>
        <v>1</v>
      </c>
      <c r="K262" s="2">
        <f>IF(soki[[#This Row],[fila]],soki[[#This Row],[wielkosc_zamowienia]],0)</f>
        <v>4060</v>
      </c>
    </row>
    <row r="263" spans="1:11" x14ac:dyDescent="0.25">
      <c r="A263">
        <v>262</v>
      </c>
      <c r="B263" s="1">
        <v>44326</v>
      </c>
      <c r="C263" s="2" t="s">
        <v>5</v>
      </c>
      <c r="D263" s="2">
        <f>WEEKDAY(soki[[#This Row],[data]],2)</f>
        <v>1</v>
      </c>
      <c r="E263">
        <v>9620</v>
      </c>
      <c r="F263">
        <f t="shared" si="5"/>
        <v>1300</v>
      </c>
      <c r="G263">
        <f>IF(soki[[#This Row],[data]]=B262,0,IF(soki[[#This Row],[dzień tygodnia]]&gt;=6,5000,12000))</f>
        <v>12000</v>
      </c>
      <c r="H263">
        <f>soki[[#This Row],[stan przed produkcją]]+soki[[#This Row],[produkcja]]</f>
        <v>13300</v>
      </c>
      <c r="I263" s="2">
        <f>IF(soki[[#This Row],[stan po produkcji]]-soki[[#This Row],[wielkosc_zamowienia]]&gt;0,soki[[#This Row],[stan po produkcji]]-soki[[#This Row],[wielkosc_zamowienia]],soki[[#This Row],[stan po produkcji]])</f>
        <v>3680</v>
      </c>
      <c r="J263" s="2" t="b">
        <f>soki[[#This Row],[po zamowieniu]]=soki[[#This Row],[stan po produkcji]]</f>
        <v>0</v>
      </c>
      <c r="K263" s="2">
        <f>IF(soki[[#This Row],[fila]],soki[[#This Row],[wielkosc_zamowienia]],0)</f>
        <v>0</v>
      </c>
    </row>
    <row r="264" spans="1:11" x14ac:dyDescent="0.25">
      <c r="A264">
        <v>263</v>
      </c>
      <c r="B264" s="1">
        <v>44327</v>
      </c>
      <c r="C264" s="2" t="s">
        <v>6</v>
      </c>
      <c r="D264" s="2">
        <f>WEEKDAY(soki[[#This Row],[data]],2)</f>
        <v>2</v>
      </c>
      <c r="E264">
        <v>9630</v>
      </c>
      <c r="F264">
        <f t="shared" si="5"/>
        <v>3680</v>
      </c>
      <c r="G264">
        <f>IF(soki[[#This Row],[data]]=B263,0,IF(soki[[#This Row],[dzień tygodnia]]&gt;=6,5000,12000))</f>
        <v>12000</v>
      </c>
      <c r="H264">
        <f>soki[[#This Row],[stan przed produkcją]]+soki[[#This Row],[produkcja]]</f>
        <v>15680</v>
      </c>
      <c r="I264" s="2">
        <f>IF(soki[[#This Row],[stan po produkcji]]-soki[[#This Row],[wielkosc_zamowienia]]&gt;0,soki[[#This Row],[stan po produkcji]]-soki[[#This Row],[wielkosc_zamowienia]],soki[[#This Row],[stan po produkcji]])</f>
        <v>6050</v>
      </c>
      <c r="J264" s="2" t="b">
        <f>soki[[#This Row],[po zamowieniu]]=soki[[#This Row],[stan po produkcji]]</f>
        <v>0</v>
      </c>
      <c r="K264" s="2">
        <f>IF(soki[[#This Row],[fila]],soki[[#This Row],[wielkosc_zamowienia]],0)</f>
        <v>0</v>
      </c>
    </row>
    <row r="265" spans="1:11" x14ac:dyDescent="0.25">
      <c r="A265">
        <v>264</v>
      </c>
      <c r="B265" s="1">
        <v>44328</v>
      </c>
      <c r="C265" s="2" t="s">
        <v>6</v>
      </c>
      <c r="D265" s="2">
        <f>WEEKDAY(soki[[#This Row],[data]],2)</f>
        <v>3</v>
      </c>
      <c r="E265">
        <v>390</v>
      </c>
      <c r="F265">
        <f t="shared" si="5"/>
        <v>6050</v>
      </c>
      <c r="G265">
        <f>IF(soki[[#This Row],[data]]=B264,0,IF(soki[[#This Row],[dzień tygodnia]]&gt;=6,5000,12000))</f>
        <v>12000</v>
      </c>
      <c r="H265">
        <f>soki[[#This Row],[stan przed produkcją]]+soki[[#This Row],[produkcja]]</f>
        <v>18050</v>
      </c>
      <c r="I265" s="2">
        <f>IF(soki[[#This Row],[stan po produkcji]]-soki[[#This Row],[wielkosc_zamowienia]]&gt;0,soki[[#This Row],[stan po produkcji]]-soki[[#This Row],[wielkosc_zamowienia]],soki[[#This Row],[stan po produkcji]])</f>
        <v>17660</v>
      </c>
      <c r="J265" s="2" t="b">
        <f>soki[[#This Row],[po zamowieniu]]=soki[[#This Row],[stan po produkcji]]</f>
        <v>0</v>
      </c>
      <c r="K265" s="2">
        <f>IF(soki[[#This Row],[fila]],soki[[#This Row],[wielkosc_zamowienia]],0)</f>
        <v>0</v>
      </c>
    </row>
    <row r="266" spans="1:11" x14ac:dyDescent="0.25">
      <c r="A266">
        <v>265</v>
      </c>
      <c r="B266" s="1">
        <v>44329</v>
      </c>
      <c r="C266" s="2" t="s">
        <v>7</v>
      </c>
      <c r="D266" s="2">
        <f>WEEKDAY(soki[[#This Row],[data]],2)</f>
        <v>4</v>
      </c>
      <c r="E266">
        <v>7870</v>
      </c>
      <c r="F266">
        <f t="shared" si="5"/>
        <v>17660</v>
      </c>
      <c r="G266">
        <f>IF(soki[[#This Row],[data]]=B265,0,IF(soki[[#This Row],[dzień tygodnia]]&gt;=6,5000,12000))</f>
        <v>12000</v>
      </c>
      <c r="H266">
        <f>soki[[#This Row],[stan przed produkcją]]+soki[[#This Row],[produkcja]]</f>
        <v>29660</v>
      </c>
      <c r="I266" s="2">
        <f>IF(soki[[#This Row],[stan po produkcji]]-soki[[#This Row],[wielkosc_zamowienia]]&gt;0,soki[[#This Row],[stan po produkcji]]-soki[[#This Row],[wielkosc_zamowienia]],soki[[#This Row],[stan po produkcji]])</f>
        <v>21790</v>
      </c>
      <c r="J266" s="2" t="b">
        <f>soki[[#This Row],[po zamowieniu]]=soki[[#This Row],[stan po produkcji]]</f>
        <v>0</v>
      </c>
      <c r="K266" s="2">
        <f>IF(soki[[#This Row],[fila]],soki[[#This Row],[wielkosc_zamowienia]],0)</f>
        <v>0</v>
      </c>
    </row>
    <row r="267" spans="1:11" x14ac:dyDescent="0.25">
      <c r="A267">
        <v>266</v>
      </c>
      <c r="B267" s="1">
        <v>44329</v>
      </c>
      <c r="C267" s="2" t="s">
        <v>5</v>
      </c>
      <c r="D267" s="2">
        <f>WEEKDAY(soki[[#This Row],[data]],2)</f>
        <v>4</v>
      </c>
      <c r="E267">
        <v>4100</v>
      </c>
      <c r="F267">
        <f t="shared" si="5"/>
        <v>21790</v>
      </c>
      <c r="G267">
        <f>IF(soki[[#This Row],[data]]=B266,0,IF(soki[[#This Row],[dzień tygodnia]]&gt;=6,5000,12000))</f>
        <v>0</v>
      </c>
      <c r="H267">
        <f>soki[[#This Row],[stan przed produkcją]]+soki[[#This Row],[produkcja]]</f>
        <v>21790</v>
      </c>
      <c r="I267" s="2">
        <f>IF(soki[[#This Row],[stan po produkcji]]-soki[[#This Row],[wielkosc_zamowienia]]&gt;0,soki[[#This Row],[stan po produkcji]]-soki[[#This Row],[wielkosc_zamowienia]],soki[[#This Row],[stan po produkcji]])</f>
        <v>17690</v>
      </c>
      <c r="J267" s="2" t="b">
        <f>soki[[#This Row],[po zamowieniu]]=soki[[#This Row],[stan po produkcji]]</f>
        <v>0</v>
      </c>
      <c r="K267" s="2">
        <f>IF(soki[[#This Row],[fila]],soki[[#This Row],[wielkosc_zamowienia]],0)</f>
        <v>0</v>
      </c>
    </row>
    <row r="268" spans="1:11" x14ac:dyDescent="0.25">
      <c r="A268">
        <v>267</v>
      </c>
      <c r="B268" s="1">
        <v>44329</v>
      </c>
      <c r="C268" s="2" t="s">
        <v>4</v>
      </c>
      <c r="D268" s="2">
        <f>WEEKDAY(soki[[#This Row],[data]],2)</f>
        <v>4</v>
      </c>
      <c r="E268">
        <v>600</v>
      </c>
      <c r="F268">
        <f t="shared" si="5"/>
        <v>17690</v>
      </c>
      <c r="G268">
        <f>IF(soki[[#This Row],[data]]=B267,0,IF(soki[[#This Row],[dzień tygodnia]]&gt;=6,5000,12000))</f>
        <v>0</v>
      </c>
      <c r="H268">
        <f>soki[[#This Row],[stan przed produkcją]]+soki[[#This Row],[produkcja]]</f>
        <v>17690</v>
      </c>
      <c r="I268" s="2">
        <f>IF(soki[[#This Row],[stan po produkcji]]-soki[[#This Row],[wielkosc_zamowienia]]&gt;0,soki[[#This Row],[stan po produkcji]]-soki[[#This Row],[wielkosc_zamowienia]],soki[[#This Row],[stan po produkcji]])</f>
        <v>17090</v>
      </c>
      <c r="J268" s="2" t="b">
        <f>soki[[#This Row],[po zamowieniu]]=soki[[#This Row],[stan po produkcji]]</f>
        <v>0</v>
      </c>
      <c r="K268" s="2">
        <f>IF(soki[[#This Row],[fila]],soki[[#This Row],[wielkosc_zamowienia]],0)</f>
        <v>0</v>
      </c>
    </row>
    <row r="269" spans="1:11" x14ac:dyDescent="0.25">
      <c r="A269">
        <v>268</v>
      </c>
      <c r="B269" s="1">
        <v>44330</v>
      </c>
      <c r="C269" s="2" t="s">
        <v>4</v>
      </c>
      <c r="D269" s="2">
        <f>WEEKDAY(soki[[#This Row],[data]],2)</f>
        <v>5</v>
      </c>
      <c r="E269">
        <v>1170</v>
      </c>
      <c r="F269">
        <f t="shared" si="5"/>
        <v>17090</v>
      </c>
      <c r="G269">
        <f>IF(soki[[#This Row],[data]]=B268,0,IF(soki[[#This Row],[dzień tygodnia]]&gt;=6,5000,12000))</f>
        <v>12000</v>
      </c>
      <c r="H269">
        <f>soki[[#This Row],[stan przed produkcją]]+soki[[#This Row],[produkcja]]</f>
        <v>29090</v>
      </c>
      <c r="I269" s="2">
        <f>IF(soki[[#This Row],[stan po produkcji]]-soki[[#This Row],[wielkosc_zamowienia]]&gt;0,soki[[#This Row],[stan po produkcji]]-soki[[#This Row],[wielkosc_zamowienia]],soki[[#This Row],[stan po produkcji]])</f>
        <v>27920</v>
      </c>
      <c r="J269" s="2" t="b">
        <f>soki[[#This Row],[po zamowieniu]]=soki[[#This Row],[stan po produkcji]]</f>
        <v>0</v>
      </c>
      <c r="K269" s="2">
        <f>IF(soki[[#This Row],[fila]],soki[[#This Row],[wielkosc_zamowienia]],0)</f>
        <v>0</v>
      </c>
    </row>
    <row r="270" spans="1:11" x14ac:dyDescent="0.25">
      <c r="A270">
        <v>269</v>
      </c>
      <c r="B270" s="1">
        <v>44330</v>
      </c>
      <c r="C270" s="2" t="s">
        <v>7</v>
      </c>
      <c r="D270" s="2">
        <f>WEEKDAY(soki[[#This Row],[data]],2)</f>
        <v>5</v>
      </c>
      <c r="E270">
        <v>860</v>
      </c>
      <c r="F270">
        <f t="shared" si="5"/>
        <v>27920</v>
      </c>
      <c r="G270">
        <f>IF(soki[[#This Row],[data]]=B269,0,IF(soki[[#This Row],[dzień tygodnia]]&gt;=6,5000,12000))</f>
        <v>0</v>
      </c>
      <c r="H270">
        <f>soki[[#This Row],[stan przed produkcją]]+soki[[#This Row],[produkcja]]</f>
        <v>27920</v>
      </c>
      <c r="I270" s="2">
        <f>IF(soki[[#This Row],[stan po produkcji]]-soki[[#This Row],[wielkosc_zamowienia]]&gt;0,soki[[#This Row],[stan po produkcji]]-soki[[#This Row],[wielkosc_zamowienia]],soki[[#This Row],[stan po produkcji]])</f>
        <v>27060</v>
      </c>
      <c r="J270" s="2" t="b">
        <f>soki[[#This Row],[po zamowieniu]]=soki[[#This Row],[stan po produkcji]]</f>
        <v>0</v>
      </c>
      <c r="K270" s="2">
        <f>IF(soki[[#This Row],[fila]],soki[[#This Row],[wielkosc_zamowienia]],0)</f>
        <v>0</v>
      </c>
    </row>
    <row r="271" spans="1:11" x14ac:dyDescent="0.25">
      <c r="A271">
        <v>270</v>
      </c>
      <c r="B271" s="1">
        <v>44331</v>
      </c>
      <c r="C271" s="2" t="s">
        <v>6</v>
      </c>
      <c r="D271" s="2">
        <f>WEEKDAY(soki[[#This Row],[data]],2)</f>
        <v>6</v>
      </c>
      <c r="E271">
        <v>2350</v>
      </c>
      <c r="F271">
        <f t="shared" si="5"/>
        <v>27060</v>
      </c>
      <c r="G271">
        <f>IF(soki[[#This Row],[data]]=B270,0,IF(soki[[#This Row],[dzień tygodnia]]&gt;=6,5000,12000))</f>
        <v>5000</v>
      </c>
      <c r="H271">
        <f>soki[[#This Row],[stan przed produkcją]]+soki[[#This Row],[produkcja]]</f>
        <v>32060</v>
      </c>
      <c r="I271" s="2">
        <f>IF(soki[[#This Row],[stan po produkcji]]-soki[[#This Row],[wielkosc_zamowienia]]&gt;0,soki[[#This Row],[stan po produkcji]]-soki[[#This Row],[wielkosc_zamowienia]],soki[[#This Row],[stan po produkcji]])</f>
        <v>29710</v>
      </c>
      <c r="J271" s="2" t="b">
        <f>soki[[#This Row],[po zamowieniu]]=soki[[#This Row],[stan po produkcji]]</f>
        <v>0</v>
      </c>
      <c r="K271" s="2">
        <f>IF(soki[[#This Row],[fila]],soki[[#This Row],[wielkosc_zamowienia]],0)</f>
        <v>0</v>
      </c>
    </row>
    <row r="272" spans="1:11" x14ac:dyDescent="0.25">
      <c r="A272">
        <v>271</v>
      </c>
      <c r="B272" s="1">
        <v>44331</v>
      </c>
      <c r="C272" s="2" t="s">
        <v>7</v>
      </c>
      <c r="D272" s="2">
        <f>WEEKDAY(soki[[#This Row],[data]],2)</f>
        <v>6</v>
      </c>
      <c r="E272">
        <v>9230</v>
      </c>
      <c r="F272">
        <f t="shared" si="5"/>
        <v>29710</v>
      </c>
      <c r="G272">
        <f>IF(soki[[#This Row],[data]]=B271,0,IF(soki[[#This Row],[dzień tygodnia]]&gt;=6,5000,12000))</f>
        <v>0</v>
      </c>
      <c r="H272">
        <f>soki[[#This Row],[stan przed produkcją]]+soki[[#This Row],[produkcja]]</f>
        <v>29710</v>
      </c>
      <c r="I272" s="2">
        <f>IF(soki[[#This Row],[stan po produkcji]]-soki[[#This Row],[wielkosc_zamowienia]]&gt;0,soki[[#This Row],[stan po produkcji]]-soki[[#This Row],[wielkosc_zamowienia]],soki[[#This Row],[stan po produkcji]])</f>
        <v>20480</v>
      </c>
      <c r="J272" s="2" t="b">
        <f>soki[[#This Row],[po zamowieniu]]=soki[[#This Row],[stan po produkcji]]</f>
        <v>0</v>
      </c>
      <c r="K272" s="2">
        <f>IF(soki[[#This Row],[fila]],soki[[#This Row],[wielkosc_zamowienia]],0)</f>
        <v>0</v>
      </c>
    </row>
    <row r="273" spans="1:11" x14ac:dyDescent="0.25">
      <c r="A273">
        <v>272</v>
      </c>
      <c r="B273" s="1">
        <v>44332</v>
      </c>
      <c r="C273" s="2" t="s">
        <v>4</v>
      </c>
      <c r="D273" s="2">
        <f>WEEKDAY(soki[[#This Row],[data]],2)</f>
        <v>7</v>
      </c>
      <c r="E273">
        <v>1200</v>
      </c>
      <c r="F273">
        <f t="shared" si="5"/>
        <v>20480</v>
      </c>
      <c r="G273">
        <f>IF(soki[[#This Row],[data]]=B272,0,IF(soki[[#This Row],[dzień tygodnia]]&gt;=6,5000,12000))</f>
        <v>5000</v>
      </c>
      <c r="H273">
        <f>soki[[#This Row],[stan przed produkcją]]+soki[[#This Row],[produkcja]]</f>
        <v>25480</v>
      </c>
      <c r="I273" s="2">
        <f>IF(soki[[#This Row],[stan po produkcji]]-soki[[#This Row],[wielkosc_zamowienia]]&gt;0,soki[[#This Row],[stan po produkcji]]-soki[[#This Row],[wielkosc_zamowienia]],soki[[#This Row],[stan po produkcji]])</f>
        <v>24280</v>
      </c>
      <c r="J273" s="2" t="b">
        <f>soki[[#This Row],[po zamowieniu]]=soki[[#This Row],[stan po produkcji]]</f>
        <v>0</v>
      </c>
      <c r="K273" s="2">
        <f>IF(soki[[#This Row],[fila]],soki[[#This Row],[wielkosc_zamowienia]],0)</f>
        <v>0</v>
      </c>
    </row>
    <row r="274" spans="1:11" x14ac:dyDescent="0.25">
      <c r="A274">
        <v>273</v>
      </c>
      <c r="B274" s="1">
        <v>44332</v>
      </c>
      <c r="C274" s="2" t="s">
        <v>5</v>
      </c>
      <c r="D274" s="2">
        <f>WEEKDAY(soki[[#This Row],[data]],2)</f>
        <v>7</v>
      </c>
      <c r="E274">
        <v>7370</v>
      </c>
      <c r="F274">
        <f t="shared" si="5"/>
        <v>24280</v>
      </c>
      <c r="G274">
        <f>IF(soki[[#This Row],[data]]=B273,0,IF(soki[[#This Row],[dzień tygodnia]]&gt;=6,5000,12000))</f>
        <v>0</v>
      </c>
      <c r="H274">
        <f>soki[[#This Row],[stan przed produkcją]]+soki[[#This Row],[produkcja]]</f>
        <v>24280</v>
      </c>
      <c r="I274" s="2">
        <f>IF(soki[[#This Row],[stan po produkcji]]-soki[[#This Row],[wielkosc_zamowienia]]&gt;0,soki[[#This Row],[stan po produkcji]]-soki[[#This Row],[wielkosc_zamowienia]],soki[[#This Row],[stan po produkcji]])</f>
        <v>16910</v>
      </c>
      <c r="J274" s="2" t="b">
        <f>soki[[#This Row],[po zamowieniu]]=soki[[#This Row],[stan po produkcji]]</f>
        <v>0</v>
      </c>
      <c r="K274" s="2">
        <f>IF(soki[[#This Row],[fila]],soki[[#This Row],[wielkosc_zamowienia]],0)</f>
        <v>0</v>
      </c>
    </row>
    <row r="275" spans="1:11" x14ac:dyDescent="0.25">
      <c r="A275">
        <v>274</v>
      </c>
      <c r="B275" s="1">
        <v>44333</v>
      </c>
      <c r="C275" s="2" t="s">
        <v>4</v>
      </c>
      <c r="D275" s="2">
        <f>WEEKDAY(soki[[#This Row],[data]],2)</f>
        <v>1</v>
      </c>
      <c r="E275">
        <v>2210</v>
      </c>
      <c r="F275">
        <f t="shared" si="5"/>
        <v>16910</v>
      </c>
      <c r="G275">
        <f>IF(soki[[#This Row],[data]]=B274,0,IF(soki[[#This Row],[dzień tygodnia]]&gt;=6,5000,12000))</f>
        <v>12000</v>
      </c>
      <c r="H275">
        <f>soki[[#This Row],[stan przed produkcją]]+soki[[#This Row],[produkcja]]</f>
        <v>28910</v>
      </c>
      <c r="I275" s="2">
        <f>IF(soki[[#This Row],[stan po produkcji]]-soki[[#This Row],[wielkosc_zamowienia]]&gt;0,soki[[#This Row],[stan po produkcji]]-soki[[#This Row],[wielkosc_zamowienia]],soki[[#This Row],[stan po produkcji]])</f>
        <v>26700</v>
      </c>
      <c r="J275" s="2" t="b">
        <f>soki[[#This Row],[po zamowieniu]]=soki[[#This Row],[stan po produkcji]]</f>
        <v>0</v>
      </c>
      <c r="K275" s="2">
        <f>IF(soki[[#This Row],[fila]],soki[[#This Row],[wielkosc_zamowienia]],0)</f>
        <v>0</v>
      </c>
    </row>
    <row r="276" spans="1:11" x14ac:dyDescent="0.25">
      <c r="A276">
        <v>275</v>
      </c>
      <c r="B276" s="1">
        <v>44334</v>
      </c>
      <c r="C276" s="2" t="s">
        <v>4</v>
      </c>
      <c r="D276" s="2">
        <f>WEEKDAY(soki[[#This Row],[data]],2)</f>
        <v>2</v>
      </c>
      <c r="E276">
        <v>1170</v>
      </c>
      <c r="F276">
        <f t="shared" si="5"/>
        <v>26700</v>
      </c>
      <c r="G276">
        <f>IF(soki[[#This Row],[data]]=B275,0,IF(soki[[#This Row],[dzień tygodnia]]&gt;=6,5000,12000))</f>
        <v>12000</v>
      </c>
      <c r="H276">
        <f>soki[[#This Row],[stan przed produkcją]]+soki[[#This Row],[produkcja]]</f>
        <v>38700</v>
      </c>
      <c r="I276" s="2">
        <f>IF(soki[[#This Row],[stan po produkcji]]-soki[[#This Row],[wielkosc_zamowienia]]&gt;0,soki[[#This Row],[stan po produkcji]]-soki[[#This Row],[wielkosc_zamowienia]],soki[[#This Row],[stan po produkcji]])</f>
        <v>37530</v>
      </c>
      <c r="J276" s="2" t="b">
        <f>soki[[#This Row],[po zamowieniu]]=soki[[#This Row],[stan po produkcji]]</f>
        <v>0</v>
      </c>
      <c r="K276" s="2">
        <f>IF(soki[[#This Row],[fila]],soki[[#This Row],[wielkosc_zamowienia]],0)</f>
        <v>0</v>
      </c>
    </row>
    <row r="277" spans="1:11" x14ac:dyDescent="0.25">
      <c r="A277">
        <v>276</v>
      </c>
      <c r="B277" s="1">
        <v>44334</v>
      </c>
      <c r="C277" s="2" t="s">
        <v>6</v>
      </c>
      <c r="D277" s="2">
        <f>WEEKDAY(soki[[#This Row],[data]],2)</f>
        <v>2</v>
      </c>
      <c r="E277">
        <v>4170</v>
      </c>
      <c r="F277">
        <f t="shared" si="5"/>
        <v>37530</v>
      </c>
      <c r="G277">
        <f>IF(soki[[#This Row],[data]]=B276,0,IF(soki[[#This Row],[dzień tygodnia]]&gt;=6,5000,12000))</f>
        <v>0</v>
      </c>
      <c r="H277">
        <f>soki[[#This Row],[stan przed produkcją]]+soki[[#This Row],[produkcja]]</f>
        <v>37530</v>
      </c>
      <c r="I277" s="2">
        <f>IF(soki[[#This Row],[stan po produkcji]]-soki[[#This Row],[wielkosc_zamowienia]]&gt;0,soki[[#This Row],[stan po produkcji]]-soki[[#This Row],[wielkosc_zamowienia]],soki[[#This Row],[stan po produkcji]])</f>
        <v>33360</v>
      </c>
      <c r="J277" s="2" t="b">
        <f>soki[[#This Row],[po zamowieniu]]=soki[[#This Row],[stan po produkcji]]</f>
        <v>0</v>
      </c>
      <c r="K277" s="2">
        <f>IF(soki[[#This Row],[fila]],soki[[#This Row],[wielkosc_zamowienia]],0)</f>
        <v>0</v>
      </c>
    </row>
    <row r="278" spans="1:11" x14ac:dyDescent="0.25">
      <c r="A278">
        <v>277</v>
      </c>
      <c r="B278" s="1">
        <v>44334</v>
      </c>
      <c r="C278" s="2" t="s">
        <v>5</v>
      </c>
      <c r="D278" s="2">
        <f>WEEKDAY(soki[[#This Row],[data]],2)</f>
        <v>2</v>
      </c>
      <c r="E278">
        <v>7330</v>
      </c>
      <c r="F278">
        <f t="shared" si="5"/>
        <v>33360</v>
      </c>
      <c r="G278">
        <f>IF(soki[[#This Row],[data]]=B277,0,IF(soki[[#This Row],[dzień tygodnia]]&gt;=6,5000,12000))</f>
        <v>0</v>
      </c>
      <c r="H278">
        <f>soki[[#This Row],[stan przed produkcją]]+soki[[#This Row],[produkcja]]</f>
        <v>33360</v>
      </c>
      <c r="I278" s="2">
        <f>IF(soki[[#This Row],[stan po produkcji]]-soki[[#This Row],[wielkosc_zamowienia]]&gt;0,soki[[#This Row],[stan po produkcji]]-soki[[#This Row],[wielkosc_zamowienia]],soki[[#This Row],[stan po produkcji]])</f>
        <v>26030</v>
      </c>
      <c r="J278" s="2" t="b">
        <f>soki[[#This Row],[po zamowieniu]]=soki[[#This Row],[stan po produkcji]]</f>
        <v>0</v>
      </c>
      <c r="K278" s="2">
        <f>IF(soki[[#This Row],[fila]],soki[[#This Row],[wielkosc_zamowienia]],0)</f>
        <v>0</v>
      </c>
    </row>
    <row r="279" spans="1:11" x14ac:dyDescent="0.25">
      <c r="A279">
        <v>278</v>
      </c>
      <c r="B279" s="1">
        <v>44335</v>
      </c>
      <c r="C279" s="2" t="s">
        <v>6</v>
      </c>
      <c r="D279" s="2">
        <f>WEEKDAY(soki[[#This Row],[data]],2)</f>
        <v>3</v>
      </c>
      <c r="E279">
        <v>6170</v>
      </c>
      <c r="F279">
        <f t="shared" si="5"/>
        <v>26030</v>
      </c>
      <c r="G279">
        <f>IF(soki[[#This Row],[data]]=B278,0,IF(soki[[#This Row],[dzień tygodnia]]&gt;=6,5000,12000))</f>
        <v>12000</v>
      </c>
      <c r="H279">
        <f>soki[[#This Row],[stan przed produkcją]]+soki[[#This Row],[produkcja]]</f>
        <v>38030</v>
      </c>
      <c r="I279" s="2">
        <f>IF(soki[[#This Row],[stan po produkcji]]-soki[[#This Row],[wielkosc_zamowienia]]&gt;0,soki[[#This Row],[stan po produkcji]]-soki[[#This Row],[wielkosc_zamowienia]],soki[[#This Row],[stan po produkcji]])</f>
        <v>31860</v>
      </c>
      <c r="J279" s="2" t="b">
        <f>soki[[#This Row],[po zamowieniu]]=soki[[#This Row],[stan po produkcji]]</f>
        <v>0</v>
      </c>
      <c r="K279" s="2">
        <f>IF(soki[[#This Row],[fila]],soki[[#This Row],[wielkosc_zamowienia]],0)</f>
        <v>0</v>
      </c>
    </row>
    <row r="280" spans="1:11" x14ac:dyDescent="0.25">
      <c r="A280">
        <v>279</v>
      </c>
      <c r="B280" s="1">
        <v>44335</v>
      </c>
      <c r="C280" s="2" t="s">
        <v>7</v>
      </c>
      <c r="D280" s="2">
        <f>WEEKDAY(soki[[#This Row],[data]],2)</f>
        <v>3</v>
      </c>
      <c r="E280">
        <v>5020</v>
      </c>
      <c r="F280">
        <f t="shared" si="5"/>
        <v>31860</v>
      </c>
      <c r="G280">
        <f>IF(soki[[#This Row],[data]]=B279,0,IF(soki[[#This Row],[dzień tygodnia]]&gt;=6,5000,12000))</f>
        <v>0</v>
      </c>
      <c r="H280">
        <f>soki[[#This Row],[stan przed produkcją]]+soki[[#This Row],[produkcja]]</f>
        <v>31860</v>
      </c>
      <c r="I280" s="2">
        <f>IF(soki[[#This Row],[stan po produkcji]]-soki[[#This Row],[wielkosc_zamowienia]]&gt;0,soki[[#This Row],[stan po produkcji]]-soki[[#This Row],[wielkosc_zamowienia]],soki[[#This Row],[stan po produkcji]])</f>
        <v>26840</v>
      </c>
      <c r="J280" s="2" t="b">
        <f>soki[[#This Row],[po zamowieniu]]=soki[[#This Row],[stan po produkcji]]</f>
        <v>0</v>
      </c>
      <c r="K280" s="2">
        <f>IF(soki[[#This Row],[fila]],soki[[#This Row],[wielkosc_zamowienia]],0)</f>
        <v>0</v>
      </c>
    </row>
    <row r="281" spans="1:11" x14ac:dyDescent="0.25">
      <c r="A281">
        <v>280</v>
      </c>
      <c r="B281" s="1">
        <v>44335</v>
      </c>
      <c r="C281" s="2" t="s">
        <v>4</v>
      </c>
      <c r="D281" s="2">
        <f>WEEKDAY(soki[[#This Row],[data]],2)</f>
        <v>3</v>
      </c>
      <c r="E281">
        <v>4470</v>
      </c>
      <c r="F281">
        <f t="shared" si="5"/>
        <v>26840</v>
      </c>
      <c r="G281">
        <f>IF(soki[[#This Row],[data]]=B280,0,IF(soki[[#This Row],[dzień tygodnia]]&gt;=6,5000,12000))</f>
        <v>0</v>
      </c>
      <c r="H281">
        <f>soki[[#This Row],[stan przed produkcją]]+soki[[#This Row],[produkcja]]</f>
        <v>26840</v>
      </c>
      <c r="I281" s="2">
        <f>IF(soki[[#This Row],[stan po produkcji]]-soki[[#This Row],[wielkosc_zamowienia]]&gt;0,soki[[#This Row],[stan po produkcji]]-soki[[#This Row],[wielkosc_zamowienia]],soki[[#This Row],[stan po produkcji]])</f>
        <v>22370</v>
      </c>
      <c r="J281" s="2" t="b">
        <f>soki[[#This Row],[po zamowieniu]]=soki[[#This Row],[stan po produkcji]]</f>
        <v>0</v>
      </c>
      <c r="K281" s="2">
        <f>IF(soki[[#This Row],[fila]],soki[[#This Row],[wielkosc_zamowienia]],0)</f>
        <v>0</v>
      </c>
    </row>
    <row r="282" spans="1:11" x14ac:dyDescent="0.25">
      <c r="A282">
        <v>281</v>
      </c>
      <c r="B282" s="1">
        <v>44335</v>
      </c>
      <c r="C282" s="2" t="s">
        <v>5</v>
      </c>
      <c r="D282" s="2">
        <f>WEEKDAY(soki[[#This Row],[data]],2)</f>
        <v>3</v>
      </c>
      <c r="E282">
        <v>8450</v>
      </c>
      <c r="F282">
        <f t="shared" si="5"/>
        <v>22370</v>
      </c>
      <c r="G282">
        <f>IF(soki[[#This Row],[data]]=B281,0,IF(soki[[#This Row],[dzień tygodnia]]&gt;=6,5000,12000))</f>
        <v>0</v>
      </c>
      <c r="H282">
        <f>soki[[#This Row],[stan przed produkcją]]+soki[[#This Row],[produkcja]]</f>
        <v>22370</v>
      </c>
      <c r="I282" s="2">
        <f>IF(soki[[#This Row],[stan po produkcji]]-soki[[#This Row],[wielkosc_zamowienia]]&gt;0,soki[[#This Row],[stan po produkcji]]-soki[[#This Row],[wielkosc_zamowienia]],soki[[#This Row],[stan po produkcji]])</f>
        <v>13920</v>
      </c>
      <c r="J282" s="2" t="b">
        <f>soki[[#This Row],[po zamowieniu]]=soki[[#This Row],[stan po produkcji]]</f>
        <v>0</v>
      </c>
      <c r="K282" s="2">
        <f>IF(soki[[#This Row],[fila]],soki[[#This Row],[wielkosc_zamowienia]],0)</f>
        <v>0</v>
      </c>
    </row>
    <row r="283" spans="1:11" x14ac:dyDescent="0.25">
      <c r="A283">
        <v>282</v>
      </c>
      <c r="B283" s="1">
        <v>44336</v>
      </c>
      <c r="C283" s="2" t="s">
        <v>4</v>
      </c>
      <c r="D283" s="2">
        <f>WEEKDAY(soki[[#This Row],[data]],2)</f>
        <v>4</v>
      </c>
      <c r="E283">
        <v>2250</v>
      </c>
      <c r="F283">
        <f t="shared" si="5"/>
        <v>13920</v>
      </c>
      <c r="G283">
        <f>IF(soki[[#This Row],[data]]=B282,0,IF(soki[[#This Row],[dzień tygodnia]]&gt;=6,5000,12000))</f>
        <v>12000</v>
      </c>
      <c r="H283">
        <f>soki[[#This Row],[stan przed produkcją]]+soki[[#This Row],[produkcja]]</f>
        <v>25920</v>
      </c>
      <c r="I283" s="2">
        <f>IF(soki[[#This Row],[stan po produkcji]]-soki[[#This Row],[wielkosc_zamowienia]]&gt;0,soki[[#This Row],[stan po produkcji]]-soki[[#This Row],[wielkosc_zamowienia]],soki[[#This Row],[stan po produkcji]])</f>
        <v>23670</v>
      </c>
      <c r="J283" s="2" t="b">
        <f>soki[[#This Row],[po zamowieniu]]=soki[[#This Row],[stan po produkcji]]</f>
        <v>0</v>
      </c>
      <c r="K283" s="2">
        <f>IF(soki[[#This Row],[fila]],soki[[#This Row],[wielkosc_zamowienia]],0)</f>
        <v>0</v>
      </c>
    </row>
    <row r="284" spans="1:11" x14ac:dyDescent="0.25">
      <c r="A284">
        <v>283</v>
      </c>
      <c r="B284" s="1">
        <v>44336</v>
      </c>
      <c r="C284" s="2" t="s">
        <v>5</v>
      </c>
      <c r="D284" s="2">
        <f>WEEKDAY(soki[[#This Row],[data]],2)</f>
        <v>4</v>
      </c>
      <c r="E284">
        <v>6050</v>
      </c>
      <c r="F284">
        <f t="shared" si="5"/>
        <v>23670</v>
      </c>
      <c r="G284">
        <f>IF(soki[[#This Row],[data]]=B283,0,IF(soki[[#This Row],[dzień tygodnia]]&gt;=6,5000,12000))</f>
        <v>0</v>
      </c>
      <c r="H284">
        <f>soki[[#This Row],[stan przed produkcją]]+soki[[#This Row],[produkcja]]</f>
        <v>23670</v>
      </c>
      <c r="I284" s="2">
        <f>IF(soki[[#This Row],[stan po produkcji]]-soki[[#This Row],[wielkosc_zamowienia]]&gt;0,soki[[#This Row],[stan po produkcji]]-soki[[#This Row],[wielkosc_zamowienia]],soki[[#This Row],[stan po produkcji]])</f>
        <v>17620</v>
      </c>
      <c r="J284" s="2" t="b">
        <f>soki[[#This Row],[po zamowieniu]]=soki[[#This Row],[stan po produkcji]]</f>
        <v>0</v>
      </c>
      <c r="K284" s="2">
        <f>IF(soki[[#This Row],[fila]],soki[[#This Row],[wielkosc_zamowienia]],0)</f>
        <v>0</v>
      </c>
    </row>
    <row r="285" spans="1:11" x14ac:dyDescent="0.25">
      <c r="A285">
        <v>284</v>
      </c>
      <c r="B285" s="1">
        <v>44337</v>
      </c>
      <c r="C285" s="2" t="s">
        <v>5</v>
      </c>
      <c r="D285" s="2">
        <f>WEEKDAY(soki[[#This Row],[data]],2)</f>
        <v>5</v>
      </c>
      <c r="E285">
        <v>5490</v>
      </c>
      <c r="F285">
        <f t="shared" si="5"/>
        <v>17620</v>
      </c>
      <c r="G285">
        <f>IF(soki[[#This Row],[data]]=B284,0,IF(soki[[#This Row],[dzień tygodnia]]&gt;=6,5000,12000))</f>
        <v>12000</v>
      </c>
      <c r="H285">
        <f>soki[[#This Row],[stan przed produkcją]]+soki[[#This Row],[produkcja]]</f>
        <v>29620</v>
      </c>
      <c r="I285" s="2">
        <f>IF(soki[[#This Row],[stan po produkcji]]-soki[[#This Row],[wielkosc_zamowienia]]&gt;0,soki[[#This Row],[stan po produkcji]]-soki[[#This Row],[wielkosc_zamowienia]],soki[[#This Row],[stan po produkcji]])</f>
        <v>24130</v>
      </c>
      <c r="J285" s="2" t="b">
        <f>soki[[#This Row],[po zamowieniu]]=soki[[#This Row],[stan po produkcji]]</f>
        <v>0</v>
      </c>
      <c r="K285" s="2">
        <f>IF(soki[[#This Row],[fila]],soki[[#This Row],[wielkosc_zamowienia]],0)</f>
        <v>0</v>
      </c>
    </row>
    <row r="286" spans="1:11" x14ac:dyDescent="0.25">
      <c r="A286">
        <v>285</v>
      </c>
      <c r="B286" s="1">
        <v>44338</v>
      </c>
      <c r="C286" s="2" t="s">
        <v>7</v>
      </c>
      <c r="D286" s="2">
        <f>WEEKDAY(soki[[#This Row],[data]],2)</f>
        <v>6</v>
      </c>
      <c r="E286">
        <v>3000</v>
      </c>
      <c r="F286">
        <f t="shared" si="5"/>
        <v>24130</v>
      </c>
      <c r="G286">
        <f>IF(soki[[#This Row],[data]]=B285,0,IF(soki[[#This Row],[dzień tygodnia]]&gt;=6,5000,12000))</f>
        <v>5000</v>
      </c>
      <c r="H286">
        <f>soki[[#This Row],[stan przed produkcją]]+soki[[#This Row],[produkcja]]</f>
        <v>29130</v>
      </c>
      <c r="I286" s="2">
        <f>IF(soki[[#This Row],[stan po produkcji]]-soki[[#This Row],[wielkosc_zamowienia]]&gt;0,soki[[#This Row],[stan po produkcji]]-soki[[#This Row],[wielkosc_zamowienia]],soki[[#This Row],[stan po produkcji]])</f>
        <v>26130</v>
      </c>
      <c r="J286" s="2" t="b">
        <f>soki[[#This Row],[po zamowieniu]]=soki[[#This Row],[stan po produkcji]]</f>
        <v>0</v>
      </c>
      <c r="K286" s="2">
        <f>IF(soki[[#This Row],[fila]],soki[[#This Row],[wielkosc_zamowienia]],0)</f>
        <v>0</v>
      </c>
    </row>
    <row r="287" spans="1:11" x14ac:dyDescent="0.25">
      <c r="A287">
        <v>286</v>
      </c>
      <c r="B287" s="1">
        <v>44338</v>
      </c>
      <c r="C287" s="2" t="s">
        <v>6</v>
      </c>
      <c r="D287" s="2">
        <f>WEEKDAY(soki[[#This Row],[data]],2)</f>
        <v>6</v>
      </c>
      <c r="E287">
        <v>9670</v>
      </c>
      <c r="F287">
        <f t="shared" si="5"/>
        <v>26130</v>
      </c>
      <c r="G287">
        <f>IF(soki[[#This Row],[data]]=B286,0,IF(soki[[#This Row],[dzień tygodnia]]&gt;=6,5000,12000))</f>
        <v>0</v>
      </c>
      <c r="H287">
        <f>soki[[#This Row],[stan przed produkcją]]+soki[[#This Row],[produkcja]]</f>
        <v>26130</v>
      </c>
      <c r="I287" s="2">
        <f>IF(soki[[#This Row],[stan po produkcji]]-soki[[#This Row],[wielkosc_zamowienia]]&gt;0,soki[[#This Row],[stan po produkcji]]-soki[[#This Row],[wielkosc_zamowienia]],soki[[#This Row],[stan po produkcji]])</f>
        <v>16460</v>
      </c>
      <c r="J287" s="2" t="b">
        <f>soki[[#This Row],[po zamowieniu]]=soki[[#This Row],[stan po produkcji]]</f>
        <v>0</v>
      </c>
      <c r="K287" s="2">
        <f>IF(soki[[#This Row],[fila]],soki[[#This Row],[wielkosc_zamowienia]],0)</f>
        <v>0</v>
      </c>
    </row>
    <row r="288" spans="1:11" x14ac:dyDescent="0.25">
      <c r="A288">
        <v>287</v>
      </c>
      <c r="B288" s="1">
        <v>44339</v>
      </c>
      <c r="C288" s="2" t="s">
        <v>7</v>
      </c>
      <c r="D288" s="2">
        <f>WEEKDAY(soki[[#This Row],[data]],2)</f>
        <v>7</v>
      </c>
      <c r="E288">
        <v>3710</v>
      </c>
      <c r="F288">
        <f t="shared" si="5"/>
        <v>16460</v>
      </c>
      <c r="G288">
        <f>IF(soki[[#This Row],[data]]=B287,0,IF(soki[[#This Row],[dzień tygodnia]]&gt;=6,5000,12000))</f>
        <v>5000</v>
      </c>
      <c r="H288">
        <f>soki[[#This Row],[stan przed produkcją]]+soki[[#This Row],[produkcja]]</f>
        <v>21460</v>
      </c>
      <c r="I288" s="2">
        <f>IF(soki[[#This Row],[stan po produkcji]]-soki[[#This Row],[wielkosc_zamowienia]]&gt;0,soki[[#This Row],[stan po produkcji]]-soki[[#This Row],[wielkosc_zamowienia]],soki[[#This Row],[stan po produkcji]])</f>
        <v>17750</v>
      </c>
      <c r="J288" s="2" t="b">
        <f>soki[[#This Row],[po zamowieniu]]=soki[[#This Row],[stan po produkcji]]</f>
        <v>0</v>
      </c>
      <c r="K288" s="2">
        <f>IF(soki[[#This Row],[fila]],soki[[#This Row],[wielkosc_zamowienia]],0)</f>
        <v>0</v>
      </c>
    </row>
    <row r="289" spans="1:11" x14ac:dyDescent="0.25">
      <c r="A289">
        <v>288</v>
      </c>
      <c r="B289" s="1">
        <v>44339</v>
      </c>
      <c r="C289" s="2" t="s">
        <v>5</v>
      </c>
      <c r="D289" s="2">
        <f>WEEKDAY(soki[[#This Row],[data]],2)</f>
        <v>7</v>
      </c>
      <c r="E289">
        <v>2680</v>
      </c>
      <c r="F289">
        <f t="shared" si="5"/>
        <v>17750</v>
      </c>
      <c r="G289">
        <f>IF(soki[[#This Row],[data]]=B288,0,IF(soki[[#This Row],[dzień tygodnia]]&gt;=6,5000,12000))</f>
        <v>0</v>
      </c>
      <c r="H289">
        <f>soki[[#This Row],[stan przed produkcją]]+soki[[#This Row],[produkcja]]</f>
        <v>17750</v>
      </c>
      <c r="I289" s="2">
        <f>IF(soki[[#This Row],[stan po produkcji]]-soki[[#This Row],[wielkosc_zamowienia]]&gt;0,soki[[#This Row],[stan po produkcji]]-soki[[#This Row],[wielkosc_zamowienia]],soki[[#This Row],[stan po produkcji]])</f>
        <v>15070</v>
      </c>
      <c r="J289" s="2" t="b">
        <f>soki[[#This Row],[po zamowieniu]]=soki[[#This Row],[stan po produkcji]]</f>
        <v>0</v>
      </c>
      <c r="K289" s="2">
        <f>IF(soki[[#This Row],[fila]],soki[[#This Row],[wielkosc_zamowienia]],0)</f>
        <v>0</v>
      </c>
    </row>
    <row r="290" spans="1:11" x14ac:dyDescent="0.25">
      <c r="A290">
        <v>289</v>
      </c>
      <c r="B290" s="1">
        <v>44339</v>
      </c>
      <c r="C290" s="2" t="s">
        <v>4</v>
      </c>
      <c r="D290" s="2">
        <f>WEEKDAY(soki[[#This Row],[data]],2)</f>
        <v>7</v>
      </c>
      <c r="E290">
        <v>4700</v>
      </c>
      <c r="F290">
        <f t="shared" si="5"/>
        <v>15070</v>
      </c>
      <c r="G290">
        <f>IF(soki[[#This Row],[data]]=B289,0,IF(soki[[#This Row],[dzień tygodnia]]&gt;=6,5000,12000))</f>
        <v>0</v>
      </c>
      <c r="H290">
        <f>soki[[#This Row],[stan przed produkcją]]+soki[[#This Row],[produkcja]]</f>
        <v>15070</v>
      </c>
      <c r="I290" s="2">
        <f>IF(soki[[#This Row],[stan po produkcji]]-soki[[#This Row],[wielkosc_zamowienia]]&gt;0,soki[[#This Row],[stan po produkcji]]-soki[[#This Row],[wielkosc_zamowienia]],soki[[#This Row],[stan po produkcji]])</f>
        <v>10370</v>
      </c>
      <c r="J290" s="2" t="b">
        <f>soki[[#This Row],[po zamowieniu]]=soki[[#This Row],[stan po produkcji]]</f>
        <v>0</v>
      </c>
      <c r="K290" s="2">
        <f>IF(soki[[#This Row],[fila]],soki[[#This Row],[wielkosc_zamowienia]],0)</f>
        <v>0</v>
      </c>
    </row>
    <row r="291" spans="1:11" x14ac:dyDescent="0.25">
      <c r="A291">
        <v>290</v>
      </c>
      <c r="B291" s="1">
        <v>44340</v>
      </c>
      <c r="C291" s="2" t="s">
        <v>4</v>
      </c>
      <c r="D291" s="2">
        <f>WEEKDAY(soki[[#This Row],[data]],2)</f>
        <v>1</v>
      </c>
      <c r="E291">
        <v>1830</v>
      </c>
      <c r="F291">
        <f t="shared" si="5"/>
        <v>10370</v>
      </c>
      <c r="G291">
        <f>IF(soki[[#This Row],[data]]=B290,0,IF(soki[[#This Row],[dzień tygodnia]]&gt;=6,5000,12000))</f>
        <v>12000</v>
      </c>
      <c r="H291">
        <f>soki[[#This Row],[stan przed produkcją]]+soki[[#This Row],[produkcja]]</f>
        <v>22370</v>
      </c>
      <c r="I291" s="2">
        <f>IF(soki[[#This Row],[stan po produkcji]]-soki[[#This Row],[wielkosc_zamowienia]]&gt;0,soki[[#This Row],[stan po produkcji]]-soki[[#This Row],[wielkosc_zamowienia]],soki[[#This Row],[stan po produkcji]])</f>
        <v>20540</v>
      </c>
      <c r="J291" s="2" t="b">
        <f>soki[[#This Row],[po zamowieniu]]=soki[[#This Row],[stan po produkcji]]</f>
        <v>0</v>
      </c>
      <c r="K291" s="2">
        <f>IF(soki[[#This Row],[fila]],soki[[#This Row],[wielkosc_zamowienia]],0)</f>
        <v>0</v>
      </c>
    </row>
    <row r="292" spans="1:11" x14ac:dyDescent="0.25">
      <c r="A292">
        <v>291</v>
      </c>
      <c r="B292" s="1">
        <v>44340</v>
      </c>
      <c r="C292" s="2" t="s">
        <v>5</v>
      </c>
      <c r="D292" s="2">
        <f>WEEKDAY(soki[[#This Row],[data]],2)</f>
        <v>1</v>
      </c>
      <c r="E292">
        <v>4100</v>
      </c>
      <c r="F292">
        <f t="shared" si="5"/>
        <v>20540</v>
      </c>
      <c r="G292">
        <f>IF(soki[[#This Row],[data]]=B291,0,IF(soki[[#This Row],[dzień tygodnia]]&gt;=6,5000,12000))</f>
        <v>0</v>
      </c>
      <c r="H292">
        <f>soki[[#This Row],[stan przed produkcją]]+soki[[#This Row],[produkcja]]</f>
        <v>20540</v>
      </c>
      <c r="I292" s="2">
        <f>IF(soki[[#This Row],[stan po produkcji]]-soki[[#This Row],[wielkosc_zamowienia]]&gt;0,soki[[#This Row],[stan po produkcji]]-soki[[#This Row],[wielkosc_zamowienia]],soki[[#This Row],[stan po produkcji]])</f>
        <v>16440</v>
      </c>
      <c r="J292" s="2" t="b">
        <f>soki[[#This Row],[po zamowieniu]]=soki[[#This Row],[stan po produkcji]]</f>
        <v>0</v>
      </c>
      <c r="K292" s="2">
        <f>IF(soki[[#This Row],[fila]],soki[[#This Row],[wielkosc_zamowienia]],0)</f>
        <v>0</v>
      </c>
    </row>
    <row r="293" spans="1:11" x14ac:dyDescent="0.25">
      <c r="A293">
        <v>292</v>
      </c>
      <c r="B293" s="1">
        <v>44341</v>
      </c>
      <c r="C293" s="2" t="s">
        <v>7</v>
      </c>
      <c r="D293" s="2">
        <f>WEEKDAY(soki[[#This Row],[data]],2)</f>
        <v>2</v>
      </c>
      <c r="E293">
        <v>7870</v>
      </c>
      <c r="F293">
        <f t="shared" si="5"/>
        <v>16440</v>
      </c>
      <c r="G293">
        <f>IF(soki[[#This Row],[data]]=B292,0,IF(soki[[#This Row],[dzień tygodnia]]&gt;=6,5000,12000))</f>
        <v>12000</v>
      </c>
      <c r="H293">
        <f>soki[[#This Row],[stan przed produkcją]]+soki[[#This Row],[produkcja]]</f>
        <v>28440</v>
      </c>
      <c r="I293" s="2">
        <f>IF(soki[[#This Row],[stan po produkcji]]-soki[[#This Row],[wielkosc_zamowienia]]&gt;0,soki[[#This Row],[stan po produkcji]]-soki[[#This Row],[wielkosc_zamowienia]],soki[[#This Row],[stan po produkcji]])</f>
        <v>20570</v>
      </c>
      <c r="J293" s="2" t="b">
        <f>soki[[#This Row],[po zamowieniu]]=soki[[#This Row],[stan po produkcji]]</f>
        <v>0</v>
      </c>
      <c r="K293" s="2">
        <f>IF(soki[[#This Row],[fila]],soki[[#This Row],[wielkosc_zamowienia]],0)</f>
        <v>0</v>
      </c>
    </row>
    <row r="294" spans="1:11" x14ac:dyDescent="0.25">
      <c r="A294">
        <v>293</v>
      </c>
      <c r="B294" s="1">
        <v>44341</v>
      </c>
      <c r="C294" s="2" t="s">
        <v>5</v>
      </c>
      <c r="D294" s="2">
        <f>WEEKDAY(soki[[#This Row],[data]],2)</f>
        <v>2</v>
      </c>
      <c r="E294">
        <v>7160</v>
      </c>
      <c r="F294">
        <f t="shared" si="5"/>
        <v>20570</v>
      </c>
      <c r="G294">
        <f>IF(soki[[#This Row],[data]]=B293,0,IF(soki[[#This Row],[dzień tygodnia]]&gt;=6,5000,12000))</f>
        <v>0</v>
      </c>
      <c r="H294">
        <f>soki[[#This Row],[stan przed produkcją]]+soki[[#This Row],[produkcja]]</f>
        <v>20570</v>
      </c>
      <c r="I294" s="2">
        <f>IF(soki[[#This Row],[stan po produkcji]]-soki[[#This Row],[wielkosc_zamowienia]]&gt;0,soki[[#This Row],[stan po produkcji]]-soki[[#This Row],[wielkosc_zamowienia]],soki[[#This Row],[stan po produkcji]])</f>
        <v>13410</v>
      </c>
      <c r="J294" s="2" t="b">
        <f>soki[[#This Row],[po zamowieniu]]=soki[[#This Row],[stan po produkcji]]</f>
        <v>0</v>
      </c>
      <c r="K294" s="2">
        <f>IF(soki[[#This Row],[fila]],soki[[#This Row],[wielkosc_zamowienia]],0)</f>
        <v>0</v>
      </c>
    </row>
    <row r="295" spans="1:11" x14ac:dyDescent="0.25">
      <c r="A295">
        <v>294</v>
      </c>
      <c r="B295" s="1">
        <v>44341</v>
      </c>
      <c r="C295" s="2" t="s">
        <v>6</v>
      </c>
      <c r="D295" s="2">
        <f>WEEKDAY(soki[[#This Row],[data]],2)</f>
        <v>2</v>
      </c>
      <c r="E295">
        <v>9200</v>
      </c>
      <c r="F295">
        <f t="shared" si="5"/>
        <v>13410</v>
      </c>
      <c r="G295">
        <f>IF(soki[[#This Row],[data]]=B294,0,IF(soki[[#This Row],[dzień tygodnia]]&gt;=6,5000,12000))</f>
        <v>0</v>
      </c>
      <c r="H295">
        <f>soki[[#This Row],[stan przed produkcją]]+soki[[#This Row],[produkcja]]</f>
        <v>13410</v>
      </c>
      <c r="I295" s="2">
        <f>IF(soki[[#This Row],[stan po produkcji]]-soki[[#This Row],[wielkosc_zamowienia]]&gt;0,soki[[#This Row],[stan po produkcji]]-soki[[#This Row],[wielkosc_zamowienia]],soki[[#This Row],[stan po produkcji]])</f>
        <v>4210</v>
      </c>
      <c r="J295" s="2" t="b">
        <f>soki[[#This Row],[po zamowieniu]]=soki[[#This Row],[stan po produkcji]]</f>
        <v>0</v>
      </c>
      <c r="K295" s="2">
        <f>IF(soki[[#This Row],[fila]],soki[[#This Row],[wielkosc_zamowienia]],0)</f>
        <v>0</v>
      </c>
    </row>
    <row r="296" spans="1:11" x14ac:dyDescent="0.25">
      <c r="A296">
        <v>295</v>
      </c>
      <c r="B296" s="1">
        <v>44342</v>
      </c>
      <c r="C296" s="2" t="s">
        <v>5</v>
      </c>
      <c r="D296" s="2">
        <f>WEEKDAY(soki[[#This Row],[data]],2)</f>
        <v>3</v>
      </c>
      <c r="E296">
        <v>7390</v>
      </c>
      <c r="F296">
        <f t="shared" si="5"/>
        <v>4210</v>
      </c>
      <c r="G296">
        <f>IF(soki[[#This Row],[data]]=B295,0,IF(soki[[#This Row],[dzień tygodnia]]&gt;=6,5000,12000))</f>
        <v>12000</v>
      </c>
      <c r="H296">
        <f>soki[[#This Row],[stan przed produkcją]]+soki[[#This Row],[produkcja]]</f>
        <v>16210</v>
      </c>
      <c r="I296" s="2">
        <f>IF(soki[[#This Row],[stan po produkcji]]-soki[[#This Row],[wielkosc_zamowienia]]&gt;0,soki[[#This Row],[stan po produkcji]]-soki[[#This Row],[wielkosc_zamowienia]],soki[[#This Row],[stan po produkcji]])</f>
        <v>8820</v>
      </c>
      <c r="J296" s="2" t="b">
        <f>soki[[#This Row],[po zamowieniu]]=soki[[#This Row],[stan po produkcji]]</f>
        <v>0</v>
      </c>
      <c r="K296" s="2">
        <f>IF(soki[[#This Row],[fila]],soki[[#This Row],[wielkosc_zamowienia]],0)</f>
        <v>0</v>
      </c>
    </row>
    <row r="297" spans="1:11" x14ac:dyDescent="0.25">
      <c r="A297">
        <v>296</v>
      </c>
      <c r="B297" s="1">
        <v>44342</v>
      </c>
      <c r="C297" s="2" t="s">
        <v>4</v>
      </c>
      <c r="D297" s="2">
        <f>WEEKDAY(soki[[#This Row],[data]],2)</f>
        <v>3</v>
      </c>
      <c r="E297">
        <v>4560</v>
      </c>
      <c r="F297">
        <f t="shared" si="5"/>
        <v>8820</v>
      </c>
      <c r="G297">
        <f>IF(soki[[#This Row],[data]]=B296,0,IF(soki[[#This Row],[dzień tygodnia]]&gt;=6,5000,12000))</f>
        <v>0</v>
      </c>
      <c r="H297">
        <f>soki[[#This Row],[stan przed produkcją]]+soki[[#This Row],[produkcja]]</f>
        <v>8820</v>
      </c>
      <c r="I297" s="2">
        <f>IF(soki[[#This Row],[stan po produkcji]]-soki[[#This Row],[wielkosc_zamowienia]]&gt;0,soki[[#This Row],[stan po produkcji]]-soki[[#This Row],[wielkosc_zamowienia]],soki[[#This Row],[stan po produkcji]])</f>
        <v>4260</v>
      </c>
      <c r="J297" s="2" t="b">
        <f>soki[[#This Row],[po zamowieniu]]=soki[[#This Row],[stan po produkcji]]</f>
        <v>0</v>
      </c>
      <c r="K297" s="2">
        <f>IF(soki[[#This Row],[fila]],soki[[#This Row],[wielkosc_zamowienia]],0)</f>
        <v>0</v>
      </c>
    </row>
    <row r="298" spans="1:11" x14ac:dyDescent="0.25">
      <c r="A298">
        <v>297</v>
      </c>
      <c r="B298" s="1">
        <v>44343</v>
      </c>
      <c r="C298" s="2" t="s">
        <v>5</v>
      </c>
      <c r="D298" s="2">
        <f>WEEKDAY(soki[[#This Row],[data]],2)</f>
        <v>4</v>
      </c>
      <c r="E298">
        <v>8680</v>
      </c>
      <c r="F298">
        <f t="shared" si="5"/>
        <v>4260</v>
      </c>
      <c r="G298">
        <f>IF(soki[[#This Row],[data]]=B297,0,IF(soki[[#This Row],[dzień tygodnia]]&gt;=6,5000,12000))</f>
        <v>12000</v>
      </c>
      <c r="H298">
        <f>soki[[#This Row],[stan przed produkcją]]+soki[[#This Row],[produkcja]]</f>
        <v>16260</v>
      </c>
      <c r="I298" s="2">
        <f>IF(soki[[#This Row],[stan po produkcji]]-soki[[#This Row],[wielkosc_zamowienia]]&gt;0,soki[[#This Row],[stan po produkcji]]-soki[[#This Row],[wielkosc_zamowienia]],soki[[#This Row],[stan po produkcji]])</f>
        <v>7580</v>
      </c>
      <c r="J298" s="2" t="b">
        <f>soki[[#This Row],[po zamowieniu]]=soki[[#This Row],[stan po produkcji]]</f>
        <v>0</v>
      </c>
      <c r="K298" s="2">
        <f>IF(soki[[#This Row],[fila]],soki[[#This Row],[wielkosc_zamowienia]],0)</f>
        <v>0</v>
      </c>
    </row>
    <row r="299" spans="1:11" x14ac:dyDescent="0.25">
      <c r="A299">
        <v>298</v>
      </c>
      <c r="B299" s="1">
        <v>44343</v>
      </c>
      <c r="C299" s="2" t="s">
        <v>4</v>
      </c>
      <c r="D299" s="2">
        <f>WEEKDAY(soki[[#This Row],[data]],2)</f>
        <v>4</v>
      </c>
      <c r="E299">
        <v>3110</v>
      </c>
      <c r="F299">
        <f t="shared" si="5"/>
        <v>7580</v>
      </c>
      <c r="G299">
        <f>IF(soki[[#This Row],[data]]=B298,0,IF(soki[[#This Row],[dzień tygodnia]]&gt;=6,5000,12000))</f>
        <v>0</v>
      </c>
      <c r="H299">
        <f>soki[[#This Row],[stan przed produkcją]]+soki[[#This Row],[produkcja]]</f>
        <v>7580</v>
      </c>
      <c r="I299" s="2">
        <f>IF(soki[[#This Row],[stan po produkcji]]-soki[[#This Row],[wielkosc_zamowienia]]&gt;0,soki[[#This Row],[stan po produkcji]]-soki[[#This Row],[wielkosc_zamowienia]],soki[[#This Row],[stan po produkcji]])</f>
        <v>4470</v>
      </c>
      <c r="J299" s="2" t="b">
        <f>soki[[#This Row],[po zamowieniu]]=soki[[#This Row],[stan po produkcji]]</f>
        <v>0</v>
      </c>
      <c r="K299" s="2">
        <f>IF(soki[[#This Row],[fila]],soki[[#This Row],[wielkosc_zamowienia]],0)</f>
        <v>0</v>
      </c>
    </row>
    <row r="300" spans="1:11" x14ac:dyDescent="0.25">
      <c r="A300">
        <v>299</v>
      </c>
      <c r="B300" s="1">
        <v>44343</v>
      </c>
      <c r="C300" s="2" t="s">
        <v>7</v>
      </c>
      <c r="D300" s="2">
        <f>WEEKDAY(soki[[#This Row],[data]],2)</f>
        <v>4</v>
      </c>
      <c r="E300">
        <v>8770</v>
      </c>
      <c r="F300">
        <f t="shared" si="5"/>
        <v>4470</v>
      </c>
      <c r="G300">
        <f>IF(soki[[#This Row],[data]]=B299,0,IF(soki[[#This Row],[dzień tygodnia]]&gt;=6,5000,12000))</f>
        <v>0</v>
      </c>
      <c r="H300">
        <f>soki[[#This Row],[stan przed produkcją]]+soki[[#This Row],[produkcja]]</f>
        <v>4470</v>
      </c>
      <c r="I300" s="2">
        <f>IF(soki[[#This Row],[stan po produkcji]]-soki[[#This Row],[wielkosc_zamowienia]]&gt;0,soki[[#This Row],[stan po produkcji]]-soki[[#This Row],[wielkosc_zamowienia]],soki[[#This Row],[stan po produkcji]])</f>
        <v>4470</v>
      </c>
      <c r="J300" s="2" t="b">
        <f>soki[[#This Row],[po zamowieniu]]=soki[[#This Row],[stan po produkcji]]</f>
        <v>1</v>
      </c>
      <c r="K300" s="2">
        <f>IF(soki[[#This Row],[fila]],soki[[#This Row],[wielkosc_zamowienia]],0)</f>
        <v>8770</v>
      </c>
    </row>
    <row r="301" spans="1:11" x14ac:dyDescent="0.25">
      <c r="A301">
        <v>300</v>
      </c>
      <c r="B301" s="1">
        <v>44344</v>
      </c>
      <c r="C301" s="2" t="s">
        <v>7</v>
      </c>
      <c r="D301" s="2">
        <f>WEEKDAY(soki[[#This Row],[data]],2)</f>
        <v>5</v>
      </c>
      <c r="E301">
        <v>6900</v>
      </c>
      <c r="F301">
        <f t="shared" si="5"/>
        <v>4470</v>
      </c>
      <c r="G301">
        <f>IF(soki[[#This Row],[data]]=B300,0,IF(soki[[#This Row],[dzień tygodnia]]&gt;=6,5000,12000))</f>
        <v>12000</v>
      </c>
      <c r="H301">
        <f>soki[[#This Row],[stan przed produkcją]]+soki[[#This Row],[produkcja]]</f>
        <v>16470</v>
      </c>
      <c r="I301" s="2">
        <f>IF(soki[[#This Row],[stan po produkcji]]-soki[[#This Row],[wielkosc_zamowienia]]&gt;0,soki[[#This Row],[stan po produkcji]]-soki[[#This Row],[wielkosc_zamowienia]],soki[[#This Row],[stan po produkcji]])</f>
        <v>9570</v>
      </c>
      <c r="J301" s="2" t="b">
        <f>soki[[#This Row],[po zamowieniu]]=soki[[#This Row],[stan po produkcji]]</f>
        <v>0</v>
      </c>
      <c r="K301" s="2">
        <f>IF(soki[[#This Row],[fila]],soki[[#This Row],[wielkosc_zamowienia]],0)</f>
        <v>0</v>
      </c>
    </row>
    <row r="302" spans="1:11" x14ac:dyDescent="0.25">
      <c r="A302">
        <v>301</v>
      </c>
      <c r="B302" s="1">
        <v>44344</v>
      </c>
      <c r="C302" s="2" t="s">
        <v>4</v>
      </c>
      <c r="D302" s="2">
        <f>WEEKDAY(soki[[#This Row],[data]],2)</f>
        <v>5</v>
      </c>
      <c r="E302">
        <v>9220</v>
      </c>
      <c r="F302">
        <f t="shared" si="5"/>
        <v>9570</v>
      </c>
      <c r="G302">
        <f>IF(soki[[#This Row],[data]]=B301,0,IF(soki[[#This Row],[dzień tygodnia]]&gt;=6,5000,12000))</f>
        <v>0</v>
      </c>
      <c r="H302">
        <f>soki[[#This Row],[stan przed produkcją]]+soki[[#This Row],[produkcja]]</f>
        <v>9570</v>
      </c>
      <c r="I302" s="2">
        <f>IF(soki[[#This Row],[stan po produkcji]]-soki[[#This Row],[wielkosc_zamowienia]]&gt;0,soki[[#This Row],[stan po produkcji]]-soki[[#This Row],[wielkosc_zamowienia]],soki[[#This Row],[stan po produkcji]])</f>
        <v>350</v>
      </c>
      <c r="J302" s="2" t="b">
        <f>soki[[#This Row],[po zamowieniu]]=soki[[#This Row],[stan po produkcji]]</f>
        <v>0</v>
      </c>
      <c r="K302" s="2">
        <f>IF(soki[[#This Row],[fila]],soki[[#This Row],[wielkosc_zamowienia]],0)</f>
        <v>0</v>
      </c>
    </row>
    <row r="303" spans="1:11" x14ac:dyDescent="0.25">
      <c r="A303">
        <v>302</v>
      </c>
      <c r="B303" s="1">
        <v>44345</v>
      </c>
      <c r="C303" s="2" t="s">
        <v>4</v>
      </c>
      <c r="D303" s="2">
        <f>WEEKDAY(soki[[#This Row],[data]],2)</f>
        <v>6</v>
      </c>
      <c r="E303">
        <v>9740</v>
      </c>
      <c r="F303">
        <f t="shared" si="5"/>
        <v>350</v>
      </c>
      <c r="G303">
        <f>IF(soki[[#This Row],[data]]=B302,0,IF(soki[[#This Row],[dzień tygodnia]]&gt;=6,5000,12000))</f>
        <v>5000</v>
      </c>
      <c r="H303">
        <f>soki[[#This Row],[stan przed produkcją]]+soki[[#This Row],[produkcja]]</f>
        <v>5350</v>
      </c>
      <c r="I303" s="2">
        <f>IF(soki[[#This Row],[stan po produkcji]]-soki[[#This Row],[wielkosc_zamowienia]]&gt;0,soki[[#This Row],[stan po produkcji]]-soki[[#This Row],[wielkosc_zamowienia]],soki[[#This Row],[stan po produkcji]])</f>
        <v>5350</v>
      </c>
      <c r="J303" s="2" t="b">
        <f>soki[[#This Row],[po zamowieniu]]=soki[[#This Row],[stan po produkcji]]</f>
        <v>1</v>
      </c>
      <c r="K303" s="2">
        <f>IF(soki[[#This Row],[fila]],soki[[#This Row],[wielkosc_zamowienia]],0)</f>
        <v>9740</v>
      </c>
    </row>
    <row r="304" spans="1:11" x14ac:dyDescent="0.25">
      <c r="A304">
        <v>303</v>
      </c>
      <c r="B304" s="1">
        <v>44346</v>
      </c>
      <c r="C304" s="2" t="s">
        <v>4</v>
      </c>
      <c r="D304" s="2">
        <f>WEEKDAY(soki[[#This Row],[data]],2)</f>
        <v>7</v>
      </c>
      <c r="E304">
        <v>4500</v>
      </c>
      <c r="F304">
        <f t="shared" si="5"/>
        <v>5350</v>
      </c>
      <c r="G304">
        <f>IF(soki[[#This Row],[data]]=B303,0,IF(soki[[#This Row],[dzień tygodnia]]&gt;=6,5000,12000))</f>
        <v>5000</v>
      </c>
      <c r="H304">
        <f>soki[[#This Row],[stan przed produkcją]]+soki[[#This Row],[produkcja]]</f>
        <v>10350</v>
      </c>
      <c r="I304" s="2">
        <f>IF(soki[[#This Row],[stan po produkcji]]-soki[[#This Row],[wielkosc_zamowienia]]&gt;0,soki[[#This Row],[stan po produkcji]]-soki[[#This Row],[wielkosc_zamowienia]],soki[[#This Row],[stan po produkcji]])</f>
        <v>5850</v>
      </c>
      <c r="J304" s="2" t="b">
        <f>soki[[#This Row],[po zamowieniu]]=soki[[#This Row],[stan po produkcji]]</f>
        <v>0</v>
      </c>
      <c r="K304" s="2">
        <f>IF(soki[[#This Row],[fila]],soki[[#This Row],[wielkosc_zamowienia]],0)</f>
        <v>0</v>
      </c>
    </row>
    <row r="305" spans="1:11" x14ac:dyDescent="0.25">
      <c r="A305">
        <v>304</v>
      </c>
      <c r="B305" s="1">
        <v>44346</v>
      </c>
      <c r="C305" s="2" t="s">
        <v>6</v>
      </c>
      <c r="D305" s="2">
        <f>WEEKDAY(soki[[#This Row],[data]],2)</f>
        <v>7</v>
      </c>
      <c r="E305">
        <v>9950</v>
      </c>
      <c r="F305">
        <f t="shared" si="5"/>
        <v>5850</v>
      </c>
      <c r="G305">
        <f>IF(soki[[#This Row],[data]]=B304,0,IF(soki[[#This Row],[dzień tygodnia]]&gt;=6,5000,12000))</f>
        <v>0</v>
      </c>
      <c r="H305">
        <f>soki[[#This Row],[stan przed produkcją]]+soki[[#This Row],[produkcja]]</f>
        <v>5850</v>
      </c>
      <c r="I305" s="2">
        <f>IF(soki[[#This Row],[stan po produkcji]]-soki[[#This Row],[wielkosc_zamowienia]]&gt;0,soki[[#This Row],[stan po produkcji]]-soki[[#This Row],[wielkosc_zamowienia]],soki[[#This Row],[stan po produkcji]])</f>
        <v>5850</v>
      </c>
      <c r="J305" s="2" t="b">
        <f>soki[[#This Row],[po zamowieniu]]=soki[[#This Row],[stan po produkcji]]</f>
        <v>1</v>
      </c>
      <c r="K305" s="2">
        <f>IF(soki[[#This Row],[fila]],soki[[#This Row],[wielkosc_zamowienia]],0)</f>
        <v>9950</v>
      </c>
    </row>
    <row r="306" spans="1:11" x14ac:dyDescent="0.25">
      <c r="A306">
        <v>305</v>
      </c>
      <c r="B306" s="1">
        <v>44347</v>
      </c>
      <c r="C306" s="2" t="s">
        <v>4</v>
      </c>
      <c r="D306" s="2">
        <f>WEEKDAY(soki[[#This Row],[data]],2)</f>
        <v>1</v>
      </c>
      <c r="E306">
        <v>9960</v>
      </c>
      <c r="F306">
        <f t="shared" si="5"/>
        <v>5850</v>
      </c>
      <c r="G306">
        <f>IF(soki[[#This Row],[data]]=B305,0,IF(soki[[#This Row],[dzień tygodnia]]&gt;=6,5000,12000))</f>
        <v>12000</v>
      </c>
      <c r="H306">
        <f>soki[[#This Row],[stan przed produkcją]]+soki[[#This Row],[produkcja]]</f>
        <v>17850</v>
      </c>
      <c r="I306" s="2">
        <f>IF(soki[[#This Row],[stan po produkcji]]-soki[[#This Row],[wielkosc_zamowienia]]&gt;0,soki[[#This Row],[stan po produkcji]]-soki[[#This Row],[wielkosc_zamowienia]],soki[[#This Row],[stan po produkcji]])</f>
        <v>7890</v>
      </c>
      <c r="J306" s="2" t="b">
        <f>soki[[#This Row],[po zamowieniu]]=soki[[#This Row],[stan po produkcji]]</f>
        <v>0</v>
      </c>
      <c r="K306" s="2">
        <f>IF(soki[[#This Row],[fila]],soki[[#This Row],[wielkosc_zamowienia]],0)</f>
        <v>0</v>
      </c>
    </row>
    <row r="307" spans="1:11" x14ac:dyDescent="0.25">
      <c r="A307">
        <v>306</v>
      </c>
      <c r="B307" s="1">
        <v>44347</v>
      </c>
      <c r="C307" s="2" t="s">
        <v>6</v>
      </c>
      <c r="D307" s="2">
        <f>WEEKDAY(soki[[#This Row],[data]],2)</f>
        <v>1</v>
      </c>
      <c r="E307">
        <v>8880</v>
      </c>
      <c r="F307">
        <f t="shared" si="5"/>
        <v>7890</v>
      </c>
      <c r="G307">
        <f>IF(soki[[#This Row],[data]]=B306,0,IF(soki[[#This Row],[dzień tygodnia]]&gt;=6,5000,12000))</f>
        <v>0</v>
      </c>
      <c r="H307">
        <f>soki[[#This Row],[stan przed produkcją]]+soki[[#This Row],[produkcja]]</f>
        <v>7890</v>
      </c>
      <c r="I307" s="2">
        <f>IF(soki[[#This Row],[stan po produkcji]]-soki[[#This Row],[wielkosc_zamowienia]]&gt;0,soki[[#This Row],[stan po produkcji]]-soki[[#This Row],[wielkosc_zamowienia]],soki[[#This Row],[stan po produkcji]])</f>
        <v>7890</v>
      </c>
      <c r="J307" s="2" t="b">
        <f>soki[[#This Row],[po zamowieniu]]=soki[[#This Row],[stan po produkcji]]</f>
        <v>1</v>
      </c>
      <c r="K307" s="2">
        <f>IF(soki[[#This Row],[fila]],soki[[#This Row],[wielkosc_zamowienia]],0)</f>
        <v>8880</v>
      </c>
    </row>
    <row r="308" spans="1:11" x14ac:dyDescent="0.25">
      <c r="A308">
        <v>307</v>
      </c>
      <c r="B308" s="1">
        <v>44347</v>
      </c>
      <c r="C308" s="2" t="s">
        <v>5</v>
      </c>
      <c r="D308" s="2">
        <f>WEEKDAY(soki[[#This Row],[data]],2)</f>
        <v>1</v>
      </c>
      <c r="E308">
        <v>4160</v>
      </c>
      <c r="F308">
        <f t="shared" si="5"/>
        <v>7890</v>
      </c>
      <c r="G308">
        <f>IF(soki[[#This Row],[data]]=B307,0,IF(soki[[#This Row],[dzień tygodnia]]&gt;=6,5000,12000))</f>
        <v>0</v>
      </c>
      <c r="H308">
        <f>soki[[#This Row],[stan przed produkcją]]+soki[[#This Row],[produkcja]]</f>
        <v>7890</v>
      </c>
      <c r="I308" s="2">
        <f>IF(soki[[#This Row],[stan po produkcji]]-soki[[#This Row],[wielkosc_zamowienia]]&gt;0,soki[[#This Row],[stan po produkcji]]-soki[[#This Row],[wielkosc_zamowienia]],soki[[#This Row],[stan po produkcji]])</f>
        <v>3730</v>
      </c>
      <c r="J308" s="2" t="b">
        <f>soki[[#This Row],[po zamowieniu]]=soki[[#This Row],[stan po produkcji]]</f>
        <v>0</v>
      </c>
      <c r="K308" s="2">
        <f>IF(soki[[#This Row],[fila]],soki[[#This Row],[wielkosc_zamowienia]],0)</f>
        <v>0</v>
      </c>
    </row>
    <row r="309" spans="1:11" x14ac:dyDescent="0.25">
      <c r="A309">
        <v>308</v>
      </c>
      <c r="B309" s="1">
        <v>44348</v>
      </c>
      <c r="C309" s="2" t="s">
        <v>5</v>
      </c>
      <c r="D309" s="2">
        <f>WEEKDAY(soki[[#This Row],[data]],2)</f>
        <v>2</v>
      </c>
      <c r="E309">
        <v>6300</v>
      </c>
      <c r="F309">
        <f t="shared" si="5"/>
        <v>3730</v>
      </c>
      <c r="G309">
        <f>IF(soki[[#This Row],[data]]=B308,0,IF(soki[[#This Row],[dzień tygodnia]]&gt;=6,5000,12000))</f>
        <v>12000</v>
      </c>
      <c r="H309">
        <f>soki[[#This Row],[stan przed produkcją]]+soki[[#This Row],[produkcja]]</f>
        <v>15730</v>
      </c>
      <c r="I309" s="2">
        <f>IF(soki[[#This Row],[stan po produkcji]]-soki[[#This Row],[wielkosc_zamowienia]]&gt;0,soki[[#This Row],[stan po produkcji]]-soki[[#This Row],[wielkosc_zamowienia]],soki[[#This Row],[stan po produkcji]])</f>
        <v>9430</v>
      </c>
      <c r="J309" s="2" t="b">
        <f>soki[[#This Row],[po zamowieniu]]=soki[[#This Row],[stan po produkcji]]</f>
        <v>0</v>
      </c>
      <c r="K309" s="2">
        <f>IF(soki[[#This Row],[fila]],soki[[#This Row],[wielkosc_zamowienia]],0)</f>
        <v>0</v>
      </c>
    </row>
    <row r="310" spans="1:11" x14ac:dyDescent="0.25">
      <c r="A310">
        <v>309</v>
      </c>
      <c r="B310" s="1">
        <v>44348</v>
      </c>
      <c r="C310" s="2" t="s">
        <v>7</v>
      </c>
      <c r="D310" s="2">
        <f>WEEKDAY(soki[[#This Row],[data]],2)</f>
        <v>2</v>
      </c>
      <c r="E310">
        <v>9040</v>
      </c>
      <c r="F310">
        <f t="shared" si="5"/>
        <v>9430</v>
      </c>
      <c r="G310">
        <f>IF(soki[[#This Row],[data]]=B309,0,IF(soki[[#This Row],[dzień tygodnia]]&gt;=6,5000,12000))</f>
        <v>0</v>
      </c>
      <c r="H310">
        <f>soki[[#This Row],[stan przed produkcją]]+soki[[#This Row],[produkcja]]</f>
        <v>9430</v>
      </c>
      <c r="I310" s="2">
        <f>IF(soki[[#This Row],[stan po produkcji]]-soki[[#This Row],[wielkosc_zamowienia]]&gt;0,soki[[#This Row],[stan po produkcji]]-soki[[#This Row],[wielkosc_zamowienia]],soki[[#This Row],[stan po produkcji]])</f>
        <v>390</v>
      </c>
      <c r="J310" s="2" t="b">
        <f>soki[[#This Row],[po zamowieniu]]=soki[[#This Row],[stan po produkcji]]</f>
        <v>0</v>
      </c>
      <c r="K310" s="2">
        <f>IF(soki[[#This Row],[fila]],soki[[#This Row],[wielkosc_zamowienia]],0)</f>
        <v>0</v>
      </c>
    </row>
    <row r="311" spans="1:11" x14ac:dyDescent="0.25">
      <c r="A311">
        <v>310</v>
      </c>
      <c r="B311" s="1">
        <v>44349</v>
      </c>
      <c r="C311" s="2" t="s">
        <v>7</v>
      </c>
      <c r="D311" s="2">
        <f>WEEKDAY(soki[[#This Row],[data]],2)</f>
        <v>3</v>
      </c>
      <c r="E311">
        <v>8880</v>
      </c>
      <c r="F311">
        <f t="shared" si="5"/>
        <v>390</v>
      </c>
      <c r="G311">
        <f>IF(soki[[#This Row],[data]]=B310,0,IF(soki[[#This Row],[dzień tygodnia]]&gt;=6,5000,12000))</f>
        <v>12000</v>
      </c>
      <c r="H311">
        <f>soki[[#This Row],[stan przed produkcją]]+soki[[#This Row],[produkcja]]</f>
        <v>12390</v>
      </c>
      <c r="I311" s="2">
        <f>IF(soki[[#This Row],[stan po produkcji]]-soki[[#This Row],[wielkosc_zamowienia]]&gt;0,soki[[#This Row],[stan po produkcji]]-soki[[#This Row],[wielkosc_zamowienia]],soki[[#This Row],[stan po produkcji]])</f>
        <v>3510</v>
      </c>
      <c r="J311" s="2" t="b">
        <f>soki[[#This Row],[po zamowieniu]]=soki[[#This Row],[stan po produkcji]]</f>
        <v>0</v>
      </c>
      <c r="K311" s="2">
        <f>IF(soki[[#This Row],[fila]],soki[[#This Row],[wielkosc_zamowienia]],0)</f>
        <v>0</v>
      </c>
    </row>
    <row r="312" spans="1:11" x14ac:dyDescent="0.25">
      <c r="A312">
        <v>311</v>
      </c>
      <c r="B312" s="1">
        <v>44350</v>
      </c>
      <c r="C312" s="2" t="s">
        <v>4</v>
      </c>
      <c r="D312" s="2">
        <f>WEEKDAY(soki[[#This Row],[data]],2)</f>
        <v>4</v>
      </c>
      <c r="E312">
        <v>5030</v>
      </c>
      <c r="F312">
        <f t="shared" si="5"/>
        <v>3510</v>
      </c>
      <c r="G312">
        <f>IF(soki[[#This Row],[data]]=B311,0,IF(soki[[#This Row],[dzień tygodnia]]&gt;=6,5000,12000))</f>
        <v>12000</v>
      </c>
      <c r="H312">
        <f>soki[[#This Row],[stan przed produkcją]]+soki[[#This Row],[produkcja]]</f>
        <v>15510</v>
      </c>
      <c r="I312" s="2">
        <f>IF(soki[[#This Row],[stan po produkcji]]-soki[[#This Row],[wielkosc_zamowienia]]&gt;0,soki[[#This Row],[stan po produkcji]]-soki[[#This Row],[wielkosc_zamowienia]],soki[[#This Row],[stan po produkcji]])</f>
        <v>10480</v>
      </c>
      <c r="J312" s="2" t="b">
        <f>soki[[#This Row],[po zamowieniu]]=soki[[#This Row],[stan po produkcji]]</f>
        <v>0</v>
      </c>
      <c r="K312" s="2">
        <f>IF(soki[[#This Row],[fila]],soki[[#This Row],[wielkosc_zamowienia]],0)</f>
        <v>0</v>
      </c>
    </row>
    <row r="313" spans="1:11" x14ac:dyDescent="0.25">
      <c r="A313">
        <v>312</v>
      </c>
      <c r="B313" s="1">
        <v>44350</v>
      </c>
      <c r="C313" s="2" t="s">
        <v>6</v>
      </c>
      <c r="D313" s="2">
        <f>WEEKDAY(soki[[#This Row],[data]],2)</f>
        <v>4</v>
      </c>
      <c r="E313">
        <v>6010</v>
      </c>
      <c r="F313">
        <f t="shared" si="5"/>
        <v>10480</v>
      </c>
      <c r="G313">
        <f>IF(soki[[#This Row],[data]]=B312,0,IF(soki[[#This Row],[dzień tygodnia]]&gt;=6,5000,12000))</f>
        <v>0</v>
      </c>
      <c r="H313">
        <f>soki[[#This Row],[stan przed produkcją]]+soki[[#This Row],[produkcja]]</f>
        <v>10480</v>
      </c>
      <c r="I313" s="2">
        <f>IF(soki[[#This Row],[stan po produkcji]]-soki[[#This Row],[wielkosc_zamowienia]]&gt;0,soki[[#This Row],[stan po produkcji]]-soki[[#This Row],[wielkosc_zamowienia]],soki[[#This Row],[stan po produkcji]])</f>
        <v>4470</v>
      </c>
      <c r="J313" s="2" t="b">
        <f>soki[[#This Row],[po zamowieniu]]=soki[[#This Row],[stan po produkcji]]</f>
        <v>0</v>
      </c>
      <c r="K313" s="2">
        <f>IF(soki[[#This Row],[fila]],soki[[#This Row],[wielkosc_zamowienia]],0)</f>
        <v>0</v>
      </c>
    </row>
    <row r="314" spans="1:11" x14ac:dyDescent="0.25">
      <c r="A314">
        <v>313</v>
      </c>
      <c r="B314" s="1">
        <v>44351</v>
      </c>
      <c r="C314" s="2" t="s">
        <v>5</v>
      </c>
      <c r="D314" s="2">
        <f>WEEKDAY(soki[[#This Row],[data]],2)</f>
        <v>5</v>
      </c>
      <c r="E314">
        <v>8880</v>
      </c>
      <c r="F314">
        <f t="shared" si="5"/>
        <v>4470</v>
      </c>
      <c r="G314">
        <f>IF(soki[[#This Row],[data]]=B313,0,IF(soki[[#This Row],[dzień tygodnia]]&gt;=6,5000,12000))</f>
        <v>12000</v>
      </c>
      <c r="H314">
        <f>soki[[#This Row],[stan przed produkcją]]+soki[[#This Row],[produkcja]]</f>
        <v>16470</v>
      </c>
      <c r="I314" s="2">
        <f>IF(soki[[#This Row],[stan po produkcji]]-soki[[#This Row],[wielkosc_zamowienia]]&gt;0,soki[[#This Row],[stan po produkcji]]-soki[[#This Row],[wielkosc_zamowienia]],soki[[#This Row],[stan po produkcji]])</f>
        <v>7590</v>
      </c>
      <c r="J314" s="2" t="b">
        <f>soki[[#This Row],[po zamowieniu]]=soki[[#This Row],[stan po produkcji]]</f>
        <v>0</v>
      </c>
      <c r="K314" s="2">
        <f>IF(soki[[#This Row],[fila]],soki[[#This Row],[wielkosc_zamowienia]],0)</f>
        <v>0</v>
      </c>
    </row>
    <row r="315" spans="1:11" x14ac:dyDescent="0.25">
      <c r="A315">
        <v>314</v>
      </c>
      <c r="B315" s="1">
        <v>44352</v>
      </c>
      <c r="C315" s="2" t="s">
        <v>4</v>
      </c>
      <c r="D315" s="2">
        <f>WEEKDAY(soki[[#This Row],[data]],2)</f>
        <v>6</v>
      </c>
      <c r="E315">
        <v>5490</v>
      </c>
      <c r="F315">
        <f t="shared" si="5"/>
        <v>7590</v>
      </c>
      <c r="G315">
        <f>IF(soki[[#This Row],[data]]=B314,0,IF(soki[[#This Row],[dzień tygodnia]]&gt;=6,5000,12000))</f>
        <v>5000</v>
      </c>
      <c r="H315">
        <f>soki[[#This Row],[stan przed produkcją]]+soki[[#This Row],[produkcja]]</f>
        <v>12590</v>
      </c>
      <c r="I315" s="2">
        <f>IF(soki[[#This Row],[stan po produkcji]]-soki[[#This Row],[wielkosc_zamowienia]]&gt;0,soki[[#This Row],[stan po produkcji]]-soki[[#This Row],[wielkosc_zamowienia]],soki[[#This Row],[stan po produkcji]])</f>
        <v>7100</v>
      </c>
      <c r="J315" s="2" t="b">
        <f>soki[[#This Row],[po zamowieniu]]=soki[[#This Row],[stan po produkcji]]</f>
        <v>0</v>
      </c>
      <c r="K315" s="2">
        <f>IF(soki[[#This Row],[fila]],soki[[#This Row],[wielkosc_zamowienia]],0)</f>
        <v>0</v>
      </c>
    </row>
    <row r="316" spans="1:11" x14ac:dyDescent="0.25">
      <c r="A316">
        <v>315</v>
      </c>
      <c r="B316" s="1">
        <v>44353</v>
      </c>
      <c r="C316" s="2" t="s">
        <v>7</v>
      </c>
      <c r="D316" s="2">
        <f>WEEKDAY(soki[[#This Row],[data]],2)</f>
        <v>7</v>
      </c>
      <c r="E316">
        <v>9370</v>
      </c>
      <c r="F316">
        <f t="shared" si="5"/>
        <v>7100</v>
      </c>
      <c r="G316">
        <f>IF(soki[[#This Row],[data]]=B315,0,IF(soki[[#This Row],[dzień tygodnia]]&gt;=6,5000,12000))</f>
        <v>5000</v>
      </c>
      <c r="H316">
        <f>soki[[#This Row],[stan przed produkcją]]+soki[[#This Row],[produkcja]]</f>
        <v>12100</v>
      </c>
      <c r="I316" s="2">
        <f>IF(soki[[#This Row],[stan po produkcji]]-soki[[#This Row],[wielkosc_zamowienia]]&gt;0,soki[[#This Row],[stan po produkcji]]-soki[[#This Row],[wielkosc_zamowienia]],soki[[#This Row],[stan po produkcji]])</f>
        <v>2730</v>
      </c>
      <c r="J316" s="2" t="b">
        <f>soki[[#This Row],[po zamowieniu]]=soki[[#This Row],[stan po produkcji]]</f>
        <v>0</v>
      </c>
      <c r="K316" s="2">
        <f>IF(soki[[#This Row],[fila]],soki[[#This Row],[wielkosc_zamowienia]],0)</f>
        <v>0</v>
      </c>
    </row>
    <row r="317" spans="1:11" x14ac:dyDescent="0.25">
      <c r="A317">
        <v>316</v>
      </c>
      <c r="B317" s="1">
        <v>44353</v>
      </c>
      <c r="C317" s="2" t="s">
        <v>4</v>
      </c>
      <c r="D317" s="2">
        <f>WEEKDAY(soki[[#This Row],[data]],2)</f>
        <v>7</v>
      </c>
      <c r="E317">
        <v>6790</v>
      </c>
      <c r="F317">
        <f t="shared" si="5"/>
        <v>2730</v>
      </c>
      <c r="G317">
        <f>IF(soki[[#This Row],[data]]=B316,0,IF(soki[[#This Row],[dzień tygodnia]]&gt;=6,5000,12000))</f>
        <v>0</v>
      </c>
      <c r="H317">
        <f>soki[[#This Row],[stan przed produkcją]]+soki[[#This Row],[produkcja]]</f>
        <v>2730</v>
      </c>
      <c r="I317" s="2">
        <f>IF(soki[[#This Row],[stan po produkcji]]-soki[[#This Row],[wielkosc_zamowienia]]&gt;0,soki[[#This Row],[stan po produkcji]]-soki[[#This Row],[wielkosc_zamowienia]],soki[[#This Row],[stan po produkcji]])</f>
        <v>2730</v>
      </c>
      <c r="J317" s="2" t="b">
        <f>soki[[#This Row],[po zamowieniu]]=soki[[#This Row],[stan po produkcji]]</f>
        <v>1</v>
      </c>
      <c r="K317" s="2">
        <f>IF(soki[[#This Row],[fila]],soki[[#This Row],[wielkosc_zamowienia]],0)</f>
        <v>6790</v>
      </c>
    </row>
    <row r="318" spans="1:11" x14ac:dyDescent="0.25">
      <c r="A318">
        <v>317</v>
      </c>
      <c r="B318" s="1">
        <v>44354</v>
      </c>
      <c r="C318" s="2" t="s">
        <v>5</v>
      </c>
      <c r="D318" s="2">
        <f>WEEKDAY(soki[[#This Row],[data]],2)</f>
        <v>1</v>
      </c>
      <c r="E318">
        <v>2540</v>
      </c>
      <c r="F318">
        <f t="shared" si="5"/>
        <v>2730</v>
      </c>
      <c r="G318">
        <f>IF(soki[[#This Row],[data]]=B317,0,IF(soki[[#This Row],[dzień tygodnia]]&gt;=6,5000,12000))</f>
        <v>12000</v>
      </c>
      <c r="H318">
        <f>soki[[#This Row],[stan przed produkcją]]+soki[[#This Row],[produkcja]]</f>
        <v>14730</v>
      </c>
      <c r="I318" s="2">
        <f>IF(soki[[#This Row],[stan po produkcji]]-soki[[#This Row],[wielkosc_zamowienia]]&gt;0,soki[[#This Row],[stan po produkcji]]-soki[[#This Row],[wielkosc_zamowienia]],soki[[#This Row],[stan po produkcji]])</f>
        <v>12190</v>
      </c>
      <c r="J318" s="2" t="b">
        <f>soki[[#This Row],[po zamowieniu]]=soki[[#This Row],[stan po produkcji]]</f>
        <v>0</v>
      </c>
      <c r="K318" s="2">
        <f>IF(soki[[#This Row],[fila]],soki[[#This Row],[wielkosc_zamowienia]],0)</f>
        <v>0</v>
      </c>
    </row>
    <row r="319" spans="1:11" x14ac:dyDescent="0.25">
      <c r="A319">
        <v>318</v>
      </c>
      <c r="B319" s="1">
        <v>44354</v>
      </c>
      <c r="C319" s="2" t="s">
        <v>4</v>
      </c>
      <c r="D319" s="2">
        <f>WEEKDAY(soki[[#This Row],[data]],2)</f>
        <v>1</v>
      </c>
      <c r="E319">
        <v>5530</v>
      </c>
      <c r="F319">
        <f t="shared" si="5"/>
        <v>12190</v>
      </c>
      <c r="G319">
        <f>IF(soki[[#This Row],[data]]=B318,0,IF(soki[[#This Row],[dzień tygodnia]]&gt;=6,5000,12000))</f>
        <v>0</v>
      </c>
      <c r="H319">
        <f>soki[[#This Row],[stan przed produkcją]]+soki[[#This Row],[produkcja]]</f>
        <v>12190</v>
      </c>
      <c r="I319" s="2">
        <f>IF(soki[[#This Row],[stan po produkcji]]-soki[[#This Row],[wielkosc_zamowienia]]&gt;0,soki[[#This Row],[stan po produkcji]]-soki[[#This Row],[wielkosc_zamowienia]],soki[[#This Row],[stan po produkcji]])</f>
        <v>6660</v>
      </c>
      <c r="J319" s="2" t="b">
        <f>soki[[#This Row],[po zamowieniu]]=soki[[#This Row],[stan po produkcji]]</f>
        <v>0</v>
      </c>
      <c r="K319" s="2">
        <f>IF(soki[[#This Row],[fila]],soki[[#This Row],[wielkosc_zamowienia]],0)</f>
        <v>0</v>
      </c>
    </row>
    <row r="320" spans="1:11" x14ac:dyDescent="0.25">
      <c r="A320">
        <v>319</v>
      </c>
      <c r="B320" s="1">
        <v>44354</v>
      </c>
      <c r="C320" s="2" t="s">
        <v>7</v>
      </c>
      <c r="D320" s="2">
        <f>WEEKDAY(soki[[#This Row],[data]],2)</f>
        <v>1</v>
      </c>
      <c r="E320">
        <v>7020</v>
      </c>
      <c r="F320">
        <f t="shared" si="5"/>
        <v>6660</v>
      </c>
      <c r="G320">
        <f>IF(soki[[#This Row],[data]]=B319,0,IF(soki[[#This Row],[dzień tygodnia]]&gt;=6,5000,12000))</f>
        <v>0</v>
      </c>
      <c r="H320">
        <f>soki[[#This Row],[stan przed produkcją]]+soki[[#This Row],[produkcja]]</f>
        <v>6660</v>
      </c>
      <c r="I320" s="2">
        <f>IF(soki[[#This Row],[stan po produkcji]]-soki[[#This Row],[wielkosc_zamowienia]]&gt;0,soki[[#This Row],[stan po produkcji]]-soki[[#This Row],[wielkosc_zamowienia]],soki[[#This Row],[stan po produkcji]])</f>
        <v>6660</v>
      </c>
      <c r="J320" s="2" t="b">
        <f>soki[[#This Row],[po zamowieniu]]=soki[[#This Row],[stan po produkcji]]</f>
        <v>1</v>
      </c>
      <c r="K320" s="2">
        <f>IF(soki[[#This Row],[fila]],soki[[#This Row],[wielkosc_zamowienia]],0)</f>
        <v>7020</v>
      </c>
    </row>
    <row r="321" spans="1:11" x14ac:dyDescent="0.25">
      <c r="A321">
        <v>320</v>
      </c>
      <c r="B321" s="1">
        <v>44355</v>
      </c>
      <c r="C321" s="2" t="s">
        <v>5</v>
      </c>
      <c r="D321" s="2">
        <f>WEEKDAY(soki[[#This Row],[data]],2)</f>
        <v>2</v>
      </c>
      <c r="E321">
        <v>2330</v>
      </c>
      <c r="F321">
        <f t="shared" si="5"/>
        <v>6660</v>
      </c>
      <c r="G321">
        <f>IF(soki[[#This Row],[data]]=B320,0,IF(soki[[#This Row],[dzień tygodnia]]&gt;=6,5000,12000))</f>
        <v>12000</v>
      </c>
      <c r="H321">
        <f>soki[[#This Row],[stan przed produkcją]]+soki[[#This Row],[produkcja]]</f>
        <v>18660</v>
      </c>
      <c r="I321" s="2">
        <f>IF(soki[[#This Row],[stan po produkcji]]-soki[[#This Row],[wielkosc_zamowienia]]&gt;0,soki[[#This Row],[stan po produkcji]]-soki[[#This Row],[wielkosc_zamowienia]],soki[[#This Row],[stan po produkcji]])</f>
        <v>16330</v>
      </c>
      <c r="J321" s="2" t="b">
        <f>soki[[#This Row],[po zamowieniu]]=soki[[#This Row],[stan po produkcji]]</f>
        <v>0</v>
      </c>
      <c r="K321" s="2">
        <f>IF(soki[[#This Row],[fila]],soki[[#This Row],[wielkosc_zamowienia]],0)</f>
        <v>0</v>
      </c>
    </row>
    <row r="322" spans="1:11" x14ac:dyDescent="0.25">
      <c r="A322">
        <v>321</v>
      </c>
      <c r="B322" s="1">
        <v>44356</v>
      </c>
      <c r="C322" s="2" t="s">
        <v>4</v>
      </c>
      <c r="D322" s="2">
        <f>WEEKDAY(soki[[#This Row],[data]],2)</f>
        <v>3</v>
      </c>
      <c r="E322">
        <v>5550</v>
      </c>
      <c r="F322">
        <f t="shared" si="5"/>
        <v>16330</v>
      </c>
      <c r="G322">
        <f>IF(soki[[#This Row],[data]]=B321,0,IF(soki[[#This Row],[dzień tygodnia]]&gt;=6,5000,12000))</f>
        <v>12000</v>
      </c>
      <c r="H322">
        <f>soki[[#This Row],[stan przed produkcją]]+soki[[#This Row],[produkcja]]</f>
        <v>28330</v>
      </c>
      <c r="I322" s="2">
        <f>IF(soki[[#This Row],[stan po produkcji]]-soki[[#This Row],[wielkosc_zamowienia]]&gt;0,soki[[#This Row],[stan po produkcji]]-soki[[#This Row],[wielkosc_zamowienia]],soki[[#This Row],[stan po produkcji]])</f>
        <v>22780</v>
      </c>
      <c r="J322" s="2" t="b">
        <f>soki[[#This Row],[po zamowieniu]]=soki[[#This Row],[stan po produkcji]]</f>
        <v>0</v>
      </c>
      <c r="K322" s="2">
        <f>IF(soki[[#This Row],[fila]],soki[[#This Row],[wielkosc_zamowienia]],0)</f>
        <v>0</v>
      </c>
    </row>
    <row r="323" spans="1:11" x14ac:dyDescent="0.25">
      <c r="A323">
        <v>322</v>
      </c>
      <c r="B323" s="1">
        <v>44356</v>
      </c>
      <c r="C323" s="2" t="s">
        <v>6</v>
      </c>
      <c r="D323" s="2">
        <f>WEEKDAY(soki[[#This Row],[data]],2)</f>
        <v>3</v>
      </c>
      <c r="E323">
        <v>6150</v>
      </c>
      <c r="F323">
        <f t="shared" si="5"/>
        <v>22780</v>
      </c>
      <c r="G323">
        <f>IF(soki[[#This Row],[data]]=B322,0,IF(soki[[#This Row],[dzień tygodnia]]&gt;=6,5000,12000))</f>
        <v>0</v>
      </c>
      <c r="H323">
        <f>soki[[#This Row],[stan przed produkcją]]+soki[[#This Row],[produkcja]]</f>
        <v>22780</v>
      </c>
      <c r="I323" s="2">
        <f>IF(soki[[#This Row],[stan po produkcji]]-soki[[#This Row],[wielkosc_zamowienia]]&gt;0,soki[[#This Row],[stan po produkcji]]-soki[[#This Row],[wielkosc_zamowienia]],soki[[#This Row],[stan po produkcji]])</f>
        <v>16630</v>
      </c>
      <c r="J323" s="2" t="b">
        <f>soki[[#This Row],[po zamowieniu]]=soki[[#This Row],[stan po produkcji]]</f>
        <v>0</v>
      </c>
      <c r="K323" s="2">
        <f>IF(soki[[#This Row],[fila]],soki[[#This Row],[wielkosc_zamowienia]],0)</f>
        <v>0</v>
      </c>
    </row>
    <row r="324" spans="1:11" x14ac:dyDescent="0.25">
      <c r="A324">
        <v>323</v>
      </c>
      <c r="B324" s="1">
        <v>44357</v>
      </c>
      <c r="C324" s="2" t="s">
        <v>7</v>
      </c>
      <c r="D324" s="2">
        <f>WEEKDAY(soki[[#This Row],[data]],2)</f>
        <v>4</v>
      </c>
      <c r="E324">
        <v>3220</v>
      </c>
      <c r="F324">
        <f t="shared" ref="F324:F387" si="6">I323</f>
        <v>16630</v>
      </c>
      <c r="G324">
        <f>IF(soki[[#This Row],[data]]=B323,0,IF(soki[[#This Row],[dzień tygodnia]]&gt;=6,5000,12000))</f>
        <v>12000</v>
      </c>
      <c r="H324">
        <f>soki[[#This Row],[stan przed produkcją]]+soki[[#This Row],[produkcja]]</f>
        <v>28630</v>
      </c>
      <c r="I324" s="2">
        <f>IF(soki[[#This Row],[stan po produkcji]]-soki[[#This Row],[wielkosc_zamowienia]]&gt;0,soki[[#This Row],[stan po produkcji]]-soki[[#This Row],[wielkosc_zamowienia]],soki[[#This Row],[stan po produkcji]])</f>
        <v>25410</v>
      </c>
      <c r="J324" s="2" t="b">
        <f>soki[[#This Row],[po zamowieniu]]=soki[[#This Row],[stan po produkcji]]</f>
        <v>0</v>
      </c>
      <c r="K324" s="2">
        <f>IF(soki[[#This Row],[fila]],soki[[#This Row],[wielkosc_zamowienia]],0)</f>
        <v>0</v>
      </c>
    </row>
    <row r="325" spans="1:11" x14ac:dyDescent="0.25">
      <c r="A325">
        <v>324</v>
      </c>
      <c r="B325" s="1">
        <v>44357</v>
      </c>
      <c r="C325" s="2" t="s">
        <v>4</v>
      </c>
      <c r="D325" s="2">
        <f>WEEKDAY(soki[[#This Row],[data]],2)</f>
        <v>4</v>
      </c>
      <c r="E325">
        <v>4330</v>
      </c>
      <c r="F325">
        <f t="shared" si="6"/>
        <v>25410</v>
      </c>
      <c r="G325">
        <f>IF(soki[[#This Row],[data]]=B324,0,IF(soki[[#This Row],[dzień tygodnia]]&gt;=6,5000,12000))</f>
        <v>0</v>
      </c>
      <c r="H325">
        <f>soki[[#This Row],[stan przed produkcją]]+soki[[#This Row],[produkcja]]</f>
        <v>25410</v>
      </c>
      <c r="I325" s="2">
        <f>IF(soki[[#This Row],[stan po produkcji]]-soki[[#This Row],[wielkosc_zamowienia]]&gt;0,soki[[#This Row],[stan po produkcji]]-soki[[#This Row],[wielkosc_zamowienia]],soki[[#This Row],[stan po produkcji]])</f>
        <v>21080</v>
      </c>
      <c r="J325" s="2" t="b">
        <f>soki[[#This Row],[po zamowieniu]]=soki[[#This Row],[stan po produkcji]]</f>
        <v>0</v>
      </c>
      <c r="K325" s="2">
        <f>IF(soki[[#This Row],[fila]],soki[[#This Row],[wielkosc_zamowienia]],0)</f>
        <v>0</v>
      </c>
    </row>
    <row r="326" spans="1:11" x14ac:dyDescent="0.25">
      <c r="A326">
        <v>325</v>
      </c>
      <c r="B326" s="1">
        <v>44357</v>
      </c>
      <c r="C326" s="2" t="s">
        <v>5</v>
      </c>
      <c r="D326" s="2">
        <f>WEEKDAY(soki[[#This Row],[data]],2)</f>
        <v>4</v>
      </c>
      <c r="E326">
        <v>4000</v>
      </c>
      <c r="F326">
        <f t="shared" si="6"/>
        <v>21080</v>
      </c>
      <c r="G326">
        <f>IF(soki[[#This Row],[data]]=B325,0,IF(soki[[#This Row],[dzień tygodnia]]&gt;=6,5000,12000))</f>
        <v>0</v>
      </c>
      <c r="H326">
        <f>soki[[#This Row],[stan przed produkcją]]+soki[[#This Row],[produkcja]]</f>
        <v>21080</v>
      </c>
      <c r="I326" s="2">
        <f>IF(soki[[#This Row],[stan po produkcji]]-soki[[#This Row],[wielkosc_zamowienia]]&gt;0,soki[[#This Row],[stan po produkcji]]-soki[[#This Row],[wielkosc_zamowienia]],soki[[#This Row],[stan po produkcji]])</f>
        <v>17080</v>
      </c>
      <c r="J326" s="2" t="b">
        <f>soki[[#This Row],[po zamowieniu]]=soki[[#This Row],[stan po produkcji]]</f>
        <v>0</v>
      </c>
      <c r="K326" s="2">
        <f>IF(soki[[#This Row],[fila]],soki[[#This Row],[wielkosc_zamowienia]],0)</f>
        <v>0</v>
      </c>
    </row>
    <row r="327" spans="1:11" x14ac:dyDescent="0.25">
      <c r="A327">
        <v>326</v>
      </c>
      <c r="B327" s="1">
        <v>44358</v>
      </c>
      <c r="C327" s="2" t="s">
        <v>7</v>
      </c>
      <c r="D327" s="2">
        <f>WEEKDAY(soki[[#This Row],[data]],2)</f>
        <v>5</v>
      </c>
      <c r="E327">
        <v>4970</v>
      </c>
      <c r="F327">
        <f t="shared" si="6"/>
        <v>17080</v>
      </c>
      <c r="G327">
        <f>IF(soki[[#This Row],[data]]=B326,0,IF(soki[[#This Row],[dzień tygodnia]]&gt;=6,5000,12000))</f>
        <v>12000</v>
      </c>
      <c r="H327">
        <f>soki[[#This Row],[stan przed produkcją]]+soki[[#This Row],[produkcja]]</f>
        <v>29080</v>
      </c>
      <c r="I327" s="2">
        <f>IF(soki[[#This Row],[stan po produkcji]]-soki[[#This Row],[wielkosc_zamowienia]]&gt;0,soki[[#This Row],[stan po produkcji]]-soki[[#This Row],[wielkosc_zamowienia]],soki[[#This Row],[stan po produkcji]])</f>
        <v>24110</v>
      </c>
      <c r="J327" s="2" t="b">
        <f>soki[[#This Row],[po zamowieniu]]=soki[[#This Row],[stan po produkcji]]</f>
        <v>0</v>
      </c>
      <c r="K327" s="2">
        <f>IF(soki[[#This Row],[fila]],soki[[#This Row],[wielkosc_zamowienia]],0)</f>
        <v>0</v>
      </c>
    </row>
    <row r="328" spans="1:11" x14ac:dyDescent="0.25">
      <c r="A328">
        <v>327</v>
      </c>
      <c r="B328" s="1">
        <v>44358</v>
      </c>
      <c r="C328" s="2" t="s">
        <v>6</v>
      </c>
      <c r="D328" s="2">
        <f>WEEKDAY(soki[[#This Row],[data]],2)</f>
        <v>5</v>
      </c>
      <c r="E328">
        <v>8900</v>
      </c>
      <c r="F328">
        <f t="shared" si="6"/>
        <v>24110</v>
      </c>
      <c r="G328">
        <f>IF(soki[[#This Row],[data]]=B327,0,IF(soki[[#This Row],[dzień tygodnia]]&gt;=6,5000,12000))</f>
        <v>0</v>
      </c>
      <c r="H328">
        <f>soki[[#This Row],[stan przed produkcją]]+soki[[#This Row],[produkcja]]</f>
        <v>24110</v>
      </c>
      <c r="I328" s="2">
        <f>IF(soki[[#This Row],[stan po produkcji]]-soki[[#This Row],[wielkosc_zamowienia]]&gt;0,soki[[#This Row],[stan po produkcji]]-soki[[#This Row],[wielkosc_zamowienia]],soki[[#This Row],[stan po produkcji]])</f>
        <v>15210</v>
      </c>
      <c r="J328" s="2" t="b">
        <f>soki[[#This Row],[po zamowieniu]]=soki[[#This Row],[stan po produkcji]]</f>
        <v>0</v>
      </c>
      <c r="K328" s="2">
        <f>IF(soki[[#This Row],[fila]],soki[[#This Row],[wielkosc_zamowienia]],0)</f>
        <v>0</v>
      </c>
    </row>
    <row r="329" spans="1:11" x14ac:dyDescent="0.25">
      <c r="A329">
        <v>328</v>
      </c>
      <c r="B329" s="1">
        <v>44359</v>
      </c>
      <c r="C329" s="2" t="s">
        <v>5</v>
      </c>
      <c r="D329" s="2">
        <f>WEEKDAY(soki[[#This Row],[data]],2)</f>
        <v>6</v>
      </c>
      <c r="E329">
        <v>5340</v>
      </c>
      <c r="F329">
        <f t="shared" si="6"/>
        <v>15210</v>
      </c>
      <c r="G329">
        <f>IF(soki[[#This Row],[data]]=B328,0,IF(soki[[#This Row],[dzień tygodnia]]&gt;=6,5000,12000))</f>
        <v>5000</v>
      </c>
      <c r="H329">
        <f>soki[[#This Row],[stan przed produkcją]]+soki[[#This Row],[produkcja]]</f>
        <v>20210</v>
      </c>
      <c r="I329" s="2">
        <f>IF(soki[[#This Row],[stan po produkcji]]-soki[[#This Row],[wielkosc_zamowienia]]&gt;0,soki[[#This Row],[stan po produkcji]]-soki[[#This Row],[wielkosc_zamowienia]],soki[[#This Row],[stan po produkcji]])</f>
        <v>14870</v>
      </c>
      <c r="J329" s="2" t="b">
        <f>soki[[#This Row],[po zamowieniu]]=soki[[#This Row],[stan po produkcji]]</f>
        <v>0</v>
      </c>
      <c r="K329" s="2">
        <f>IF(soki[[#This Row],[fila]],soki[[#This Row],[wielkosc_zamowienia]],0)</f>
        <v>0</v>
      </c>
    </row>
    <row r="330" spans="1:11" x14ac:dyDescent="0.25">
      <c r="A330">
        <v>329</v>
      </c>
      <c r="B330" s="1">
        <v>44359</v>
      </c>
      <c r="C330" s="2" t="s">
        <v>4</v>
      </c>
      <c r="D330" s="2">
        <f>WEEKDAY(soki[[#This Row],[data]],2)</f>
        <v>6</v>
      </c>
      <c r="E330">
        <v>2240</v>
      </c>
      <c r="F330">
        <f t="shared" si="6"/>
        <v>14870</v>
      </c>
      <c r="G330">
        <f>IF(soki[[#This Row],[data]]=B329,0,IF(soki[[#This Row],[dzień tygodnia]]&gt;=6,5000,12000))</f>
        <v>0</v>
      </c>
      <c r="H330">
        <f>soki[[#This Row],[stan przed produkcją]]+soki[[#This Row],[produkcja]]</f>
        <v>14870</v>
      </c>
      <c r="I330" s="2">
        <f>IF(soki[[#This Row],[stan po produkcji]]-soki[[#This Row],[wielkosc_zamowienia]]&gt;0,soki[[#This Row],[stan po produkcji]]-soki[[#This Row],[wielkosc_zamowienia]],soki[[#This Row],[stan po produkcji]])</f>
        <v>12630</v>
      </c>
      <c r="J330" s="2" t="b">
        <f>soki[[#This Row],[po zamowieniu]]=soki[[#This Row],[stan po produkcji]]</f>
        <v>0</v>
      </c>
      <c r="K330" s="2">
        <f>IF(soki[[#This Row],[fila]],soki[[#This Row],[wielkosc_zamowienia]],0)</f>
        <v>0</v>
      </c>
    </row>
    <row r="331" spans="1:11" x14ac:dyDescent="0.25">
      <c r="A331">
        <v>330</v>
      </c>
      <c r="B331" s="1">
        <v>44360</v>
      </c>
      <c r="C331" s="2" t="s">
        <v>4</v>
      </c>
      <c r="D331" s="2">
        <f>WEEKDAY(soki[[#This Row],[data]],2)</f>
        <v>7</v>
      </c>
      <c r="E331">
        <v>1810</v>
      </c>
      <c r="F331">
        <f t="shared" si="6"/>
        <v>12630</v>
      </c>
      <c r="G331">
        <f>IF(soki[[#This Row],[data]]=B330,0,IF(soki[[#This Row],[dzień tygodnia]]&gt;=6,5000,12000))</f>
        <v>5000</v>
      </c>
      <c r="H331">
        <f>soki[[#This Row],[stan przed produkcją]]+soki[[#This Row],[produkcja]]</f>
        <v>17630</v>
      </c>
      <c r="I331" s="2">
        <f>IF(soki[[#This Row],[stan po produkcji]]-soki[[#This Row],[wielkosc_zamowienia]]&gt;0,soki[[#This Row],[stan po produkcji]]-soki[[#This Row],[wielkosc_zamowienia]],soki[[#This Row],[stan po produkcji]])</f>
        <v>15820</v>
      </c>
      <c r="J331" s="2" t="b">
        <f>soki[[#This Row],[po zamowieniu]]=soki[[#This Row],[stan po produkcji]]</f>
        <v>0</v>
      </c>
      <c r="K331" s="2">
        <f>IF(soki[[#This Row],[fila]],soki[[#This Row],[wielkosc_zamowienia]],0)</f>
        <v>0</v>
      </c>
    </row>
    <row r="332" spans="1:11" x14ac:dyDescent="0.25">
      <c r="A332">
        <v>331</v>
      </c>
      <c r="B332" s="1">
        <v>44360</v>
      </c>
      <c r="C332" s="2" t="s">
        <v>6</v>
      </c>
      <c r="D332" s="2">
        <f>WEEKDAY(soki[[#This Row],[data]],2)</f>
        <v>7</v>
      </c>
      <c r="E332">
        <v>7960</v>
      </c>
      <c r="F332">
        <f t="shared" si="6"/>
        <v>15820</v>
      </c>
      <c r="G332">
        <f>IF(soki[[#This Row],[data]]=B331,0,IF(soki[[#This Row],[dzień tygodnia]]&gt;=6,5000,12000))</f>
        <v>0</v>
      </c>
      <c r="H332">
        <f>soki[[#This Row],[stan przed produkcją]]+soki[[#This Row],[produkcja]]</f>
        <v>15820</v>
      </c>
      <c r="I332" s="2">
        <f>IF(soki[[#This Row],[stan po produkcji]]-soki[[#This Row],[wielkosc_zamowienia]]&gt;0,soki[[#This Row],[stan po produkcji]]-soki[[#This Row],[wielkosc_zamowienia]],soki[[#This Row],[stan po produkcji]])</f>
        <v>7860</v>
      </c>
      <c r="J332" s="2" t="b">
        <f>soki[[#This Row],[po zamowieniu]]=soki[[#This Row],[stan po produkcji]]</f>
        <v>0</v>
      </c>
      <c r="K332" s="2">
        <f>IF(soki[[#This Row],[fila]],soki[[#This Row],[wielkosc_zamowienia]],0)</f>
        <v>0</v>
      </c>
    </row>
    <row r="333" spans="1:11" x14ac:dyDescent="0.25">
      <c r="A333">
        <v>332</v>
      </c>
      <c r="B333" s="1">
        <v>44360</v>
      </c>
      <c r="C333" s="2" t="s">
        <v>5</v>
      </c>
      <c r="D333" s="2">
        <f>WEEKDAY(soki[[#This Row],[data]],2)</f>
        <v>7</v>
      </c>
      <c r="E333">
        <v>9400</v>
      </c>
      <c r="F333">
        <f t="shared" si="6"/>
        <v>7860</v>
      </c>
      <c r="G333">
        <f>IF(soki[[#This Row],[data]]=B332,0,IF(soki[[#This Row],[dzień tygodnia]]&gt;=6,5000,12000))</f>
        <v>0</v>
      </c>
      <c r="H333">
        <f>soki[[#This Row],[stan przed produkcją]]+soki[[#This Row],[produkcja]]</f>
        <v>7860</v>
      </c>
      <c r="I333" s="2">
        <f>IF(soki[[#This Row],[stan po produkcji]]-soki[[#This Row],[wielkosc_zamowienia]]&gt;0,soki[[#This Row],[stan po produkcji]]-soki[[#This Row],[wielkosc_zamowienia]],soki[[#This Row],[stan po produkcji]])</f>
        <v>7860</v>
      </c>
      <c r="J333" s="2" t="b">
        <f>soki[[#This Row],[po zamowieniu]]=soki[[#This Row],[stan po produkcji]]</f>
        <v>1</v>
      </c>
      <c r="K333" s="2">
        <f>IF(soki[[#This Row],[fila]],soki[[#This Row],[wielkosc_zamowienia]],0)</f>
        <v>9400</v>
      </c>
    </row>
    <row r="334" spans="1:11" x14ac:dyDescent="0.25">
      <c r="A334">
        <v>333</v>
      </c>
      <c r="B334" s="1">
        <v>44361</v>
      </c>
      <c r="C334" s="2" t="s">
        <v>7</v>
      </c>
      <c r="D334" s="2">
        <f>WEEKDAY(soki[[#This Row],[data]],2)</f>
        <v>1</v>
      </c>
      <c r="E334">
        <v>5380</v>
      </c>
      <c r="F334">
        <f t="shared" si="6"/>
        <v>7860</v>
      </c>
      <c r="G334">
        <f>IF(soki[[#This Row],[data]]=B333,0,IF(soki[[#This Row],[dzień tygodnia]]&gt;=6,5000,12000))</f>
        <v>12000</v>
      </c>
      <c r="H334">
        <f>soki[[#This Row],[stan przed produkcją]]+soki[[#This Row],[produkcja]]</f>
        <v>19860</v>
      </c>
      <c r="I334" s="2">
        <f>IF(soki[[#This Row],[stan po produkcji]]-soki[[#This Row],[wielkosc_zamowienia]]&gt;0,soki[[#This Row],[stan po produkcji]]-soki[[#This Row],[wielkosc_zamowienia]],soki[[#This Row],[stan po produkcji]])</f>
        <v>14480</v>
      </c>
      <c r="J334" s="2" t="b">
        <f>soki[[#This Row],[po zamowieniu]]=soki[[#This Row],[stan po produkcji]]</f>
        <v>0</v>
      </c>
      <c r="K334" s="2">
        <f>IF(soki[[#This Row],[fila]],soki[[#This Row],[wielkosc_zamowienia]],0)</f>
        <v>0</v>
      </c>
    </row>
    <row r="335" spans="1:11" x14ac:dyDescent="0.25">
      <c r="A335">
        <v>334</v>
      </c>
      <c r="B335" s="1">
        <v>44361</v>
      </c>
      <c r="C335" s="2" t="s">
        <v>5</v>
      </c>
      <c r="D335" s="2">
        <f>WEEKDAY(soki[[#This Row],[data]],2)</f>
        <v>1</v>
      </c>
      <c r="E335">
        <v>4220</v>
      </c>
      <c r="F335">
        <f t="shared" si="6"/>
        <v>14480</v>
      </c>
      <c r="G335">
        <f>IF(soki[[#This Row],[data]]=B334,0,IF(soki[[#This Row],[dzień tygodnia]]&gt;=6,5000,12000))</f>
        <v>0</v>
      </c>
      <c r="H335">
        <f>soki[[#This Row],[stan przed produkcją]]+soki[[#This Row],[produkcja]]</f>
        <v>14480</v>
      </c>
      <c r="I335" s="2">
        <f>IF(soki[[#This Row],[stan po produkcji]]-soki[[#This Row],[wielkosc_zamowienia]]&gt;0,soki[[#This Row],[stan po produkcji]]-soki[[#This Row],[wielkosc_zamowienia]],soki[[#This Row],[stan po produkcji]])</f>
        <v>10260</v>
      </c>
      <c r="J335" s="2" t="b">
        <f>soki[[#This Row],[po zamowieniu]]=soki[[#This Row],[stan po produkcji]]</f>
        <v>0</v>
      </c>
      <c r="K335" s="2">
        <f>IF(soki[[#This Row],[fila]],soki[[#This Row],[wielkosc_zamowienia]],0)</f>
        <v>0</v>
      </c>
    </row>
    <row r="336" spans="1:11" x14ac:dyDescent="0.25">
      <c r="A336">
        <v>335</v>
      </c>
      <c r="B336" s="1">
        <v>44361</v>
      </c>
      <c r="C336" s="2" t="s">
        <v>4</v>
      </c>
      <c r="D336" s="2">
        <f>WEEKDAY(soki[[#This Row],[data]],2)</f>
        <v>1</v>
      </c>
      <c r="E336">
        <v>1230</v>
      </c>
      <c r="F336">
        <f t="shared" si="6"/>
        <v>10260</v>
      </c>
      <c r="G336">
        <f>IF(soki[[#This Row],[data]]=B335,0,IF(soki[[#This Row],[dzień tygodnia]]&gt;=6,5000,12000))</f>
        <v>0</v>
      </c>
      <c r="H336">
        <f>soki[[#This Row],[stan przed produkcją]]+soki[[#This Row],[produkcja]]</f>
        <v>10260</v>
      </c>
      <c r="I336" s="2">
        <f>IF(soki[[#This Row],[stan po produkcji]]-soki[[#This Row],[wielkosc_zamowienia]]&gt;0,soki[[#This Row],[stan po produkcji]]-soki[[#This Row],[wielkosc_zamowienia]],soki[[#This Row],[stan po produkcji]])</f>
        <v>9030</v>
      </c>
      <c r="J336" s="2" t="b">
        <f>soki[[#This Row],[po zamowieniu]]=soki[[#This Row],[stan po produkcji]]</f>
        <v>0</v>
      </c>
      <c r="K336" s="2">
        <f>IF(soki[[#This Row],[fila]],soki[[#This Row],[wielkosc_zamowienia]],0)</f>
        <v>0</v>
      </c>
    </row>
    <row r="337" spans="1:11" x14ac:dyDescent="0.25">
      <c r="A337">
        <v>336</v>
      </c>
      <c r="B337" s="1">
        <v>44362</v>
      </c>
      <c r="C337" s="2" t="s">
        <v>7</v>
      </c>
      <c r="D337" s="2">
        <f>WEEKDAY(soki[[#This Row],[data]],2)</f>
        <v>2</v>
      </c>
      <c r="E337">
        <v>1920</v>
      </c>
      <c r="F337">
        <f t="shared" si="6"/>
        <v>9030</v>
      </c>
      <c r="G337">
        <f>IF(soki[[#This Row],[data]]=B336,0,IF(soki[[#This Row],[dzień tygodnia]]&gt;=6,5000,12000))</f>
        <v>12000</v>
      </c>
      <c r="H337">
        <f>soki[[#This Row],[stan przed produkcją]]+soki[[#This Row],[produkcja]]</f>
        <v>21030</v>
      </c>
      <c r="I337" s="2">
        <f>IF(soki[[#This Row],[stan po produkcji]]-soki[[#This Row],[wielkosc_zamowienia]]&gt;0,soki[[#This Row],[stan po produkcji]]-soki[[#This Row],[wielkosc_zamowienia]],soki[[#This Row],[stan po produkcji]])</f>
        <v>19110</v>
      </c>
      <c r="J337" s="2" t="b">
        <f>soki[[#This Row],[po zamowieniu]]=soki[[#This Row],[stan po produkcji]]</f>
        <v>0</v>
      </c>
      <c r="K337" s="2">
        <f>IF(soki[[#This Row],[fila]],soki[[#This Row],[wielkosc_zamowienia]],0)</f>
        <v>0</v>
      </c>
    </row>
    <row r="338" spans="1:11" x14ac:dyDescent="0.25">
      <c r="A338">
        <v>337</v>
      </c>
      <c r="B338" s="1">
        <v>44362</v>
      </c>
      <c r="C338" s="2" t="s">
        <v>5</v>
      </c>
      <c r="D338" s="2">
        <f>WEEKDAY(soki[[#This Row],[data]],2)</f>
        <v>2</v>
      </c>
      <c r="E338">
        <v>6790</v>
      </c>
      <c r="F338">
        <f t="shared" si="6"/>
        <v>19110</v>
      </c>
      <c r="G338">
        <f>IF(soki[[#This Row],[data]]=B337,0,IF(soki[[#This Row],[dzień tygodnia]]&gt;=6,5000,12000))</f>
        <v>0</v>
      </c>
      <c r="H338">
        <f>soki[[#This Row],[stan przed produkcją]]+soki[[#This Row],[produkcja]]</f>
        <v>19110</v>
      </c>
      <c r="I338" s="2">
        <f>IF(soki[[#This Row],[stan po produkcji]]-soki[[#This Row],[wielkosc_zamowienia]]&gt;0,soki[[#This Row],[stan po produkcji]]-soki[[#This Row],[wielkosc_zamowienia]],soki[[#This Row],[stan po produkcji]])</f>
        <v>12320</v>
      </c>
      <c r="J338" s="2" t="b">
        <f>soki[[#This Row],[po zamowieniu]]=soki[[#This Row],[stan po produkcji]]</f>
        <v>0</v>
      </c>
      <c r="K338" s="2">
        <f>IF(soki[[#This Row],[fila]],soki[[#This Row],[wielkosc_zamowienia]],0)</f>
        <v>0</v>
      </c>
    </row>
    <row r="339" spans="1:11" x14ac:dyDescent="0.25">
      <c r="A339">
        <v>338</v>
      </c>
      <c r="B339" s="1">
        <v>44362</v>
      </c>
      <c r="C339" s="2" t="s">
        <v>6</v>
      </c>
      <c r="D339" s="2">
        <f>WEEKDAY(soki[[#This Row],[data]],2)</f>
        <v>2</v>
      </c>
      <c r="E339">
        <v>7950</v>
      </c>
      <c r="F339">
        <f t="shared" si="6"/>
        <v>12320</v>
      </c>
      <c r="G339">
        <f>IF(soki[[#This Row],[data]]=B338,0,IF(soki[[#This Row],[dzień tygodnia]]&gt;=6,5000,12000))</f>
        <v>0</v>
      </c>
      <c r="H339">
        <f>soki[[#This Row],[stan przed produkcją]]+soki[[#This Row],[produkcja]]</f>
        <v>12320</v>
      </c>
      <c r="I339" s="2">
        <f>IF(soki[[#This Row],[stan po produkcji]]-soki[[#This Row],[wielkosc_zamowienia]]&gt;0,soki[[#This Row],[stan po produkcji]]-soki[[#This Row],[wielkosc_zamowienia]],soki[[#This Row],[stan po produkcji]])</f>
        <v>4370</v>
      </c>
      <c r="J339" s="2" t="b">
        <f>soki[[#This Row],[po zamowieniu]]=soki[[#This Row],[stan po produkcji]]</f>
        <v>0</v>
      </c>
      <c r="K339" s="2">
        <f>IF(soki[[#This Row],[fila]],soki[[#This Row],[wielkosc_zamowienia]],0)</f>
        <v>0</v>
      </c>
    </row>
    <row r="340" spans="1:11" x14ac:dyDescent="0.25">
      <c r="A340">
        <v>339</v>
      </c>
      <c r="B340" s="1">
        <v>44363</v>
      </c>
      <c r="C340" s="2" t="s">
        <v>4</v>
      </c>
      <c r="D340" s="2">
        <f>WEEKDAY(soki[[#This Row],[data]],2)</f>
        <v>3</v>
      </c>
      <c r="E340">
        <v>3020</v>
      </c>
      <c r="F340">
        <f t="shared" si="6"/>
        <v>4370</v>
      </c>
      <c r="G340">
        <f>IF(soki[[#This Row],[data]]=B339,0,IF(soki[[#This Row],[dzień tygodnia]]&gt;=6,5000,12000))</f>
        <v>12000</v>
      </c>
      <c r="H340">
        <f>soki[[#This Row],[stan przed produkcją]]+soki[[#This Row],[produkcja]]</f>
        <v>16370</v>
      </c>
      <c r="I340" s="2">
        <f>IF(soki[[#This Row],[stan po produkcji]]-soki[[#This Row],[wielkosc_zamowienia]]&gt;0,soki[[#This Row],[stan po produkcji]]-soki[[#This Row],[wielkosc_zamowienia]],soki[[#This Row],[stan po produkcji]])</f>
        <v>13350</v>
      </c>
      <c r="J340" s="2" t="b">
        <f>soki[[#This Row],[po zamowieniu]]=soki[[#This Row],[stan po produkcji]]</f>
        <v>0</v>
      </c>
      <c r="K340" s="2">
        <f>IF(soki[[#This Row],[fila]],soki[[#This Row],[wielkosc_zamowienia]],0)</f>
        <v>0</v>
      </c>
    </row>
    <row r="341" spans="1:11" x14ac:dyDescent="0.25">
      <c r="A341">
        <v>340</v>
      </c>
      <c r="B341" s="1">
        <v>44364</v>
      </c>
      <c r="C341" s="2" t="s">
        <v>5</v>
      </c>
      <c r="D341" s="2">
        <f>WEEKDAY(soki[[#This Row],[data]],2)</f>
        <v>4</v>
      </c>
      <c r="E341">
        <v>7990</v>
      </c>
      <c r="F341">
        <f t="shared" si="6"/>
        <v>13350</v>
      </c>
      <c r="G341">
        <f>IF(soki[[#This Row],[data]]=B340,0,IF(soki[[#This Row],[dzień tygodnia]]&gt;=6,5000,12000))</f>
        <v>12000</v>
      </c>
      <c r="H341">
        <f>soki[[#This Row],[stan przed produkcją]]+soki[[#This Row],[produkcja]]</f>
        <v>25350</v>
      </c>
      <c r="I341" s="2">
        <f>IF(soki[[#This Row],[stan po produkcji]]-soki[[#This Row],[wielkosc_zamowienia]]&gt;0,soki[[#This Row],[stan po produkcji]]-soki[[#This Row],[wielkosc_zamowienia]],soki[[#This Row],[stan po produkcji]])</f>
        <v>17360</v>
      </c>
      <c r="J341" s="2" t="b">
        <f>soki[[#This Row],[po zamowieniu]]=soki[[#This Row],[stan po produkcji]]</f>
        <v>0</v>
      </c>
      <c r="K341" s="2">
        <f>IF(soki[[#This Row],[fila]],soki[[#This Row],[wielkosc_zamowienia]],0)</f>
        <v>0</v>
      </c>
    </row>
    <row r="342" spans="1:11" x14ac:dyDescent="0.25">
      <c r="A342">
        <v>341</v>
      </c>
      <c r="B342" s="1">
        <v>44364</v>
      </c>
      <c r="C342" s="2" t="s">
        <v>6</v>
      </c>
      <c r="D342" s="2">
        <f>WEEKDAY(soki[[#This Row],[data]],2)</f>
        <v>4</v>
      </c>
      <c r="E342">
        <v>6390</v>
      </c>
      <c r="F342">
        <f t="shared" si="6"/>
        <v>17360</v>
      </c>
      <c r="G342">
        <f>IF(soki[[#This Row],[data]]=B341,0,IF(soki[[#This Row],[dzień tygodnia]]&gt;=6,5000,12000))</f>
        <v>0</v>
      </c>
      <c r="H342">
        <f>soki[[#This Row],[stan przed produkcją]]+soki[[#This Row],[produkcja]]</f>
        <v>17360</v>
      </c>
      <c r="I342" s="2">
        <f>IF(soki[[#This Row],[stan po produkcji]]-soki[[#This Row],[wielkosc_zamowienia]]&gt;0,soki[[#This Row],[stan po produkcji]]-soki[[#This Row],[wielkosc_zamowienia]],soki[[#This Row],[stan po produkcji]])</f>
        <v>10970</v>
      </c>
      <c r="J342" s="2" t="b">
        <f>soki[[#This Row],[po zamowieniu]]=soki[[#This Row],[stan po produkcji]]</f>
        <v>0</v>
      </c>
      <c r="K342" s="2">
        <f>IF(soki[[#This Row],[fila]],soki[[#This Row],[wielkosc_zamowienia]],0)</f>
        <v>0</v>
      </c>
    </row>
    <row r="343" spans="1:11" x14ac:dyDescent="0.25">
      <c r="A343">
        <v>342</v>
      </c>
      <c r="B343" s="1">
        <v>44364</v>
      </c>
      <c r="C343" s="2" t="s">
        <v>4</v>
      </c>
      <c r="D343" s="2">
        <f>WEEKDAY(soki[[#This Row],[data]],2)</f>
        <v>4</v>
      </c>
      <c r="E343">
        <v>4180</v>
      </c>
      <c r="F343">
        <f t="shared" si="6"/>
        <v>10970</v>
      </c>
      <c r="G343">
        <f>IF(soki[[#This Row],[data]]=B342,0,IF(soki[[#This Row],[dzień tygodnia]]&gt;=6,5000,12000))</f>
        <v>0</v>
      </c>
      <c r="H343">
        <f>soki[[#This Row],[stan przed produkcją]]+soki[[#This Row],[produkcja]]</f>
        <v>10970</v>
      </c>
      <c r="I343" s="2">
        <f>IF(soki[[#This Row],[stan po produkcji]]-soki[[#This Row],[wielkosc_zamowienia]]&gt;0,soki[[#This Row],[stan po produkcji]]-soki[[#This Row],[wielkosc_zamowienia]],soki[[#This Row],[stan po produkcji]])</f>
        <v>6790</v>
      </c>
      <c r="J343" s="2" t="b">
        <f>soki[[#This Row],[po zamowieniu]]=soki[[#This Row],[stan po produkcji]]</f>
        <v>0</v>
      </c>
      <c r="K343" s="2">
        <f>IF(soki[[#This Row],[fila]],soki[[#This Row],[wielkosc_zamowienia]],0)</f>
        <v>0</v>
      </c>
    </row>
    <row r="344" spans="1:11" x14ac:dyDescent="0.25">
      <c r="A344">
        <v>343</v>
      </c>
      <c r="B344" s="1">
        <v>44365</v>
      </c>
      <c r="C344" s="2" t="s">
        <v>7</v>
      </c>
      <c r="D344" s="2">
        <f>WEEKDAY(soki[[#This Row],[data]],2)</f>
        <v>5</v>
      </c>
      <c r="E344">
        <v>7940</v>
      </c>
      <c r="F344">
        <f t="shared" si="6"/>
        <v>6790</v>
      </c>
      <c r="G344">
        <f>IF(soki[[#This Row],[data]]=B343,0,IF(soki[[#This Row],[dzień tygodnia]]&gt;=6,5000,12000))</f>
        <v>12000</v>
      </c>
      <c r="H344">
        <f>soki[[#This Row],[stan przed produkcją]]+soki[[#This Row],[produkcja]]</f>
        <v>18790</v>
      </c>
      <c r="I344" s="2">
        <f>IF(soki[[#This Row],[stan po produkcji]]-soki[[#This Row],[wielkosc_zamowienia]]&gt;0,soki[[#This Row],[stan po produkcji]]-soki[[#This Row],[wielkosc_zamowienia]],soki[[#This Row],[stan po produkcji]])</f>
        <v>10850</v>
      </c>
      <c r="J344" s="2" t="b">
        <f>soki[[#This Row],[po zamowieniu]]=soki[[#This Row],[stan po produkcji]]</f>
        <v>0</v>
      </c>
      <c r="K344" s="2">
        <f>IF(soki[[#This Row],[fila]],soki[[#This Row],[wielkosc_zamowienia]],0)</f>
        <v>0</v>
      </c>
    </row>
    <row r="345" spans="1:11" x14ac:dyDescent="0.25">
      <c r="A345">
        <v>344</v>
      </c>
      <c r="B345" s="1">
        <v>44365</v>
      </c>
      <c r="C345" s="2" t="s">
        <v>6</v>
      </c>
      <c r="D345" s="2">
        <f>WEEKDAY(soki[[#This Row],[data]],2)</f>
        <v>5</v>
      </c>
      <c r="E345">
        <v>8070</v>
      </c>
      <c r="F345">
        <f t="shared" si="6"/>
        <v>10850</v>
      </c>
      <c r="G345">
        <f>IF(soki[[#This Row],[data]]=B344,0,IF(soki[[#This Row],[dzień tygodnia]]&gt;=6,5000,12000))</f>
        <v>0</v>
      </c>
      <c r="H345">
        <f>soki[[#This Row],[stan przed produkcją]]+soki[[#This Row],[produkcja]]</f>
        <v>10850</v>
      </c>
      <c r="I345" s="2">
        <f>IF(soki[[#This Row],[stan po produkcji]]-soki[[#This Row],[wielkosc_zamowienia]]&gt;0,soki[[#This Row],[stan po produkcji]]-soki[[#This Row],[wielkosc_zamowienia]],soki[[#This Row],[stan po produkcji]])</f>
        <v>2780</v>
      </c>
      <c r="J345" s="2" t="b">
        <f>soki[[#This Row],[po zamowieniu]]=soki[[#This Row],[stan po produkcji]]</f>
        <v>0</v>
      </c>
      <c r="K345" s="2">
        <f>IF(soki[[#This Row],[fila]],soki[[#This Row],[wielkosc_zamowienia]],0)</f>
        <v>0</v>
      </c>
    </row>
    <row r="346" spans="1:11" x14ac:dyDescent="0.25">
      <c r="A346">
        <v>345</v>
      </c>
      <c r="B346" s="1">
        <v>44365</v>
      </c>
      <c r="C346" s="2" t="s">
        <v>5</v>
      </c>
      <c r="D346" s="2">
        <f>WEEKDAY(soki[[#This Row],[data]],2)</f>
        <v>5</v>
      </c>
      <c r="E346">
        <v>6060</v>
      </c>
      <c r="F346">
        <f t="shared" si="6"/>
        <v>2780</v>
      </c>
      <c r="G346">
        <f>IF(soki[[#This Row],[data]]=B345,0,IF(soki[[#This Row],[dzień tygodnia]]&gt;=6,5000,12000))</f>
        <v>0</v>
      </c>
      <c r="H346">
        <f>soki[[#This Row],[stan przed produkcją]]+soki[[#This Row],[produkcja]]</f>
        <v>2780</v>
      </c>
      <c r="I346" s="2">
        <f>IF(soki[[#This Row],[stan po produkcji]]-soki[[#This Row],[wielkosc_zamowienia]]&gt;0,soki[[#This Row],[stan po produkcji]]-soki[[#This Row],[wielkosc_zamowienia]],soki[[#This Row],[stan po produkcji]])</f>
        <v>2780</v>
      </c>
      <c r="J346" s="2" t="b">
        <f>soki[[#This Row],[po zamowieniu]]=soki[[#This Row],[stan po produkcji]]</f>
        <v>1</v>
      </c>
      <c r="K346" s="2">
        <f>IF(soki[[#This Row],[fila]],soki[[#This Row],[wielkosc_zamowienia]],0)</f>
        <v>6060</v>
      </c>
    </row>
    <row r="347" spans="1:11" x14ac:dyDescent="0.25">
      <c r="A347">
        <v>346</v>
      </c>
      <c r="B347" s="1">
        <v>44365</v>
      </c>
      <c r="C347" s="2" t="s">
        <v>4</v>
      </c>
      <c r="D347" s="2">
        <f>WEEKDAY(soki[[#This Row],[data]],2)</f>
        <v>5</v>
      </c>
      <c r="E347">
        <v>9420</v>
      </c>
      <c r="F347">
        <f t="shared" si="6"/>
        <v>2780</v>
      </c>
      <c r="G347">
        <f>IF(soki[[#This Row],[data]]=B346,0,IF(soki[[#This Row],[dzień tygodnia]]&gt;=6,5000,12000))</f>
        <v>0</v>
      </c>
      <c r="H347">
        <f>soki[[#This Row],[stan przed produkcją]]+soki[[#This Row],[produkcja]]</f>
        <v>2780</v>
      </c>
      <c r="I347" s="2">
        <f>IF(soki[[#This Row],[stan po produkcji]]-soki[[#This Row],[wielkosc_zamowienia]]&gt;0,soki[[#This Row],[stan po produkcji]]-soki[[#This Row],[wielkosc_zamowienia]],soki[[#This Row],[stan po produkcji]])</f>
        <v>2780</v>
      </c>
      <c r="J347" s="2" t="b">
        <f>soki[[#This Row],[po zamowieniu]]=soki[[#This Row],[stan po produkcji]]</f>
        <v>1</v>
      </c>
      <c r="K347" s="2">
        <f>IF(soki[[#This Row],[fila]],soki[[#This Row],[wielkosc_zamowienia]],0)</f>
        <v>9420</v>
      </c>
    </row>
    <row r="348" spans="1:11" x14ac:dyDescent="0.25">
      <c r="A348">
        <v>347</v>
      </c>
      <c r="B348" s="1">
        <v>44366</v>
      </c>
      <c r="C348" s="2" t="s">
        <v>7</v>
      </c>
      <c r="D348" s="2">
        <f>WEEKDAY(soki[[#This Row],[data]],2)</f>
        <v>6</v>
      </c>
      <c r="E348">
        <v>4440</v>
      </c>
      <c r="F348">
        <f t="shared" si="6"/>
        <v>2780</v>
      </c>
      <c r="G348">
        <f>IF(soki[[#This Row],[data]]=B347,0,IF(soki[[#This Row],[dzień tygodnia]]&gt;=6,5000,12000))</f>
        <v>5000</v>
      </c>
      <c r="H348">
        <f>soki[[#This Row],[stan przed produkcją]]+soki[[#This Row],[produkcja]]</f>
        <v>7780</v>
      </c>
      <c r="I348" s="2">
        <f>IF(soki[[#This Row],[stan po produkcji]]-soki[[#This Row],[wielkosc_zamowienia]]&gt;0,soki[[#This Row],[stan po produkcji]]-soki[[#This Row],[wielkosc_zamowienia]],soki[[#This Row],[stan po produkcji]])</f>
        <v>3340</v>
      </c>
      <c r="J348" s="2" t="b">
        <f>soki[[#This Row],[po zamowieniu]]=soki[[#This Row],[stan po produkcji]]</f>
        <v>0</v>
      </c>
      <c r="K348" s="2">
        <f>IF(soki[[#This Row],[fila]],soki[[#This Row],[wielkosc_zamowienia]],0)</f>
        <v>0</v>
      </c>
    </row>
    <row r="349" spans="1:11" x14ac:dyDescent="0.25">
      <c r="A349">
        <v>348</v>
      </c>
      <c r="B349" s="1">
        <v>44367</v>
      </c>
      <c r="C349" s="2" t="s">
        <v>7</v>
      </c>
      <c r="D349" s="2">
        <f>WEEKDAY(soki[[#This Row],[data]],2)</f>
        <v>7</v>
      </c>
      <c r="E349">
        <v>3010</v>
      </c>
      <c r="F349">
        <f t="shared" si="6"/>
        <v>3340</v>
      </c>
      <c r="G349">
        <f>IF(soki[[#This Row],[data]]=B348,0,IF(soki[[#This Row],[dzień tygodnia]]&gt;=6,5000,12000))</f>
        <v>5000</v>
      </c>
      <c r="H349">
        <f>soki[[#This Row],[stan przed produkcją]]+soki[[#This Row],[produkcja]]</f>
        <v>8340</v>
      </c>
      <c r="I349" s="2">
        <f>IF(soki[[#This Row],[stan po produkcji]]-soki[[#This Row],[wielkosc_zamowienia]]&gt;0,soki[[#This Row],[stan po produkcji]]-soki[[#This Row],[wielkosc_zamowienia]],soki[[#This Row],[stan po produkcji]])</f>
        <v>5330</v>
      </c>
      <c r="J349" s="2" t="b">
        <f>soki[[#This Row],[po zamowieniu]]=soki[[#This Row],[stan po produkcji]]</f>
        <v>0</v>
      </c>
      <c r="K349" s="2">
        <f>IF(soki[[#This Row],[fila]],soki[[#This Row],[wielkosc_zamowienia]],0)</f>
        <v>0</v>
      </c>
    </row>
    <row r="350" spans="1:11" x14ac:dyDescent="0.25">
      <c r="A350">
        <v>349</v>
      </c>
      <c r="B350" s="1">
        <v>44367</v>
      </c>
      <c r="C350" s="2" t="s">
        <v>4</v>
      </c>
      <c r="D350" s="2">
        <f>WEEKDAY(soki[[#This Row],[data]],2)</f>
        <v>7</v>
      </c>
      <c r="E350">
        <v>1060</v>
      </c>
      <c r="F350">
        <f t="shared" si="6"/>
        <v>5330</v>
      </c>
      <c r="G350">
        <f>IF(soki[[#This Row],[data]]=B349,0,IF(soki[[#This Row],[dzień tygodnia]]&gt;=6,5000,12000))</f>
        <v>0</v>
      </c>
      <c r="H350">
        <f>soki[[#This Row],[stan przed produkcją]]+soki[[#This Row],[produkcja]]</f>
        <v>5330</v>
      </c>
      <c r="I350" s="2">
        <f>IF(soki[[#This Row],[stan po produkcji]]-soki[[#This Row],[wielkosc_zamowienia]]&gt;0,soki[[#This Row],[stan po produkcji]]-soki[[#This Row],[wielkosc_zamowienia]],soki[[#This Row],[stan po produkcji]])</f>
        <v>4270</v>
      </c>
      <c r="J350" s="2" t="b">
        <f>soki[[#This Row],[po zamowieniu]]=soki[[#This Row],[stan po produkcji]]</f>
        <v>0</v>
      </c>
      <c r="K350" s="2">
        <f>IF(soki[[#This Row],[fila]],soki[[#This Row],[wielkosc_zamowienia]],0)</f>
        <v>0</v>
      </c>
    </row>
    <row r="351" spans="1:11" x14ac:dyDescent="0.25">
      <c r="A351">
        <v>350</v>
      </c>
      <c r="B351" s="1">
        <v>44368</v>
      </c>
      <c r="C351" s="2" t="s">
        <v>7</v>
      </c>
      <c r="D351" s="2">
        <f>WEEKDAY(soki[[#This Row],[data]],2)</f>
        <v>1</v>
      </c>
      <c r="E351">
        <v>5970</v>
      </c>
      <c r="F351">
        <f t="shared" si="6"/>
        <v>4270</v>
      </c>
      <c r="G351">
        <f>IF(soki[[#This Row],[data]]=B350,0,IF(soki[[#This Row],[dzień tygodnia]]&gt;=6,5000,12000))</f>
        <v>12000</v>
      </c>
      <c r="H351">
        <f>soki[[#This Row],[stan przed produkcją]]+soki[[#This Row],[produkcja]]</f>
        <v>16270</v>
      </c>
      <c r="I351" s="2">
        <f>IF(soki[[#This Row],[stan po produkcji]]-soki[[#This Row],[wielkosc_zamowienia]]&gt;0,soki[[#This Row],[stan po produkcji]]-soki[[#This Row],[wielkosc_zamowienia]],soki[[#This Row],[stan po produkcji]])</f>
        <v>10300</v>
      </c>
      <c r="J351" s="2" t="b">
        <f>soki[[#This Row],[po zamowieniu]]=soki[[#This Row],[stan po produkcji]]</f>
        <v>0</v>
      </c>
      <c r="K351" s="2">
        <f>IF(soki[[#This Row],[fila]],soki[[#This Row],[wielkosc_zamowienia]],0)</f>
        <v>0</v>
      </c>
    </row>
    <row r="352" spans="1:11" x14ac:dyDescent="0.25">
      <c r="A352">
        <v>351</v>
      </c>
      <c r="B352" s="1">
        <v>44368</v>
      </c>
      <c r="C352" s="2" t="s">
        <v>5</v>
      </c>
      <c r="D352" s="2">
        <f>WEEKDAY(soki[[#This Row],[data]],2)</f>
        <v>1</v>
      </c>
      <c r="E352">
        <v>1180</v>
      </c>
      <c r="F352">
        <f t="shared" si="6"/>
        <v>10300</v>
      </c>
      <c r="G352">
        <f>IF(soki[[#This Row],[data]]=B351,0,IF(soki[[#This Row],[dzień tygodnia]]&gt;=6,5000,12000))</f>
        <v>0</v>
      </c>
      <c r="H352">
        <f>soki[[#This Row],[stan przed produkcją]]+soki[[#This Row],[produkcja]]</f>
        <v>10300</v>
      </c>
      <c r="I352" s="2">
        <f>IF(soki[[#This Row],[stan po produkcji]]-soki[[#This Row],[wielkosc_zamowienia]]&gt;0,soki[[#This Row],[stan po produkcji]]-soki[[#This Row],[wielkosc_zamowienia]],soki[[#This Row],[stan po produkcji]])</f>
        <v>9120</v>
      </c>
      <c r="J352" s="2" t="b">
        <f>soki[[#This Row],[po zamowieniu]]=soki[[#This Row],[stan po produkcji]]</f>
        <v>0</v>
      </c>
      <c r="K352" s="2">
        <f>IF(soki[[#This Row],[fila]],soki[[#This Row],[wielkosc_zamowienia]],0)</f>
        <v>0</v>
      </c>
    </row>
    <row r="353" spans="1:11" x14ac:dyDescent="0.25">
      <c r="A353">
        <v>352</v>
      </c>
      <c r="B353" s="1">
        <v>44369</v>
      </c>
      <c r="C353" s="2" t="s">
        <v>5</v>
      </c>
      <c r="D353" s="2">
        <f>WEEKDAY(soki[[#This Row],[data]],2)</f>
        <v>2</v>
      </c>
      <c r="E353">
        <v>1510</v>
      </c>
      <c r="F353">
        <f t="shared" si="6"/>
        <v>9120</v>
      </c>
      <c r="G353">
        <f>IF(soki[[#This Row],[data]]=B352,0,IF(soki[[#This Row],[dzień tygodnia]]&gt;=6,5000,12000))</f>
        <v>12000</v>
      </c>
      <c r="H353">
        <f>soki[[#This Row],[stan przed produkcją]]+soki[[#This Row],[produkcja]]</f>
        <v>21120</v>
      </c>
      <c r="I353" s="2">
        <f>IF(soki[[#This Row],[stan po produkcji]]-soki[[#This Row],[wielkosc_zamowienia]]&gt;0,soki[[#This Row],[stan po produkcji]]-soki[[#This Row],[wielkosc_zamowienia]],soki[[#This Row],[stan po produkcji]])</f>
        <v>19610</v>
      </c>
      <c r="J353" s="2" t="b">
        <f>soki[[#This Row],[po zamowieniu]]=soki[[#This Row],[stan po produkcji]]</f>
        <v>0</v>
      </c>
      <c r="K353" s="2">
        <f>IF(soki[[#This Row],[fila]],soki[[#This Row],[wielkosc_zamowienia]],0)</f>
        <v>0</v>
      </c>
    </row>
    <row r="354" spans="1:11" x14ac:dyDescent="0.25">
      <c r="A354">
        <v>353</v>
      </c>
      <c r="B354" s="1">
        <v>44370</v>
      </c>
      <c r="C354" s="2" t="s">
        <v>6</v>
      </c>
      <c r="D354" s="2">
        <f>WEEKDAY(soki[[#This Row],[data]],2)</f>
        <v>3</v>
      </c>
      <c r="E354">
        <v>5610</v>
      </c>
      <c r="F354">
        <f t="shared" si="6"/>
        <v>19610</v>
      </c>
      <c r="G354">
        <f>IF(soki[[#This Row],[data]]=B353,0,IF(soki[[#This Row],[dzień tygodnia]]&gt;=6,5000,12000))</f>
        <v>12000</v>
      </c>
      <c r="H354">
        <f>soki[[#This Row],[stan przed produkcją]]+soki[[#This Row],[produkcja]]</f>
        <v>31610</v>
      </c>
      <c r="I354" s="2">
        <f>IF(soki[[#This Row],[stan po produkcji]]-soki[[#This Row],[wielkosc_zamowienia]]&gt;0,soki[[#This Row],[stan po produkcji]]-soki[[#This Row],[wielkosc_zamowienia]],soki[[#This Row],[stan po produkcji]])</f>
        <v>26000</v>
      </c>
      <c r="J354" s="2" t="b">
        <f>soki[[#This Row],[po zamowieniu]]=soki[[#This Row],[stan po produkcji]]</f>
        <v>0</v>
      </c>
      <c r="K354" s="2">
        <f>IF(soki[[#This Row],[fila]],soki[[#This Row],[wielkosc_zamowienia]],0)</f>
        <v>0</v>
      </c>
    </row>
    <row r="355" spans="1:11" x14ac:dyDescent="0.25">
      <c r="A355">
        <v>354</v>
      </c>
      <c r="B355" s="1">
        <v>44370</v>
      </c>
      <c r="C355" s="2" t="s">
        <v>7</v>
      </c>
      <c r="D355" s="2">
        <f>WEEKDAY(soki[[#This Row],[data]],2)</f>
        <v>3</v>
      </c>
      <c r="E355">
        <v>4850</v>
      </c>
      <c r="F355">
        <f t="shared" si="6"/>
        <v>26000</v>
      </c>
      <c r="G355">
        <f>IF(soki[[#This Row],[data]]=B354,0,IF(soki[[#This Row],[dzień tygodnia]]&gt;=6,5000,12000))</f>
        <v>0</v>
      </c>
      <c r="H355">
        <f>soki[[#This Row],[stan przed produkcją]]+soki[[#This Row],[produkcja]]</f>
        <v>26000</v>
      </c>
      <c r="I355" s="2">
        <f>IF(soki[[#This Row],[stan po produkcji]]-soki[[#This Row],[wielkosc_zamowienia]]&gt;0,soki[[#This Row],[stan po produkcji]]-soki[[#This Row],[wielkosc_zamowienia]],soki[[#This Row],[stan po produkcji]])</f>
        <v>21150</v>
      </c>
      <c r="J355" s="2" t="b">
        <f>soki[[#This Row],[po zamowieniu]]=soki[[#This Row],[stan po produkcji]]</f>
        <v>0</v>
      </c>
      <c r="K355" s="2">
        <f>IF(soki[[#This Row],[fila]],soki[[#This Row],[wielkosc_zamowienia]],0)</f>
        <v>0</v>
      </c>
    </row>
    <row r="356" spans="1:11" x14ac:dyDescent="0.25">
      <c r="A356">
        <v>355</v>
      </c>
      <c r="B356" s="1">
        <v>44371</v>
      </c>
      <c r="C356" s="2" t="s">
        <v>6</v>
      </c>
      <c r="D356" s="2">
        <f>WEEKDAY(soki[[#This Row],[data]],2)</f>
        <v>4</v>
      </c>
      <c r="E356">
        <v>3640</v>
      </c>
      <c r="F356">
        <f t="shared" si="6"/>
        <v>21150</v>
      </c>
      <c r="G356">
        <f>IF(soki[[#This Row],[data]]=B355,0,IF(soki[[#This Row],[dzień tygodnia]]&gt;=6,5000,12000))</f>
        <v>12000</v>
      </c>
      <c r="H356">
        <f>soki[[#This Row],[stan przed produkcją]]+soki[[#This Row],[produkcja]]</f>
        <v>33150</v>
      </c>
      <c r="I356" s="2">
        <f>IF(soki[[#This Row],[stan po produkcji]]-soki[[#This Row],[wielkosc_zamowienia]]&gt;0,soki[[#This Row],[stan po produkcji]]-soki[[#This Row],[wielkosc_zamowienia]],soki[[#This Row],[stan po produkcji]])</f>
        <v>29510</v>
      </c>
      <c r="J356" s="2" t="b">
        <f>soki[[#This Row],[po zamowieniu]]=soki[[#This Row],[stan po produkcji]]</f>
        <v>0</v>
      </c>
      <c r="K356" s="2">
        <f>IF(soki[[#This Row],[fila]],soki[[#This Row],[wielkosc_zamowienia]],0)</f>
        <v>0</v>
      </c>
    </row>
    <row r="357" spans="1:11" x14ac:dyDescent="0.25">
      <c r="A357">
        <v>356</v>
      </c>
      <c r="B357" s="1">
        <v>44372</v>
      </c>
      <c r="C357" s="2" t="s">
        <v>6</v>
      </c>
      <c r="D357" s="2">
        <f>WEEKDAY(soki[[#This Row],[data]],2)</f>
        <v>5</v>
      </c>
      <c r="E357">
        <v>6950</v>
      </c>
      <c r="F357">
        <f t="shared" si="6"/>
        <v>29510</v>
      </c>
      <c r="G357">
        <f>IF(soki[[#This Row],[data]]=B356,0,IF(soki[[#This Row],[dzień tygodnia]]&gt;=6,5000,12000))</f>
        <v>12000</v>
      </c>
      <c r="H357">
        <f>soki[[#This Row],[stan przed produkcją]]+soki[[#This Row],[produkcja]]</f>
        <v>41510</v>
      </c>
      <c r="I357" s="2">
        <f>IF(soki[[#This Row],[stan po produkcji]]-soki[[#This Row],[wielkosc_zamowienia]]&gt;0,soki[[#This Row],[stan po produkcji]]-soki[[#This Row],[wielkosc_zamowienia]],soki[[#This Row],[stan po produkcji]])</f>
        <v>34560</v>
      </c>
      <c r="J357" s="2" t="b">
        <f>soki[[#This Row],[po zamowieniu]]=soki[[#This Row],[stan po produkcji]]</f>
        <v>0</v>
      </c>
      <c r="K357" s="2">
        <f>IF(soki[[#This Row],[fila]],soki[[#This Row],[wielkosc_zamowienia]],0)</f>
        <v>0</v>
      </c>
    </row>
    <row r="358" spans="1:11" x14ac:dyDescent="0.25">
      <c r="A358">
        <v>357</v>
      </c>
      <c r="B358" s="1">
        <v>44372</v>
      </c>
      <c r="C358" s="2" t="s">
        <v>7</v>
      </c>
      <c r="D358" s="2">
        <f>WEEKDAY(soki[[#This Row],[data]],2)</f>
        <v>5</v>
      </c>
      <c r="E358">
        <v>3790</v>
      </c>
      <c r="F358">
        <f t="shared" si="6"/>
        <v>34560</v>
      </c>
      <c r="G358">
        <f>IF(soki[[#This Row],[data]]=B357,0,IF(soki[[#This Row],[dzień tygodnia]]&gt;=6,5000,12000))</f>
        <v>0</v>
      </c>
      <c r="H358">
        <f>soki[[#This Row],[stan przed produkcją]]+soki[[#This Row],[produkcja]]</f>
        <v>34560</v>
      </c>
      <c r="I358" s="2">
        <f>IF(soki[[#This Row],[stan po produkcji]]-soki[[#This Row],[wielkosc_zamowienia]]&gt;0,soki[[#This Row],[stan po produkcji]]-soki[[#This Row],[wielkosc_zamowienia]],soki[[#This Row],[stan po produkcji]])</f>
        <v>30770</v>
      </c>
      <c r="J358" s="2" t="b">
        <f>soki[[#This Row],[po zamowieniu]]=soki[[#This Row],[stan po produkcji]]</f>
        <v>0</v>
      </c>
      <c r="K358" s="2">
        <f>IF(soki[[#This Row],[fila]],soki[[#This Row],[wielkosc_zamowienia]],0)</f>
        <v>0</v>
      </c>
    </row>
    <row r="359" spans="1:11" x14ac:dyDescent="0.25">
      <c r="A359">
        <v>358</v>
      </c>
      <c r="B359" s="1">
        <v>44373</v>
      </c>
      <c r="C359" s="2" t="s">
        <v>5</v>
      </c>
      <c r="D359" s="2">
        <f>WEEKDAY(soki[[#This Row],[data]],2)</f>
        <v>6</v>
      </c>
      <c r="E359">
        <v>6570</v>
      </c>
      <c r="F359">
        <f t="shared" si="6"/>
        <v>30770</v>
      </c>
      <c r="G359">
        <f>IF(soki[[#This Row],[data]]=B358,0,IF(soki[[#This Row],[dzień tygodnia]]&gt;=6,5000,12000))</f>
        <v>5000</v>
      </c>
      <c r="H359">
        <f>soki[[#This Row],[stan przed produkcją]]+soki[[#This Row],[produkcja]]</f>
        <v>35770</v>
      </c>
      <c r="I359" s="2">
        <f>IF(soki[[#This Row],[stan po produkcji]]-soki[[#This Row],[wielkosc_zamowienia]]&gt;0,soki[[#This Row],[stan po produkcji]]-soki[[#This Row],[wielkosc_zamowienia]],soki[[#This Row],[stan po produkcji]])</f>
        <v>29200</v>
      </c>
      <c r="J359" s="2" t="b">
        <f>soki[[#This Row],[po zamowieniu]]=soki[[#This Row],[stan po produkcji]]</f>
        <v>0</v>
      </c>
      <c r="K359" s="2">
        <f>IF(soki[[#This Row],[fila]],soki[[#This Row],[wielkosc_zamowienia]],0)</f>
        <v>0</v>
      </c>
    </row>
    <row r="360" spans="1:11" x14ac:dyDescent="0.25">
      <c r="A360">
        <v>359</v>
      </c>
      <c r="B360" s="1">
        <v>44374</v>
      </c>
      <c r="C360" s="2" t="s">
        <v>6</v>
      </c>
      <c r="D360" s="2">
        <f>WEEKDAY(soki[[#This Row],[data]],2)</f>
        <v>7</v>
      </c>
      <c r="E360">
        <v>6200</v>
      </c>
      <c r="F360">
        <f t="shared" si="6"/>
        <v>29200</v>
      </c>
      <c r="G360">
        <f>IF(soki[[#This Row],[data]]=B359,0,IF(soki[[#This Row],[dzień tygodnia]]&gt;=6,5000,12000))</f>
        <v>5000</v>
      </c>
      <c r="H360">
        <f>soki[[#This Row],[stan przed produkcją]]+soki[[#This Row],[produkcja]]</f>
        <v>34200</v>
      </c>
      <c r="I360" s="2">
        <f>IF(soki[[#This Row],[stan po produkcji]]-soki[[#This Row],[wielkosc_zamowienia]]&gt;0,soki[[#This Row],[stan po produkcji]]-soki[[#This Row],[wielkosc_zamowienia]],soki[[#This Row],[stan po produkcji]])</f>
        <v>28000</v>
      </c>
      <c r="J360" s="2" t="b">
        <f>soki[[#This Row],[po zamowieniu]]=soki[[#This Row],[stan po produkcji]]</f>
        <v>0</v>
      </c>
      <c r="K360" s="2">
        <f>IF(soki[[#This Row],[fila]],soki[[#This Row],[wielkosc_zamowienia]],0)</f>
        <v>0</v>
      </c>
    </row>
    <row r="361" spans="1:11" x14ac:dyDescent="0.25">
      <c r="A361">
        <v>360</v>
      </c>
      <c r="B361" s="1">
        <v>44374</v>
      </c>
      <c r="C361" s="2" t="s">
        <v>4</v>
      </c>
      <c r="D361" s="2">
        <f>WEEKDAY(soki[[#This Row],[data]],2)</f>
        <v>7</v>
      </c>
      <c r="E361">
        <v>9010</v>
      </c>
      <c r="F361">
        <f t="shared" si="6"/>
        <v>28000</v>
      </c>
      <c r="G361">
        <f>IF(soki[[#This Row],[data]]=B360,0,IF(soki[[#This Row],[dzień tygodnia]]&gt;=6,5000,12000))</f>
        <v>0</v>
      </c>
      <c r="H361">
        <f>soki[[#This Row],[stan przed produkcją]]+soki[[#This Row],[produkcja]]</f>
        <v>28000</v>
      </c>
      <c r="I361" s="2">
        <f>IF(soki[[#This Row],[stan po produkcji]]-soki[[#This Row],[wielkosc_zamowienia]]&gt;0,soki[[#This Row],[stan po produkcji]]-soki[[#This Row],[wielkosc_zamowienia]],soki[[#This Row],[stan po produkcji]])</f>
        <v>18990</v>
      </c>
      <c r="J361" s="2" t="b">
        <f>soki[[#This Row],[po zamowieniu]]=soki[[#This Row],[stan po produkcji]]</f>
        <v>0</v>
      </c>
      <c r="K361" s="2">
        <f>IF(soki[[#This Row],[fila]],soki[[#This Row],[wielkosc_zamowienia]],0)</f>
        <v>0</v>
      </c>
    </row>
    <row r="362" spans="1:11" x14ac:dyDescent="0.25">
      <c r="A362">
        <v>361</v>
      </c>
      <c r="B362" s="1">
        <v>44375</v>
      </c>
      <c r="C362" s="2" t="s">
        <v>7</v>
      </c>
      <c r="D362" s="2">
        <f>WEEKDAY(soki[[#This Row],[data]],2)</f>
        <v>1</v>
      </c>
      <c r="E362">
        <v>1510</v>
      </c>
      <c r="F362">
        <f t="shared" si="6"/>
        <v>18990</v>
      </c>
      <c r="G362">
        <f>IF(soki[[#This Row],[data]]=B361,0,IF(soki[[#This Row],[dzień tygodnia]]&gt;=6,5000,12000))</f>
        <v>12000</v>
      </c>
      <c r="H362">
        <f>soki[[#This Row],[stan przed produkcją]]+soki[[#This Row],[produkcja]]</f>
        <v>30990</v>
      </c>
      <c r="I362" s="2">
        <f>IF(soki[[#This Row],[stan po produkcji]]-soki[[#This Row],[wielkosc_zamowienia]]&gt;0,soki[[#This Row],[stan po produkcji]]-soki[[#This Row],[wielkosc_zamowienia]],soki[[#This Row],[stan po produkcji]])</f>
        <v>29480</v>
      </c>
      <c r="J362" s="2" t="b">
        <f>soki[[#This Row],[po zamowieniu]]=soki[[#This Row],[stan po produkcji]]</f>
        <v>0</v>
      </c>
      <c r="K362" s="2">
        <f>IF(soki[[#This Row],[fila]],soki[[#This Row],[wielkosc_zamowienia]],0)</f>
        <v>0</v>
      </c>
    </row>
    <row r="363" spans="1:11" x14ac:dyDescent="0.25">
      <c r="A363">
        <v>362</v>
      </c>
      <c r="B363" s="1">
        <v>44376</v>
      </c>
      <c r="C363" s="2" t="s">
        <v>4</v>
      </c>
      <c r="D363" s="2">
        <f>WEEKDAY(soki[[#This Row],[data]],2)</f>
        <v>2</v>
      </c>
      <c r="E363">
        <v>2910</v>
      </c>
      <c r="F363">
        <f t="shared" si="6"/>
        <v>29480</v>
      </c>
      <c r="G363">
        <f>IF(soki[[#This Row],[data]]=B362,0,IF(soki[[#This Row],[dzień tygodnia]]&gt;=6,5000,12000))</f>
        <v>12000</v>
      </c>
      <c r="H363">
        <f>soki[[#This Row],[stan przed produkcją]]+soki[[#This Row],[produkcja]]</f>
        <v>41480</v>
      </c>
      <c r="I363" s="2">
        <f>IF(soki[[#This Row],[stan po produkcji]]-soki[[#This Row],[wielkosc_zamowienia]]&gt;0,soki[[#This Row],[stan po produkcji]]-soki[[#This Row],[wielkosc_zamowienia]],soki[[#This Row],[stan po produkcji]])</f>
        <v>38570</v>
      </c>
      <c r="J363" s="2" t="b">
        <f>soki[[#This Row],[po zamowieniu]]=soki[[#This Row],[stan po produkcji]]</f>
        <v>0</v>
      </c>
      <c r="K363" s="2">
        <f>IF(soki[[#This Row],[fila]],soki[[#This Row],[wielkosc_zamowienia]],0)</f>
        <v>0</v>
      </c>
    </row>
    <row r="364" spans="1:11" x14ac:dyDescent="0.25">
      <c r="A364">
        <v>363</v>
      </c>
      <c r="B364" s="1">
        <v>44376</v>
      </c>
      <c r="C364" s="2" t="s">
        <v>6</v>
      </c>
      <c r="D364" s="2">
        <f>WEEKDAY(soki[[#This Row],[data]],2)</f>
        <v>2</v>
      </c>
      <c r="E364">
        <v>6310</v>
      </c>
      <c r="F364">
        <f t="shared" si="6"/>
        <v>38570</v>
      </c>
      <c r="G364">
        <f>IF(soki[[#This Row],[data]]=B363,0,IF(soki[[#This Row],[dzień tygodnia]]&gt;=6,5000,12000))</f>
        <v>0</v>
      </c>
      <c r="H364">
        <f>soki[[#This Row],[stan przed produkcją]]+soki[[#This Row],[produkcja]]</f>
        <v>38570</v>
      </c>
      <c r="I364" s="2">
        <f>IF(soki[[#This Row],[stan po produkcji]]-soki[[#This Row],[wielkosc_zamowienia]]&gt;0,soki[[#This Row],[stan po produkcji]]-soki[[#This Row],[wielkosc_zamowienia]],soki[[#This Row],[stan po produkcji]])</f>
        <v>32260</v>
      </c>
      <c r="J364" s="2" t="b">
        <f>soki[[#This Row],[po zamowieniu]]=soki[[#This Row],[stan po produkcji]]</f>
        <v>0</v>
      </c>
      <c r="K364" s="2">
        <f>IF(soki[[#This Row],[fila]],soki[[#This Row],[wielkosc_zamowienia]],0)</f>
        <v>0</v>
      </c>
    </row>
    <row r="365" spans="1:11" x14ac:dyDescent="0.25">
      <c r="A365">
        <v>364</v>
      </c>
      <c r="B365" s="1">
        <v>44377</v>
      </c>
      <c r="C365" s="2" t="s">
        <v>6</v>
      </c>
      <c r="D365" s="2">
        <f>WEEKDAY(soki[[#This Row],[data]],2)</f>
        <v>3</v>
      </c>
      <c r="E365">
        <v>7110</v>
      </c>
      <c r="F365">
        <f t="shared" si="6"/>
        <v>32260</v>
      </c>
      <c r="G365">
        <f>IF(soki[[#This Row],[data]]=B364,0,IF(soki[[#This Row],[dzień tygodnia]]&gt;=6,5000,12000))</f>
        <v>12000</v>
      </c>
      <c r="H365">
        <f>soki[[#This Row],[stan przed produkcją]]+soki[[#This Row],[produkcja]]</f>
        <v>44260</v>
      </c>
      <c r="I365" s="2">
        <f>IF(soki[[#This Row],[stan po produkcji]]-soki[[#This Row],[wielkosc_zamowienia]]&gt;0,soki[[#This Row],[stan po produkcji]]-soki[[#This Row],[wielkosc_zamowienia]],soki[[#This Row],[stan po produkcji]])</f>
        <v>37150</v>
      </c>
      <c r="J365" s="2" t="b">
        <f>soki[[#This Row],[po zamowieniu]]=soki[[#This Row],[stan po produkcji]]</f>
        <v>0</v>
      </c>
      <c r="K365" s="2">
        <f>IF(soki[[#This Row],[fila]],soki[[#This Row],[wielkosc_zamowienia]],0)</f>
        <v>0</v>
      </c>
    </row>
    <row r="366" spans="1:11" x14ac:dyDescent="0.25">
      <c r="A366">
        <v>365</v>
      </c>
      <c r="B366" s="1">
        <v>44377</v>
      </c>
      <c r="C366" s="2" t="s">
        <v>5</v>
      </c>
      <c r="D366" s="2">
        <f>WEEKDAY(soki[[#This Row],[data]],2)</f>
        <v>3</v>
      </c>
      <c r="E366">
        <v>2540</v>
      </c>
      <c r="F366">
        <f t="shared" si="6"/>
        <v>37150</v>
      </c>
      <c r="G366">
        <f>IF(soki[[#This Row],[data]]=B365,0,IF(soki[[#This Row],[dzień tygodnia]]&gt;=6,5000,12000))</f>
        <v>0</v>
      </c>
      <c r="H366">
        <f>soki[[#This Row],[stan przed produkcją]]+soki[[#This Row],[produkcja]]</f>
        <v>37150</v>
      </c>
      <c r="I366" s="2">
        <f>IF(soki[[#This Row],[stan po produkcji]]-soki[[#This Row],[wielkosc_zamowienia]]&gt;0,soki[[#This Row],[stan po produkcji]]-soki[[#This Row],[wielkosc_zamowienia]],soki[[#This Row],[stan po produkcji]])</f>
        <v>34610</v>
      </c>
      <c r="J366" s="2" t="b">
        <f>soki[[#This Row],[po zamowieniu]]=soki[[#This Row],[stan po produkcji]]</f>
        <v>0</v>
      </c>
      <c r="K366" s="2">
        <f>IF(soki[[#This Row],[fila]],soki[[#This Row],[wielkosc_zamowienia]],0)</f>
        <v>0</v>
      </c>
    </row>
    <row r="367" spans="1:11" x14ac:dyDescent="0.25">
      <c r="A367">
        <v>366</v>
      </c>
      <c r="B367" s="1">
        <v>44377</v>
      </c>
      <c r="C367" s="2" t="s">
        <v>7</v>
      </c>
      <c r="D367" s="2">
        <f>WEEKDAY(soki[[#This Row],[data]],2)</f>
        <v>3</v>
      </c>
      <c r="E367">
        <v>8140</v>
      </c>
      <c r="F367">
        <f t="shared" si="6"/>
        <v>34610</v>
      </c>
      <c r="G367">
        <f>IF(soki[[#This Row],[data]]=B366,0,IF(soki[[#This Row],[dzień tygodnia]]&gt;=6,5000,12000))</f>
        <v>0</v>
      </c>
      <c r="H367">
        <f>soki[[#This Row],[stan przed produkcją]]+soki[[#This Row],[produkcja]]</f>
        <v>34610</v>
      </c>
      <c r="I367" s="2">
        <f>IF(soki[[#This Row],[stan po produkcji]]-soki[[#This Row],[wielkosc_zamowienia]]&gt;0,soki[[#This Row],[stan po produkcji]]-soki[[#This Row],[wielkosc_zamowienia]],soki[[#This Row],[stan po produkcji]])</f>
        <v>26470</v>
      </c>
      <c r="J367" s="2" t="b">
        <f>soki[[#This Row],[po zamowieniu]]=soki[[#This Row],[stan po produkcji]]</f>
        <v>0</v>
      </c>
      <c r="K367" s="2">
        <f>IF(soki[[#This Row],[fila]],soki[[#This Row],[wielkosc_zamowienia]],0)</f>
        <v>0</v>
      </c>
    </row>
    <row r="368" spans="1:11" x14ac:dyDescent="0.25">
      <c r="A368">
        <v>367</v>
      </c>
      <c r="B368" s="1">
        <v>44378</v>
      </c>
      <c r="C368" s="2" t="s">
        <v>4</v>
      </c>
      <c r="D368" s="2">
        <f>WEEKDAY(soki[[#This Row],[data]],2)</f>
        <v>4</v>
      </c>
      <c r="E368">
        <v>1740</v>
      </c>
      <c r="F368">
        <f t="shared" si="6"/>
        <v>26470</v>
      </c>
      <c r="G368">
        <f>IF(soki[[#This Row],[data]]=B367,0,IF(soki[[#This Row],[dzień tygodnia]]&gt;=6,5000,12000))</f>
        <v>12000</v>
      </c>
      <c r="H368">
        <f>soki[[#This Row],[stan przed produkcją]]+soki[[#This Row],[produkcja]]</f>
        <v>38470</v>
      </c>
      <c r="I368" s="2">
        <f>IF(soki[[#This Row],[stan po produkcji]]-soki[[#This Row],[wielkosc_zamowienia]]&gt;0,soki[[#This Row],[stan po produkcji]]-soki[[#This Row],[wielkosc_zamowienia]],soki[[#This Row],[stan po produkcji]])</f>
        <v>36730</v>
      </c>
      <c r="J368" s="2" t="b">
        <f>soki[[#This Row],[po zamowieniu]]=soki[[#This Row],[stan po produkcji]]</f>
        <v>0</v>
      </c>
      <c r="K368" s="2">
        <f>IF(soki[[#This Row],[fila]],soki[[#This Row],[wielkosc_zamowienia]],0)</f>
        <v>0</v>
      </c>
    </row>
    <row r="369" spans="1:11" x14ac:dyDescent="0.25">
      <c r="A369">
        <v>368</v>
      </c>
      <c r="B369" s="1">
        <v>44378</v>
      </c>
      <c r="C369" s="2" t="s">
        <v>7</v>
      </c>
      <c r="D369" s="2">
        <f>WEEKDAY(soki[[#This Row],[data]],2)</f>
        <v>4</v>
      </c>
      <c r="E369">
        <v>5840</v>
      </c>
      <c r="F369">
        <f t="shared" si="6"/>
        <v>36730</v>
      </c>
      <c r="G369">
        <f>IF(soki[[#This Row],[data]]=B368,0,IF(soki[[#This Row],[dzień tygodnia]]&gt;=6,5000,12000))</f>
        <v>0</v>
      </c>
      <c r="H369">
        <f>soki[[#This Row],[stan przed produkcją]]+soki[[#This Row],[produkcja]]</f>
        <v>36730</v>
      </c>
      <c r="I369" s="2">
        <f>IF(soki[[#This Row],[stan po produkcji]]-soki[[#This Row],[wielkosc_zamowienia]]&gt;0,soki[[#This Row],[stan po produkcji]]-soki[[#This Row],[wielkosc_zamowienia]],soki[[#This Row],[stan po produkcji]])</f>
        <v>30890</v>
      </c>
      <c r="J369" s="2" t="b">
        <f>soki[[#This Row],[po zamowieniu]]=soki[[#This Row],[stan po produkcji]]</f>
        <v>0</v>
      </c>
      <c r="K369" s="2">
        <f>IF(soki[[#This Row],[fila]],soki[[#This Row],[wielkosc_zamowienia]],0)</f>
        <v>0</v>
      </c>
    </row>
    <row r="370" spans="1:11" x14ac:dyDescent="0.25">
      <c r="A370">
        <v>369</v>
      </c>
      <c r="B370" s="1">
        <v>44379</v>
      </c>
      <c r="C370" s="2" t="s">
        <v>5</v>
      </c>
      <c r="D370" s="2">
        <f>WEEKDAY(soki[[#This Row],[data]],2)</f>
        <v>5</v>
      </c>
      <c r="E370">
        <v>3170</v>
      </c>
      <c r="F370">
        <f t="shared" si="6"/>
        <v>30890</v>
      </c>
      <c r="G370">
        <f>IF(soki[[#This Row],[data]]=B369,0,IF(soki[[#This Row],[dzień tygodnia]]&gt;=6,5000,12000))</f>
        <v>12000</v>
      </c>
      <c r="H370">
        <f>soki[[#This Row],[stan przed produkcją]]+soki[[#This Row],[produkcja]]</f>
        <v>42890</v>
      </c>
      <c r="I370" s="2">
        <f>IF(soki[[#This Row],[stan po produkcji]]-soki[[#This Row],[wielkosc_zamowienia]]&gt;0,soki[[#This Row],[stan po produkcji]]-soki[[#This Row],[wielkosc_zamowienia]],soki[[#This Row],[stan po produkcji]])</f>
        <v>39720</v>
      </c>
      <c r="J370" s="2" t="b">
        <f>soki[[#This Row],[po zamowieniu]]=soki[[#This Row],[stan po produkcji]]</f>
        <v>0</v>
      </c>
      <c r="K370" s="2">
        <f>IF(soki[[#This Row],[fila]],soki[[#This Row],[wielkosc_zamowienia]],0)</f>
        <v>0</v>
      </c>
    </row>
    <row r="371" spans="1:11" x14ac:dyDescent="0.25">
      <c r="A371">
        <v>370</v>
      </c>
      <c r="B371" s="1">
        <v>44379</v>
      </c>
      <c r="C371" s="2" t="s">
        <v>7</v>
      </c>
      <c r="D371" s="2">
        <f>WEEKDAY(soki[[#This Row],[data]],2)</f>
        <v>5</v>
      </c>
      <c r="E371">
        <v>4000</v>
      </c>
      <c r="F371">
        <f t="shared" si="6"/>
        <v>39720</v>
      </c>
      <c r="G371">
        <f>IF(soki[[#This Row],[data]]=B370,0,IF(soki[[#This Row],[dzień tygodnia]]&gt;=6,5000,12000))</f>
        <v>0</v>
      </c>
      <c r="H371">
        <f>soki[[#This Row],[stan przed produkcją]]+soki[[#This Row],[produkcja]]</f>
        <v>39720</v>
      </c>
      <c r="I371" s="2">
        <f>IF(soki[[#This Row],[stan po produkcji]]-soki[[#This Row],[wielkosc_zamowienia]]&gt;0,soki[[#This Row],[stan po produkcji]]-soki[[#This Row],[wielkosc_zamowienia]],soki[[#This Row],[stan po produkcji]])</f>
        <v>35720</v>
      </c>
      <c r="J371" s="2" t="b">
        <f>soki[[#This Row],[po zamowieniu]]=soki[[#This Row],[stan po produkcji]]</f>
        <v>0</v>
      </c>
      <c r="K371" s="2">
        <f>IF(soki[[#This Row],[fila]],soki[[#This Row],[wielkosc_zamowienia]],0)</f>
        <v>0</v>
      </c>
    </row>
    <row r="372" spans="1:11" x14ac:dyDescent="0.25">
      <c r="A372">
        <v>371</v>
      </c>
      <c r="B372" s="1">
        <v>44380</v>
      </c>
      <c r="C372" s="2" t="s">
        <v>4</v>
      </c>
      <c r="D372" s="2">
        <f>WEEKDAY(soki[[#This Row],[data]],2)</f>
        <v>6</v>
      </c>
      <c r="E372">
        <v>4600</v>
      </c>
      <c r="F372">
        <f t="shared" si="6"/>
        <v>35720</v>
      </c>
      <c r="G372">
        <f>IF(soki[[#This Row],[data]]=B371,0,IF(soki[[#This Row],[dzień tygodnia]]&gt;=6,5000,12000))</f>
        <v>5000</v>
      </c>
      <c r="H372">
        <f>soki[[#This Row],[stan przed produkcją]]+soki[[#This Row],[produkcja]]</f>
        <v>40720</v>
      </c>
      <c r="I372" s="2">
        <f>IF(soki[[#This Row],[stan po produkcji]]-soki[[#This Row],[wielkosc_zamowienia]]&gt;0,soki[[#This Row],[stan po produkcji]]-soki[[#This Row],[wielkosc_zamowienia]],soki[[#This Row],[stan po produkcji]])</f>
        <v>36120</v>
      </c>
      <c r="J372" s="2" t="b">
        <f>soki[[#This Row],[po zamowieniu]]=soki[[#This Row],[stan po produkcji]]</f>
        <v>0</v>
      </c>
      <c r="K372" s="2">
        <f>IF(soki[[#This Row],[fila]],soki[[#This Row],[wielkosc_zamowienia]],0)</f>
        <v>0</v>
      </c>
    </row>
    <row r="373" spans="1:11" x14ac:dyDescent="0.25">
      <c r="A373">
        <v>372</v>
      </c>
      <c r="B373" s="1">
        <v>44380</v>
      </c>
      <c r="C373" s="2" t="s">
        <v>5</v>
      </c>
      <c r="D373" s="2">
        <f>WEEKDAY(soki[[#This Row],[data]],2)</f>
        <v>6</v>
      </c>
      <c r="E373">
        <v>9870</v>
      </c>
      <c r="F373">
        <f t="shared" si="6"/>
        <v>36120</v>
      </c>
      <c r="G373">
        <f>IF(soki[[#This Row],[data]]=B372,0,IF(soki[[#This Row],[dzień tygodnia]]&gt;=6,5000,12000))</f>
        <v>0</v>
      </c>
      <c r="H373">
        <f>soki[[#This Row],[stan przed produkcją]]+soki[[#This Row],[produkcja]]</f>
        <v>36120</v>
      </c>
      <c r="I373" s="2">
        <f>IF(soki[[#This Row],[stan po produkcji]]-soki[[#This Row],[wielkosc_zamowienia]]&gt;0,soki[[#This Row],[stan po produkcji]]-soki[[#This Row],[wielkosc_zamowienia]],soki[[#This Row],[stan po produkcji]])</f>
        <v>26250</v>
      </c>
      <c r="J373" s="2" t="b">
        <f>soki[[#This Row],[po zamowieniu]]=soki[[#This Row],[stan po produkcji]]</f>
        <v>0</v>
      </c>
      <c r="K373" s="2">
        <f>IF(soki[[#This Row],[fila]],soki[[#This Row],[wielkosc_zamowienia]],0)</f>
        <v>0</v>
      </c>
    </row>
    <row r="374" spans="1:11" x14ac:dyDescent="0.25">
      <c r="A374">
        <v>373</v>
      </c>
      <c r="B374" s="1">
        <v>44381</v>
      </c>
      <c r="C374" s="2" t="s">
        <v>5</v>
      </c>
      <c r="D374" s="2">
        <f>WEEKDAY(soki[[#This Row],[data]],2)</f>
        <v>7</v>
      </c>
      <c r="E374">
        <v>9390</v>
      </c>
      <c r="F374">
        <f t="shared" si="6"/>
        <v>26250</v>
      </c>
      <c r="G374">
        <f>IF(soki[[#This Row],[data]]=B373,0,IF(soki[[#This Row],[dzień tygodnia]]&gt;=6,5000,12000))</f>
        <v>5000</v>
      </c>
      <c r="H374">
        <f>soki[[#This Row],[stan przed produkcją]]+soki[[#This Row],[produkcja]]</f>
        <v>31250</v>
      </c>
      <c r="I374" s="2">
        <f>IF(soki[[#This Row],[stan po produkcji]]-soki[[#This Row],[wielkosc_zamowienia]]&gt;0,soki[[#This Row],[stan po produkcji]]-soki[[#This Row],[wielkosc_zamowienia]],soki[[#This Row],[stan po produkcji]])</f>
        <v>21860</v>
      </c>
      <c r="J374" s="2" t="b">
        <f>soki[[#This Row],[po zamowieniu]]=soki[[#This Row],[stan po produkcji]]</f>
        <v>0</v>
      </c>
      <c r="K374" s="2">
        <f>IF(soki[[#This Row],[fila]],soki[[#This Row],[wielkosc_zamowienia]],0)</f>
        <v>0</v>
      </c>
    </row>
    <row r="375" spans="1:11" x14ac:dyDescent="0.25">
      <c r="A375">
        <v>374</v>
      </c>
      <c r="B375" s="1">
        <v>44382</v>
      </c>
      <c r="C375" s="2" t="s">
        <v>7</v>
      </c>
      <c r="D375" s="2">
        <f>WEEKDAY(soki[[#This Row],[data]],2)</f>
        <v>1</v>
      </c>
      <c r="E375">
        <v>1300</v>
      </c>
      <c r="F375">
        <f t="shared" si="6"/>
        <v>21860</v>
      </c>
      <c r="G375">
        <f>IF(soki[[#This Row],[data]]=B374,0,IF(soki[[#This Row],[dzień tygodnia]]&gt;=6,5000,12000))</f>
        <v>12000</v>
      </c>
      <c r="H375">
        <f>soki[[#This Row],[stan przed produkcją]]+soki[[#This Row],[produkcja]]</f>
        <v>33860</v>
      </c>
      <c r="I375" s="2">
        <f>IF(soki[[#This Row],[stan po produkcji]]-soki[[#This Row],[wielkosc_zamowienia]]&gt;0,soki[[#This Row],[stan po produkcji]]-soki[[#This Row],[wielkosc_zamowienia]],soki[[#This Row],[stan po produkcji]])</f>
        <v>32560</v>
      </c>
      <c r="J375" s="2" t="b">
        <f>soki[[#This Row],[po zamowieniu]]=soki[[#This Row],[stan po produkcji]]</f>
        <v>0</v>
      </c>
      <c r="K375" s="2">
        <f>IF(soki[[#This Row],[fila]],soki[[#This Row],[wielkosc_zamowienia]],0)</f>
        <v>0</v>
      </c>
    </row>
    <row r="376" spans="1:11" x14ac:dyDescent="0.25">
      <c r="A376">
        <v>375</v>
      </c>
      <c r="B376" s="1">
        <v>44382</v>
      </c>
      <c r="C376" s="2" t="s">
        <v>4</v>
      </c>
      <c r="D376" s="2">
        <f>WEEKDAY(soki[[#This Row],[data]],2)</f>
        <v>1</v>
      </c>
      <c r="E376">
        <v>2650</v>
      </c>
      <c r="F376">
        <f t="shared" si="6"/>
        <v>32560</v>
      </c>
      <c r="G376">
        <f>IF(soki[[#This Row],[data]]=B375,0,IF(soki[[#This Row],[dzień tygodnia]]&gt;=6,5000,12000))</f>
        <v>0</v>
      </c>
      <c r="H376">
        <f>soki[[#This Row],[stan przed produkcją]]+soki[[#This Row],[produkcja]]</f>
        <v>32560</v>
      </c>
      <c r="I376" s="2">
        <f>IF(soki[[#This Row],[stan po produkcji]]-soki[[#This Row],[wielkosc_zamowienia]]&gt;0,soki[[#This Row],[stan po produkcji]]-soki[[#This Row],[wielkosc_zamowienia]],soki[[#This Row],[stan po produkcji]])</f>
        <v>29910</v>
      </c>
      <c r="J376" s="2" t="b">
        <f>soki[[#This Row],[po zamowieniu]]=soki[[#This Row],[stan po produkcji]]</f>
        <v>0</v>
      </c>
      <c r="K376" s="2">
        <f>IF(soki[[#This Row],[fila]],soki[[#This Row],[wielkosc_zamowienia]],0)</f>
        <v>0</v>
      </c>
    </row>
    <row r="377" spans="1:11" x14ac:dyDescent="0.25">
      <c r="A377">
        <v>376</v>
      </c>
      <c r="B377" s="1">
        <v>44383</v>
      </c>
      <c r="C377" s="2" t="s">
        <v>5</v>
      </c>
      <c r="D377" s="2">
        <f>WEEKDAY(soki[[#This Row],[data]],2)</f>
        <v>2</v>
      </c>
      <c r="E377">
        <v>4060</v>
      </c>
      <c r="F377">
        <f t="shared" si="6"/>
        <v>29910</v>
      </c>
      <c r="G377">
        <f>IF(soki[[#This Row],[data]]=B376,0,IF(soki[[#This Row],[dzień tygodnia]]&gt;=6,5000,12000))</f>
        <v>12000</v>
      </c>
      <c r="H377">
        <f>soki[[#This Row],[stan przed produkcją]]+soki[[#This Row],[produkcja]]</f>
        <v>41910</v>
      </c>
      <c r="I377" s="2">
        <f>IF(soki[[#This Row],[stan po produkcji]]-soki[[#This Row],[wielkosc_zamowienia]]&gt;0,soki[[#This Row],[stan po produkcji]]-soki[[#This Row],[wielkosc_zamowienia]],soki[[#This Row],[stan po produkcji]])</f>
        <v>37850</v>
      </c>
      <c r="J377" s="2" t="b">
        <f>soki[[#This Row],[po zamowieniu]]=soki[[#This Row],[stan po produkcji]]</f>
        <v>0</v>
      </c>
      <c r="K377" s="2">
        <f>IF(soki[[#This Row],[fila]],soki[[#This Row],[wielkosc_zamowienia]],0)</f>
        <v>0</v>
      </c>
    </row>
    <row r="378" spans="1:11" x14ac:dyDescent="0.25">
      <c r="A378">
        <v>377</v>
      </c>
      <c r="B378" s="1">
        <v>44383</v>
      </c>
      <c r="C378" s="2" t="s">
        <v>4</v>
      </c>
      <c r="D378" s="2">
        <f>WEEKDAY(soki[[#This Row],[data]],2)</f>
        <v>2</v>
      </c>
      <c r="E378">
        <v>4460</v>
      </c>
      <c r="F378">
        <f t="shared" si="6"/>
        <v>37850</v>
      </c>
      <c r="G378">
        <f>IF(soki[[#This Row],[data]]=B377,0,IF(soki[[#This Row],[dzień tygodnia]]&gt;=6,5000,12000))</f>
        <v>0</v>
      </c>
      <c r="H378">
        <f>soki[[#This Row],[stan przed produkcją]]+soki[[#This Row],[produkcja]]</f>
        <v>37850</v>
      </c>
      <c r="I378" s="2">
        <f>IF(soki[[#This Row],[stan po produkcji]]-soki[[#This Row],[wielkosc_zamowienia]]&gt;0,soki[[#This Row],[stan po produkcji]]-soki[[#This Row],[wielkosc_zamowienia]],soki[[#This Row],[stan po produkcji]])</f>
        <v>33390</v>
      </c>
      <c r="J378" s="2" t="b">
        <f>soki[[#This Row],[po zamowieniu]]=soki[[#This Row],[stan po produkcji]]</f>
        <v>0</v>
      </c>
      <c r="K378" s="2">
        <f>IF(soki[[#This Row],[fila]],soki[[#This Row],[wielkosc_zamowienia]],0)</f>
        <v>0</v>
      </c>
    </row>
    <row r="379" spans="1:11" x14ac:dyDescent="0.25">
      <c r="A379">
        <v>378</v>
      </c>
      <c r="B379" s="1">
        <v>44384</v>
      </c>
      <c r="C379" s="2" t="s">
        <v>6</v>
      </c>
      <c r="D379" s="2">
        <f>WEEKDAY(soki[[#This Row],[data]],2)</f>
        <v>3</v>
      </c>
      <c r="E379">
        <v>9390</v>
      </c>
      <c r="F379">
        <f t="shared" si="6"/>
        <v>33390</v>
      </c>
      <c r="G379">
        <f>IF(soki[[#This Row],[data]]=B378,0,IF(soki[[#This Row],[dzień tygodnia]]&gt;=6,5000,12000))</f>
        <v>12000</v>
      </c>
      <c r="H379">
        <f>soki[[#This Row],[stan przed produkcją]]+soki[[#This Row],[produkcja]]</f>
        <v>45390</v>
      </c>
      <c r="I379" s="2">
        <f>IF(soki[[#This Row],[stan po produkcji]]-soki[[#This Row],[wielkosc_zamowienia]]&gt;0,soki[[#This Row],[stan po produkcji]]-soki[[#This Row],[wielkosc_zamowienia]],soki[[#This Row],[stan po produkcji]])</f>
        <v>36000</v>
      </c>
      <c r="J379" s="2" t="b">
        <f>soki[[#This Row],[po zamowieniu]]=soki[[#This Row],[stan po produkcji]]</f>
        <v>0</v>
      </c>
      <c r="K379" s="2">
        <f>IF(soki[[#This Row],[fila]],soki[[#This Row],[wielkosc_zamowienia]],0)</f>
        <v>0</v>
      </c>
    </row>
    <row r="380" spans="1:11" x14ac:dyDescent="0.25">
      <c r="A380">
        <v>379</v>
      </c>
      <c r="B380" s="1">
        <v>44384</v>
      </c>
      <c r="C380" s="2" t="s">
        <v>4</v>
      </c>
      <c r="D380" s="2">
        <f>WEEKDAY(soki[[#This Row],[data]],2)</f>
        <v>3</v>
      </c>
      <c r="E380">
        <v>9670</v>
      </c>
      <c r="F380">
        <f t="shared" si="6"/>
        <v>36000</v>
      </c>
      <c r="G380">
        <f>IF(soki[[#This Row],[data]]=B379,0,IF(soki[[#This Row],[dzień tygodnia]]&gt;=6,5000,12000))</f>
        <v>0</v>
      </c>
      <c r="H380">
        <f>soki[[#This Row],[stan przed produkcją]]+soki[[#This Row],[produkcja]]</f>
        <v>36000</v>
      </c>
      <c r="I380" s="2">
        <f>IF(soki[[#This Row],[stan po produkcji]]-soki[[#This Row],[wielkosc_zamowienia]]&gt;0,soki[[#This Row],[stan po produkcji]]-soki[[#This Row],[wielkosc_zamowienia]],soki[[#This Row],[stan po produkcji]])</f>
        <v>26330</v>
      </c>
      <c r="J380" s="2" t="b">
        <f>soki[[#This Row],[po zamowieniu]]=soki[[#This Row],[stan po produkcji]]</f>
        <v>0</v>
      </c>
      <c r="K380" s="2">
        <f>IF(soki[[#This Row],[fila]],soki[[#This Row],[wielkosc_zamowienia]],0)</f>
        <v>0</v>
      </c>
    </row>
    <row r="381" spans="1:11" x14ac:dyDescent="0.25">
      <c r="A381">
        <v>380</v>
      </c>
      <c r="B381" s="1">
        <v>44384</v>
      </c>
      <c r="C381" s="2" t="s">
        <v>5</v>
      </c>
      <c r="D381" s="2">
        <f>WEEKDAY(soki[[#This Row],[data]],2)</f>
        <v>3</v>
      </c>
      <c r="E381">
        <v>3460</v>
      </c>
      <c r="F381">
        <f t="shared" si="6"/>
        <v>26330</v>
      </c>
      <c r="G381">
        <f>IF(soki[[#This Row],[data]]=B380,0,IF(soki[[#This Row],[dzień tygodnia]]&gt;=6,5000,12000))</f>
        <v>0</v>
      </c>
      <c r="H381">
        <f>soki[[#This Row],[stan przed produkcją]]+soki[[#This Row],[produkcja]]</f>
        <v>26330</v>
      </c>
      <c r="I381" s="2">
        <f>IF(soki[[#This Row],[stan po produkcji]]-soki[[#This Row],[wielkosc_zamowienia]]&gt;0,soki[[#This Row],[stan po produkcji]]-soki[[#This Row],[wielkosc_zamowienia]],soki[[#This Row],[stan po produkcji]])</f>
        <v>22870</v>
      </c>
      <c r="J381" s="2" t="b">
        <f>soki[[#This Row],[po zamowieniu]]=soki[[#This Row],[stan po produkcji]]</f>
        <v>0</v>
      </c>
      <c r="K381" s="2">
        <f>IF(soki[[#This Row],[fila]],soki[[#This Row],[wielkosc_zamowienia]],0)</f>
        <v>0</v>
      </c>
    </row>
    <row r="382" spans="1:11" x14ac:dyDescent="0.25">
      <c r="A382">
        <v>381</v>
      </c>
      <c r="B382" s="1">
        <v>44385</v>
      </c>
      <c r="C382" s="2" t="s">
        <v>4</v>
      </c>
      <c r="D382" s="2">
        <f>WEEKDAY(soki[[#This Row],[data]],2)</f>
        <v>4</v>
      </c>
      <c r="E382">
        <v>2030</v>
      </c>
      <c r="F382">
        <f t="shared" si="6"/>
        <v>22870</v>
      </c>
      <c r="G382">
        <f>IF(soki[[#This Row],[data]]=B381,0,IF(soki[[#This Row],[dzień tygodnia]]&gt;=6,5000,12000))</f>
        <v>12000</v>
      </c>
      <c r="H382">
        <f>soki[[#This Row],[stan przed produkcją]]+soki[[#This Row],[produkcja]]</f>
        <v>34870</v>
      </c>
      <c r="I382" s="2">
        <f>IF(soki[[#This Row],[stan po produkcji]]-soki[[#This Row],[wielkosc_zamowienia]]&gt;0,soki[[#This Row],[stan po produkcji]]-soki[[#This Row],[wielkosc_zamowienia]],soki[[#This Row],[stan po produkcji]])</f>
        <v>32840</v>
      </c>
      <c r="J382" s="2" t="b">
        <f>soki[[#This Row],[po zamowieniu]]=soki[[#This Row],[stan po produkcji]]</f>
        <v>0</v>
      </c>
      <c r="K382" s="2">
        <f>IF(soki[[#This Row],[fila]],soki[[#This Row],[wielkosc_zamowienia]],0)</f>
        <v>0</v>
      </c>
    </row>
    <row r="383" spans="1:11" x14ac:dyDescent="0.25">
      <c r="A383">
        <v>382</v>
      </c>
      <c r="B383" s="1">
        <v>44385</v>
      </c>
      <c r="C383" s="2" t="s">
        <v>6</v>
      </c>
      <c r="D383" s="2">
        <f>WEEKDAY(soki[[#This Row],[data]],2)</f>
        <v>4</v>
      </c>
      <c r="E383">
        <v>3860</v>
      </c>
      <c r="F383">
        <f t="shared" si="6"/>
        <v>32840</v>
      </c>
      <c r="G383">
        <f>IF(soki[[#This Row],[data]]=B382,0,IF(soki[[#This Row],[dzień tygodnia]]&gt;=6,5000,12000))</f>
        <v>0</v>
      </c>
      <c r="H383">
        <f>soki[[#This Row],[stan przed produkcją]]+soki[[#This Row],[produkcja]]</f>
        <v>32840</v>
      </c>
      <c r="I383" s="2">
        <f>IF(soki[[#This Row],[stan po produkcji]]-soki[[#This Row],[wielkosc_zamowienia]]&gt;0,soki[[#This Row],[stan po produkcji]]-soki[[#This Row],[wielkosc_zamowienia]],soki[[#This Row],[stan po produkcji]])</f>
        <v>28980</v>
      </c>
      <c r="J383" s="2" t="b">
        <f>soki[[#This Row],[po zamowieniu]]=soki[[#This Row],[stan po produkcji]]</f>
        <v>0</v>
      </c>
      <c r="K383" s="2">
        <f>IF(soki[[#This Row],[fila]],soki[[#This Row],[wielkosc_zamowienia]],0)</f>
        <v>0</v>
      </c>
    </row>
    <row r="384" spans="1:11" x14ac:dyDescent="0.25">
      <c r="A384">
        <v>383</v>
      </c>
      <c r="B384" s="1">
        <v>44385</v>
      </c>
      <c r="C384" s="2" t="s">
        <v>5</v>
      </c>
      <c r="D384" s="2">
        <f>WEEKDAY(soki[[#This Row],[data]],2)</f>
        <v>4</v>
      </c>
      <c r="E384">
        <v>3770</v>
      </c>
      <c r="F384">
        <f t="shared" si="6"/>
        <v>28980</v>
      </c>
      <c r="G384">
        <f>IF(soki[[#This Row],[data]]=B383,0,IF(soki[[#This Row],[dzień tygodnia]]&gt;=6,5000,12000))</f>
        <v>0</v>
      </c>
      <c r="H384">
        <f>soki[[#This Row],[stan przed produkcją]]+soki[[#This Row],[produkcja]]</f>
        <v>28980</v>
      </c>
      <c r="I384" s="2">
        <f>IF(soki[[#This Row],[stan po produkcji]]-soki[[#This Row],[wielkosc_zamowienia]]&gt;0,soki[[#This Row],[stan po produkcji]]-soki[[#This Row],[wielkosc_zamowienia]],soki[[#This Row],[stan po produkcji]])</f>
        <v>25210</v>
      </c>
      <c r="J384" s="2" t="b">
        <f>soki[[#This Row],[po zamowieniu]]=soki[[#This Row],[stan po produkcji]]</f>
        <v>0</v>
      </c>
      <c r="K384" s="2">
        <f>IF(soki[[#This Row],[fila]],soki[[#This Row],[wielkosc_zamowienia]],0)</f>
        <v>0</v>
      </c>
    </row>
    <row r="385" spans="1:11" x14ac:dyDescent="0.25">
      <c r="A385">
        <v>384</v>
      </c>
      <c r="B385" s="1">
        <v>44386</v>
      </c>
      <c r="C385" s="2" t="s">
        <v>6</v>
      </c>
      <c r="D385" s="2">
        <f>WEEKDAY(soki[[#This Row],[data]],2)</f>
        <v>5</v>
      </c>
      <c r="E385">
        <v>3970</v>
      </c>
      <c r="F385">
        <f t="shared" si="6"/>
        <v>25210</v>
      </c>
      <c r="G385">
        <f>IF(soki[[#This Row],[data]]=B384,0,IF(soki[[#This Row],[dzień tygodnia]]&gt;=6,5000,12000))</f>
        <v>12000</v>
      </c>
      <c r="H385">
        <f>soki[[#This Row],[stan przed produkcją]]+soki[[#This Row],[produkcja]]</f>
        <v>37210</v>
      </c>
      <c r="I385" s="2">
        <f>IF(soki[[#This Row],[stan po produkcji]]-soki[[#This Row],[wielkosc_zamowienia]]&gt;0,soki[[#This Row],[stan po produkcji]]-soki[[#This Row],[wielkosc_zamowienia]],soki[[#This Row],[stan po produkcji]])</f>
        <v>33240</v>
      </c>
      <c r="J385" s="2" t="b">
        <f>soki[[#This Row],[po zamowieniu]]=soki[[#This Row],[stan po produkcji]]</f>
        <v>0</v>
      </c>
      <c r="K385" s="2">
        <f>IF(soki[[#This Row],[fila]],soki[[#This Row],[wielkosc_zamowienia]],0)</f>
        <v>0</v>
      </c>
    </row>
    <row r="386" spans="1:11" x14ac:dyDescent="0.25">
      <c r="A386">
        <v>385</v>
      </c>
      <c r="B386" s="1">
        <v>44386</v>
      </c>
      <c r="C386" s="2" t="s">
        <v>4</v>
      </c>
      <c r="D386" s="2">
        <f>WEEKDAY(soki[[#This Row],[data]],2)</f>
        <v>5</v>
      </c>
      <c r="E386">
        <v>9280</v>
      </c>
      <c r="F386">
        <f t="shared" si="6"/>
        <v>33240</v>
      </c>
      <c r="G386">
        <f>IF(soki[[#This Row],[data]]=B385,0,IF(soki[[#This Row],[dzień tygodnia]]&gt;=6,5000,12000))</f>
        <v>0</v>
      </c>
      <c r="H386">
        <f>soki[[#This Row],[stan przed produkcją]]+soki[[#This Row],[produkcja]]</f>
        <v>33240</v>
      </c>
      <c r="I386" s="2">
        <f>IF(soki[[#This Row],[stan po produkcji]]-soki[[#This Row],[wielkosc_zamowienia]]&gt;0,soki[[#This Row],[stan po produkcji]]-soki[[#This Row],[wielkosc_zamowienia]],soki[[#This Row],[stan po produkcji]])</f>
        <v>23960</v>
      </c>
      <c r="J386" s="2" t="b">
        <f>soki[[#This Row],[po zamowieniu]]=soki[[#This Row],[stan po produkcji]]</f>
        <v>0</v>
      </c>
      <c r="K386" s="2">
        <f>IF(soki[[#This Row],[fila]],soki[[#This Row],[wielkosc_zamowienia]],0)</f>
        <v>0</v>
      </c>
    </row>
    <row r="387" spans="1:11" x14ac:dyDescent="0.25">
      <c r="A387">
        <v>386</v>
      </c>
      <c r="B387" s="1">
        <v>44387</v>
      </c>
      <c r="C387" s="2" t="s">
        <v>7</v>
      </c>
      <c r="D387" s="2">
        <f>WEEKDAY(soki[[#This Row],[data]],2)</f>
        <v>6</v>
      </c>
      <c r="E387">
        <v>6930</v>
      </c>
      <c r="F387">
        <f t="shared" si="6"/>
        <v>23960</v>
      </c>
      <c r="G387">
        <f>IF(soki[[#This Row],[data]]=B386,0,IF(soki[[#This Row],[dzień tygodnia]]&gt;=6,5000,12000))</f>
        <v>5000</v>
      </c>
      <c r="H387">
        <f>soki[[#This Row],[stan przed produkcją]]+soki[[#This Row],[produkcja]]</f>
        <v>28960</v>
      </c>
      <c r="I387" s="2">
        <f>IF(soki[[#This Row],[stan po produkcji]]-soki[[#This Row],[wielkosc_zamowienia]]&gt;0,soki[[#This Row],[stan po produkcji]]-soki[[#This Row],[wielkosc_zamowienia]],soki[[#This Row],[stan po produkcji]])</f>
        <v>22030</v>
      </c>
      <c r="J387" s="2" t="b">
        <f>soki[[#This Row],[po zamowieniu]]=soki[[#This Row],[stan po produkcji]]</f>
        <v>0</v>
      </c>
      <c r="K387" s="2">
        <f>IF(soki[[#This Row],[fila]],soki[[#This Row],[wielkosc_zamowienia]],0)</f>
        <v>0</v>
      </c>
    </row>
    <row r="388" spans="1:11" x14ac:dyDescent="0.25">
      <c r="A388">
        <v>387</v>
      </c>
      <c r="B388" s="1">
        <v>44388</v>
      </c>
      <c r="C388" s="2" t="s">
        <v>7</v>
      </c>
      <c r="D388" s="2">
        <f>WEEKDAY(soki[[#This Row],[data]],2)</f>
        <v>7</v>
      </c>
      <c r="E388">
        <v>2850</v>
      </c>
      <c r="F388">
        <f t="shared" ref="F388:F451" si="7">I387</f>
        <v>22030</v>
      </c>
      <c r="G388">
        <f>IF(soki[[#This Row],[data]]=B387,0,IF(soki[[#This Row],[dzień tygodnia]]&gt;=6,5000,12000))</f>
        <v>5000</v>
      </c>
      <c r="H388">
        <f>soki[[#This Row],[stan przed produkcją]]+soki[[#This Row],[produkcja]]</f>
        <v>27030</v>
      </c>
      <c r="I388" s="2">
        <f>IF(soki[[#This Row],[stan po produkcji]]-soki[[#This Row],[wielkosc_zamowienia]]&gt;0,soki[[#This Row],[stan po produkcji]]-soki[[#This Row],[wielkosc_zamowienia]],soki[[#This Row],[stan po produkcji]])</f>
        <v>24180</v>
      </c>
      <c r="J388" s="2" t="b">
        <f>soki[[#This Row],[po zamowieniu]]=soki[[#This Row],[stan po produkcji]]</f>
        <v>0</v>
      </c>
      <c r="K388" s="2">
        <f>IF(soki[[#This Row],[fila]],soki[[#This Row],[wielkosc_zamowienia]],0)</f>
        <v>0</v>
      </c>
    </row>
    <row r="389" spans="1:11" x14ac:dyDescent="0.25">
      <c r="A389">
        <v>388</v>
      </c>
      <c r="B389" s="1">
        <v>44388</v>
      </c>
      <c r="C389" s="2" t="s">
        <v>5</v>
      </c>
      <c r="D389" s="2">
        <f>WEEKDAY(soki[[#This Row],[data]],2)</f>
        <v>7</v>
      </c>
      <c r="E389">
        <v>7480</v>
      </c>
      <c r="F389">
        <f t="shared" si="7"/>
        <v>24180</v>
      </c>
      <c r="G389">
        <f>IF(soki[[#This Row],[data]]=B388,0,IF(soki[[#This Row],[dzień tygodnia]]&gt;=6,5000,12000))</f>
        <v>0</v>
      </c>
      <c r="H389">
        <f>soki[[#This Row],[stan przed produkcją]]+soki[[#This Row],[produkcja]]</f>
        <v>24180</v>
      </c>
      <c r="I389" s="2">
        <f>IF(soki[[#This Row],[stan po produkcji]]-soki[[#This Row],[wielkosc_zamowienia]]&gt;0,soki[[#This Row],[stan po produkcji]]-soki[[#This Row],[wielkosc_zamowienia]],soki[[#This Row],[stan po produkcji]])</f>
        <v>16700</v>
      </c>
      <c r="J389" s="2" t="b">
        <f>soki[[#This Row],[po zamowieniu]]=soki[[#This Row],[stan po produkcji]]</f>
        <v>0</v>
      </c>
      <c r="K389" s="2">
        <f>IF(soki[[#This Row],[fila]],soki[[#This Row],[wielkosc_zamowienia]],0)</f>
        <v>0</v>
      </c>
    </row>
    <row r="390" spans="1:11" x14ac:dyDescent="0.25">
      <c r="A390">
        <v>389</v>
      </c>
      <c r="B390" s="1">
        <v>44388</v>
      </c>
      <c r="C390" s="2" t="s">
        <v>4</v>
      </c>
      <c r="D390" s="2">
        <f>WEEKDAY(soki[[#This Row],[data]],2)</f>
        <v>7</v>
      </c>
      <c r="E390">
        <v>4170</v>
      </c>
      <c r="F390">
        <f t="shared" si="7"/>
        <v>16700</v>
      </c>
      <c r="G390">
        <f>IF(soki[[#This Row],[data]]=B389,0,IF(soki[[#This Row],[dzień tygodnia]]&gt;=6,5000,12000))</f>
        <v>0</v>
      </c>
      <c r="H390">
        <f>soki[[#This Row],[stan przed produkcją]]+soki[[#This Row],[produkcja]]</f>
        <v>16700</v>
      </c>
      <c r="I390" s="2">
        <f>IF(soki[[#This Row],[stan po produkcji]]-soki[[#This Row],[wielkosc_zamowienia]]&gt;0,soki[[#This Row],[stan po produkcji]]-soki[[#This Row],[wielkosc_zamowienia]],soki[[#This Row],[stan po produkcji]])</f>
        <v>12530</v>
      </c>
      <c r="J390" s="2" t="b">
        <f>soki[[#This Row],[po zamowieniu]]=soki[[#This Row],[stan po produkcji]]</f>
        <v>0</v>
      </c>
      <c r="K390" s="2">
        <f>IF(soki[[#This Row],[fila]],soki[[#This Row],[wielkosc_zamowienia]],0)</f>
        <v>0</v>
      </c>
    </row>
    <row r="391" spans="1:11" x14ac:dyDescent="0.25">
      <c r="A391">
        <v>390</v>
      </c>
      <c r="B391" s="1">
        <v>44389</v>
      </c>
      <c r="C391" s="2" t="s">
        <v>4</v>
      </c>
      <c r="D391" s="2">
        <f>WEEKDAY(soki[[#This Row],[data]],2)</f>
        <v>1</v>
      </c>
      <c r="E391">
        <v>6110</v>
      </c>
      <c r="F391">
        <f t="shared" si="7"/>
        <v>12530</v>
      </c>
      <c r="G391">
        <f>IF(soki[[#This Row],[data]]=B390,0,IF(soki[[#This Row],[dzień tygodnia]]&gt;=6,5000,12000))</f>
        <v>12000</v>
      </c>
      <c r="H391">
        <f>soki[[#This Row],[stan przed produkcją]]+soki[[#This Row],[produkcja]]</f>
        <v>24530</v>
      </c>
      <c r="I391" s="2">
        <f>IF(soki[[#This Row],[stan po produkcji]]-soki[[#This Row],[wielkosc_zamowienia]]&gt;0,soki[[#This Row],[stan po produkcji]]-soki[[#This Row],[wielkosc_zamowienia]],soki[[#This Row],[stan po produkcji]])</f>
        <v>18420</v>
      </c>
      <c r="J391" s="2" t="b">
        <f>soki[[#This Row],[po zamowieniu]]=soki[[#This Row],[stan po produkcji]]</f>
        <v>0</v>
      </c>
      <c r="K391" s="2">
        <f>IF(soki[[#This Row],[fila]],soki[[#This Row],[wielkosc_zamowienia]],0)</f>
        <v>0</v>
      </c>
    </row>
    <row r="392" spans="1:11" x14ac:dyDescent="0.25">
      <c r="A392">
        <v>391</v>
      </c>
      <c r="B392" s="1">
        <v>44389</v>
      </c>
      <c r="C392" s="2" t="s">
        <v>7</v>
      </c>
      <c r="D392" s="2">
        <f>WEEKDAY(soki[[#This Row],[data]],2)</f>
        <v>1</v>
      </c>
      <c r="E392">
        <v>3250</v>
      </c>
      <c r="F392">
        <f t="shared" si="7"/>
        <v>18420</v>
      </c>
      <c r="G392">
        <f>IF(soki[[#This Row],[data]]=B391,0,IF(soki[[#This Row],[dzień tygodnia]]&gt;=6,5000,12000))</f>
        <v>0</v>
      </c>
      <c r="H392">
        <f>soki[[#This Row],[stan przed produkcją]]+soki[[#This Row],[produkcja]]</f>
        <v>18420</v>
      </c>
      <c r="I392" s="2">
        <f>IF(soki[[#This Row],[stan po produkcji]]-soki[[#This Row],[wielkosc_zamowienia]]&gt;0,soki[[#This Row],[stan po produkcji]]-soki[[#This Row],[wielkosc_zamowienia]],soki[[#This Row],[stan po produkcji]])</f>
        <v>15170</v>
      </c>
      <c r="J392" s="2" t="b">
        <f>soki[[#This Row],[po zamowieniu]]=soki[[#This Row],[stan po produkcji]]</f>
        <v>0</v>
      </c>
      <c r="K392" s="2">
        <f>IF(soki[[#This Row],[fila]],soki[[#This Row],[wielkosc_zamowienia]],0)</f>
        <v>0</v>
      </c>
    </row>
    <row r="393" spans="1:11" x14ac:dyDescent="0.25">
      <c r="A393">
        <v>392</v>
      </c>
      <c r="B393" s="1">
        <v>44390</v>
      </c>
      <c r="C393" s="2" t="s">
        <v>4</v>
      </c>
      <c r="D393" s="2">
        <f>WEEKDAY(soki[[#This Row],[data]],2)</f>
        <v>2</v>
      </c>
      <c r="E393">
        <v>6930</v>
      </c>
      <c r="F393">
        <f t="shared" si="7"/>
        <v>15170</v>
      </c>
      <c r="G393">
        <f>IF(soki[[#This Row],[data]]=B392,0,IF(soki[[#This Row],[dzień tygodnia]]&gt;=6,5000,12000))</f>
        <v>12000</v>
      </c>
      <c r="H393">
        <f>soki[[#This Row],[stan przed produkcją]]+soki[[#This Row],[produkcja]]</f>
        <v>27170</v>
      </c>
      <c r="I393" s="2">
        <f>IF(soki[[#This Row],[stan po produkcji]]-soki[[#This Row],[wielkosc_zamowienia]]&gt;0,soki[[#This Row],[stan po produkcji]]-soki[[#This Row],[wielkosc_zamowienia]],soki[[#This Row],[stan po produkcji]])</f>
        <v>20240</v>
      </c>
      <c r="J393" s="2" t="b">
        <f>soki[[#This Row],[po zamowieniu]]=soki[[#This Row],[stan po produkcji]]</f>
        <v>0</v>
      </c>
      <c r="K393" s="2">
        <f>IF(soki[[#This Row],[fila]],soki[[#This Row],[wielkosc_zamowienia]],0)</f>
        <v>0</v>
      </c>
    </row>
    <row r="394" spans="1:11" x14ac:dyDescent="0.25">
      <c r="A394">
        <v>393</v>
      </c>
      <c r="B394" s="1">
        <v>44390</v>
      </c>
      <c r="C394" s="2" t="s">
        <v>5</v>
      </c>
      <c r="D394" s="2">
        <f>WEEKDAY(soki[[#This Row],[data]],2)</f>
        <v>2</v>
      </c>
      <c r="E394">
        <v>4790</v>
      </c>
      <c r="F394">
        <f t="shared" si="7"/>
        <v>20240</v>
      </c>
      <c r="G394">
        <f>IF(soki[[#This Row],[data]]=B393,0,IF(soki[[#This Row],[dzień tygodnia]]&gt;=6,5000,12000))</f>
        <v>0</v>
      </c>
      <c r="H394">
        <f>soki[[#This Row],[stan przed produkcją]]+soki[[#This Row],[produkcja]]</f>
        <v>20240</v>
      </c>
      <c r="I394" s="2">
        <f>IF(soki[[#This Row],[stan po produkcji]]-soki[[#This Row],[wielkosc_zamowienia]]&gt;0,soki[[#This Row],[stan po produkcji]]-soki[[#This Row],[wielkosc_zamowienia]],soki[[#This Row],[stan po produkcji]])</f>
        <v>15450</v>
      </c>
      <c r="J394" s="2" t="b">
        <f>soki[[#This Row],[po zamowieniu]]=soki[[#This Row],[stan po produkcji]]</f>
        <v>0</v>
      </c>
      <c r="K394" s="2">
        <f>IF(soki[[#This Row],[fila]],soki[[#This Row],[wielkosc_zamowienia]],0)</f>
        <v>0</v>
      </c>
    </row>
    <row r="395" spans="1:11" x14ac:dyDescent="0.25">
      <c r="A395">
        <v>394</v>
      </c>
      <c r="B395" s="1">
        <v>44390</v>
      </c>
      <c r="C395" s="2" t="s">
        <v>7</v>
      </c>
      <c r="D395" s="2">
        <f>WEEKDAY(soki[[#This Row],[data]],2)</f>
        <v>2</v>
      </c>
      <c r="E395">
        <v>3110</v>
      </c>
      <c r="F395">
        <f t="shared" si="7"/>
        <v>15450</v>
      </c>
      <c r="G395">
        <f>IF(soki[[#This Row],[data]]=B394,0,IF(soki[[#This Row],[dzień tygodnia]]&gt;=6,5000,12000))</f>
        <v>0</v>
      </c>
      <c r="H395">
        <f>soki[[#This Row],[stan przed produkcją]]+soki[[#This Row],[produkcja]]</f>
        <v>15450</v>
      </c>
      <c r="I395" s="2">
        <f>IF(soki[[#This Row],[stan po produkcji]]-soki[[#This Row],[wielkosc_zamowienia]]&gt;0,soki[[#This Row],[stan po produkcji]]-soki[[#This Row],[wielkosc_zamowienia]],soki[[#This Row],[stan po produkcji]])</f>
        <v>12340</v>
      </c>
      <c r="J395" s="2" t="b">
        <f>soki[[#This Row],[po zamowieniu]]=soki[[#This Row],[stan po produkcji]]</f>
        <v>0</v>
      </c>
      <c r="K395" s="2">
        <f>IF(soki[[#This Row],[fila]],soki[[#This Row],[wielkosc_zamowienia]],0)</f>
        <v>0</v>
      </c>
    </row>
    <row r="396" spans="1:11" x14ac:dyDescent="0.25">
      <c r="A396">
        <v>395</v>
      </c>
      <c r="B396" s="1">
        <v>44391</v>
      </c>
      <c r="C396" s="2" t="s">
        <v>7</v>
      </c>
      <c r="D396" s="2">
        <f>WEEKDAY(soki[[#This Row],[data]],2)</f>
        <v>3</v>
      </c>
      <c r="E396">
        <v>6930</v>
      </c>
      <c r="F396">
        <f t="shared" si="7"/>
        <v>12340</v>
      </c>
      <c r="G396">
        <f>IF(soki[[#This Row],[data]]=B395,0,IF(soki[[#This Row],[dzień tygodnia]]&gt;=6,5000,12000))</f>
        <v>12000</v>
      </c>
      <c r="H396">
        <f>soki[[#This Row],[stan przed produkcją]]+soki[[#This Row],[produkcja]]</f>
        <v>24340</v>
      </c>
      <c r="I396" s="2">
        <f>IF(soki[[#This Row],[stan po produkcji]]-soki[[#This Row],[wielkosc_zamowienia]]&gt;0,soki[[#This Row],[stan po produkcji]]-soki[[#This Row],[wielkosc_zamowienia]],soki[[#This Row],[stan po produkcji]])</f>
        <v>17410</v>
      </c>
      <c r="J396" s="2" t="b">
        <f>soki[[#This Row],[po zamowieniu]]=soki[[#This Row],[stan po produkcji]]</f>
        <v>0</v>
      </c>
      <c r="K396" s="2">
        <f>IF(soki[[#This Row],[fila]],soki[[#This Row],[wielkosc_zamowienia]],0)</f>
        <v>0</v>
      </c>
    </row>
    <row r="397" spans="1:11" x14ac:dyDescent="0.25">
      <c r="A397">
        <v>396</v>
      </c>
      <c r="B397" s="1">
        <v>44392</v>
      </c>
      <c r="C397" s="2" t="s">
        <v>5</v>
      </c>
      <c r="D397" s="2">
        <f>WEEKDAY(soki[[#This Row],[data]],2)</f>
        <v>4</v>
      </c>
      <c r="E397">
        <v>8100</v>
      </c>
      <c r="F397">
        <f t="shared" si="7"/>
        <v>17410</v>
      </c>
      <c r="G397">
        <f>IF(soki[[#This Row],[data]]=B396,0,IF(soki[[#This Row],[dzień tygodnia]]&gt;=6,5000,12000))</f>
        <v>12000</v>
      </c>
      <c r="H397">
        <f>soki[[#This Row],[stan przed produkcją]]+soki[[#This Row],[produkcja]]</f>
        <v>29410</v>
      </c>
      <c r="I397" s="2">
        <f>IF(soki[[#This Row],[stan po produkcji]]-soki[[#This Row],[wielkosc_zamowienia]]&gt;0,soki[[#This Row],[stan po produkcji]]-soki[[#This Row],[wielkosc_zamowienia]],soki[[#This Row],[stan po produkcji]])</f>
        <v>21310</v>
      </c>
      <c r="J397" s="2" t="b">
        <f>soki[[#This Row],[po zamowieniu]]=soki[[#This Row],[stan po produkcji]]</f>
        <v>0</v>
      </c>
      <c r="K397" s="2">
        <f>IF(soki[[#This Row],[fila]],soki[[#This Row],[wielkosc_zamowienia]],0)</f>
        <v>0</v>
      </c>
    </row>
    <row r="398" spans="1:11" x14ac:dyDescent="0.25">
      <c r="A398">
        <v>397</v>
      </c>
      <c r="B398" s="1">
        <v>44392</v>
      </c>
      <c r="C398" s="2" t="s">
        <v>7</v>
      </c>
      <c r="D398" s="2">
        <f>WEEKDAY(soki[[#This Row],[data]],2)</f>
        <v>4</v>
      </c>
      <c r="E398">
        <v>6600</v>
      </c>
      <c r="F398">
        <f t="shared" si="7"/>
        <v>21310</v>
      </c>
      <c r="G398">
        <f>IF(soki[[#This Row],[data]]=B397,0,IF(soki[[#This Row],[dzień tygodnia]]&gt;=6,5000,12000))</f>
        <v>0</v>
      </c>
      <c r="H398">
        <f>soki[[#This Row],[stan przed produkcją]]+soki[[#This Row],[produkcja]]</f>
        <v>21310</v>
      </c>
      <c r="I398" s="2">
        <f>IF(soki[[#This Row],[stan po produkcji]]-soki[[#This Row],[wielkosc_zamowienia]]&gt;0,soki[[#This Row],[stan po produkcji]]-soki[[#This Row],[wielkosc_zamowienia]],soki[[#This Row],[stan po produkcji]])</f>
        <v>14710</v>
      </c>
      <c r="J398" s="2" t="b">
        <f>soki[[#This Row],[po zamowieniu]]=soki[[#This Row],[stan po produkcji]]</f>
        <v>0</v>
      </c>
      <c r="K398" s="2">
        <f>IF(soki[[#This Row],[fila]],soki[[#This Row],[wielkosc_zamowienia]],0)</f>
        <v>0</v>
      </c>
    </row>
    <row r="399" spans="1:11" x14ac:dyDescent="0.25">
      <c r="A399">
        <v>398</v>
      </c>
      <c r="B399" s="1">
        <v>44392</v>
      </c>
      <c r="C399" s="2" t="s">
        <v>4</v>
      </c>
      <c r="D399" s="2">
        <f>WEEKDAY(soki[[#This Row],[data]],2)</f>
        <v>4</v>
      </c>
      <c r="E399">
        <v>9850</v>
      </c>
      <c r="F399">
        <f t="shared" si="7"/>
        <v>14710</v>
      </c>
      <c r="G399">
        <f>IF(soki[[#This Row],[data]]=B398,0,IF(soki[[#This Row],[dzień tygodnia]]&gt;=6,5000,12000))</f>
        <v>0</v>
      </c>
      <c r="H399">
        <f>soki[[#This Row],[stan przed produkcją]]+soki[[#This Row],[produkcja]]</f>
        <v>14710</v>
      </c>
      <c r="I399" s="2">
        <f>IF(soki[[#This Row],[stan po produkcji]]-soki[[#This Row],[wielkosc_zamowienia]]&gt;0,soki[[#This Row],[stan po produkcji]]-soki[[#This Row],[wielkosc_zamowienia]],soki[[#This Row],[stan po produkcji]])</f>
        <v>4860</v>
      </c>
      <c r="J399" s="2" t="b">
        <f>soki[[#This Row],[po zamowieniu]]=soki[[#This Row],[stan po produkcji]]</f>
        <v>0</v>
      </c>
      <c r="K399" s="2">
        <f>IF(soki[[#This Row],[fila]],soki[[#This Row],[wielkosc_zamowienia]],0)</f>
        <v>0</v>
      </c>
    </row>
    <row r="400" spans="1:11" x14ac:dyDescent="0.25">
      <c r="A400">
        <v>399</v>
      </c>
      <c r="B400" s="1">
        <v>44393</v>
      </c>
      <c r="C400" s="2" t="s">
        <v>4</v>
      </c>
      <c r="D400" s="2">
        <f>WEEKDAY(soki[[#This Row],[data]],2)</f>
        <v>5</v>
      </c>
      <c r="E400">
        <v>8950</v>
      </c>
      <c r="F400">
        <f t="shared" si="7"/>
        <v>4860</v>
      </c>
      <c r="G400">
        <f>IF(soki[[#This Row],[data]]=B399,0,IF(soki[[#This Row],[dzień tygodnia]]&gt;=6,5000,12000))</f>
        <v>12000</v>
      </c>
      <c r="H400">
        <f>soki[[#This Row],[stan przed produkcją]]+soki[[#This Row],[produkcja]]</f>
        <v>16860</v>
      </c>
      <c r="I400" s="2">
        <f>IF(soki[[#This Row],[stan po produkcji]]-soki[[#This Row],[wielkosc_zamowienia]]&gt;0,soki[[#This Row],[stan po produkcji]]-soki[[#This Row],[wielkosc_zamowienia]],soki[[#This Row],[stan po produkcji]])</f>
        <v>7910</v>
      </c>
      <c r="J400" s="2" t="b">
        <f>soki[[#This Row],[po zamowieniu]]=soki[[#This Row],[stan po produkcji]]</f>
        <v>0</v>
      </c>
      <c r="K400" s="2">
        <f>IF(soki[[#This Row],[fila]],soki[[#This Row],[wielkosc_zamowienia]],0)</f>
        <v>0</v>
      </c>
    </row>
    <row r="401" spans="1:11" x14ac:dyDescent="0.25">
      <c r="A401">
        <v>400</v>
      </c>
      <c r="B401" s="1">
        <v>44394</v>
      </c>
      <c r="C401" s="2" t="s">
        <v>7</v>
      </c>
      <c r="D401" s="2">
        <f>WEEKDAY(soki[[#This Row],[data]],2)</f>
        <v>6</v>
      </c>
      <c r="E401">
        <v>3280</v>
      </c>
      <c r="F401">
        <f t="shared" si="7"/>
        <v>7910</v>
      </c>
      <c r="G401">
        <f>IF(soki[[#This Row],[data]]=B400,0,IF(soki[[#This Row],[dzień tygodnia]]&gt;=6,5000,12000))</f>
        <v>5000</v>
      </c>
      <c r="H401">
        <f>soki[[#This Row],[stan przed produkcją]]+soki[[#This Row],[produkcja]]</f>
        <v>12910</v>
      </c>
      <c r="I401" s="2">
        <f>IF(soki[[#This Row],[stan po produkcji]]-soki[[#This Row],[wielkosc_zamowienia]]&gt;0,soki[[#This Row],[stan po produkcji]]-soki[[#This Row],[wielkosc_zamowienia]],soki[[#This Row],[stan po produkcji]])</f>
        <v>9630</v>
      </c>
      <c r="J401" s="2" t="b">
        <f>soki[[#This Row],[po zamowieniu]]=soki[[#This Row],[stan po produkcji]]</f>
        <v>0</v>
      </c>
      <c r="K401" s="2">
        <f>IF(soki[[#This Row],[fila]],soki[[#This Row],[wielkosc_zamowienia]],0)</f>
        <v>0</v>
      </c>
    </row>
    <row r="402" spans="1:11" x14ac:dyDescent="0.25">
      <c r="A402">
        <v>401</v>
      </c>
      <c r="B402" s="1">
        <v>44394</v>
      </c>
      <c r="C402" s="2" t="s">
        <v>4</v>
      </c>
      <c r="D402" s="2">
        <f>WEEKDAY(soki[[#This Row],[data]],2)</f>
        <v>6</v>
      </c>
      <c r="E402">
        <v>4680</v>
      </c>
      <c r="F402">
        <f t="shared" si="7"/>
        <v>9630</v>
      </c>
      <c r="G402">
        <f>IF(soki[[#This Row],[data]]=B401,0,IF(soki[[#This Row],[dzień tygodnia]]&gt;=6,5000,12000))</f>
        <v>0</v>
      </c>
      <c r="H402">
        <f>soki[[#This Row],[stan przed produkcją]]+soki[[#This Row],[produkcja]]</f>
        <v>9630</v>
      </c>
      <c r="I402" s="2">
        <f>IF(soki[[#This Row],[stan po produkcji]]-soki[[#This Row],[wielkosc_zamowienia]]&gt;0,soki[[#This Row],[stan po produkcji]]-soki[[#This Row],[wielkosc_zamowienia]],soki[[#This Row],[stan po produkcji]])</f>
        <v>4950</v>
      </c>
      <c r="J402" s="2" t="b">
        <f>soki[[#This Row],[po zamowieniu]]=soki[[#This Row],[stan po produkcji]]</f>
        <v>0</v>
      </c>
      <c r="K402" s="2">
        <f>IF(soki[[#This Row],[fila]],soki[[#This Row],[wielkosc_zamowienia]],0)</f>
        <v>0</v>
      </c>
    </row>
    <row r="403" spans="1:11" x14ac:dyDescent="0.25">
      <c r="A403">
        <v>402</v>
      </c>
      <c r="B403" s="1">
        <v>44395</v>
      </c>
      <c r="C403" s="2" t="s">
        <v>6</v>
      </c>
      <c r="D403" s="2">
        <f>WEEKDAY(soki[[#This Row],[data]],2)</f>
        <v>7</v>
      </c>
      <c r="E403">
        <v>5750</v>
      </c>
      <c r="F403">
        <f t="shared" si="7"/>
        <v>4950</v>
      </c>
      <c r="G403">
        <f>IF(soki[[#This Row],[data]]=B402,0,IF(soki[[#This Row],[dzień tygodnia]]&gt;=6,5000,12000))</f>
        <v>5000</v>
      </c>
      <c r="H403">
        <f>soki[[#This Row],[stan przed produkcją]]+soki[[#This Row],[produkcja]]</f>
        <v>9950</v>
      </c>
      <c r="I403" s="2">
        <f>IF(soki[[#This Row],[stan po produkcji]]-soki[[#This Row],[wielkosc_zamowienia]]&gt;0,soki[[#This Row],[stan po produkcji]]-soki[[#This Row],[wielkosc_zamowienia]],soki[[#This Row],[stan po produkcji]])</f>
        <v>4200</v>
      </c>
      <c r="J403" s="2" t="b">
        <f>soki[[#This Row],[po zamowieniu]]=soki[[#This Row],[stan po produkcji]]</f>
        <v>0</v>
      </c>
      <c r="K403" s="2">
        <f>IF(soki[[#This Row],[fila]],soki[[#This Row],[wielkosc_zamowienia]],0)</f>
        <v>0</v>
      </c>
    </row>
    <row r="404" spans="1:11" x14ac:dyDescent="0.25">
      <c r="A404">
        <v>403</v>
      </c>
      <c r="B404" s="1">
        <v>44395</v>
      </c>
      <c r="C404" s="2" t="s">
        <v>5</v>
      </c>
      <c r="D404" s="2">
        <f>WEEKDAY(soki[[#This Row],[data]],2)</f>
        <v>7</v>
      </c>
      <c r="E404">
        <v>7000</v>
      </c>
      <c r="F404">
        <f t="shared" si="7"/>
        <v>4200</v>
      </c>
      <c r="G404">
        <f>IF(soki[[#This Row],[data]]=B403,0,IF(soki[[#This Row],[dzień tygodnia]]&gt;=6,5000,12000))</f>
        <v>0</v>
      </c>
      <c r="H404">
        <f>soki[[#This Row],[stan przed produkcją]]+soki[[#This Row],[produkcja]]</f>
        <v>4200</v>
      </c>
      <c r="I404" s="2">
        <f>IF(soki[[#This Row],[stan po produkcji]]-soki[[#This Row],[wielkosc_zamowienia]]&gt;0,soki[[#This Row],[stan po produkcji]]-soki[[#This Row],[wielkosc_zamowienia]],soki[[#This Row],[stan po produkcji]])</f>
        <v>4200</v>
      </c>
      <c r="J404" s="2" t="b">
        <f>soki[[#This Row],[po zamowieniu]]=soki[[#This Row],[stan po produkcji]]</f>
        <v>1</v>
      </c>
      <c r="K404" s="2">
        <f>IF(soki[[#This Row],[fila]],soki[[#This Row],[wielkosc_zamowienia]],0)</f>
        <v>7000</v>
      </c>
    </row>
    <row r="405" spans="1:11" x14ac:dyDescent="0.25">
      <c r="A405">
        <v>404</v>
      </c>
      <c r="B405" s="1">
        <v>44396</v>
      </c>
      <c r="C405" s="2" t="s">
        <v>4</v>
      </c>
      <c r="D405" s="2">
        <f>WEEKDAY(soki[[#This Row],[data]],2)</f>
        <v>1</v>
      </c>
      <c r="E405">
        <v>5870</v>
      </c>
      <c r="F405">
        <f t="shared" si="7"/>
        <v>4200</v>
      </c>
      <c r="G405">
        <f>IF(soki[[#This Row],[data]]=B404,0,IF(soki[[#This Row],[dzień tygodnia]]&gt;=6,5000,12000))</f>
        <v>12000</v>
      </c>
      <c r="H405">
        <f>soki[[#This Row],[stan przed produkcją]]+soki[[#This Row],[produkcja]]</f>
        <v>16200</v>
      </c>
      <c r="I405" s="2">
        <f>IF(soki[[#This Row],[stan po produkcji]]-soki[[#This Row],[wielkosc_zamowienia]]&gt;0,soki[[#This Row],[stan po produkcji]]-soki[[#This Row],[wielkosc_zamowienia]],soki[[#This Row],[stan po produkcji]])</f>
        <v>10330</v>
      </c>
      <c r="J405" s="2" t="b">
        <f>soki[[#This Row],[po zamowieniu]]=soki[[#This Row],[stan po produkcji]]</f>
        <v>0</v>
      </c>
      <c r="K405" s="2">
        <f>IF(soki[[#This Row],[fila]],soki[[#This Row],[wielkosc_zamowienia]],0)</f>
        <v>0</v>
      </c>
    </row>
    <row r="406" spans="1:11" x14ac:dyDescent="0.25">
      <c r="A406">
        <v>405</v>
      </c>
      <c r="B406" s="1">
        <v>44396</v>
      </c>
      <c r="C406" s="2" t="s">
        <v>7</v>
      </c>
      <c r="D406" s="2">
        <f>WEEKDAY(soki[[#This Row],[data]],2)</f>
        <v>1</v>
      </c>
      <c r="E406">
        <v>6070</v>
      </c>
      <c r="F406">
        <f t="shared" si="7"/>
        <v>10330</v>
      </c>
      <c r="G406">
        <f>IF(soki[[#This Row],[data]]=B405,0,IF(soki[[#This Row],[dzień tygodnia]]&gt;=6,5000,12000))</f>
        <v>0</v>
      </c>
      <c r="H406">
        <f>soki[[#This Row],[stan przed produkcją]]+soki[[#This Row],[produkcja]]</f>
        <v>10330</v>
      </c>
      <c r="I406" s="2">
        <f>IF(soki[[#This Row],[stan po produkcji]]-soki[[#This Row],[wielkosc_zamowienia]]&gt;0,soki[[#This Row],[stan po produkcji]]-soki[[#This Row],[wielkosc_zamowienia]],soki[[#This Row],[stan po produkcji]])</f>
        <v>4260</v>
      </c>
      <c r="J406" s="2" t="b">
        <f>soki[[#This Row],[po zamowieniu]]=soki[[#This Row],[stan po produkcji]]</f>
        <v>0</v>
      </c>
      <c r="K406" s="2">
        <f>IF(soki[[#This Row],[fila]],soki[[#This Row],[wielkosc_zamowienia]],0)</f>
        <v>0</v>
      </c>
    </row>
    <row r="407" spans="1:11" x14ac:dyDescent="0.25">
      <c r="A407">
        <v>406</v>
      </c>
      <c r="B407" s="1">
        <v>44397</v>
      </c>
      <c r="C407" s="2" t="s">
        <v>4</v>
      </c>
      <c r="D407" s="2">
        <f>WEEKDAY(soki[[#This Row],[data]],2)</f>
        <v>2</v>
      </c>
      <c r="E407">
        <v>1500</v>
      </c>
      <c r="F407">
        <f t="shared" si="7"/>
        <v>4260</v>
      </c>
      <c r="G407">
        <f>IF(soki[[#This Row],[data]]=B406,0,IF(soki[[#This Row],[dzień tygodnia]]&gt;=6,5000,12000))</f>
        <v>12000</v>
      </c>
      <c r="H407">
        <f>soki[[#This Row],[stan przed produkcją]]+soki[[#This Row],[produkcja]]</f>
        <v>16260</v>
      </c>
      <c r="I407" s="2">
        <f>IF(soki[[#This Row],[stan po produkcji]]-soki[[#This Row],[wielkosc_zamowienia]]&gt;0,soki[[#This Row],[stan po produkcji]]-soki[[#This Row],[wielkosc_zamowienia]],soki[[#This Row],[stan po produkcji]])</f>
        <v>14760</v>
      </c>
      <c r="J407" s="2" t="b">
        <f>soki[[#This Row],[po zamowieniu]]=soki[[#This Row],[stan po produkcji]]</f>
        <v>0</v>
      </c>
      <c r="K407" s="2">
        <f>IF(soki[[#This Row],[fila]],soki[[#This Row],[wielkosc_zamowienia]],0)</f>
        <v>0</v>
      </c>
    </row>
    <row r="408" spans="1:11" x14ac:dyDescent="0.25">
      <c r="A408">
        <v>407</v>
      </c>
      <c r="B408" s="1">
        <v>44397</v>
      </c>
      <c r="C408" s="2" t="s">
        <v>5</v>
      </c>
      <c r="D408" s="2">
        <f>WEEKDAY(soki[[#This Row],[data]],2)</f>
        <v>2</v>
      </c>
      <c r="E408">
        <v>6820</v>
      </c>
      <c r="F408">
        <f t="shared" si="7"/>
        <v>14760</v>
      </c>
      <c r="G408">
        <f>IF(soki[[#This Row],[data]]=B407,0,IF(soki[[#This Row],[dzień tygodnia]]&gt;=6,5000,12000))</f>
        <v>0</v>
      </c>
      <c r="H408">
        <f>soki[[#This Row],[stan przed produkcją]]+soki[[#This Row],[produkcja]]</f>
        <v>14760</v>
      </c>
      <c r="I408" s="2">
        <f>IF(soki[[#This Row],[stan po produkcji]]-soki[[#This Row],[wielkosc_zamowienia]]&gt;0,soki[[#This Row],[stan po produkcji]]-soki[[#This Row],[wielkosc_zamowienia]],soki[[#This Row],[stan po produkcji]])</f>
        <v>7940</v>
      </c>
      <c r="J408" s="2" t="b">
        <f>soki[[#This Row],[po zamowieniu]]=soki[[#This Row],[stan po produkcji]]</f>
        <v>0</v>
      </c>
      <c r="K408" s="2">
        <f>IF(soki[[#This Row],[fila]],soki[[#This Row],[wielkosc_zamowienia]],0)</f>
        <v>0</v>
      </c>
    </row>
    <row r="409" spans="1:11" x14ac:dyDescent="0.25">
      <c r="A409">
        <v>408</v>
      </c>
      <c r="B409" s="1">
        <v>44398</v>
      </c>
      <c r="C409" s="2" t="s">
        <v>4</v>
      </c>
      <c r="D409" s="2">
        <f>WEEKDAY(soki[[#This Row],[data]],2)</f>
        <v>3</v>
      </c>
      <c r="E409">
        <v>2150</v>
      </c>
      <c r="F409">
        <f t="shared" si="7"/>
        <v>7940</v>
      </c>
      <c r="G409">
        <f>IF(soki[[#This Row],[data]]=B408,0,IF(soki[[#This Row],[dzień tygodnia]]&gt;=6,5000,12000))</f>
        <v>12000</v>
      </c>
      <c r="H409">
        <f>soki[[#This Row],[stan przed produkcją]]+soki[[#This Row],[produkcja]]</f>
        <v>19940</v>
      </c>
      <c r="I409" s="2">
        <f>IF(soki[[#This Row],[stan po produkcji]]-soki[[#This Row],[wielkosc_zamowienia]]&gt;0,soki[[#This Row],[stan po produkcji]]-soki[[#This Row],[wielkosc_zamowienia]],soki[[#This Row],[stan po produkcji]])</f>
        <v>17790</v>
      </c>
      <c r="J409" s="2" t="b">
        <f>soki[[#This Row],[po zamowieniu]]=soki[[#This Row],[stan po produkcji]]</f>
        <v>0</v>
      </c>
      <c r="K409" s="2">
        <f>IF(soki[[#This Row],[fila]],soki[[#This Row],[wielkosc_zamowienia]],0)</f>
        <v>0</v>
      </c>
    </row>
    <row r="410" spans="1:11" x14ac:dyDescent="0.25">
      <c r="A410">
        <v>409</v>
      </c>
      <c r="B410" s="1">
        <v>44399</v>
      </c>
      <c r="C410" s="2" t="s">
        <v>7</v>
      </c>
      <c r="D410" s="2">
        <f>WEEKDAY(soki[[#This Row],[data]],2)</f>
        <v>4</v>
      </c>
      <c r="E410">
        <v>6600</v>
      </c>
      <c r="F410">
        <f t="shared" si="7"/>
        <v>17790</v>
      </c>
      <c r="G410">
        <f>IF(soki[[#This Row],[data]]=B409,0,IF(soki[[#This Row],[dzień tygodnia]]&gt;=6,5000,12000))</f>
        <v>12000</v>
      </c>
      <c r="H410">
        <f>soki[[#This Row],[stan przed produkcją]]+soki[[#This Row],[produkcja]]</f>
        <v>29790</v>
      </c>
      <c r="I410" s="2">
        <f>IF(soki[[#This Row],[stan po produkcji]]-soki[[#This Row],[wielkosc_zamowienia]]&gt;0,soki[[#This Row],[stan po produkcji]]-soki[[#This Row],[wielkosc_zamowienia]],soki[[#This Row],[stan po produkcji]])</f>
        <v>23190</v>
      </c>
      <c r="J410" s="2" t="b">
        <f>soki[[#This Row],[po zamowieniu]]=soki[[#This Row],[stan po produkcji]]</f>
        <v>0</v>
      </c>
      <c r="K410" s="2">
        <f>IF(soki[[#This Row],[fila]],soki[[#This Row],[wielkosc_zamowienia]],0)</f>
        <v>0</v>
      </c>
    </row>
    <row r="411" spans="1:11" x14ac:dyDescent="0.25">
      <c r="A411">
        <v>410</v>
      </c>
      <c r="B411" s="1">
        <v>44399</v>
      </c>
      <c r="C411" s="2" t="s">
        <v>5</v>
      </c>
      <c r="D411" s="2">
        <f>WEEKDAY(soki[[#This Row],[data]],2)</f>
        <v>4</v>
      </c>
      <c r="E411">
        <v>7270</v>
      </c>
      <c r="F411">
        <f t="shared" si="7"/>
        <v>23190</v>
      </c>
      <c r="G411">
        <f>IF(soki[[#This Row],[data]]=B410,0,IF(soki[[#This Row],[dzień tygodnia]]&gt;=6,5000,12000))</f>
        <v>0</v>
      </c>
      <c r="H411">
        <f>soki[[#This Row],[stan przed produkcją]]+soki[[#This Row],[produkcja]]</f>
        <v>23190</v>
      </c>
      <c r="I411" s="2">
        <f>IF(soki[[#This Row],[stan po produkcji]]-soki[[#This Row],[wielkosc_zamowienia]]&gt;0,soki[[#This Row],[stan po produkcji]]-soki[[#This Row],[wielkosc_zamowienia]],soki[[#This Row],[stan po produkcji]])</f>
        <v>15920</v>
      </c>
      <c r="J411" s="2" t="b">
        <f>soki[[#This Row],[po zamowieniu]]=soki[[#This Row],[stan po produkcji]]</f>
        <v>0</v>
      </c>
      <c r="K411" s="2">
        <f>IF(soki[[#This Row],[fila]],soki[[#This Row],[wielkosc_zamowienia]],0)</f>
        <v>0</v>
      </c>
    </row>
    <row r="412" spans="1:11" x14ac:dyDescent="0.25">
      <c r="A412">
        <v>411</v>
      </c>
      <c r="B412" s="1">
        <v>44399</v>
      </c>
      <c r="C412" s="2" t="s">
        <v>4</v>
      </c>
      <c r="D412" s="2">
        <f>WEEKDAY(soki[[#This Row],[data]],2)</f>
        <v>4</v>
      </c>
      <c r="E412">
        <v>1560</v>
      </c>
      <c r="F412">
        <f t="shared" si="7"/>
        <v>15920</v>
      </c>
      <c r="G412">
        <f>IF(soki[[#This Row],[data]]=B411,0,IF(soki[[#This Row],[dzień tygodnia]]&gt;=6,5000,12000))</f>
        <v>0</v>
      </c>
      <c r="H412">
        <f>soki[[#This Row],[stan przed produkcją]]+soki[[#This Row],[produkcja]]</f>
        <v>15920</v>
      </c>
      <c r="I412" s="2">
        <f>IF(soki[[#This Row],[stan po produkcji]]-soki[[#This Row],[wielkosc_zamowienia]]&gt;0,soki[[#This Row],[stan po produkcji]]-soki[[#This Row],[wielkosc_zamowienia]],soki[[#This Row],[stan po produkcji]])</f>
        <v>14360</v>
      </c>
      <c r="J412" s="2" t="b">
        <f>soki[[#This Row],[po zamowieniu]]=soki[[#This Row],[stan po produkcji]]</f>
        <v>0</v>
      </c>
      <c r="K412" s="2">
        <f>IF(soki[[#This Row],[fila]],soki[[#This Row],[wielkosc_zamowienia]],0)</f>
        <v>0</v>
      </c>
    </row>
    <row r="413" spans="1:11" x14ac:dyDescent="0.25">
      <c r="A413">
        <v>412</v>
      </c>
      <c r="B413" s="1">
        <v>44399</v>
      </c>
      <c r="C413" s="2" t="s">
        <v>6</v>
      </c>
      <c r="D413" s="2">
        <f>WEEKDAY(soki[[#This Row],[data]],2)</f>
        <v>4</v>
      </c>
      <c r="E413">
        <v>7040</v>
      </c>
      <c r="F413">
        <f t="shared" si="7"/>
        <v>14360</v>
      </c>
      <c r="G413">
        <f>IF(soki[[#This Row],[data]]=B412,0,IF(soki[[#This Row],[dzień tygodnia]]&gt;=6,5000,12000))</f>
        <v>0</v>
      </c>
      <c r="H413">
        <f>soki[[#This Row],[stan przed produkcją]]+soki[[#This Row],[produkcja]]</f>
        <v>14360</v>
      </c>
      <c r="I413" s="2">
        <f>IF(soki[[#This Row],[stan po produkcji]]-soki[[#This Row],[wielkosc_zamowienia]]&gt;0,soki[[#This Row],[stan po produkcji]]-soki[[#This Row],[wielkosc_zamowienia]],soki[[#This Row],[stan po produkcji]])</f>
        <v>7320</v>
      </c>
      <c r="J413" s="2" t="b">
        <f>soki[[#This Row],[po zamowieniu]]=soki[[#This Row],[stan po produkcji]]</f>
        <v>0</v>
      </c>
      <c r="K413" s="2">
        <f>IF(soki[[#This Row],[fila]],soki[[#This Row],[wielkosc_zamowienia]],0)</f>
        <v>0</v>
      </c>
    </row>
    <row r="414" spans="1:11" x14ac:dyDescent="0.25">
      <c r="A414">
        <v>413</v>
      </c>
      <c r="B414" s="1">
        <v>44400</v>
      </c>
      <c r="C414" s="2" t="s">
        <v>7</v>
      </c>
      <c r="D414" s="2">
        <f>WEEKDAY(soki[[#This Row],[data]],2)</f>
        <v>5</v>
      </c>
      <c r="E414">
        <v>2470</v>
      </c>
      <c r="F414">
        <f t="shared" si="7"/>
        <v>7320</v>
      </c>
      <c r="G414">
        <f>IF(soki[[#This Row],[data]]=B413,0,IF(soki[[#This Row],[dzień tygodnia]]&gt;=6,5000,12000))</f>
        <v>12000</v>
      </c>
      <c r="H414">
        <f>soki[[#This Row],[stan przed produkcją]]+soki[[#This Row],[produkcja]]</f>
        <v>19320</v>
      </c>
      <c r="I414" s="2">
        <f>IF(soki[[#This Row],[stan po produkcji]]-soki[[#This Row],[wielkosc_zamowienia]]&gt;0,soki[[#This Row],[stan po produkcji]]-soki[[#This Row],[wielkosc_zamowienia]],soki[[#This Row],[stan po produkcji]])</f>
        <v>16850</v>
      </c>
      <c r="J414" s="2" t="b">
        <f>soki[[#This Row],[po zamowieniu]]=soki[[#This Row],[stan po produkcji]]</f>
        <v>0</v>
      </c>
      <c r="K414" s="2">
        <f>IF(soki[[#This Row],[fila]],soki[[#This Row],[wielkosc_zamowienia]],0)</f>
        <v>0</v>
      </c>
    </row>
    <row r="415" spans="1:11" x14ac:dyDescent="0.25">
      <c r="A415">
        <v>414</v>
      </c>
      <c r="B415" s="1">
        <v>44400</v>
      </c>
      <c r="C415" s="2" t="s">
        <v>4</v>
      </c>
      <c r="D415" s="2">
        <f>WEEKDAY(soki[[#This Row],[data]],2)</f>
        <v>5</v>
      </c>
      <c r="E415">
        <v>8550</v>
      </c>
      <c r="F415">
        <f t="shared" si="7"/>
        <v>16850</v>
      </c>
      <c r="G415">
        <f>IF(soki[[#This Row],[data]]=B414,0,IF(soki[[#This Row],[dzień tygodnia]]&gt;=6,5000,12000))</f>
        <v>0</v>
      </c>
      <c r="H415">
        <f>soki[[#This Row],[stan przed produkcją]]+soki[[#This Row],[produkcja]]</f>
        <v>16850</v>
      </c>
      <c r="I415" s="2">
        <f>IF(soki[[#This Row],[stan po produkcji]]-soki[[#This Row],[wielkosc_zamowienia]]&gt;0,soki[[#This Row],[stan po produkcji]]-soki[[#This Row],[wielkosc_zamowienia]],soki[[#This Row],[stan po produkcji]])</f>
        <v>8300</v>
      </c>
      <c r="J415" s="2" t="b">
        <f>soki[[#This Row],[po zamowieniu]]=soki[[#This Row],[stan po produkcji]]</f>
        <v>0</v>
      </c>
      <c r="K415" s="2">
        <f>IF(soki[[#This Row],[fila]],soki[[#This Row],[wielkosc_zamowienia]],0)</f>
        <v>0</v>
      </c>
    </row>
    <row r="416" spans="1:11" x14ac:dyDescent="0.25">
      <c r="A416">
        <v>415</v>
      </c>
      <c r="B416" s="1">
        <v>44400</v>
      </c>
      <c r="C416" s="2" t="s">
        <v>5</v>
      </c>
      <c r="D416" s="2">
        <f>WEEKDAY(soki[[#This Row],[data]],2)</f>
        <v>5</v>
      </c>
      <c r="E416">
        <v>6160</v>
      </c>
      <c r="F416">
        <f t="shared" si="7"/>
        <v>8300</v>
      </c>
      <c r="G416">
        <f>IF(soki[[#This Row],[data]]=B415,0,IF(soki[[#This Row],[dzień tygodnia]]&gt;=6,5000,12000))</f>
        <v>0</v>
      </c>
      <c r="H416">
        <f>soki[[#This Row],[stan przed produkcją]]+soki[[#This Row],[produkcja]]</f>
        <v>8300</v>
      </c>
      <c r="I416" s="2">
        <f>IF(soki[[#This Row],[stan po produkcji]]-soki[[#This Row],[wielkosc_zamowienia]]&gt;0,soki[[#This Row],[stan po produkcji]]-soki[[#This Row],[wielkosc_zamowienia]],soki[[#This Row],[stan po produkcji]])</f>
        <v>2140</v>
      </c>
      <c r="J416" s="2" t="b">
        <f>soki[[#This Row],[po zamowieniu]]=soki[[#This Row],[stan po produkcji]]</f>
        <v>0</v>
      </c>
      <c r="K416" s="2">
        <f>IF(soki[[#This Row],[fila]],soki[[#This Row],[wielkosc_zamowienia]],0)</f>
        <v>0</v>
      </c>
    </row>
    <row r="417" spans="1:11" x14ac:dyDescent="0.25">
      <c r="A417">
        <v>416</v>
      </c>
      <c r="B417" s="1">
        <v>44401</v>
      </c>
      <c r="C417" s="2" t="s">
        <v>7</v>
      </c>
      <c r="D417" s="2">
        <f>WEEKDAY(soki[[#This Row],[data]],2)</f>
        <v>6</v>
      </c>
      <c r="E417">
        <v>9010</v>
      </c>
      <c r="F417">
        <f t="shared" si="7"/>
        <v>2140</v>
      </c>
      <c r="G417">
        <f>IF(soki[[#This Row],[data]]=B416,0,IF(soki[[#This Row],[dzień tygodnia]]&gt;=6,5000,12000))</f>
        <v>5000</v>
      </c>
      <c r="H417">
        <f>soki[[#This Row],[stan przed produkcją]]+soki[[#This Row],[produkcja]]</f>
        <v>7140</v>
      </c>
      <c r="I417" s="2">
        <f>IF(soki[[#This Row],[stan po produkcji]]-soki[[#This Row],[wielkosc_zamowienia]]&gt;0,soki[[#This Row],[stan po produkcji]]-soki[[#This Row],[wielkosc_zamowienia]],soki[[#This Row],[stan po produkcji]])</f>
        <v>7140</v>
      </c>
      <c r="J417" s="2" t="b">
        <f>soki[[#This Row],[po zamowieniu]]=soki[[#This Row],[stan po produkcji]]</f>
        <v>1</v>
      </c>
      <c r="K417" s="2">
        <f>IF(soki[[#This Row],[fila]],soki[[#This Row],[wielkosc_zamowienia]],0)</f>
        <v>9010</v>
      </c>
    </row>
    <row r="418" spans="1:11" x14ac:dyDescent="0.25">
      <c r="A418">
        <v>417</v>
      </c>
      <c r="B418" s="1">
        <v>44401</v>
      </c>
      <c r="C418" s="2" t="s">
        <v>6</v>
      </c>
      <c r="D418" s="2">
        <f>WEEKDAY(soki[[#This Row],[data]],2)</f>
        <v>6</v>
      </c>
      <c r="E418">
        <v>1400</v>
      </c>
      <c r="F418">
        <f t="shared" si="7"/>
        <v>7140</v>
      </c>
      <c r="G418">
        <f>IF(soki[[#This Row],[data]]=B417,0,IF(soki[[#This Row],[dzień tygodnia]]&gt;=6,5000,12000))</f>
        <v>0</v>
      </c>
      <c r="H418">
        <f>soki[[#This Row],[stan przed produkcją]]+soki[[#This Row],[produkcja]]</f>
        <v>7140</v>
      </c>
      <c r="I418" s="2">
        <f>IF(soki[[#This Row],[stan po produkcji]]-soki[[#This Row],[wielkosc_zamowienia]]&gt;0,soki[[#This Row],[stan po produkcji]]-soki[[#This Row],[wielkosc_zamowienia]],soki[[#This Row],[stan po produkcji]])</f>
        <v>5740</v>
      </c>
      <c r="J418" s="2" t="b">
        <f>soki[[#This Row],[po zamowieniu]]=soki[[#This Row],[stan po produkcji]]</f>
        <v>0</v>
      </c>
      <c r="K418" s="2">
        <f>IF(soki[[#This Row],[fila]],soki[[#This Row],[wielkosc_zamowienia]],0)</f>
        <v>0</v>
      </c>
    </row>
    <row r="419" spans="1:11" x14ac:dyDescent="0.25">
      <c r="A419">
        <v>418</v>
      </c>
      <c r="B419" s="1">
        <v>44401</v>
      </c>
      <c r="C419" s="2" t="s">
        <v>5</v>
      </c>
      <c r="D419" s="2">
        <f>WEEKDAY(soki[[#This Row],[data]],2)</f>
        <v>6</v>
      </c>
      <c r="E419">
        <v>7730</v>
      </c>
      <c r="F419">
        <f t="shared" si="7"/>
        <v>5740</v>
      </c>
      <c r="G419">
        <f>IF(soki[[#This Row],[data]]=B418,0,IF(soki[[#This Row],[dzień tygodnia]]&gt;=6,5000,12000))</f>
        <v>0</v>
      </c>
      <c r="H419">
        <f>soki[[#This Row],[stan przed produkcją]]+soki[[#This Row],[produkcja]]</f>
        <v>5740</v>
      </c>
      <c r="I419" s="2">
        <f>IF(soki[[#This Row],[stan po produkcji]]-soki[[#This Row],[wielkosc_zamowienia]]&gt;0,soki[[#This Row],[stan po produkcji]]-soki[[#This Row],[wielkosc_zamowienia]],soki[[#This Row],[stan po produkcji]])</f>
        <v>5740</v>
      </c>
      <c r="J419" s="2" t="b">
        <f>soki[[#This Row],[po zamowieniu]]=soki[[#This Row],[stan po produkcji]]</f>
        <v>1</v>
      </c>
      <c r="K419" s="2">
        <f>IF(soki[[#This Row],[fila]],soki[[#This Row],[wielkosc_zamowienia]],0)</f>
        <v>7730</v>
      </c>
    </row>
    <row r="420" spans="1:11" x14ac:dyDescent="0.25">
      <c r="A420">
        <v>419</v>
      </c>
      <c r="B420" s="1">
        <v>44401</v>
      </c>
      <c r="C420" s="2" t="s">
        <v>4</v>
      </c>
      <c r="D420" s="2">
        <f>WEEKDAY(soki[[#This Row],[data]],2)</f>
        <v>6</v>
      </c>
      <c r="E420">
        <v>8020</v>
      </c>
      <c r="F420">
        <f t="shared" si="7"/>
        <v>5740</v>
      </c>
      <c r="G420">
        <f>IF(soki[[#This Row],[data]]=B419,0,IF(soki[[#This Row],[dzień tygodnia]]&gt;=6,5000,12000))</f>
        <v>0</v>
      </c>
      <c r="H420">
        <f>soki[[#This Row],[stan przed produkcją]]+soki[[#This Row],[produkcja]]</f>
        <v>5740</v>
      </c>
      <c r="I420" s="2">
        <f>IF(soki[[#This Row],[stan po produkcji]]-soki[[#This Row],[wielkosc_zamowienia]]&gt;0,soki[[#This Row],[stan po produkcji]]-soki[[#This Row],[wielkosc_zamowienia]],soki[[#This Row],[stan po produkcji]])</f>
        <v>5740</v>
      </c>
      <c r="J420" s="2" t="b">
        <f>soki[[#This Row],[po zamowieniu]]=soki[[#This Row],[stan po produkcji]]</f>
        <v>1</v>
      </c>
      <c r="K420" s="2">
        <f>IF(soki[[#This Row],[fila]],soki[[#This Row],[wielkosc_zamowienia]],0)</f>
        <v>8020</v>
      </c>
    </row>
    <row r="421" spans="1:11" x14ac:dyDescent="0.25">
      <c r="A421">
        <v>420</v>
      </c>
      <c r="B421" s="1">
        <v>44402</v>
      </c>
      <c r="C421" s="2" t="s">
        <v>4</v>
      </c>
      <c r="D421" s="2">
        <f>WEEKDAY(soki[[#This Row],[data]],2)</f>
        <v>7</v>
      </c>
      <c r="E421">
        <v>2730</v>
      </c>
      <c r="F421">
        <f t="shared" si="7"/>
        <v>5740</v>
      </c>
      <c r="G421">
        <f>IF(soki[[#This Row],[data]]=B420,0,IF(soki[[#This Row],[dzień tygodnia]]&gt;=6,5000,12000))</f>
        <v>5000</v>
      </c>
      <c r="H421">
        <f>soki[[#This Row],[stan przed produkcją]]+soki[[#This Row],[produkcja]]</f>
        <v>10740</v>
      </c>
      <c r="I421" s="2">
        <f>IF(soki[[#This Row],[stan po produkcji]]-soki[[#This Row],[wielkosc_zamowienia]]&gt;0,soki[[#This Row],[stan po produkcji]]-soki[[#This Row],[wielkosc_zamowienia]],soki[[#This Row],[stan po produkcji]])</f>
        <v>8010</v>
      </c>
      <c r="J421" s="2" t="b">
        <f>soki[[#This Row],[po zamowieniu]]=soki[[#This Row],[stan po produkcji]]</f>
        <v>0</v>
      </c>
      <c r="K421" s="2">
        <f>IF(soki[[#This Row],[fila]],soki[[#This Row],[wielkosc_zamowienia]],0)</f>
        <v>0</v>
      </c>
    </row>
    <row r="422" spans="1:11" x14ac:dyDescent="0.25">
      <c r="A422">
        <v>421</v>
      </c>
      <c r="B422" s="1">
        <v>44403</v>
      </c>
      <c r="C422" s="2" t="s">
        <v>6</v>
      </c>
      <c r="D422" s="2">
        <f>WEEKDAY(soki[[#This Row],[data]],2)</f>
        <v>1</v>
      </c>
      <c r="E422">
        <v>8340</v>
      </c>
      <c r="F422">
        <f t="shared" si="7"/>
        <v>8010</v>
      </c>
      <c r="G422">
        <f>IF(soki[[#This Row],[data]]=B421,0,IF(soki[[#This Row],[dzień tygodnia]]&gt;=6,5000,12000))</f>
        <v>12000</v>
      </c>
      <c r="H422">
        <f>soki[[#This Row],[stan przed produkcją]]+soki[[#This Row],[produkcja]]</f>
        <v>20010</v>
      </c>
      <c r="I422" s="2">
        <f>IF(soki[[#This Row],[stan po produkcji]]-soki[[#This Row],[wielkosc_zamowienia]]&gt;0,soki[[#This Row],[stan po produkcji]]-soki[[#This Row],[wielkosc_zamowienia]],soki[[#This Row],[stan po produkcji]])</f>
        <v>11670</v>
      </c>
      <c r="J422" s="2" t="b">
        <f>soki[[#This Row],[po zamowieniu]]=soki[[#This Row],[stan po produkcji]]</f>
        <v>0</v>
      </c>
      <c r="K422" s="2">
        <f>IF(soki[[#This Row],[fila]],soki[[#This Row],[wielkosc_zamowienia]],0)</f>
        <v>0</v>
      </c>
    </row>
    <row r="423" spans="1:11" x14ac:dyDescent="0.25">
      <c r="A423">
        <v>422</v>
      </c>
      <c r="B423" s="1">
        <v>44404</v>
      </c>
      <c r="C423" s="2" t="s">
        <v>5</v>
      </c>
      <c r="D423" s="2">
        <f>WEEKDAY(soki[[#This Row],[data]],2)</f>
        <v>2</v>
      </c>
      <c r="E423">
        <v>850</v>
      </c>
      <c r="F423">
        <f t="shared" si="7"/>
        <v>11670</v>
      </c>
      <c r="G423">
        <f>IF(soki[[#This Row],[data]]=B422,0,IF(soki[[#This Row],[dzień tygodnia]]&gt;=6,5000,12000))</f>
        <v>12000</v>
      </c>
      <c r="H423">
        <f>soki[[#This Row],[stan przed produkcją]]+soki[[#This Row],[produkcja]]</f>
        <v>23670</v>
      </c>
      <c r="I423" s="2">
        <f>IF(soki[[#This Row],[stan po produkcji]]-soki[[#This Row],[wielkosc_zamowienia]]&gt;0,soki[[#This Row],[stan po produkcji]]-soki[[#This Row],[wielkosc_zamowienia]],soki[[#This Row],[stan po produkcji]])</f>
        <v>22820</v>
      </c>
      <c r="J423" s="2" t="b">
        <f>soki[[#This Row],[po zamowieniu]]=soki[[#This Row],[stan po produkcji]]</f>
        <v>0</v>
      </c>
      <c r="K423" s="2">
        <f>IF(soki[[#This Row],[fila]],soki[[#This Row],[wielkosc_zamowienia]],0)</f>
        <v>0</v>
      </c>
    </row>
    <row r="424" spans="1:11" x14ac:dyDescent="0.25">
      <c r="A424">
        <v>423</v>
      </c>
      <c r="B424" s="1">
        <v>44404</v>
      </c>
      <c r="C424" s="2" t="s">
        <v>7</v>
      </c>
      <c r="D424" s="2">
        <f>WEEKDAY(soki[[#This Row],[data]],2)</f>
        <v>2</v>
      </c>
      <c r="E424">
        <v>8740</v>
      </c>
      <c r="F424">
        <f t="shared" si="7"/>
        <v>22820</v>
      </c>
      <c r="G424">
        <f>IF(soki[[#This Row],[data]]=B423,0,IF(soki[[#This Row],[dzień tygodnia]]&gt;=6,5000,12000))</f>
        <v>0</v>
      </c>
      <c r="H424">
        <f>soki[[#This Row],[stan przed produkcją]]+soki[[#This Row],[produkcja]]</f>
        <v>22820</v>
      </c>
      <c r="I424" s="2">
        <f>IF(soki[[#This Row],[stan po produkcji]]-soki[[#This Row],[wielkosc_zamowienia]]&gt;0,soki[[#This Row],[stan po produkcji]]-soki[[#This Row],[wielkosc_zamowienia]],soki[[#This Row],[stan po produkcji]])</f>
        <v>14080</v>
      </c>
      <c r="J424" s="2" t="b">
        <f>soki[[#This Row],[po zamowieniu]]=soki[[#This Row],[stan po produkcji]]</f>
        <v>0</v>
      </c>
      <c r="K424" s="2">
        <f>IF(soki[[#This Row],[fila]],soki[[#This Row],[wielkosc_zamowienia]],0)</f>
        <v>0</v>
      </c>
    </row>
    <row r="425" spans="1:11" x14ac:dyDescent="0.25">
      <c r="A425">
        <v>424</v>
      </c>
      <c r="B425" s="1">
        <v>44405</v>
      </c>
      <c r="C425" s="2" t="s">
        <v>5</v>
      </c>
      <c r="D425" s="2">
        <f>WEEKDAY(soki[[#This Row],[data]],2)</f>
        <v>3</v>
      </c>
      <c r="E425">
        <v>6720</v>
      </c>
      <c r="F425">
        <f t="shared" si="7"/>
        <v>14080</v>
      </c>
      <c r="G425">
        <f>IF(soki[[#This Row],[data]]=B424,0,IF(soki[[#This Row],[dzień tygodnia]]&gt;=6,5000,12000))</f>
        <v>12000</v>
      </c>
      <c r="H425">
        <f>soki[[#This Row],[stan przed produkcją]]+soki[[#This Row],[produkcja]]</f>
        <v>26080</v>
      </c>
      <c r="I425" s="2">
        <f>IF(soki[[#This Row],[stan po produkcji]]-soki[[#This Row],[wielkosc_zamowienia]]&gt;0,soki[[#This Row],[stan po produkcji]]-soki[[#This Row],[wielkosc_zamowienia]],soki[[#This Row],[stan po produkcji]])</f>
        <v>19360</v>
      </c>
      <c r="J425" s="2" t="b">
        <f>soki[[#This Row],[po zamowieniu]]=soki[[#This Row],[stan po produkcji]]</f>
        <v>0</v>
      </c>
      <c r="K425" s="2">
        <f>IF(soki[[#This Row],[fila]],soki[[#This Row],[wielkosc_zamowienia]],0)</f>
        <v>0</v>
      </c>
    </row>
    <row r="426" spans="1:11" x14ac:dyDescent="0.25">
      <c r="A426">
        <v>425</v>
      </c>
      <c r="B426" s="1">
        <v>44405</v>
      </c>
      <c r="C426" s="2" t="s">
        <v>4</v>
      </c>
      <c r="D426" s="2">
        <f>WEEKDAY(soki[[#This Row],[data]],2)</f>
        <v>3</v>
      </c>
      <c r="E426">
        <v>780</v>
      </c>
      <c r="F426">
        <f t="shared" si="7"/>
        <v>19360</v>
      </c>
      <c r="G426">
        <f>IF(soki[[#This Row],[data]]=B425,0,IF(soki[[#This Row],[dzień tygodnia]]&gt;=6,5000,12000))</f>
        <v>0</v>
      </c>
      <c r="H426">
        <f>soki[[#This Row],[stan przed produkcją]]+soki[[#This Row],[produkcja]]</f>
        <v>19360</v>
      </c>
      <c r="I426" s="2">
        <f>IF(soki[[#This Row],[stan po produkcji]]-soki[[#This Row],[wielkosc_zamowienia]]&gt;0,soki[[#This Row],[stan po produkcji]]-soki[[#This Row],[wielkosc_zamowienia]],soki[[#This Row],[stan po produkcji]])</f>
        <v>18580</v>
      </c>
      <c r="J426" s="2" t="b">
        <f>soki[[#This Row],[po zamowieniu]]=soki[[#This Row],[stan po produkcji]]</f>
        <v>0</v>
      </c>
      <c r="K426" s="2">
        <f>IF(soki[[#This Row],[fila]],soki[[#This Row],[wielkosc_zamowienia]],0)</f>
        <v>0</v>
      </c>
    </row>
    <row r="427" spans="1:11" x14ac:dyDescent="0.25">
      <c r="A427">
        <v>426</v>
      </c>
      <c r="B427" s="1">
        <v>44405</v>
      </c>
      <c r="C427" s="2" t="s">
        <v>7</v>
      </c>
      <c r="D427" s="2">
        <f>WEEKDAY(soki[[#This Row],[data]],2)</f>
        <v>3</v>
      </c>
      <c r="E427">
        <v>1020</v>
      </c>
      <c r="F427">
        <f t="shared" si="7"/>
        <v>18580</v>
      </c>
      <c r="G427">
        <f>IF(soki[[#This Row],[data]]=B426,0,IF(soki[[#This Row],[dzień tygodnia]]&gt;=6,5000,12000))</f>
        <v>0</v>
      </c>
      <c r="H427">
        <f>soki[[#This Row],[stan przed produkcją]]+soki[[#This Row],[produkcja]]</f>
        <v>18580</v>
      </c>
      <c r="I427" s="2">
        <f>IF(soki[[#This Row],[stan po produkcji]]-soki[[#This Row],[wielkosc_zamowienia]]&gt;0,soki[[#This Row],[stan po produkcji]]-soki[[#This Row],[wielkosc_zamowienia]],soki[[#This Row],[stan po produkcji]])</f>
        <v>17560</v>
      </c>
      <c r="J427" s="2" t="b">
        <f>soki[[#This Row],[po zamowieniu]]=soki[[#This Row],[stan po produkcji]]</f>
        <v>0</v>
      </c>
      <c r="K427" s="2">
        <f>IF(soki[[#This Row],[fila]],soki[[#This Row],[wielkosc_zamowienia]],0)</f>
        <v>0</v>
      </c>
    </row>
    <row r="428" spans="1:11" x14ac:dyDescent="0.25">
      <c r="A428">
        <v>427</v>
      </c>
      <c r="B428" s="1">
        <v>44406</v>
      </c>
      <c r="C428" s="2" t="s">
        <v>5</v>
      </c>
      <c r="D428" s="2">
        <f>WEEKDAY(soki[[#This Row],[data]],2)</f>
        <v>4</v>
      </c>
      <c r="E428">
        <v>4870</v>
      </c>
      <c r="F428">
        <f t="shared" si="7"/>
        <v>17560</v>
      </c>
      <c r="G428">
        <f>IF(soki[[#This Row],[data]]=B427,0,IF(soki[[#This Row],[dzień tygodnia]]&gt;=6,5000,12000))</f>
        <v>12000</v>
      </c>
      <c r="H428">
        <f>soki[[#This Row],[stan przed produkcją]]+soki[[#This Row],[produkcja]]</f>
        <v>29560</v>
      </c>
      <c r="I428" s="2">
        <f>IF(soki[[#This Row],[stan po produkcji]]-soki[[#This Row],[wielkosc_zamowienia]]&gt;0,soki[[#This Row],[stan po produkcji]]-soki[[#This Row],[wielkosc_zamowienia]],soki[[#This Row],[stan po produkcji]])</f>
        <v>24690</v>
      </c>
      <c r="J428" s="2" t="b">
        <f>soki[[#This Row],[po zamowieniu]]=soki[[#This Row],[stan po produkcji]]</f>
        <v>0</v>
      </c>
      <c r="K428" s="2">
        <f>IF(soki[[#This Row],[fila]],soki[[#This Row],[wielkosc_zamowienia]],0)</f>
        <v>0</v>
      </c>
    </row>
    <row r="429" spans="1:11" x14ac:dyDescent="0.25">
      <c r="A429">
        <v>428</v>
      </c>
      <c r="B429" s="1">
        <v>44406</v>
      </c>
      <c r="C429" s="2" t="s">
        <v>6</v>
      </c>
      <c r="D429" s="2">
        <f>WEEKDAY(soki[[#This Row],[data]],2)</f>
        <v>4</v>
      </c>
      <c r="E429">
        <v>7250</v>
      </c>
      <c r="F429">
        <f t="shared" si="7"/>
        <v>24690</v>
      </c>
      <c r="G429">
        <f>IF(soki[[#This Row],[data]]=B428,0,IF(soki[[#This Row],[dzień tygodnia]]&gt;=6,5000,12000))</f>
        <v>0</v>
      </c>
      <c r="H429">
        <f>soki[[#This Row],[stan przed produkcją]]+soki[[#This Row],[produkcja]]</f>
        <v>24690</v>
      </c>
      <c r="I429" s="2">
        <f>IF(soki[[#This Row],[stan po produkcji]]-soki[[#This Row],[wielkosc_zamowienia]]&gt;0,soki[[#This Row],[stan po produkcji]]-soki[[#This Row],[wielkosc_zamowienia]],soki[[#This Row],[stan po produkcji]])</f>
        <v>17440</v>
      </c>
      <c r="J429" s="2" t="b">
        <f>soki[[#This Row],[po zamowieniu]]=soki[[#This Row],[stan po produkcji]]</f>
        <v>0</v>
      </c>
      <c r="K429" s="2">
        <f>IF(soki[[#This Row],[fila]],soki[[#This Row],[wielkosc_zamowienia]],0)</f>
        <v>0</v>
      </c>
    </row>
    <row r="430" spans="1:11" x14ac:dyDescent="0.25">
      <c r="A430">
        <v>429</v>
      </c>
      <c r="B430" s="1">
        <v>44406</v>
      </c>
      <c r="C430" s="2" t="s">
        <v>4</v>
      </c>
      <c r="D430" s="2">
        <f>WEEKDAY(soki[[#This Row],[data]],2)</f>
        <v>4</v>
      </c>
      <c r="E430">
        <v>330</v>
      </c>
      <c r="F430">
        <f t="shared" si="7"/>
        <v>17440</v>
      </c>
      <c r="G430">
        <f>IF(soki[[#This Row],[data]]=B429,0,IF(soki[[#This Row],[dzień tygodnia]]&gt;=6,5000,12000))</f>
        <v>0</v>
      </c>
      <c r="H430">
        <f>soki[[#This Row],[stan przed produkcją]]+soki[[#This Row],[produkcja]]</f>
        <v>17440</v>
      </c>
      <c r="I430" s="2">
        <f>IF(soki[[#This Row],[stan po produkcji]]-soki[[#This Row],[wielkosc_zamowienia]]&gt;0,soki[[#This Row],[stan po produkcji]]-soki[[#This Row],[wielkosc_zamowienia]],soki[[#This Row],[stan po produkcji]])</f>
        <v>17110</v>
      </c>
      <c r="J430" s="2" t="b">
        <f>soki[[#This Row],[po zamowieniu]]=soki[[#This Row],[stan po produkcji]]</f>
        <v>0</v>
      </c>
      <c r="K430" s="2">
        <f>IF(soki[[#This Row],[fila]],soki[[#This Row],[wielkosc_zamowienia]],0)</f>
        <v>0</v>
      </c>
    </row>
    <row r="431" spans="1:11" x14ac:dyDescent="0.25">
      <c r="A431">
        <v>430</v>
      </c>
      <c r="B431" s="1">
        <v>44407</v>
      </c>
      <c r="C431" s="2" t="s">
        <v>5</v>
      </c>
      <c r="D431" s="2">
        <f>WEEKDAY(soki[[#This Row],[data]],2)</f>
        <v>5</v>
      </c>
      <c r="E431">
        <v>3290</v>
      </c>
      <c r="F431">
        <f t="shared" si="7"/>
        <v>17110</v>
      </c>
      <c r="G431">
        <f>IF(soki[[#This Row],[data]]=B430,0,IF(soki[[#This Row],[dzień tygodnia]]&gt;=6,5000,12000))</f>
        <v>12000</v>
      </c>
      <c r="H431">
        <f>soki[[#This Row],[stan przed produkcją]]+soki[[#This Row],[produkcja]]</f>
        <v>29110</v>
      </c>
      <c r="I431" s="2">
        <f>IF(soki[[#This Row],[stan po produkcji]]-soki[[#This Row],[wielkosc_zamowienia]]&gt;0,soki[[#This Row],[stan po produkcji]]-soki[[#This Row],[wielkosc_zamowienia]],soki[[#This Row],[stan po produkcji]])</f>
        <v>25820</v>
      </c>
      <c r="J431" s="2" t="b">
        <f>soki[[#This Row],[po zamowieniu]]=soki[[#This Row],[stan po produkcji]]</f>
        <v>0</v>
      </c>
      <c r="K431" s="2">
        <f>IF(soki[[#This Row],[fila]],soki[[#This Row],[wielkosc_zamowienia]],0)</f>
        <v>0</v>
      </c>
    </row>
    <row r="432" spans="1:11" x14ac:dyDescent="0.25">
      <c r="A432">
        <v>431</v>
      </c>
      <c r="B432" s="1">
        <v>44407</v>
      </c>
      <c r="C432" s="2" t="s">
        <v>6</v>
      </c>
      <c r="D432" s="2">
        <f>WEEKDAY(soki[[#This Row],[data]],2)</f>
        <v>5</v>
      </c>
      <c r="E432">
        <v>3820</v>
      </c>
      <c r="F432">
        <f t="shared" si="7"/>
        <v>25820</v>
      </c>
      <c r="G432">
        <f>IF(soki[[#This Row],[data]]=B431,0,IF(soki[[#This Row],[dzień tygodnia]]&gt;=6,5000,12000))</f>
        <v>0</v>
      </c>
      <c r="H432">
        <f>soki[[#This Row],[stan przed produkcją]]+soki[[#This Row],[produkcja]]</f>
        <v>25820</v>
      </c>
      <c r="I432" s="2">
        <f>IF(soki[[#This Row],[stan po produkcji]]-soki[[#This Row],[wielkosc_zamowienia]]&gt;0,soki[[#This Row],[stan po produkcji]]-soki[[#This Row],[wielkosc_zamowienia]],soki[[#This Row],[stan po produkcji]])</f>
        <v>22000</v>
      </c>
      <c r="J432" s="2" t="b">
        <f>soki[[#This Row],[po zamowieniu]]=soki[[#This Row],[stan po produkcji]]</f>
        <v>0</v>
      </c>
      <c r="K432" s="2">
        <f>IF(soki[[#This Row],[fila]],soki[[#This Row],[wielkosc_zamowienia]],0)</f>
        <v>0</v>
      </c>
    </row>
    <row r="433" spans="1:11" x14ac:dyDescent="0.25">
      <c r="A433">
        <v>432</v>
      </c>
      <c r="B433" s="1">
        <v>44407</v>
      </c>
      <c r="C433" s="2" t="s">
        <v>4</v>
      </c>
      <c r="D433" s="2">
        <f>WEEKDAY(soki[[#This Row],[data]],2)</f>
        <v>5</v>
      </c>
      <c r="E433">
        <v>5660</v>
      </c>
      <c r="F433">
        <f t="shared" si="7"/>
        <v>22000</v>
      </c>
      <c r="G433">
        <f>IF(soki[[#This Row],[data]]=B432,0,IF(soki[[#This Row],[dzień tygodnia]]&gt;=6,5000,12000))</f>
        <v>0</v>
      </c>
      <c r="H433">
        <f>soki[[#This Row],[stan przed produkcją]]+soki[[#This Row],[produkcja]]</f>
        <v>22000</v>
      </c>
      <c r="I433" s="2">
        <f>IF(soki[[#This Row],[stan po produkcji]]-soki[[#This Row],[wielkosc_zamowienia]]&gt;0,soki[[#This Row],[stan po produkcji]]-soki[[#This Row],[wielkosc_zamowienia]],soki[[#This Row],[stan po produkcji]])</f>
        <v>16340</v>
      </c>
      <c r="J433" s="2" t="b">
        <f>soki[[#This Row],[po zamowieniu]]=soki[[#This Row],[stan po produkcji]]</f>
        <v>0</v>
      </c>
      <c r="K433" s="2">
        <f>IF(soki[[#This Row],[fila]],soki[[#This Row],[wielkosc_zamowienia]],0)</f>
        <v>0</v>
      </c>
    </row>
    <row r="434" spans="1:11" x14ac:dyDescent="0.25">
      <c r="A434">
        <v>433</v>
      </c>
      <c r="B434" s="1">
        <v>44408</v>
      </c>
      <c r="C434" s="2" t="s">
        <v>4</v>
      </c>
      <c r="D434" s="2">
        <f>WEEKDAY(soki[[#This Row],[data]],2)</f>
        <v>6</v>
      </c>
      <c r="E434">
        <v>4200</v>
      </c>
      <c r="F434">
        <f t="shared" si="7"/>
        <v>16340</v>
      </c>
      <c r="G434">
        <f>IF(soki[[#This Row],[data]]=B433,0,IF(soki[[#This Row],[dzień tygodnia]]&gt;=6,5000,12000))</f>
        <v>5000</v>
      </c>
      <c r="H434">
        <f>soki[[#This Row],[stan przed produkcją]]+soki[[#This Row],[produkcja]]</f>
        <v>21340</v>
      </c>
      <c r="I434" s="2">
        <f>IF(soki[[#This Row],[stan po produkcji]]-soki[[#This Row],[wielkosc_zamowienia]]&gt;0,soki[[#This Row],[stan po produkcji]]-soki[[#This Row],[wielkosc_zamowienia]],soki[[#This Row],[stan po produkcji]])</f>
        <v>17140</v>
      </c>
      <c r="J434" s="2" t="b">
        <f>soki[[#This Row],[po zamowieniu]]=soki[[#This Row],[stan po produkcji]]</f>
        <v>0</v>
      </c>
      <c r="K434" s="2">
        <f>IF(soki[[#This Row],[fila]],soki[[#This Row],[wielkosc_zamowienia]],0)</f>
        <v>0</v>
      </c>
    </row>
    <row r="435" spans="1:11" x14ac:dyDescent="0.25">
      <c r="A435">
        <v>434</v>
      </c>
      <c r="B435" s="1">
        <v>44408</v>
      </c>
      <c r="C435" s="2" t="s">
        <v>7</v>
      </c>
      <c r="D435" s="2">
        <f>WEEKDAY(soki[[#This Row],[data]],2)</f>
        <v>6</v>
      </c>
      <c r="E435">
        <v>5870</v>
      </c>
      <c r="F435">
        <f t="shared" si="7"/>
        <v>17140</v>
      </c>
      <c r="G435">
        <f>IF(soki[[#This Row],[data]]=B434,0,IF(soki[[#This Row],[dzień tygodnia]]&gt;=6,5000,12000))</f>
        <v>0</v>
      </c>
      <c r="H435">
        <f>soki[[#This Row],[stan przed produkcją]]+soki[[#This Row],[produkcja]]</f>
        <v>17140</v>
      </c>
      <c r="I435" s="2">
        <f>IF(soki[[#This Row],[stan po produkcji]]-soki[[#This Row],[wielkosc_zamowienia]]&gt;0,soki[[#This Row],[stan po produkcji]]-soki[[#This Row],[wielkosc_zamowienia]],soki[[#This Row],[stan po produkcji]])</f>
        <v>11270</v>
      </c>
      <c r="J435" s="2" t="b">
        <f>soki[[#This Row],[po zamowieniu]]=soki[[#This Row],[stan po produkcji]]</f>
        <v>0</v>
      </c>
      <c r="K435" s="2">
        <f>IF(soki[[#This Row],[fila]],soki[[#This Row],[wielkosc_zamowienia]],0)</f>
        <v>0</v>
      </c>
    </row>
    <row r="436" spans="1:11" x14ac:dyDescent="0.25">
      <c r="A436">
        <v>435</v>
      </c>
      <c r="B436" s="1">
        <v>44408</v>
      </c>
      <c r="C436" s="2" t="s">
        <v>6</v>
      </c>
      <c r="D436" s="2">
        <f>WEEKDAY(soki[[#This Row],[data]],2)</f>
        <v>6</v>
      </c>
      <c r="E436">
        <v>1670</v>
      </c>
      <c r="F436">
        <f t="shared" si="7"/>
        <v>11270</v>
      </c>
      <c r="G436">
        <f>IF(soki[[#This Row],[data]]=B435,0,IF(soki[[#This Row],[dzień tygodnia]]&gt;=6,5000,12000))</f>
        <v>0</v>
      </c>
      <c r="H436">
        <f>soki[[#This Row],[stan przed produkcją]]+soki[[#This Row],[produkcja]]</f>
        <v>11270</v>
      </c>
      <c r="I436" s="2">
        <f>IF(soki[[#This Row],[stan po produkcji]]-soki[[#This Row],[wielkosc_zamowienia]]&gt;0,soki[[#This Row],[stan po produkcji]]-soki[[#This Row],[wielkosc_zamowienia]],soki[[#This Row],[stan po produkcji]])</f>
        <v>9600</v>
      </c>
      <c r="J436" s="2" t="b">
        <f>soki[[#This Row],[po zamowieniu]]=soki[[#This Row],[stan po produkcji]]</f>
        <v>0</v>
      </c>
      <c r="K436" s="2">
        <f>IF(soki[[#This Row],[fila]],soki[[#This Row],[wielkosc_zamowienia]],0)</f>
        <v>0</v>
      </c>
    </row>
    <row r="437" spans="1:11" x14ac:dyDescent="0.25">
      <c r="A437">
        <v>436</v>
      </c>
      <c r="B437" s="1">
        <v>44408</v>
      </c>
      <c r="C437" s="2" t="s">
        <v>5</v>
      </c>
      <c r="D437" s="2">
        <f>WEEKDAY(soki[[#This Row],[data]],2)</f>
        <v>6</v>
      </c>
      <c r="E437">
        <v>3960</v>
      </c>
      <c r="F437">
        <f t="shared" si="7"/>
        <v>9600</v>
      </c>
      <c r="G437">
        <f>IF(soki[[#This Row],[data]]=B436,0,IF(soki[[#This Row],[dzień tygodnia]]&gt;=6,5000,12000))</f>
        <v>0</v>
      </c>
      <c r="H437">
        <f>soki[[#This Row],[stan przed produkcją]]+soki[[#This Row],[produkcja]]</f>
        <v>9600</v>
      </c>
      <c r="I437" s="2">
        <f>IF(soki[[#This Row],[stan po produkcji]]-soki[[#This Row],[wielkosc_zamowienia]]&gt;0,soki[[#This Row],[stan po produkcji]]-soki[[#This Row],[wielkosc_zamowienia]],soki[[#This Row],[stan po produkcji]])</f>
        <v>5640</v>
      </c>
      <c r="J437" s="2" t="b">
        <f>soki[[#This Row],[po zamowieniu]]=soki[[#This Row],[stan po produkcji]]</f>
        <v>0</v>
      </c>
      <c r="K437" s="2">
        <f>IF(soki[[#This Row],[fila]],soki[[#This Row],[wielkosc_zamowienia]],0)</f>
        <v>0</v>
      </c>
    </row>
    <row r="438" spans="1:11" x14ac:dyDescent="0.25">
      <c r="A438">
        <v>437</v>
      </c>
      <c r="B438" s="1">
        <v>44409</v>
      </c>
      <c r="C438" s="2" t="s">
        <v>4</v>
      </c>
      <c r="D438" s="2">
        <f>WEEKDAY(soki[[#This Row],[data]],2)</f>
        <v>7</v>
      </c>
      <c r="E438">
        <v>4200</v>
      </c>
      <c r="F438">
        <f t="shared" si="7"/>
        <v>5640</v>
      </c>
      <c r="G438">
        <f>IF(soki[[#This Row],[data]]=B437,0,IF(soki[[#This Row],[dzień tygodnia]]&gt;=6,5000,12000))</f>
        <v>5000</v>
      </c>
      <c r="H438">
        <f>soki[[#This Row],[stan przed produkcją]]+soki[[#This Row],[produkcja]]</f>
        <v>10640</v>
      </c>
      <c r="I438" s="2">
        <f>IF(soki[[#This Row],[stan po produkcji]]-soki[[#This Row],[wielkosc_zamowienia]]&gt;0,soki[[#This Row],[stan po produkcji]]-soki[[#This Row],[wielkosc_zamowienia]],soki[[#This Row],[stan po produkcji]])</f>
        <v>6440</v>
      </c>
      <c r="J438" s="2" t="b">
        <f>soki[[#This Row],[po zamowieniu]]=soki[[#This Row],[stan po produkcji]]</f>
        <v>0</v>
      </c>
      <c r="K438" s="2">
        <f>IF(soki[[#This Row],[fila]],soki[[#This Row],[wielkosc_zamowienia]],0)</f>
        <v>0</v>
      </c>
    </row>
    <row r="439" spans="1:11" x14ac:dyDescent="0.25">
      <c r="A439">
        <v>438</v>
      </c>
      <c r="B439" s="1">
        <v>44410</v>
      </c>
      <c r="C439" s="2" t="s">
        <v>7</v>
      </c>
      <c r="D439" s="2">
        <f>WEEKDAY(soki[[#This Row],[data]],2)</f>
        <v>1</v>
      </c>
      <c r="E439">
        <v>7980</v>
      </c>
      <c r="F439">
        <f t="shared" si="7"/>
        <v>6440</v>
      </c>
      <c r="G439">
        <f>IF(soki[[#This Row],[data]]=B438,0,IF(soki[[#This Row],[dzień tygodnia]]&gt;=6,5000,12000))</f>
        <v>12000</v>
      </c>
      <c r="H439">
        <f>soki[[#This Row],[stan przed produkcją]]+soki[[#This Row],[produkcja]]</f>
        <v>18440</v>
      </c>
      <c r="I439" s="2">
        <f>IF(soki[[#This Row],[stan po produkcji]]-soki[[#This Row],[wielkosc_zamowienia]]&gt;0,soki[[#This Row],[stan po produkcji]]-soki[[#This Row],[wielkosc_zamowienia]],soki[[#This Row],[stan po produkcji]])</f>
        <v>10460</v>
      </c>
      <c r="J439" s="2" t="b">
        <f>soki[[#This Row],[po zamowieniu]]=soki[[#This Row],[stan po produkcji]]</f>
        <v>0</v>
      </c>
      <c r="K439" s="2">
        <f>IF(soki[[#This Row],[fila]],soki[[#This Row],[wielkosc_zamowienia]],0)</f>
        <v>0</v>
      </c>
    </row>
    <row r="440" spans="1:11" x14ac:dyDescent="0.25">
      <c r="A440">
        <v>439</v>
      </c>
      <c r="B440" s="1">
        <v>44410</v>
      </c>
      <c r="C440" s="2" t="s">
        <v>4</v>
      </c>
      <c r="D440" s="2">
        <f>WEEKDAY(soki[[#This Row],[data]],2)</f>
        <v>1</v>
      </c>
      <c r="E440">
        <v>6110</v>
      </c>
      <c r="F440">
        <f t="shared" si="7"/>
        <v>10460</v>
      </c>
      <c r="G440">
        <f>IF(soki[[#This Row],[data]]=B439,0,IF(soki[[#This Row],[dzień tygodnia]]&gt;=6,5000,12000))</f>
        <v>0</v>
      </c>
      <c r="H440">
        <f>soki[[#This Row],[stan przed produkcją]]+soki[[#This Row],[produkcja]]</f>
        <v>10460</v>
      </c>
      <c r="I440" s="2">
        <f>IF(soki[[#This Row],[stan po produkcji]]-soki[[#This Row],[wielkosc_zamowienia]]&gt;0,soki[[#This Row],[stan po produkcji]]-soki[[#This Row],[wielkosc_zamowienia]],soki[[#This Row],[stan po produkcji]])</f>
        <v>4350</v>
      </c>
      <c r="J440" s="2" t="b">
        <f>soki[[#This Row],[po zamowieniu]]=soki[[#This Row],[stan po produkcji]]</f>
        <v>0</v>
      </c>
      <c r="K440" s="2">
        <f>IF(soki[[#This Row],[fila]],soki[[#This Row],[wielkosc_zamowienia]],0)</f>
        <v>0</v>
      </c>
    </row>
    <row r="441" spans="1:11" x14ac:dyDescent="0.25">
      <c r="A441">
        <v>440</v>
      </c>
      <c r="B441" s="1">
        <v>44411</v>
      </c>
      <c r="C441" s="2" t="s">
        <v>7</v>
      </c>
      <c r="D441" s="2">
        <f>WEEKDAY(soki[[#This Row],[data]],2)</f>
        <v>2</v>
      </c>
      <c r="E441">
        <v>7750</v>
      </c>
      <c r="F441">
        <f t="shared" si="7"/>
        <v>4350</v>
      </c>
      <c r="G441">
        <f>IF(soki[[#This Row],[data]]=B440,0,IF(soki[[#This Row],[dzień tygodnia]]&gt;=6,5000,12000))</f>
        <v>12000</v>
      </c>
      <c r="H441">
        <f>soki[[#This Row],[stan przed produkcją]]+soki[[#This Row],[produkcja]]</f>
        <v>16350</v>
      </c>
      <c r="I441" s="2">
        <f>IF(soki[[#This Row],[stan po produkcji]]-soki[[#This Row],[wielkosc_zamowienia]]&gt;0,soki[[#This Row],[stan po produkcji]]-soki[[#This Row],[wielkosc_zamowienia]],soki[[#This Row],[stan po produkcji]])</f>
        <v>8600</v>
      </c>
      <c r="J441" s="2" t="b">
        <f>soki[[#This Row],[po zamowieniu]]=soki[[#This Row],[stan po produkcji]]</f>
        <v>0</v>
      </c>
      <c r="K441" s="2">
        <f>IF(soki[[#This Row],[fila]],soki[[#This Row],[wielkosc_zamowienia]],0)</f>
        <v>0</v>
      </c>
    </row>
    <row r="442" spans="1:11" x14ac:dyDescent="0.25">
      <c r="A442">
        <v>441</v>
      </c>
      <c r="B442" s="1">
        <v>44411</v>
      </c>
      <c r="C442" s="2" t="s">
        <v>5</v>
      </c>
      <c r="D442" s="2">
        <f>WEEKDAY(soki[[#This Row],[data]],2)</f>
        <v>2</v>
      </c>
      <c r="E442">
        <v>7450</v>
      </c>
      <c r="F442">
        <f t="shared" si="7"/>
        <v>8600</v>
      </c>
      <c r="G442">
        <f>IF(soki[[#This Row],[data]]=B441,0,IF(soki[[#This Row],[dzień tygodnia]]&gt;=6,5000,12000))</f>
        <v>0</v>
      </c>
      <c r="H442">
        <f>soki[[#This Row],[stan przed produkcją]]+soki[[#This Row],[produkcja]]</f>
        <v>8600</v>
      </c>
      <c r="I442" s="2">
        <f>IF(soki[[#This Row],[stan po produkcji]]-soki[[#This Row],[wielkosc_zamowienia]]&gt;0,soki[[#This Row],[stan po produkcji]]-soki[[#This Row],[wielkosc_zamowienia]],soki[[#This Row],[stan po produkcji]])</f>
        <v>1150</v>
      </c>
      <c r="J442" s="2" t="b">
        <f>soki[[#This Row],[po zamowieniu]]=soki[[#This Row],[stan po produkcji]]</f>
        <v>0</v>
      </c>
      <c r="K442" s="2">
        <f>IF(soki[[#This Row],[fila]],soki[[#This Row],[wielkosc_zamowienia]],0)</f>
        <v>0</v>
      </c>
    </row>
    <row r="443" spans="1:11" x14ac:dyDescent="0.25">
      <c r="A443">
        <v>442</v>
      </c>
      <c r="B443" s="1">
        <v>44412</v>
      </c>
      <c r="C443" s="2" t="s">
        <v>6</v>
      </c>
      <c r="D443" s="2">
        <f>WEEKDAY(soki[[#This Row],[data]],2)</f>
        <v>3</v>
      </c>
      <c r="E443">
        <v>3400</v>
      </c>
      <c r="F443">
        <f t="shared" si="7"/>
        <v>1150</v>
      </c>
      <c r="G443">
        <f>IF(soki[[#This Row],[data]]=B442,0,IF(soki[[#This Row],[dzień tygodnia]]&gt;=6,5000,12000))</f>
        <v>12000</v>
      </c>
      <c r="H443">
        <f>soki[[#This Row],[stan przed produkcją]]+soki[[#This Row],[produkcja]]</f>
        <v>13150</v>
      </c>
      <c r="I443" s="2">
        <f>IF(soki[[#This Row],[stan po produkcji]]-soki[[#This Row],[wielkosc_zamowienia]]&gt;0,soki[[#This Row],[stan po produkcji]]-soki[[#This Row],[wielkosc_zamowienia]],soki[[#This Row],[stan po produkcji]])</f>
        <v>9750</v>
      </c>
      <c r="J443" s="2" t="b">
        <f>soki[[#This Row],[po zamowieniu]]=soki[[#This Row],[stan po produkcji]]</f>
        <v>0</v>
      </c>
      <c r="K443" s="2">
        <f>IF(soki[[#This Row],[fila]],soki[[#This Row],[wielkosc_zamowienia]],0)</f>
        <v>0</v>
      </c>
    </row>
    <row r="444" spans="1:11" x14ac:dyDescent="0.25">
      <c r="A444">
        <v>443</v>
      </c>
      <c r="B444" s="1">
        <v>44412</v>
      </c>
      <c r="C444" s="2" t="s">
        <v>7</v>
      </c>
      <c r="D444" s="2">
        <f>WEEKDAY(soki[[#This Row],[data]],2)</f>
        <v>3</v>
      </c>
      <c r="E444">
        <v>8560</v>
      </c>
      <c r="F444">
        <f t="shared" si="7"/>
        <v>9750</v>
      </c>
      <c r="G444">
        <f>IF(soki[[#This Row],[data]]=B443,0,IF(soki[[#This Row],[dzień tygodnia]]&gt;=6,5000,12000))</f>
        <v>0</v>
      </c>
      <c r="H444">
        <f>soki[[#This Row],[stan przed produkcją]]+soki[[#This Row],[produkcja]]</f>
        <v>9750</v>
      </c>
      <c r="I444" s="2">
        <f>IF(soki[[#This Row],[stan po produkcji]]-soki[[#This Row],[wielkosc_zamowienia]]&gt;0,soki[[#This Row],[stan po produkcji]]-soki[[#This Row],[wielkosc_zamowienia]],soki[[#This Row],[stan po produkcji]])</f>
        <v>1190</v>
      </c>
      <c r="J444" s="2" t="b">
        <f>soki[[#This Row],[po zamowieniu]]=soki[[#This Row],[stan po produkcji]]</f>
        <v>0</v>
      </c>
      <c r="K444" s="2">
        <f>IF(soki[[#This Row],[fila]],soki[[#This Row],[wielkosc_zamowienia]],0)</f>
        <v>0</v>
      </c>
    </row>
    <row r="445" spans="1:11" x14ac:dyDescent="0.25">
      <c r="A445">
        <v>444</v>
      </c>
      <c r="B445" s="1">
        <v>44413</v>
      </c>
      <c r="C445" s="2" t="s">
        <v>6</v>
      </c>
      <c r="D445" s="2">
        <f>WEEKDAY(soki[[#This Row],[data]],2)</f>
        <v>4</v>
      </c>
      <c r="E445">
        <v>7190</v>
      </c>
      <c r="F445">
        <f t="shared" si="7"/>
        <v>1190</v>
      </c>
      <c r="G445">
        <f>IF(soki[[#This Row],[data]]=B444,0,IF(soki[[#This Row],[dzień tygodnia]]&gt;=6,5000,12000))</f>
        <v>12000</v>
      </c>
      <c r="H445">
        <f>soki[[#This Row],[stan przed produkcją]]+soki[[#This Row],[produkcja]]</f>
        <v>13190</v>
      </c>
      <c r="I445" s="2">
        <f>IF(soki[[#This Row],[stan po produkcji]]-soki[[#This Row],[wielkosc_zamowienia]]&gt;0,soki[[#This Row],[stan po produkcji]]-soki[[#This Row],[wielkosc_zamowienia]],soki[[#This Row],[stan po produkcji]])</f>
        <v>6000</v>
      </c>
      <c r="J445" s="2" t="b">
        <f>soki[[#This Row],[po zamowieniu]]=soki[[#This Row],[stan po produkcji]]</f>
        <v>0</v>
      </c>
      <c r="K445" s="2">
        <f>IF(soki[[#This Row],[fila]],soki[[#This Row],[wielkosc_zamowienia]],0)</f>
        <v>0</v>
      </c>
    </row>
    <row r="446" spans="1:11" x14ac:dyDescent="0.25">
      <c r="A446">
        <v>445</v>
      </c>
      <c r="B446" s="1">
        <v>44414</v>
      </c>
      <c r="C446" s="2" t="s">
        <v>6</v>
      </c>
      <c r="D446" s="2">
        <f>WEEKDAY(soki[[#This Row],[data]],2)</f>
        <v>5</v>
      </c>
      <c r="E446">
        <v>4590</v>
      </c>
      <c r="F446">
        <f t="shared" si="7"/>
        <v>6000</v>
      </c>
      <c r="G446">
        <f>IF(soki[[#This Row],[data]]=B445,0,IF(soki[[#This Row],[dzień tygodnia]]&gt;=6,5000,12000))</f>
        <v>12000</v>
      </c>
      <c r="H446">
        <f>soki[[#This Row],[stan przed produkcją]]+soki[[#This Row],[produkcja]]</f>
        <v>18000</v>
      </c>
      <c r="I446" s="2">
        <f>IF(soki[[#This Row],[stan po produkcji]]-soki[[#This Row],[wielkosc_zamowienia]]&gt;0,soki[[#This Row],[stan po produkcji]]-soki[[#This Row],[wielkosc_zamowienia]],soki[[#This Row],[stan po produkcji]])</f>
        <v>13410</v>
      </c>
      <c r="J446" s="2" t="b">
        <f>soki[[#This Row],[po zamowieniu]]=soki[[#This Row],[stan po produkcji]]</f>
        <v>0</v>
      </c>
      <c r="K446" s="2">
        <f>IF(soki[[#This Row],[fila]],soki[[#This Row],[wielkosc_zamowienia]],0)</f>
        <v>0</v>
      </c>
    </row>
    <row r="447" spans="1:11" x14ac:dyDescent="0.25">
      <c r="A447">
        <v>446</v>
      </c>
      <c r="B447" s="1">
        <v>44415</v>
      </c>
      <c r="C447" s="2" t="s">
        <v>7</v>
      </c>
      <c r="D447" s="2">
        <f>WEEKDAY(soki[[#This Row],[data]],2)</f>
        <v>6</v>
      </c>
      <c r="E447">
        <v>4050</v>
      </c>
      <c r="F447">
        <f t="shared" si="7"/>
        <v>13410</v>
      </c>
      <c r="G447">
        <f>IF(soki[[#This Row],[data]]=B446,0,IF(soki[[#This Row],[dzień tygodnia]]&gt;=6,5000,12000))</f>
        <v>5000</v>
      </c>
      <c r="H447">
        <f>soki[[#This Row],[stan przed produkcją]]+soki[[#This Row],[produkcja]]</f>
        <v>18410</v>
      </c>
      <c r="I447" s="2">
        <f>IF(soki[[#This Row],[stan po produkcji]]-soki[[#This Row],[wielkosc_zamowienia]]&gt;0,soki[[#This Row],[stan po produkcji]]-soki[[#This Row],[wielkosc_zamowienia]],soki[[#This Row],[stan po produkcji]])</f>
        <v>14360</v>
      </c>
      <c r="J447" s="2" t="b">
        <f>soki[[#This Row],[po zamowieniu]]=soki[[#This Row],[stan po produkcji]]</f>
        <v>0</v>
      </c>
      <c r="K447" s="2">
        <f>IF(soki[[#This Row],[fila]],soki[[#This Row],[wielkosc_zamowienia]],0)</f>
        <v>0</v>
      </c>
    </row>
    <row r="448" spans="1:11" x14ac:dyDescent="0.25">
      <c r="A448">
        <v>447</v>
      </c>
      <c r="B448" s="1">
        <v>44415</v>
      </c>
      <c r="C448" s="2" t="s">
        <v>5</v>
      </c>
      <c r="D448" s="2">
        <f>WEEKDAY(soki[[#This Row],[data]],2)</f>
        <v>6</v>
      </c>
      <c r="E448">
        <v>4310</v>
      </c>
      <c r="F448">
        <f t="shared" si="7"/>
        <v>14360</v>
      </c>
      <c r="G448">
        <f>IF(soki[[#This Row],[data]]=B447,0,IF(soki[[#This Row],[dzień tygodnia]]&gt;=6,5000,12000))</f>
        <v>0</v>
      </c>
      <c r="H448">
        <f>soki[[#This Row],[stan przed produkcją]]+soki[[#This Row],[produkcja]]</f>
        <v>14360</v>
      </c>
      <c r="I448" s="2">
        <f>IF(soki[[#This Row],[stan po produkcji]]-soki[[#This Row],[wielkosc_zamowienia]]&gt;0,soki[[#This Row],[stan po produkcji]]-soki[[#This Row],[wielkosc_zamowienia]],soki[[#This Row],[stan po produkcji]])</f>
        <v>10050</v>
      </c>
      <c r="J448" s="2" t="b">
        <f>soki[[#This Row],[po zamowieniu]]=soki[[#This Row],[stan po produkcji]]</f>
        <v>0</v>
      </c>
      <c r="K448" s="2">
        <f>IF(soki[[#This Row],[fila]],soki[[#This Row],[wielkosc_zamowienia]],0)</f>
        <v>0</v>
      </c>
    </row>
    <row r="449" spans="1:11" x14ac:dyDescent="0.25">
      <c r="A449">
        <v>448</v>
      </c>
      <c r="B449" s="1">
        <v>44416</v>
      </c>
      <c r="C449" s="2" t="s">
        <v>6</v>
      </c>
      <c r="D449" s="2">
        <f>WEEKDAY(soki[[#This Row],[data]],2)</f>
        <v>7</v>
      </c>
      <c r="E449">
        <v>7100</v>
      </c>
      <c r="F449">
        <f t="shared" si="7"/>
        <v>10050</v>
      </c>
      <c r="G449">
        <f>IF(soki[[#This Row],[data]]=B448,0,IF(soki[[#This Row],[dzień tygodnia]]&gt;=6,5000,12000))</f>
        <v>5000</v>
      </c>
      <c r="H449">
        <f>soki[[#This Row],[stan przed produkcją]]+soki[[#This Row],[produkcja]]</f>
        <v>15050</v>
      </c>
      <c r="I449" s="2">
        <f>IF(soki[[#This Row],[stan po produkcji]]-soki[[#This Row],[wielkosc_zamowienia]]&gt;0,soki[[#This Row],[stan po produkcji]]-soki[[#This Row],[wielkosc_zamowienia]],soki[[#This Row],[stan po produkcji]])</f>
        <v>7950</v>
      </c>
      <c r="J449" s="2" t="b">
        <f>soki[[#This Row],[po zamowieniu]]=soki[[#This Row],[stan po produkcji]]</f>
        <v>0</v>
      </c>
      <c r="K449" s="2">
        <f>IF(soki[[#This Row],[fila]],soki[[#This Row],[wielkosc_zamowienia]],0)</f>
        <v>0</v>
      </c>
    </row>
    <row r="450" spans="1:11" x14ac:dyDescent="0.25">
      <c r="A450">
        <v>449</v>
      </c>
      <c r="B450" s="1">
        <v>44416</v>
      </c>
      <c r="C450" s="2" t="s">
        <v>4</v>
      </c>
      <c r="D450" s="2">
        <f>WEEKDAY(soki[[#This Row],[data]],2)</f>
        <v>7</v>
      </c>
      <c r="E450">
        <v>5280</v>
      </c>
      <c r="F450">
        <f t="shared" si="7"/>
        <v>7950</v>
      </c>
      <c r="G450">
        <f>IF(soki[[#This Row],[data]]=B449,0,IF(soki[[#This Row],[dzień tygodnia]]&gt;=6,5000,12000))</f>
        <v>0</v>
      </c>
      <c r="H450">
        <f>soki[[#This Row],[stan przed produkcją]]+soki[[#This Row],[produkcja]]</f>
        <v>7950</v>
      </c>
      <c r="I450" s="2">
        <f>IF(soki[[#This Row],[stan po produkcji]]-soki[[#This Row],[wielkosc_zamowienia]]&gt;0,soki[[#This Row],[stan po produkcji]]-soki[[#This Row],[wielkosc_zamowienia]],soki[[#This Row],[stan po produkcji]])</f>
        <v>2670</v>
      </c>
      <c r="J450" s="2" t="b">
        <f>soki[[#This Row],[po zamowieniu]]=soki[[#This Row],[stan po produkcji]]</f>
        <v>0</v>
      </c>
      <c r="K450" s="2">
        <f>IF(soki[[#This Row],[fila]],soki[[#This Row],[wielkosc_zamowienia]],0)</f>
        <v>0</v>
      </c>
    </row>
    <row r="451" spans="1:11" x14ac:dyDescent="0.25">
      <c r="A451">
        <v>450</v>
      </c>
      <c r="B451" s="1">
        <v>44416</v>
      </c>
      <c r="C451" s="2" t="s">
        <v>7</v>
      </c>
      <c r="D451" s="2">
        <f>WEEKDAY(soki[[#This Row],[data]],2)</f>
        <v>7</v>
      </c>
      <c r="E451">
        <v>3350</v>
      </c>
      <c r="F451">
        <f t="shared" si="7"/>
        <v>2670</v>
      </c>
      <c r="G451">
        <f>IF(soki[[#This Row],[data]]=B450,0,IF(soki[[#This Row],[dzień tygodnia]]&gt;=6,5000,12000))</f>
        <v>0</v>
      </c>
      <c r="H451">
        <f>soki[[#This Row],[stan przed produkcją]]+soki[[#This Row],[produkcja]]</f>
        <v>2670</v>
      </c>
      <c r="I451" s="2">
        <f>IF(soki[[#This Row],[stan po produkcji]]-soki[[#This Row],[wielkosc_zamowienia]]&gt;0,soki[[#This Row],[stan po produkcji]]-soki[[#This Row],[wielkosc_zamowienia]],soki[[#This Row],[stan po produkcji]])</f>
        <v>2670</v>
      </c>
      <c r="J451" s="2" t="b">
        <f>soki[[#This Row],[po zamowieniu]]=soki[[#This Row],[stan po produkcji]]</f>
        <v>1</v>
      </c>
      <c r="K451" s="2">
        <f>IF(soki[[#This Row],[fila]],soki[[#This Row],[wielkosc_zamowienia]],0)</f>
        <v>3350</v>
      </c>
    </row>
    <row r="452" spans="1:11" x14ac:dyDescent="0.25">
      <c r="A452">
        <v>451</v>
      </c>
      <c r="B452" s="1">
        <v>44417</v>
      </c>
      <c r="C452" s="2" t="s">
        <v>6</v>
      </c>
      <c r="D452" s="2">
        <f>WEEKDAY(soki[[#This Row],[data]],2)</f>
        <v>1</v>
      </c>
      <c r="E452">
        <v>7820</v>
      </c>
      <c r="F452">
        <f t="shared" ref="F452:F515" si="8">I451</f>
        <v>2670</v>
      </c>
      <c r="G452">
        <f>IF(soki[[#This Row],[data]]=B451,0,IF(soki[[#This Row],[dzień tygodnia]]&gt;=6,5000,12000))</f>
        <v>12000</v>
      </c>
      <c r="H452">
        <f>soki[[#This Row],[stan przed produkcją]]+soki[[#This Row],[produkcja]]</f>
        <v>14670</v>
      </c>
      <c r="I452" s="2">
        <f>IF(soki[[#This Row],[stan po produkcji]]-soki[[#This Row],[wielkosc_zamowienia]]&gt;0,soki[[#This Row],[stan po produkcji]]-soki[[#This Row],[wielkosc_zamowienia]],soki[[#This Row],[stan po produkcji]])</f>
        <v>6850</v>
      </c>
      <c r="J452" s="2" t="b">
        <f>soki[[#This Row],[po zamowieniu]]=soki[[#This Row],[stan po produkcji]]</f>
        <v>0</v>
      </c>
      <c r="K452" s="2">
        <f>IF(soki[[#This Row],[fila]],soki[[#This Row],[wielkosc_zamowienia]],0)</f>
        <v>0</v>
      </c>
    </row>
    <row r="453" spans="1:11" x14ac:dyDescent="0.25">
      <c r="A453">
        <v>452</v>
      </c>
      <c r="B453" s="1">
        <v>44418</v>
      </c>
      <c r="C453" s="2" t="s">
        <v>6</v>
      </c>
      <c r="D453" s="2">
        <f>WEEKDAY(soki[[#This Row],[data]],2)</f>
        <v>2</v>
      </c>
      <c r="E453">
        <v>7910</v>
      </c>
      <c r="F453">
        <f t="shared" si="8"/>
        <v>6850</v>
      </c>
      <c r="G453">
        <f>IF(soki[[#This Row],[data]]=B452,0,IF(soki[[#This Row],[dzień tygodnia]]&gt;=6,5000,12000))</f>
        <v>12000</v>
      </c>
      <c r="H453">
        <f>soki[[#This Row],[stan przed produkcją]]+soki[[#This Row],[produkcja]]</f>
        <v>18850</v>
      </c>
      <c r="I453" s="2">
        <f>IF(soki[[#This Row],[stan po produkcji]]-soki[[#This Row],[wielkosc_zamowienia]]&gt;0,soki[[#This Row],[stan po produkcji]]-soki[[#This Row],[wielkosc_zamowienia]],soki[[#This Row],[stan po produkcji]])</f>
        <v>10940</v>
      </c>
      <c r="J453" s="2" t="b">
        <f>soki[[#This Row],[po zamowieniu]]=soki[[#This Row],[stan po produkcji]]</f>
        <v>0</v>
      </c>
      <c r="K453" s="2">
        <f>IF(soki[[#This Row],[fila]],soki[[#This Row],[wielkosc_zamowienia]],0)</f>
        <v>0</v>
      </c>
    </row>
    <row r="454" spans="1:11" x14ac:dyDescent="0.25">
      <c r="A454">
        <v>453</v>
      </c>
      <c r="B454" s="1">
        <v>44418</v>
      </c>
      <c r="C454" s="2" t="s">
        <v>5</v>
      </c>
      <c r="D454" s="2">
        <f>WEEKDAY(soki[[#This Row],[data]],2)</f>
        <v>2</v>
      </c>
      <c r="E454">
        <v>9000</v>
      </c>
      <c r="F454">
        <f t="shared" si="8"/>
        <v>10940</v>
      </c>
      <c r="G454">
        <f>IF(soki[[#This Row],[data]]=B453,0,IF(soki[[#This Row],[dzień tygodnia]]&gt;=6,5000,12000))</f>
        <v>0</v>
      </c>
      <c r="H454">
        <f>soki[[#This Row],[stan przed produkcją]]+soki[[#This Row],[produkcja]]</f>
        <v>10940</v>
      </c>
      <c r="I454" s="2">
        <f>IF(soki[[#This Row],[stan po produkcji]]-soki[[#This Row],[wielkosc_zamowienia]]&gt;0,soki[[#This Row],[stan po produkcji]]-soki[[#This Row],[wielkosc_zamowienia]],soki[[#This Row],[stan po produkcji]])</f>
        <v>1940</v>
      </c>
      <c r="J454" s="2" t="b">
        <f>soki[[#This Row],[po zamowieniu]]=soki[[#This Row],[stan po produkcji]]</f>
        <v>0</v>
      </c>
      <c r="K454" s="2">
        <f>IF(soki[[#This Row],[fila]],soki[[#This Row],[wielkosc_zamowienia]],0)</f>
        <v>0</v>
      </c>
    </row>
    <row r="455" spans="1:11" x14ac:dyDescent="0.25">
      <c r="A455">
        <v>454</v>
      </c>
      <c r="B455" s="1">
        <v>44419</v>
      </c>
      <c r="C455" s="2" t="s">
        <v>5</v>
      </c>
      <c r="D455" s="2">
        <f>WEEKDAY(soki[[#This Row],[data]],2)</f>
        <v>3</v>
      </c>
      <c r="E455">
        <v>3240</v>
      </c>
      <c r="F455">
        <f t="shared" si="8"/>
        <v>1940</v>
      </c>
      <c r="G455">
        <f>IF(soki[[#This Row],[data]]=B454,0,IF(soki[[#This Row],[dzień tygodnia]]&gt;=6,5000,12000))</f>
        <v>12000</v>
      </c>
      <c r="H455">
        <f>soki[[#This Row],[stan przed produkcją]]+soki[[#This Row],[produkcja]]</f>
        <v>13940</v>
      </c>
      <c r="I455" s="2">
        <f>IF(soki[[#This Row],[stan po produkcji]]-soki[[#This Row],[wielkosc_zamowienia]]&gt;0,soki[[#This Row],[stan po produkcji]]-soki[[#This Row],[wielkosc_zamowienia]],soki[[#This Row],[stan po produkcji]])</f>
        <v>10700</v>
      </c>
      <c r="J455" s="2" t="b">
        <f>soki[[#This Row],[po zamowieniu]]=soki[[#This Row],[stan po produkcji]]</f>
        <v>0</v>
      </c>
      <c r="K455" s="2">
        <f>IF(soki[[#This Row],[fila]],soki[[#This Row],[wielkosc_zamowienia]],0)</f>
        <v>0</v>
      </c>
    </row>
    <row r="456" spans="1:11" x14ac:dyDescent="0.25">
      <c r="A456">
        <v>455</v>
      </c>
      <c r="B456" s="1">
        <v>44419</v>
      </c>
      <c r="C456" s="2" t="s">
        <v>7</v>
      </c>
      <c r="D456" s="2">
        <f>WEEKDAY(soki[[#This Row],[data]],2)</f>
        <v>3</v>
      </c>
      <c r="E456">
        <v>8700</v>
      </c>
      <c r="F456">
        <f t="shared" si="8"/>
        <v>10700</v>
      </c>
      <c r="G456">
        <f>IF(soki[[#This Row],[data]]=B455,0,IF(soki[[#This Row],[dzień tygodnia]]&gt;=6,5000,12000))</f>
        <v>0</v>
      </c>
      <c r="H456">
        <f>soki[[#This Row],[stan przed produkcją]]+soki[[#This Row],[produkcja]]</f>
        <v>10700</v>
      </c>
      <c r="I456" s="2">
        <f>IF(soki[[#This Row],[stan po produkcji]]-soki[[#This Row],[wielkosc_zamowienia]]&gt;0,soki[[#This Row],[stan po produkcji]]-soki[[#This Row],[wielkosc_zamowienia]],soki[[#This Row],[stan po produkcji]])</f>
        <v>2000</v>
      </c>
      <c r="J456" s="2" t="b">
        <f>soki[[#This Row],[po zamowieniu]]=soki[[#This Row],[stan po produkcji]]</f>
        <v>0</v>
      </c>
      <c r="K456" s="2">
        <f>IF(soki[[#This Row],[fila]],soki[[#This Row],[wielkosc_zamowienia]],0)</f>
        <v>0</v>
      </c>
    </row>
    <row r="457" spans="1:11" x14ac:dyDescent="0.25">
      <c r="A457">
        <v>456</v>
      </c>
      <c r="B457" s="1">
        <v>44419</v>
      </c>
      <c r="C457" s="2" t="s">
        <v>4</v>
      </c>
      <c r="D457" s="2">
        <f>WEEKDAY(soki[[#This Row],[data]],2)</f>
        <v>3</v>
      </c>
      <c r="E457">
        <v>8110</v>
      </c>
      <c r="F457">
        <f t="shared" si="8"/>
        <v>2000</v>
      </c>
      <c r="G457">
        <f>IF(soki[[#This Row],[data]]=B456,0,IF(soki[[#This Row],[dzień tygodnia]]&gt;=6,5000,12000))</f>
        <v>0</v>
      </c>
      <c r="H457">
        <f>soki[[#This Row],[stan przed produkcją]]+soki[[#This Row],[produkcja]]</f>
        <v>2000</v>
      </c>
      <c r="I457" s="2">
        <f>IF(soki[[#This Row],[stan po produkcji]]-soki[[#This Row],[wielkosc_zamowienia]]&gt;0,soki[[#This Row],[stan po produkcji]]-soki[[#This Row],[wielkosc_zamowienia]],soki[[#This Row],[stan po produkcji]])</f>
        <v>2000</v>
      </c>
      <c r="J457" s="2" t="b">
        <f>soki[[#This Row],[po zamowieniu]]=soki[[#This Row],[stan po produkcji]]</f>
        <v>1</v>
      </c>
      <c r="K457" s="2">
        <f>IF(soki[[#This Row],[fila]],soki[[#This Row],[wielkosc_zamowienia]],0)</f>
        <v>8110</v>
      </c>
    </row>
    <row r="458" spans="1:11" x14ac:dyDescent="0.25">
      <c r="A458">
        <v>457</v>
      </c>
      <c r="B458" s="1">
        <v>44420</v>
      </c>
      <c r="C458" s="2" t="s">
        <v>7</v>
      </c>
      <c r="D458" s="2">
        <f>WEEKDAY(soki[[#This Row],[data]],2)</f>
        <v>4</v>
      </c>
      <c r="E458">
        <v>6510</v>
      </c>
      <c r="F458">
        <f t="shared" si="8"/>
        <v>2000</v>
      </c>
      <c r="G458">
        <f>IF(soki[[#This Row],[data]]=B457,0,IF(soki[[#This Row],[dzień tygodnia]]&gt;=6,5000,12000))</f>
        <v>12000</v>
      </c>
      <c r="H458">
        <f>soki[[#This Row],[stan przed produkcją]]+soki[[#This Row],[produkcja]]</f>
        <v>14000</v>
      </c>
      <c r="I458" s="2">
        <f>IF(soki[[#This Row],[stan po produkcji]]-soki[[#This Row],[wielkosc_zamowienia]]&gt;0,soki[[#This Row],[stan po produkcji]]-soki[[#This Row],[wielkosc_zamowienia]],soki[[#This Row],[stan po produkcji]])</f>
        <v>7490</v>
      </c>
      <c r="J458" s="2" t="b">
        <f>soki[[#This Row],[po zamowieniu]]=soki[[#This Row],[stan po produkcji]]</f>
        <v>0</v>
      </c>
      <c r="K458" s="2">
        <f>IF(soki[[#This Row],[fila]],soki[[#This Row],[wielkosc_zamowienia]],0)</f>
        <v>0</v>
      </c>
    </row>
    <row r="459" spans="1:11" x14ac:dyDescent="0.25">
      <c r="A459">
        <v>458</v>
      </c>
      <c r="B459" s="1">
        <v>44421</v>
      </c>
      <c r="C459" s="2" t="s">
        <v>5</v>
      </c>
      <c r="D459" s="2">
        <f>WEEKDAY(soki[[#This Row],[data]],2)</f>
        <v>5</v>
      </c>
      <c r="E459">
        <v>1150</v>
      </c>
      <c r="F459">
        <f t="shared" si="8"/>
        <v>7490</v>
      </c>
      <c r="G459">
        <f>IF(soki[[#This Row],[data]]=B458,0,IF(soki[[#This Row],[dzień tygodnia]]&gt;=6,5000,12000))</f>
        <v>12000</v>
      </c>
      <c r="H459">
        <f>soki[[#This Row],[stan przed produkcją]]+soki[[#This Row],[produkcja]]</f>
        <v>19490</v>
      </c>
      <c r="I459" s="2">
        <f>IF(soki[[#This Row],[stan po produkcji]]-soki[[#This Row],[wielkosc_zamowienia]]&gt;0,soki[[#This Row],[stan po produkcji]]-soki[[#This Row],[wielkosc_zamowienia]],soki[[#This Row],[stan po produkcji]])</f>
        <v>18340</v>
      </c>
      <c r="J459" s="2" t="b">
        <f>soki[[#This Row],[po zamowieniu]]=soki[[#This Row],[stan po produkcji]]</f>
        <v>0</v>
      </c>
      <c r="K459" s="2">
        <f>IF(soki[[#This Row],[fila]],soki[[#This Row],[wielkosc_zamowienia]],0)</f>
        <v>0</v>
      </c>
    </row>
    <row r="460" spans="1:11" x14ac:dyDescent="0.25">
      <c r="A460">
        <v>459</v>
      </c>
      <c r="B460" s="1">
        <v>44422</v>
      </c>
      <c r="C460" s="2" t="s">
        <v>7</v>
      </c>
      <c r="D460" s="2">
        <f>WEEKDAY(soki[[#This Row],[data]],2)</f>
        <v>6</v>
      </c>
      <c r="E460">
        <v>9430</v>
      </c>
      <c r="F460">
        <f t="shared" si="8"/>
        <v>18340</v>
      </c>
      <c r="G460">
        <f>IF(soki[[#This Row],[data]]=B459,0,IF(soki[[#This Row],[dzień tygodnia]]&gt;=6,5000,12000))</f>
        <v>5000</v>
      </c>
      <c r="H460">
        <f>soki[[#This Row],[stan przed produkcją]]+soki[[#This Row],[produkcja]]</f>
        <v>23340</v>
      </c>
      <c r="I460" s="2">
        <f>IF(soki[[#This Row],[stan po produkcji]]-soki[[#This Row],[wielkosc_zamowienia]]&gt;0,soki[[#This Row],[stan po produkcji]]-soki[[#This Row],[wielkosc_zamowienia]],soki[[#This Row],[stan po produkcji]])</f>
        <v>13910</v>
      </c>
      <c r="J460" s="2" t="b">
        <f>soki[[#This Row],[po zamowieniu]]=soki[[#This Row],[stan po produkcji]]</f>
        <v>0</v>
      </c>
      <c r="K460" s="2">
        <f>IF(soki[[#This Row],[fila]],soki[[#This Row],[wielkosc_zamowienia]],0)</f>
        <v>0</v>
      </c>
    </row>
    <row r="461" spans="1:11" x14ac:dyDescent="0.25">
      <c r="A461">
        <v>460</v>
      </c>
      <c r="B461" s="1">
        <v>44422</v>
      </c>
      <c r="C461" s="2" t="s">
        <v>4</v>
      </c>
      <c r="D461" s="2">
        <f>WEEKDAY(soki[[#This Row],[data]],2)</f>
        <v>6</v>
      </c>
      <c r="E461">
        <v>6500</v>
      </c>
      <c r="F461">
        <f t="shared" si="8"/>
        <v>13910</v>
      </c>
      <c r="G461">
        <f>IF(soki[[#This Row],[data]]=B460,0,IF(soki[[#This Row],[dzień tygodnia]]&gt;=6,5000,12000))</f>
        <v>0</v>
      </c>
      <c r="H461">
        <f>soki[[#This Row],[stan przed produkcją]]+soki[[#This Row],[produkcja]]</f>
        <v>13910</v>
      </c>
      <c r="I461" s="2">
        <f>IF(soki[[#This Row],[stan po produkcji]]-soki[[#This Row],[wielkosc_zamowienia]]&gt;0,soki[[#This Row],[stan po produkcji]]-soki[[#This Row],[wielkosc_zamowienia]],soki[[#This Row],[stan po produkcji]])</f>
        <v>7410</v>
      </c>
      <c r="J461" s="2" t="b">
        <f>soki[[#This Row],[po zamowieniu]]=soki[[#This Row],[stan po produkcji]]</f>
        <v>0</v>
      </c>
      <c r="K461" s="2">
        <f>IF(soki[[#This Row],[fila]],soki[[#This Row],[wielkosc_zamowienia]],0)</f>
        <v>0</v>
      </c>
    </row>
    <row r="462" spans="1:11" x14ac:dyDescent="0.25">
      <c r="A462">
        <v>461</v>
      </c>
      <c r="B462" s="1">
        <v>44422</v>
      </c>
      <c r="C462" s="2" t="s">
        <v>5</v>
      </c>
      <c r="D462" s="2">
        <f>WEEKDAY(soki[[#This Row],[data]],2)</f>
        <v>6</v>
      </c>
      <c r="E462">
        <v>6410</v>
      </c>
      <c r="F462">
        <f t="shared" si="8"/>
        <v>7410</v>
      </c>
      <c r="G462">
        <f>IF(soki[[#This Row],[data]]=B461,0,IF(soki[[#This Row],[dzień tygodnia]]&gt;=6,5000,12000))</f>
        <v>0</v>
      </c>
      <c r="H462">
        <f>soki[[#This Row],[stan przed produkcją]]+soki[[#This Row],[produkcja]]</f>
        <v>7410</v>
      </c>
      <c r="I462" s="2">
        <f>IF(soki[[#This Row],[stan po produkcji]]-soki[[#This Row],[wielkosc_zamowienia]]&gt;0,soki[[#This Row],[stan po produkcji]]-soki[[#This Row],[wielkosc_zamowienia]],soki[[#This Row],[stan po produkcji]])</f>
        <v>1000</v>
      </c>
      <c r="J462" s="2" t="b">
        <f>soki[[#This Row],[po zamowieniu]]=soki[[#This Row],[stan po produkcji]]</f>
        <v>0</v>
      </c>
      <c r="K462" s="2">
        <f>IF(soki[[#This Row],[fila]],soki[[#This Row],[wielkosc_zamowienia]],0)</f>
        <v>0</v>
      </c>
    </row>
    <row r="463" spans="1:11" x14ac:dyDescent="0.25">
      <c r="A463">
        <v>462</v>
      </c>
      <c r="B463" s="1">
        <v>44423</v>
      </c>
      <c r="C463" s="2" t="s">
        <v>7</v>
      </c>
      <c r="D463" s="2">
        <f>WEEKDAY(soki[[#This Row],[data]],2)</f>
        <v>7</v>
      </c>
      <c r="E463">
        <v>5300</v>
      </c>
      <c r="F463">
        <f t="shared" si="8"/>
        <v>1000</v>
      </c>
      <c r="G463">
        <f>IF(soki[[#This Row],[data]]=B462,0,IF(soki[[#This Row],[dzień tygodnia]]&gt;=6,5000,12000))</f>
        <v>5000</v>
      </c>
      <c r="H463">
        <f>soki[[#This Row],[stan przed produkcją]]+soki[[#This Row],[produkcja]]</f>
        <v>6000</v>
      </c>
      <c r="I463" s="2">
        <f>IF(soki[[#This Row],[stan po produkcji]]-soki[[#This Row],[wielkosc_zamowienia]]&gt;0,soki[[#This Row],[stan po produkcji]]-soki[[#This Row],[wielkosc_zamowienia]],soki[[#This Row],[stan po produkcji]])</f>
        <v>700</v>
      </c>
      <c r="J463" s="2" t="b">
        <f>soki[[#This Row],[po zamowieniu]]=soki[[#This Row],[stan po produkcji]]</f>
        <v>0</v>
      </c>
      <c r="K463" s="2">
        <f>IF(soki[[#This Row],[fila]],soki[[#This Row],[wielkosc_zamowienia]],0)</f>
        <v>0</v>
      </c>
    </row>
    <row r="464" spans="1:11" x14ac:dyDescent="0.25">
      <c r="A464">
        <v>463</v>
      </c>
      <c r="B464" s="1">
        <v>44423</v>
      </c>
      <c r="C464" s="2" t="s">
        <v>4</v>
      </c>
      <c r="D464" s="2">
        <f>WEEKDAY(soki[[#This Row],[data]],2)</f>
        <v>7</v>
      </c>
      <c r="E464">
        <v>5430</v>
      </c>
      <c r="F464">
        <f t="shared" si="8"/>
        <v>700</v>
      </c>
      <c r="G464">
        <f>IF(soki[[#This Row],[data]]=B463,0,IF(soki[[#This Row],[dzień tygodnia]]&gt;=6,5000,12000))</f>
        <v>0</v>
      </c>
      <c r="H464">
        <f>soki[[#This Row],[stan przed produkcją]]+soki[[#This Row],[produkcja]]</f>
        <v>700</v>
      </c>
      <c r="I464" s="2">
        <f>IF(soki[[#This Row],[stan po produkcji]]-soki[[#This Row],[wielkosc_zamowienia]]&gt;0,soki[[#This Row],[stan po produkcji]]-soki[[#This Row],[wielkosc_zamowienia]],soki[[#This Row],[stan po produkcji]])</f>
        <v>700</v>
      </c>
      <c r="J464" s="2" t="b">
        <f>soki[[#This Row],[po zamowieniu]]=soki[[#This Row],[stan po produkcji]]</f>
        <v>1</v>
      </c>
      <c r="K464" s="2">
        <f>IF(soki[[#This Row],[fila]],soki[[#This Row],[wielkosc_zamowienia]],0)</f>
        <v>5430</v>
      </c>
    </row>
    <row r="465" spans="1:11" x14ac:dyDescent="0.25">
      <c r="A465">
        <v>464</v>
      </c>
      <c r="B465" s="1">
        <v>44423</v>
      </c>
      <c r="C465" s="2" t="s">
        <v>5</v>
      </c>
      <c r="D465" s="2">
        <f>WEEKDAY(soki[[#This Row],[data]],2)</f>
        <v>7</v>
      </c>
      <c r="E465">
        <v>3660</v>
      </c>
      <c r="F465">
        <f t="shared" si="8"/>
        <v>700</v>
      </c>
      <c r="G465">
        <f>IF(soki[[#This Row],[data]]=B464,0,IF(soki[[#This Row],[dzień tygodnia]]&gt;=6,5000,12000))</f>
        <v>0</v>
      </c>
      <c r="H465">
        <f>soki[[#This Row],[stan przed produkcją]]+soki[[#This Row],[produkcja]]</f>
        <v>700</v>
      </c>
      <c r="I465" s="2">
        <f>IF(soki[[#This Row],[stan po produkcji]]-soki[[#This Row],[wielkosc_zamowienia]]&gt;0,soki[[#This Row],[stan po produkcji]]-soki[[#This Row],[wielkosc_zamowienia]],soki[[#This Row],[stan po produkcji]])</f>
        <v>700</v>
      </c>
      <c r="J465" s="2" t="b">
        <f>soki[[#This Row],[po zamowieniu]]=soki[[#This Row],[stan po produkcji]]</f>
        <v>1</v>
      </c>
      <c r="K465" s="2">
        <f>IF(soki[[#This Row],[fila]],soki[[#This Row],[wielkosc_zamowienia]],0)</f>
        <v>3660</v>
      </c>
    </row>
    <row r="466" spans="1:11" x14ac:dyDescent="0.25">
      <c r="A466">
        <v>465</v>
      </c>
      <c r="B466" s="1">
        <v>44424</v>
      </c>
      <c r="C466" s="2" t="s">
        <v>4</v>
      </c>
      <c r="D466" s="2">
        <f>WEEKDAY(soki[[#This Row],[data]],2)</f>
        <v>1</v>
      </c>
      <c r="E466">
        <v>3000</v>
      </c>
      <c r="F466">
        <f t="shared" si="8"/>
        <v>700</v>
      </c>
      <c r="G466">
        <f>IF(soki[[#This Row],[data]]=B465,0,IF(soki[[#This Row],[dzień tygodnia]]&gt;=6,5000,12000))</f>
        <v>12000</v>
      </c>
      <c r="H466">
        <f>soki[[#This Row],[stan przed produkcją]]+soki[[#This Row],[produkcja]]</f>
        <v>12700</v>
      </c>
      <c r="I466" s="2">
        <f>IF(soki[[#This Row],[stan po produkcji]]-soki[[#This Row],[wielkosc_zamowienia]]&gt;0,soki[[#This Row],[stan po produkcji]]-soki[[#This Row],[wielkosc_zamowienia]],soki[[#This Row],[stan po produkcji]])</f>
        <v>9700</v>
      </c>
      <c r="J466" s="2" t="b">
        <f>soki[[#This Row],[po zamowieniu]]=soki[[#This Row],[stan po produkcji]]</f>
        <v>0</v>
      </c>
      <c r="K466" s="2">
        <f>IF(soki[[#This Row],[fila]],soki[[#This Row],[wielkosc_zamowienia]],0)</f>
        <v>0</v>
      </c>
    </row>
    <row r="467" spans="1:11" x14ac:dyDescent="0.25">
      <c r="A467">
        <v>466</v>
      </c>
      <c r="B467" s="1">
        <v>44424</v>
      </c>
      <c r="C467" s="2" t="s">
        <v>5</v>
      </c>
      <c r="D467" s="2">
        <f>WEEKDAY(soki[[#This Row],[data]],2)</f>
        <v>1</v>
      </c>
      <c r="E467">
        <v>6120</v>
      </c>
      <c r="F467">
        <f t="shared" si="8"/>
        <v>9700</v>
      </c>
      <c r="G467">
        <f>IF(soki[[#This Row],[data]]=B466,0,IF(soki[[#This Row],[dzień tygodnia]]&gt;=6,5000,12000))</f>
        <v>0</v>
      </c>
      <c r="H467">
        <f>soki[[#This Row],[stan przed produkcją]]+soki[[#This Row],[produkcja]]</f>
        <v>9700</v>
      </c>
      <c r="I467" s="2">
        <f>IF(soki[[#This Row],[stan po produkcji]]-soki[[#This Row],[wielkosc_zamowienia]]&gt;0,soki[[#This Row],[stan po produkcji]]-soki[[#This Row],[wielkosc_zamowienia]],soki[[#This Row],[stan po produkcji]])</f>
        <v>3580</v>
      </c>
      <c r="J467" s="2" t="b">
        <f>soki[[#This Row],[po zamowieniu]]=soki[[#This Row],[stan po produkcji]]</f>
        <v>0</v>
      </c>
      <c r="K467" s="2">
        <f>IF(soki[[#This Row],[fila]],soki[[#This Row],[wielkosc_zamowienia]],0)</f>
        <v>0</v>
      </c>
    </row>
    <row r="468" spans="1:11" x14ac:dyDescent="0.25">
      <c r="A468">
        <v>467</v>
      </c>
      <c r="B468" s="1">
        <v>44424</v>
      </c>
      <c r="C468" s="2" t="s">
        <v>6</v>
      </c>
      <c r="D468" s="2">
        <f>WEEKDAY(soki[[#This Row],[data]],2)</f>
        <v>1</v>
      </c>
      <c r="E468">
        <v>5850</v>
      </c>
      <c r="F468">
        <f t="shared" si="8"/>
        <v>3580</v>
      </c>
      <c r="G468">
        <f>IF(soki[[#This Row],[data]]=B467,0,IF(soki[[#This Row],[dzień tygodnia]]&gt;=6,5000,12000))</f>
        <v>0</v>
      </c>
      <c r="H468">
        <f>soki[[#This Row],[stan przed produkcją]]+soki[[#This Row],[produkcja]]</f>
        <v>3580</v>
      </c>
      <c r="I468" s="2">
        <f>IF(soki[[#This Row],[stan po produkcji]]-soki[[#This Row],[wielkosc_zamowienia]]&gt;0,soki[[#This Row],[stan po produkcji]]-soki[[#This Row],[wielkosc_zamowienia]],soki[[#This Row],[stan po produkcji]])</f>
        <v>3580</v>
      </c>
      <c r="J468" s="2" t="b">
        <f>soki[[#This Row],[po zamowieniu]]=soki[[#This Row],[stan po produkcji]]</f>
        <v>1</v>
      </c>
      <c r="K468" s="2">
        <f>IF(soki[[#This Row],[fila]],soki[[#This Row],[wielkosc_zamowienia]],0)</f>
        <v>5850</v>
      </c>
    </row>
    <row r="469" spans="1:11" x14ac:dyDescent="0.25">
      <c r="A469">
        <v>468</v>
      </c>
      <c r="B469" s="1">
        <v>44425</v>
      </c>
      <c r="C469" s="2" t="s">
        <v>5</v>
      </c>
      <c r="D469" s="2">
        <f>WEEKDAY(soki[[#This Row],[data]],2)</f>
        <v>2</v>
      </c>
      <c r="E469">
        <v>6690</v>
      </c>
      <c r="F469">
        <f t="shared" si="8"/>
        <v>3580</v>
      </c>
      <c r="G469">
        <f>IF(soki[[#This Row],[data]]=B468,0,IF(soki[[#This Row],[dzień tygodnia]]&gt;=6,5000,12000))</f>
        <v>12000</v>
      </c>
      <c r="H469">
        <f>soki[[#This Row],[stan przed produkcją]]+soki[[#This Row],[produkcja]]</f>
        <v>15580</v>
      </c>
      <c r="I469" s="2">
        <f>IF(soki[[#This Row],[stan po produkcji]]-soki[[#This Row],[wielkosc_zamowienia]]&gt;0,soki[[#This Row],[stan po produkcji]]-soki[[#This Row],[wielkosc_zamowienia]],soki[[#This Row],[stan po produkcji]])</f>
        <v>8890</v>
      </c>
      <c r="J469" s="2" t="b">
        <f>soki[[#This Row],[po zamowieniu]]=soki[[#This Row],[stan po produkcji]]</f>
        <v>0</v>
      </c>
      <c r="K469" s="2">
        <f>IF(soki[[#This Row],[fila]],soki[[#This Row],[wielkosc_zamowienia]],0)</f>
        <v>0</v>
      </c>
    </row>
    <row r="470" spans="1:11" x14ac:dyDescent="0.25">
      <c r="A470">
        <v>469</v>
      </c>
      <c r="B470" s="1">
        <v>44425</v>
      </c>
      <c r="C470" s="2" t="s">
        <v>4</v>
      </c>
      <c r="D470" s="2">
        <f>WEEKDAY(soki[[#This Row],[data]],2)</f>
        <v>2</v>
      </c>
      <c r="E470">
        <v>2510</v>
      </c>
      <c r="F470">
        <f t="shared" si="8"/>
        <v>8890</v>
      </c>
      <c r="G470">
        <f>IF(soki[[#This Row],[data]]=B469,0,IF(soki[[#This Row],[dzień tygodnia]]&gt;=6,5000,12000))</f>
        <v>0</v>
      </c>
      <c r="H470">
        <f>soki[[#This Row],[stan przed produkcją]]+soki[[#This Row],[produkcja]]</f>
        <v>8890</v>
      </c>
      <c r="I470" s="2">
        <f>IF(soki[[#This Row],[stan po produkcji]]-soki[[#This Row],[wielkosc_zamowienia]]&gt;0,soki[[#This Row],[stan po produkcji]]-soki[[#This Row],[wielkosc_zamowienia]],soki[[#This Row],[stan po produkcji]])</f>
        <v>6380</v>
      </c>
      <c r="J470" s="2" t="b">
        <f>soki[[#This Row],[po zamowieniu]]=soki[[#This Row],[stan po produkcji]]</f>
        <v>0</v>
      </c>
      <c r="K470" s="2">
        <f>IF(soki[[#This Row],[fila]],soki[[#This Row],[wielkosc_zamowienia]],0)</f>
        <v>0</v>
      </c>
    </row>
    <row r="471" spans="1:11" x14ac:dyDescent="0.25">
      <c r="A471">
        <v>470</v>
      </c>
      <c r="B471" s="1">
        <v>44426</v>
      </c>
      <c r="C471" s="2" t="s">
        <v>6</v>
      </c>
      <c r="D471" s="2">
        <f>WEEKDAY(soki[[#This Row],[data]],2)</f>
        <v>3</v>
      </c>
      <c r="E471">
        <v>4090</v>
      </c>
      <c r="F471">
        <f t="shared" si="8"/>
        <v>6380</v>
      </c>
      <c r="G471">
        <f>IF(soki[[#This Row],[data]]=B470,0,IF(soki[[#This Row],[dzień tygodnia]]&gt;=6,5000,12000))</f>
        <v>12000</v>
      </c>
      <c r="H471">
        <f>soki[[#This Row],[stan przed produkcją]]+soki[[#This Row],[produkcja]]</f>
        <v>18380</v>
      </c>
      <c r="I471" s="2">
        <f>IF(soki[[#This Row],[stan po produkcji]]-soki[[#This Row],[wielkosc_zamowienia]]&gt;0,soki[[#This Row],[stan po produkcji]]-soki[[#This Row],[wielkosc_zamowienia]],soki[[#This Row],[stan po produkcji]])</f>
        <v>14290</v>
      </c>
      <c r="J471" s="2" t="b">
        <f>soki[[#This Row],[po zamowieniu]]=soki[[#This Row],[stan po produkcji]]</f>
        <v>0</v>
      </c>
      <c r="K471" s="2">
        <f>IF(soki[[#This Row],[fila]],soki[[#This Row],[wielkosc_zamowienia]],0)</f>
        <v>0</v>
      </c>
    </row>
    <row r="472" spans="1:11" x14ac:dyDescent="0.25">
      <c r="A472">
        <v>471</v>
      </c>
      <c r="B472" s="1">
        <v>44427</v>
      </c>
      <c r="C472" s="2" t="s">
        <v>5</v>
      </c>
      <c r="D472" s="2">
        <f>WEEKDAY(soki[[#This Row],[data]],2)</f>
        <v>4</v>
      </c>
      <c r="E472">
        <v>4580</v>
      </c>
      <c r="F472">
        <f t="shared" si="8"/>
        <v>14290</v>
      </c>
      <c r="G472">
        <f>IF(soki[[#This Row],[data]]=B471,0,IF(soki[[#This Row],[dzień tygodnia]]&gt;=6,5000,12000))</f>
        <v>12000</v>
      </c>
      <c r="H472">
        <f>soki[[#This Row],[stan przed produkcją]]+soki[[#This Row],[produkcja]]</f>
        <v>26290</v>
      </c>
      <c r="I472" s="2">
        <f>IF(soki[[#This Row],[stan po produkcji]]-soki[[#This Row],[wielkosc_zamowienia]]&gt;0,soki[[#This Row],[stan po produkcji]]-soki[[#This Row],[wielkosc_zamowienia]],soki[[#This Row],[stan po produkcji]])</f>
        <v>21710</v>
      </c>
      <c r="J472" s="2" t="b">
        <f>soki[[#This Row],[po zamowieniu]]=soki[[#This Row],[stan po produkcji]]</f>
        <v>0</v>
      </c>
      <c r="K472" s="2">
        <f>IF(soki[[#This Row],[fila]],soki[[#This Row],[wielkosc_zamowienia]],0)</f>
        <v>0</v>
      </c>
    </row>
    <row r="473" spans="1:11" x14ac:dyDescent="0.25">
      <c r="A473">
        <v>472</v>
      </c>
      <c r="B473" s="1">
        <v>44428</v>
      </c>
      <c r="C473" s="2" t="s">
        <v>6</v>
      </c>
      <c r="D473" s="2">
        <f>WEEKDAY(soki[[#This Row],[data]],2)</f>
        <v>5</v>
      </c>
      <c r="E473">
        <v>6590</v>
      </c>
      <c r="F473">
        <f t="shared" si="8"/>
        <v>21710</v>
      </c>
      <c r="G473">
        <f>IF(soki[[#This Row],[data]]=B472,0,IF(soki[[#This Row],[dzień tygodnia]]&gt;=6,5000,12000))</f>
        <v>12000</v>
      </c>
      <c r="H473">
        <f>soki[[#This Row],[stan przed produkcją]]+soki[[#This Row],[produkcja]]</f>
        <v>33710</v>
      </c>
      <c r="I473" s="2">
        <f>IF(soki[[#This Row],[stan po produkcji]]-soki[[#This Row],[wielkosc_zamowienia]]&gt;0,soki[[#This Row],[stan po produkcji]]-soki[[#This Row],[wielkosc_zamowienia]],soki[[#This Row],[stan po produkcji]])</f>
        <v>27120</v>
      </c>
      <c r="J473" s="2" t="b">
        <f>soki[[#This Row],[po zamowieniu]]=soki[[#This Row],[stan po produkcji]]</f>
        <v>0</v>
      </c>
      <c r="K473" s="2">
        <f>IF(soki[[#This Row],[fila]],soki[[#This Row],[wielkosc_zamowienia]],0)</f>
        <v>0</v>
      </c>
    </row>
    <row r="474" spans="1:11" x14ac:dyDescent="0.25">
      <c r="A474">
        <v>473</v>
      </c>
      <c r="B474" s="1">
        <v>44428</v>
      </c>
      <c r="C474" s="2" t="s">
        <v>4</v>
      </c>
      <c r="D474" s="2">
        <f>WEEKDAY(soki[[#This Row],[data]],2)</f>
        <v>5</v>
      </c>
      <c r="E474">
        <v>3060</v>
      </c>
      <c r="F474">
        <f t="shared" si="8"/>
        <v>27120</v>
      </c>
      <c r="G474">
        <f>IF(soki[[#This Row],[data]]=B473,0,IF(soki[[#This Row],[dzień tygodnia]]&gt;=6,5000,12000))</f>
        <v>0</v>
      </c>
      <c r="H474">
        <f>soki[[#This Row],[stan przed produkcją]]+soki[[#This Row],[produkcja]]</f>
        <v>27120</v>
      </c>
      <c r="I474" s="2">
        <f>IF(soki[[#This Row],[stan po produkcji]]-soki[[#This Row],[wielkosc_zamowienia]]&gt;0,soki[[#This Row],[stan po produkcji]]-soki[[#This Row],[wielkosc_zamowienia]],soki[[#This Row],[stan po produkcji]])</f>
        <v>24060</v>
      </c>
      <c r="J474" s="2" t="b">
        <f>soki[[#This Row],[po zamowieniu]]=soki[[#This Row],[stan po produkcji]]</f>
        <v>0</v>
      </c>
      <c r="K474" s="2">
        <f>IF(soki[[#This Row],[fila]],soki[[#This Row],[wielkosc_zamowienia]],0)</f>
        <v>0</v>
      </c>
    </row>
    <row r="475" spans="1:11" x14ac:dyDescent="0.25">
      <c r="A475">
        <v>474</v>
      </c>
      <c r="B475" s="1">
        <v>44428</v>
      </c>
      <c r="C475" s="2" t="s">
        <v>7</v>
      </c>
      <c r="D475" s="2">
        <f>WEEKDAY(soki[[#This Row],[data]],2)</f>
        <v>5</v>
      </c>
      <c r="E475">
        <v>1220</v>
      </c>
      <c r="F475">
        <f t="shared" si="8"/>
        <v>24060</v>
      </c>
      <c r="G475">
        <f>IF(soki[[#This Row],[data]]=B474,0,IF(soki[[#This Row],[dzień tygodnia]]&gt;=6,5000,12000))</f>
        <v>0</v>
      </c>
      <c r="H475">
        <f>soki[[#This Row],[stan przed produkcją]]+soki[[#This Row],[produkcja]]</f>
        <v>24060</v>
      </c>
      <c r="I475" s="2">
        <f>IF(soki[[#This Row],[stan po produkcji]]-soki[[#This Row],[wielkosc_zamowienia]]&gt;0,soki[[#This Row],[stan po produkcji]]-soki[[#This Row],[wielkosc_zamowienia]],soki[[#This Row],[stan po produkcji]])</f>
        <v>22840</v>
      </c>
      <c r="J475" s="2" t="b">
        <f>soki[[#This Row],[po zamowieniu]]=soki[[#This Row],[stan po produkcji]]</f>
        <v>0</v>
      </c>
      <c r="K475" s="2">
        <f>IF(soki[[#This Row],[fila]],soki[[#This Row],[wielkosc_zamowienia]],0)</f>
        <v>0</v>
      </c>
    </row>
    <row r="476" spans="1:11" x14ac:dyDescent="0.25">
      <c r="A476">
        <v>475</v>
      </c>
      <c r="B476" s="1">
        <v>44429</v>
      </c>
      <c r="C476" s="2" t="s">
        <v>7</v>
      </c>
      <c r="D476" s="2">
        <f>WEEKDAY(soki[[#This Row],[data]],2)</f>
        <v>6</v>
      </c>
      <c r="E476">
        <v>6590</v>
      </c>
      <c r="F476">
        <f t="shared" si="8"/>
        <v>22840</v>
      </c>
      <c r="G476">
        <f>IF(soki[[#This Row],[data]]=B475,0,IF(soki[[#This Row],[dzień tygodnia]]&gt;=6,5000,12000))</f>
        <v>5000</v>
      </c>
      <c r="H476">
        <f>soki[[#This Row],[stan przed produkcją]]+soki[[#This Row],[produkcja]]</f>
        <v>27840</v>
      </c>
      <c r="I476" s="2">
        <f>IF(soki[[#This Row],[stan po produkcji]]-soki[[#This Row],[wielkosc_zamowienia]]&gt;0,soki[[#This Row],[stan po produkcji]]-soki[[#This Row],[wielkosc_zamowienia]],soki[[#This Row],[stan po produkcji]])</f>
        <v>21250</v>
      </c>
      <c r="J476" s="2" t="b">
        <f>soki[[#This Row],[po zamowieniu]]=soki[[#This Row],[stan po produkcji]]</f>
        <v>0</v>
      </c>
      <c r="K476" s="2">
        <f>IF(soki[[#This Row],[fila]],soki[[#This Row],[wielkosc_zamowienia]],0)</f>
        <v>0</v>
      </c>
    </row>
    <row r="477" spans="1:11" x14ac:dyDescent="0.25">
      <c r="A477">
        <v>476</v>
      </c>
      <c r="B477" s="1">
        <v>44430</v>
      </c>
      <c r="C477" s="2" t="s">
        <v>5</v>
      </c>
      <c r="D477" s="2">
        <f>WEEKDAY(soki[[#This Row],[data]],2)</f>
        <v>7</v>
      </c>
      <c r="E477">
        <v>7000</v>
      </c>
      <c r="F477">
        <f t="shared" si="8"/>
        <v>21250</v>
      </c>
      <c r="G477">
        <f>IF(soki[[#This Row],[data]]=B476,0,IF(soki[[#This Row],[dzień tygodnia]]&gt;=6,5000,12000))</f>
        <v>5000</v>
      </c>
      <c r="H477">
        <f>soki[[#This Row],[stan przed produkcją]]+soki[[#This Row],[produkcja]]</f>
        <v>26250</v>
      </c>
      <c r="I477" s="2">
        <f>IF(soki[[#This Row],[stan po produkcji]]-soki[[#This Row],[wielkosc_zamowienia]]&gt;0,soki[[#This Row],[stan po produkcji]]-soki[[#This Row],[wielkosc_zamowienia]],soki[[#This Row],[stan po produkcji]])</f>
        <v>19250</v>
      </c>
      <c r="J477" s="2" t="b">
        <f>soki[[#This Row],[po zamowieniu]]=soki[[#This Row],[stan po produkcji]]</f>
        <v>0</v>
      </c>
      <c r="K477" s="2">
        <f>IF(soki[[#This Row],[fila]],soki[[#This Row],[wielkosc_zamowienia]],0)</f>
        <v>0</v>
      </c>
    </row>
    <row r="478" spans="1:11" x14ac:dyDescent="0.25">
      <c r="A478">
        <v>477</v>
      </c>
      <c r="B478" s="1">
        <v>44430</v>
      </c>
      <c r="C478" s="2" t="s">
        <v>4</v>
      </c>
      <c r="D478" s="2">
        <f>WEEKDAY(soki[[#This Row],[data]],2)</f>
        <v>7</v>
      </c>
      <c r="E478">
        <v>4530</v>
      </c>
      <c r="F478">
        <f t="shared" si="8"/>
        <v>19250</v>
      </c>
      <c r="G478">
        <f>IF(soki[[#This Row],[data]]=B477,0,IF(soki[[#This Row],[dzień tygodnia]]&gt;=6,5000,12000))</f>
        <v>0</v>
      </c>
      <c r="H478">
        <f>soki[[#This Row],[stan przed produkcją]]+soki[[#This Row],[produkcja]]</f>
        <v>19250</v>
      </c>
      <c r="I478" s="2">
        <f>IF(soki[[#This Row],[stan po produkcji]]-soki[[#This Row],[wielkosc_zamowienia]]&gt;0,soki[[#This Row],[stan po produkcji]]-soki[[#This Row],[wielkosc_zamowienia]],soki[[#This Row],[stan po produkcji]])</f>
        <v>14720</v>
      </c>
      <c r="J478" s="2" t="b">
        <f>soki[[#This Row],[po zamowieniu]]=soki[[#This Row],[stan po produkcji]]</f>
        <v>0</v>
      </c>
      <c r="K478" s="2">
        <f>IF(soki[[#This Row],[fila]],soki[[#This Row],[wielkosc_zamowienia]],0)</f>
        <v>0</v>
      </c>
    </row>
    <row r="479" spans="1:11" x14ac:dyDescent="0.25">
      <c r="A479">
        <v>478</v>
      </c>
      <c r="B479" s="1">
        <v>44430</v>
      </c>
      <c r="C479" s="2" t="s">
        <v>7</v>
      </c>
      <c r="D479" s="2">
        <f>WEEKDAY(soki[[#This Row],[data]],2)</f>
        <v>7</v>
      </c>
      <c r="E479">
        <v>5480</v>
      </c>
      <c r="F479">
        <f t="shared" si="8"/>
        <v>14720</v>
      </c>
      <c r="G479">
        <f>IF(soki[[#This Row],[data]]=B478,0,IF(soki[[#This Row],[dzień tygodnia]]&gt;=6,5000,12000))</f>
        <v>0</v>
      </c>
      <c r="H479">
        <f>soki[[#This Row],[stan przed produkcją]]+soki[[#This Row],[produkcja]]</f>
        <v>14720</v>
      </c>
      <c r="I479" s="2">
        <f>IF(soki[[#This Row],[stan po produkcji]]-soki[[#This Row],[wielkosc_zamowienia]]&gt;0,soki[[#This Row],[stan po produkcji]]-soki[[#This Row],[wielkosc_zamowienia]],soki[[#This Row],[stan po produkcji]])</f>
        <v>9240</v>
      </c>
      <c r="J479" s="2" t="b">
        <f>soki[[#This Row],[po zamowieniu]]=soki[[#This Row],[stan po produkcji]]</f>
        <v>0</v>
      </c>
      <c r="K479" s="2">
        <f>IF(soki[[#This Row],[fila]],soki[[#This Row],[wielkosc_zamowienia]],0)</f>
        <v>0</v>
      </c>
    </row>
    <row r="480" spans="1:11" x14ac:dyDescent="0.25">
      <c r="A480">
        <v>479</v>
      </c>
      <c r="B480" s="1">
        <v>44431</v>
      </c>
      <c r="C480" s="2" t="s">
        <v>4</v>
      </c>
      <c r="D480" s="2">
        <f>WEEKDAY(soki[[#This Row],[data]],2)</f>
        <v>1</v>
      </c>
      <c r="E480">
        <v>6400</v>
      </c>
      <c r="F480">
        <f t="shared" si="8"/>
        <v>9240</v>
      </c>
      <c r="G480">
        <f>IF(soki[[#This Row],[data]]=B479,0,IF(soki[[#This Row],[dzień tygodnia]]&gt;=6,5000,12000))</f>
        <v>12000</v>
      </c>
      <c r="H480">
        <f>soki[[#This Row],[stan przed produkcją]]+soki[[#This Row],[produkcja]]</f>
        <v>21240</v>
      </c>
      <c r="I480" s="2">
        <f>IF(soki[[#This Row],[stan po produkcji]]-soki[[#This Row],[wielkosc_zamowienia]]&gt;0,soki[[#This Row],[stan po produkcji]]-soki[[#This Row],[wielkosc_zamowienia]],soki[[#This Row],[stan po produkcji]])</f>
        <v>14840</v>
      </c>
      <c r="J480" s="2" t="b">
        <f>soki[[#This Row],[po zamowieniu]]=soki[[#This Row],[stan po produkcji]]</f>
        <v>0</v>
      </c>
      <c r="K480" s="2">
        <f>IF(soki[[#This Row],[fila]],soki[[#This Row],[wielkosc_zamowienia]],0)</f>
        <v>0</v>
      </c>
    </row>
    <row r="481" spans="1:11" x14ac:dyDescent="0.25">
      <c r="A481">
        <v>480</v>
      </c>
      <c r="B481" s="1">
        <v>44431</v>
      </c>
      <c r="C481" s="2" t="s">
        <v>5</v>
      </c>
      <c r="D481" s="2">
        <f>WEEKDAY(soki[[#This Row],[data]],2)</f>
        <v>1</v>
      </c>
      <c r="E481">
        <v>7870</v>
      </c>
      <c r="F481">
        <f t="shared" si="8"/>
        <v>14840</v>
      </c>
      <c r="G481">
        <f>IF(soki[[#This Row],[data]]=B480,0,IF(soki[[#This Row],[dzień tygodnia]]&gt;=6,5000,12000))</f>
        <v>0</v>
      </c>
      <c r="H481">
        <f>soki[[#This Row],[stan przed produkcją]]+soki[[#This Row],[produkcja]]</f>
        <v>14840</v>
      </c>
      <c r="I481" s="2">
        <f>IF(soki[[#This Row],[stan po produkcji]]-soki[[#This Row],[wielkosc_zamowienia]]&gt;0,soki[[#This Row],[stan po produkcji]]-soki[[#This Row],[wielkosc_zamowienia]],soki[[#This Row],[stan po produkcji]])</f>
        <v>6970</v>
      </c>
      <c r="J481" s="2" t="b">
        <f>soki[[#This Row],[po zamowieniu]]=soki[[#This Row],[stan po produkcji]]</f>
        <v>0</v>
      </c>
      <c r="K481" s="2">
        <f>IF(soki[[#This Row],[fila]],soki[[#This Row],[wielkosc_zamowienia]],0)</f>
        <v>0</v>
      </c>
    </row>
    <row r="482" spans="1:11" x14ac:dyDescent="0.25">
      <c r="A482">
        <v>481</v>
      </c>
      <c r="B482" s="1">
        <v>44431</v>
      </c>
      <c r="C482" s="2" t="s">
        <v>7</v>
      </c>
      <c r="D482" s="2">
        <f>WEEKDAY(soki[[#This Row],[data]],2)</f>
        <v>1</v>
      </c>
      <c r="E482">
        <v>7490</v>
      </c>
      <c r="F482">
        <f t="shared" si="8"/>
        <v>6970</v>
      </c>
      <c r="G482">
        <f>IF(soki[[#This Row],[data]]=B481,0,IF(soki[[#This Row],[dzień tygodnia]]&gt;=6,5000,12000))</f>
        <v>0</v>
      </c>
      <c r="H482">
        <f>soki[[#This Row],[stan przed produkcją]]+soki[[#This Row],[produkcja]]</f>
        <v>6970</v>
      </c>
      <c r="I482" s="2">
        <f>IF(soki[[#This Row],[stan po produkcji]]-soki[[#This Row],[wielkosc_zamowienia]]&gt;0,soki[[#This Row],[stan po produkcji]]-soki[[#This Row],[wielkosc_zamowienia]],soki[[#This Row],[stan po produkcji]])</f>
        <v>6970</v>
      </c>
      <c r="J482" s="2" t="b">
        <f>soki[[#This Row],[po zamowieniu]]=soki[[#This Row],[stan po produkcji]]</f>
        <v>1</v>
      </c>
      <c r="K482" s="2">
        <f>IF(soki[[#This Row],[fila]],soki[[#This Row],[wielkosc_zamowienia]],0)</f>
        <v>7490</v>
      </c>
    </row>
    <row r="483" spans="1:11" x14ac:dyDescent="0.25">
      <c r="A483">
        <v>482</v>
      </c>
      <c r="B483" s="1">
        <v>44432</v>
      </c>
      <c r="C483" s="2" t="s">
        <v>5</v>
      </c>
      <c r="D483" s="2">
        <f>WEEKDAY(soki[[#This Row],[data]],2)</f>
        <v>2</v>
      </c>
      <c r="E483">
        <v>6900</v>
      </c>
      <c r="F483">
        <f t="shared" si="8"/>
        <v>6970</v>
      </c>
      <c r="G483">
        <f>IF(soki[[#This Row],[data]]=B482,0,IF(soki[[#This Row],[dzień tygodnia]]&gt;=6,5000,12000))</f>
        <v>12000</v>
      </c>
      <c r="H483">
        <f>soki[[#This Row],[stan przed produkcją]]+soki[[#This Row],[produkcja]]</f>
        <v>18970</v>
      </c>
      <c r="I483" s="2">
        <f>IF(soki[[#This Row],[stan po produkcji]]-soki[[#This Row],[wielkosc_zamowienia]]&gt;0,soki[[#This Row],[stan po produkcji]]-soki[[#This Row],[wielkosc_zamowienia]],soki[[#This Row],[stan po produkcji]])</f>
        <v>12070</v>
      </c>
      <c r="J483" s="2" t="b">
        <f>soki[[#This Row],[po zamowieniu]]=soki[[#This Row],[stan po produkcji]]</f>
        <v>0</v>
      </c>
      <c r="K483" s="2">
        <f>IF(soki[[#This Row],[fila]],soki[[#This Row],[wielkosc_zamowienia]],0)</f>
        <v>0</v>
      </c>
    </row>
    <row r="484" spans="1:11" x14ac:dyDescent="0.25">
      <c r="A484">
        <v>483</v>
      </c>
      <c r="B484" s="1">
        <v>44432</v>
      </c>
      <c r="C484" s="2" t="s">
        <v>6</v>
      </c>
      <c r="D484" s="2">
        <f>WEEKDAY(soki[[#This Row],[data]],2)</f>
        <v>2</v>
      </c>
      <c r="E484">
        <v>5180</v>
      </c>
      <c r="F484">
        <f t="shared" si="8"/>
        <v>12070</v>
      </c>
      <c r="G484">
        <f>IF(soki[[#This Row],[data]]=B483,0,IF(soki[[#This Row],[dzień tygodnia]]&gt;=6,5000,12000))</f>
        <v>0</v>
      </c>
      <c r="H484">
        <f>soki[[#This Row],[stan przed produkcją]]+soki[[#This Row],[produkcja]]</f>
        <v>12070</v>
      </c>
      <c r="I484" s="2">
        <f>IF(soki[[#This Row],[stan po produkcji]]-soki[[#This Row],[wielkosc_zamowienia]]&gt;0,soki[[#This Row],[stan po produkcji]]-soki[[#This Row],[wielkosc_zamowienia]],soki[[#This Row],[stan po produkcji]])</f>
        <v>6890</v>
      </c>
      <c r="J484" s="2" t="b">
        <f>soki[[#This Row],[po zamowieniu]]=soki[[#This Row],[stan po produkcji]]</f>
        <v>0</v>
      </c>
      <c r="K484" s="2">
        <f>IF(soki[[#This Row],[fila]],soki[[#This Row],[wielkosc_zamowienia]],0)</f>
        <v>0</v>
      </c>
    </row>
    <row r="485" spans="1:11" x14ac:dyDescent="0.25">
      <c r="A485">
        <v>484</v>
      </c>
      <c r="B485" s="1">
        <v>44432</v>
      </c>
      <c r="C485" s="2" t="s">
        <v>4</v>
      </c>
      <c r="D485" s="2">
        <f>WEEKDAY(soki[[#This Row],[data]],2)</f>
        <v>2</v>
      </c>
      <c r="E485">
        <v>1870</v>
      </c>
      <c r="F485">
        <f t="shared" si="8"/>
        <v>6890</v>
      </c>
      <c r="G485">
        <f>IF(soki[[#This Row],[data]]=B484,0,IF(soki[[#This Row],[dzień tygodnia]]&gt;=6,5000,12000))</f>
        <v>0</v>
      </c>
      <c r="H485">
        <f>soki[[#This Row],[stan przed produkcją]]+soki[[#This Row],[produkcja]]</f>
        <v>6890</v>
      </c>
      <c r="I485" s="2">
        <f>IF(soki[[#This Row],[stan po produkcji]]-soki[[#This Row],[wielkosc_zamowienia]]&gt;0,soki[[#This Row],[stan po produkcji]]-soki[[#This Row],[wielkosc_zamowienia]],soki[[#This Row],[stan po produkcji]])</f>
        <v>5020</v>
      </c>
      <c r="J485" s="2" t="b">
        <f>soki[[#This Row],[po zamowieniu]]=soki[[#This Row],[stan po produkcji]]</f>
        <v>0</v>
      </c>
      <c r="K485" s="2">
        <f>IF(soki[[#This Row],[fila]],soki[[#This Row],[wielkosc_zamowienia]],0)</f>
        <v>0</v>
      </c>
    </row>
    <row r="486" spans="1:11" x14ac:dyDescent="0.25">
      <c r="A486">
        <v>485</v>
      </c>
      <c r="B486" s="1">
        <v>44433</v>
      </c>
      <c r="C486" s="2" t="s">
        <v>7</v>
      </c>
      <c r="D486" s="2">
        <f>WEEKDAY(soki[[#This Row],[data]],2)</f>
        <v>3</v>
      </c>
      <c r="E486">
        <v>2520</v>
      </c>
      <c r="F486">
        <f t="shared" si="8"/>
        <v>5020</v>
      </c>
      <c r="G486">
        <f>IF(soki[[#This Row],[data]]=B485,0,IF(soki[[#This Row],[dzień tygodnia]]&gt;=6,5000,12000))</f>
        <v>12000</v>
      </c>
      <c r="H486">
        <f>soki[[#This Row],[stan przed produkcją]]+soki[[#This Row],[produkcja]]</f>
        <v>17020</v>
      </c>
      <c r="I486" s="2">
        <f>IF(soki[[#This Row],[stan po produkcji]]-soki[[#This Row],[wielkosc_zamowienia]]&gt;0,soki[[#This Row],[stan po produkcji]]-soki[[#This Row],[wielkosc_zamowienia]],soki[[#This Row],[stan po produkcji]])</f>
        <v>14500</v>
      </c>
      <c r="J486" s="2" t="b">
        <f>soki[[#This Row],[po zamowieniu]]=soki[[#This Row],[stan po produkcji]]</f>
        <v>0</v>
      </c>
      <c r="K486" s="2">
        <f>IF(soki[[#This Row],[fila]],soki[[#This Row],[wielkosc_zamowienia]],0)</f>
        <v>0</v>
      </c>
    </row>
    <row r="487" spans="1:11" x14ac:dyDescent="0.25">
      <c r="A487">
        <v>486</v>
      </c>
      <c r="B487" s="1">
        <v>44433</v>
      </c>
      <c r="C487" s="2" t="s">
        <v>5</v>
      </c>
      <c r="D487" s="2">
        <f>WEEKDAY(soki[[#This Row],[data]],2)</f>
        <v>3</v>
      </c>
      <c r="E487">
        <v>6360</v>
      </c>
      <c r="F487">
        <f t="shared" si="8"/>
        <v>14500</v>
      </c>
      <c r="G487">
        <f>IF(soki[[#This Row],[data]]=B486,0,IF(soki[[#This Row],[dzień tygodnia]]&gt;=6,5000,12000))</f>
        <v>0</v>
      </c>
      <c r="H487">
        <f>soki[[#This Row],[stan przed produkcją]]+soki[[#This Row],[produkcja]]</f>
        <v>14500</v>
      </c>
      <c r="I487" s="2">
        <f>IF(soki[[#This Row],[stan po produkcji]]-soki[[#This Row],[wielkosc_zamowienia]]&gt;0,soki[[#This Row],[stan po produkcji]]-soki[[#This Row],[wielkosc_zamowienia]],soki[[#This Row],[stan po produkcji]])</f>
        <v>8140</v>
      </c>
      <c r="J487" s="2" t="b">
        <f>soki[[#This Row],[po zamowieniu]]=soki[[#This Row],[stan po produkcji]]</f>
        <v>0</v>
      </c>
      <c r="K487" s="2">
        <f>IF(soki[[#This Row],[fila]],soki[[#This Row],[wielkosc_zamowienia]],0)</f>
        <v>0</v>
      </c>
    </row>
    <row r="488" spans="1:11" x14ac:dyDescent="0.25">
      <c r="A488">
        <v>487</v>
      </c>
      <c r="B488" s="1">
        <v>44434</v>
      </c>
      <c r="C488" s="2" t="s">
        <v>4</v>
      </c>
      <c r="D488" s="2">
        <f>WEEKDAY(soki[[#This Row],[data]],2)</f>
        <v>4</v>
      </c>
      <c r="E488">
        <v>8890</v>
      </c>
      <c r="F488">
        <f t="shared" si="8"/>
        <v>8140</v>
      </c>
      <c r="G488">
        <f>IF(soki[[#This Row],[data]]=B487,0,IF(soki[[#This Row],[dzień tygodnia]]&gt;=6,5000,12000))</f>
        <v>12000</v>
      </c>
      <c r="H488">
        <f>soki[[#This Row],[stan przed produkcją]]+soki[[#This Row],[produkcja]]</f>
        <v>20140</v>
      </c>
      <c r="I488" s="2">
        <f>IF(soki[[#This Row],[stan po produkcji]]-soki[[#This Row],[wielkosc_zamowienia]]&gt;0,soki[[#This Row],[stan po produkcji]]-soki[[#This Row],[wielkosc_zamowienia]],soki[[#This Row],[stan po produkcji]])</f>
        <v>11250</v>
      </c>
      <c r="J488" s="2" t="b">
        <f>soki[[#This Row],[po zamowieniu]]=soki[[#This Row],[stan po produkcji]]</f>
        <v>0</v>
      </c>
      <c r="K488" s="2">
        <f>IF(soki[[#This Row],[fila]],soki[[#This Row],[wielkosc_zamowienia]],0)</f>
        <v>0</v>
      </c>
    </row>
    <row r="489" spans="1:11" x14ac:dyDescent="0.25">
      <c r="A489">
        <v>488</v>
      </c>
      <c r="B489" s="1">
        <v>44435</v>
      </c>
      <c r="C489" s="2" t="s">
        <v>7</v>
      </c>
      <c r="D489" s="2">
        <f>WEEKDAY(soki[[#This Row],[data]],2)</f>
        <v>5</v>
      </c>
      <c r="E489">
        <v>1470</v>
      </c>
      <c r="F489">
        <f t="shared" si="8"/>
        <v>11250</v>
      </c>
      <c r="G489">
        <f>IF(soki[[#This Row],[data]]=B488,0,IF(soki[[#This Row],[dzień tygodnia]]&gt;=6,5000,12000))</f>
        <v>12000</v>
      </c>
      <c r="H489">
        <f>soki[[#This Row],[stan przed produkcją]]+soki[[#This Row],[produkcja]]</f>
        <v>23250</v>
      </c>
      <c r="I489" s="2">
        <f>IF(soki[[#This Row],[stan po produkcji]]-soki[[#This Row],[wielkosc_zamowienia]]&gt;0,soki[[#This Row],[stan po produkcji]]-soki[[#This Row],[wielkosc_zamowienia]],soki[[#This Row],[stan po produkcji]])</f>
        <v>21780</v>
      </c>
      <c r="J489" s="2" t="b">
        <f>soki[[#This Row],[po zamowieniu]]=soki[[#This Row],[stan po produkcji]]</f>
        <v>0</v>
      </c>
      <c r="K489" s="2">
        <f>IF(soki[[#This Row],[fila]],soki[[#This Row],[wielkosc_zamowienia]],0)</f>
        <v>0</v>
      </c>
    </row>
    <row r="490" spans="1:11" x14ac:dyDescent="0.25">
      <c r="A490">
        <v>489</v>
      </c>
      <c r="B490" s="1">
        <v>44436</v>
      </c>
      <c r="C490" s="2" t="s">
        <v>7</v>
      </c>
      <c r="D490" s="2">
        <f>WEEKDAY(soki[[#This Row],[data]],2)</f>
        <v>6</v>
      </c>
      <c r="E490">
        <v>2950</v>
      </c>
      <c r="F490">
        <f t="shared" si="8"/>
        <v>21780</v>
      </c>
      <c r="G490">
        <f>IF(soki[[#This Row],[data]]=B489,0,IF(soki[[#This Row],[dzień tygodnia]]&gt;=6,5000,12000))</f>
        <v>5000</v>
      </c>
      <c r="H490">
        <f>soki[[#This Row],[stan przed produkcją]]+soki[[#This Row],[produkcja]]</f>
        <v>26780</v>
      </c>
      <c r="I490" s="2">
        <f>IF(soki[[#This Row],[stan po produkcji]]-soki[[#This Row],[wielkosc_zamowienia]]&gt;0,soki[[#This Row],[stan po produkcji]]-soki[[#This Row],[wielkosc_zamowienia]],soki[[#This Row],[stan po produkcji]])</f>
        <v>23830</v>
      </c>
      <c r="J490" s="2" t="b">
        <f>soki[[#This Row],[po zamowieniu]]=soki[[#This Row],[stan po produkcji]]</f>
        <v>0</v>
      </c>
      <c r="K490" s="2">
        <f>IF(soki[[#This Row],[fila]],soki[[#This Row],[wielkosc_zamowienia]],0)</f>
        <v>0</v>
      </c>
    </row>
    <row r="491" spans="1:11" x14ac:dyDescent="0.25">
      <c r="A491">
        <v>490</v>
      </c>
      <c r="B491" s="1">
        <v>44436</v>
      </c>
      <c r="C491" s="2" t="s">
        <v>4</v>
      </c>
      <c r="D491" s="2">
        <f>WEEKDAY(soki[[#This Row],[data]],2)</f>
        <v>6</v>
      </c>
      <c r="E491">
        <v>6730</v>
      </c>
      <c r="F491">
        <f t="shared" si="8"/>
        <v>23830</v>
      </c>
      <c r="G491">
        <f>IF(soki[[#This Row],[data]]=B490,0,IF(soki[[#This Row],[dzień tygodnia]]&gt;=6,5000,12000))</f>
        <v>0</v>
      </c>
      <c r="H491">
        <f>soki[[#This Row],[stan przed produkcją]]+soki[[#This Row],[produkcja]]</f>
        <v>23830</v>
      </c>
      <c r="I491" s="2">
        <f>IF(soki[[#This Row],[stan po produkcji]]-soki[[#This Row],[wielkosc_zamowienia]]&gt;0,soki[[#This Row],[stan po produkcji]]-soki[[#This Row],[wielkosc_zamowienia]],soki[[#This Row],[stan po produkcji]])</f>
        <v>17100</v>
      </c>
      <c r="J491" s="2" t="b">
        <f>soki[[#This Row],[po zamowieniu]]=soki[[#This Row],[stan po produkcji]]</f>
        <v>0</v>
      </c>
      <c r="K491" s="2">
        <f>IF(soki[[#This Row],[fila]],soki[[#This Row],[wielkosc_zamowienia]],0)</f>
        <v>0</v>
      </c>
    </row>
    <row r="492" spans="1:11" x14ac:dyDescent="0.25">
      <c r="A492">
        <v>491</v>
      </c>
      <c r="B492" s="1">
        <v>44437</v>
      </c>
      <c r="C492" s="2" t="s">
        <v>5</v>
      </c>
      <c r="D492" s="2">
        <f>WEEKDAY(soki[[#This Row],[data]],2)</f>
        <v>7</v>
      </c>
      <c r="E492">
        <v>5530</v>
      </c>
      <c r="F492">
        <f t="shared" si="8"/>
        <v>17100</v>
      </c>
      <c r="G492">
        <f>IF(soki[[#This Row],[data]]=B491,0,IF(soki[[#This Row],[dzień tygodnia]]&gt;=6,5000,12000))</f>
        <v>5000</v>
      </c>
      <c r="H492">
        <f>soki[[#This Row],[stan przed produkcją]]+soki[[#This Row],[produkcja]]</f>
        <v>22100</v>
      </c>
      <c r="I492" s="2">
        <f>IF(soki[[#This Row],[stan po produkcji]]-soki[[#This Row],[wielkosc_zamowienia]]&gt;0,soki[[#This Row],[stan po produkcji]]-soki[[#This Row],[wielkosc_zamowienia]],soki[[#This Row],[stan po produkcji]])</f>
        <v>16570</v>
      </c>
      <c r="J492" s="2" t="b">
        <f>soki[[#This Row],[po zamowieniu]]=soki[[#This Row],[stan po produkcji]]</f>
        <v>0</v>
      </c>
      <c r="K492" s="2">
        <f>IF(soki[[#This Row],[fila]],soki[[#This Row],[wielkosc_zamowienia]],0)</f>
        <v>0</v>
      </c>
    </row>
    <row r="493" spans="1:11" x14ac:dyDescent="0.25">
      <c r="A493">
        <v>492</v>
      </c>
      <c r="B493" s="1">
        <v>44437</v>
      </c>
      <c r="C493" s="2" t="s">
        <v>7</v>
      </c>
      <c r="D493" s="2">
        <f>WEEKDAY(soki[[#This Row],[data]],2)</f>
        <v>7</v>
      </c>
      <c r="E493">
        <v>6600</v>
      </c>
      <c r="F493">
        <f t="shared" si="8"/>
        <v>16570</v>
      </c>
      <c r="G493">
        <f>IF(soki[[#This Row],[data]]=B492,0,IF(soki[[#This Row],[dzień tygodnia]]&gt;=6,5000,12000))</f>
        <v>0</v>
      </c>
      <c r="H493">
        <f>soki[[#This Row],[stan przed produkcją]]+soki[[#This Row],[produkcja]]</f>
        <v>16570</v>
      </c>
      <c r="I493" s="2">
        <f>IF(soki[[#This Row],[stan po produkcji]]-soki[[#This Row],[wielkosc_zamowienia]]&gt;0,soki[[#This Row],[stan po produkcji]]-soki[[#This Row],[wielkosc_zamowienia]],soki[[#This Row],[stan po produkcji]])</f>
        <v>9970</v>
      </c>
      <c r="J493" s="2" t="b">
        <f>soki[[#This Row],[po zamowieniu]]=soki[[#This Row],[stan po produkcji]]</f>
        <v>0</v>
      </c>
      <c r="K493" s="2">
        <f>IF(soki[[#This Row],[fila]],soki[[#This Row],[wielkosc_zamowienia]],0)</f>
        <v>0</v>
      </c>
    </row>
    <row r="494" spans="1:11" x14ac:dyDescent="0.25">
      <c r="A494">
        <v>493</v>
      </c>
      <c r="B494" s="1">
        <v>44438</v>
      </c>
      <c r="C494" s="2" t="s">
        <v>5</v>
      </c>
      <c r="D494" s="2">
        <f>WEEKDAY(soki[[#This Row],[data]],2)</f>
        <v>1</v>
      </c>
      <c r="E494">
        <v>7740</v>
      </c>
      <c r="F494">
        <f t="shared" si="8"/>
        <v>9970</v>
      </c>
      <c r="G494">
        <f>IF(soki[[#This Row],[data]]=B493,0,IF(soki[[#This Row],[dzień tygodnia]]&gt;=6,5000,12000))</f>
        <v>12000</v>
      </c>
      <c r="H494">
        <f>soki[[#This Row],[stan przed produkcją]]+soki[[#This Row],[produkcja]]</f>
        <v>21970</v>
      </c>
      <c r="I494" s="2">
        <f>IF(soki[[#This Row],[stan po produkcji]]-soki[[#This Row],[wielkosc_zamowienia]]&gt;0,soki[[#This Row],[stan po produkcji]]-soki[[#This Row],[wielkosc_zamowienia]],soki[[#This Row],[stan po produkcji]])</f>
        <v>14230</v>
      </c>
      <c r="J494" s="2" t="b">
        <f>soki[[#This Row],[po zamowieniu]]=soki[[#This Row],[stan po produkcji]]</f>
        <v>0</v>
      </c>
      <c r="K494" s="2">
        <f>IF(soki[[#This Row],[fila]],soki[[#This Row],[wielkosc_zamowienia]],0)</f>
        <v>0</v>
      </c>
    </row>
    <row r="495" spans="1:11" x14ac:dyDescent="0.25">
      <c r="A495">
        <v>494</v>
      </c>
      <c r="B495" s="1">
        <v>44438</v>
      </c>
      <c r="C495" s="2" t="s">
        <v>7</v>
      </c>
      <c r="D495" s="2">
        <f>WEEKDAY(soki[[#This Row],[data]],2)</f>
        <v>1</v>
      </c>
      <c r="E495">
        <v>3800</v>
      </c>
      <c r="F495">
        <f t="shared" si="8"/>
        <v>14230</v>
      </c>
      <c r="G495">
        <f>IF(soki[[#This Row],[data]]=B494,0,IF(soki[[#This Row],[dzień tygodnia]]&gt;=6,5000,12000))</f>
        <v>0</v>
      </c>
      <c r="H495">
        <f>soki[[#This Row],[stan przed produkcją]]+soki[[#This Row],[produkcja]]</f>
        <v>14230</v>
      </c>
      <c r="I495" s="2">
        <f>IF(soki[[#This Row],[stan po produkcji]]-soki[[#This Row],[wielkosc_zamowienia]]&gt;0,soki[[#This Row],[stan po produkcji]]-soki[[#This Row],[wielkosc_zamowienia]],soki[[#This Row],[stan po produkcji]])</f>
        <v>10430</v>
      </c>
      <c r="J495" s="2" t="b">
        <f>soki[[#This Row],[po zamowieniu]]=soki[[#This Row],[stan po produkcji]]</f>
        <v>0</v>
      </c>
      <c r="K495" s="2">
        <f>IF(soki[[#This Row],[fila]],soki[[#This Row],[wielkosc_zamowienia]],0)</f>
        <v>0</v>
      </c>
    </row>
    <row r="496" spans="1:11" x14ac:dyDescent="0.25">
      <c r="A496">
        <v>495</v>
      </c>
      <c r="B496" s="1">
        <v>44438</v>
      </c>
      <c r="C496" s="2" t="s">
        <v>4</v>
      </c>
      <c r="D496" s="2">
        <f>WEEKDAY(soki[[#This Row],[data]],2)</f>
        <v>1</v>
      </c>
      <c r="E496">
        <v>7060</v>
      </c>
      <c r="F496">
        <f t="shared" si="8"/>
        <v>10430</v>
      </c>
      <c r="G496">
        <f>IF(soki[[#This Row],[data]]=B495,0,IF(soki[[#This Row],[dzień tygodnia]]&gt;=6,5000,12000))</f>
        <v>0</v>
      </c>
      <c r="H496">
        <f>soki[[#This Row],[stan przed produkcją]]+soki[[#This Row],[produkcja]]</f>
        <v>10430</v>
      </c>
      <c r="I496" s="2">
        <f>IF(soki[[#This Row],[stan po produkcji]]-soki[[#This Row],[wielkosc_zamowienia]]&gt;0,soki[[#This Row],[stan po produkcji]]-soki[[#This Row],[wielkosc_zamowienia]],soki[[#This Row],[stan po produkcji]])</f>
        <v>3370</v>
      </c>
      <c r="J496" s="2" t="b">
        <f>soki[[#This Row],[po zamowieniu]]=soki[[#This Row],[stan po produkcji]]</f>
        <v>0</v>
      </c>
      <c r="K496" s="2">
        <f>IF(soki[[#This Row],[fila]],soki[[#This Row],[wielkosc_zamowienia]],0)</f>
        <v>0</v>
      </c>
    </row>
    <row r="497" spans="1:11" x14ac:dyDescent="0.25">
      <c r="A497">
        <v>496</v>
      </c>
      <c r="B497" s="1">
        <v>44439</v>
      </c>
      <c r="C497" s="2" t="s">
        <v>4</v>
      </c>
      <c r="D497" s="2">
        <f>WEEKDAY(soki[[#This Row],[data]],2)</f>
        <v>2</v>
      </c>
      <c r="E497">
        <v>4560</v>
      </c>
      <c r="F497">
        <f t="shared" si="8"/>
        <v>3370</v>
      </c>
      <c r="G497">
        <f>IF(soki[[#This Row],[data]]=B496,0,IF(soki[[#This Row],[dzień tygodnia]]&gt;=6,5000,12000))</f>
        <v>12000</v>
      </c>
      <c r="H497">
        <f>soki[[#This Row],[stan przed produkcją]]+soki[[#This Row],[produkcja]]</f>
        <v>15370</v>
      </c>
      <c r="I497" s="2">
        <f>IF(soki[[#This Row],[stan po produkcji]]-soki[[#This Row],[wielkosc_zamowienia]]&gt;0,soki[[#This Row],[stan po produkcji]]-soki[[#This Row],[wielkosc_zamowienia]],soki[[#This Row],[stan po produkcji]])</f>
        <v>10810</v>
      </c>
      <c r="J497" s="2" t="b">
        <f>soki[[#This Row],[po zamowieniu]]=soki[[#This Row],[stan po produkcji]]</f>
        <v>0</v>
      </c>
      <c r="K497" s="2">
        <f>IF(soki[[#This Row],[fila]],soki[[#This Row],[wielkosc_zamowienia]],0)</f>
        <v>0</v>
      </c>
    </row>
    <row r="498" spans="1:11" x14ac:dyDescent="0.25">
      <c r="A498">
        <v>497</v>
      </c>
      <c r="B498" s="1">
        <v>44440</v>
      </c>
      <c r="C498" s="2" t="s">
        <v>4</v>
      </c>
      <c r="D498" s="2">
        <f>WEEKDAY(soki[[#This Row],[data]],2)</f>
        <v>3</v>
      </c>
      <c r="E498">
        <v>4620</v>
      </c>
      <c r="F498">
        <f t="shared" si="8"/>
        <v>10810</v>
      </c>
      <c r="G498">
        <f>IF(soki[[#This Row],[data]]=B497,0,IF(soki[[#This Row],[dzień tygodnia]]&gt;=6,5000,12000))</f>
        <v>12000</v>
      </c>
      <c r="H498">
        <f>soki[[#This Row],[stan przed produkcją]]+soki[[#This Row],[produkcja]]</f>
        <v>22810</v>
      </c>
      <c r="I498" s="2">
        <f>IF(soki[[#This Row],[stan po produkcji]]-soki[[#This Row],[wielkosc_zamowienia]]&gt;0,soki[[#This Row],[stan po produkcji]]-soki[[#This Row],[wielkosc_zamowienia]],soki[[#This Row],[stan po produkcji]])</f>
        <v>18190</v>
      </c>
      <c r="J498" s="2" t="b">
        <f>soki[[#This Row],[po zamowieniu]]=soki[[#This Row],[stan po produkcji]]</f>
        <v>0</v>
      </c>
      <c r="K498" s="2">
        <f>IF(soki[[#This Row],[fila]],soki[[#This Row],[wielkosc_zamowienia]],0)</f>
        <v>0</v>
      </c>
    </row>
    <row r="499" spans="1:11" x14ac:dyDescent="0.25">
      <c r="A499">
        <v>498</v>
      </c>
      <c r="B499" s="1">
        <v>44440</v>
      </c>
      <c r="C499" s="2" t="s">
        <v>7</v>
      </c>
      <c r="D499" s="2">
        <f>WEEKDAY(soki[[#This Row],[data]],2)</f>
        <v>3</v>
      </c>
      <c r="E499">
        <v>1530</v>
      </c>
      <c r="F499">
        <f t="shared" si="8"/>
        <v>18190</v>
      </c>
      <c r="G499">
        <f>IF(soki[[#This Row],[data]]=B498,0,IF(soki[[#This Row],[dzień tygodnia]]&gt;=6,5000,12000))</f>
        <v>0</v>
      </c>
      <c r="H499">
        <f>soki[[#This Row],[stan przed produkcją]]+soki[[#This Row],[produkcja]]</f>
        <v>18190</v>
      </c>
      <c r="I499" s="2">
        <f>IF(soki[[#This Row],[stan po produkcji]]-soki[[#This Row],[wielkosc_zamowienia]]&gt;0,soki[[#This Row],[stan po produkcji]]-soki[[#This Row],[wielkosc_zamowienia]],soki[[#This Row],[stan po produkcji]])</f>
        <v>16660</v>
      </c>
      <c r="J499" s="2" t="b">
        <f>soki[[#This Row],[po zamowieniu]]=soki[[#This Row],[stan po produkcji]]</f>
        <v>0</v>
      </c>
      <c r="K499" s="2">
        <f>IF(soki[[#This Row],[fila]],soki[[#This Row],[wielkosc_zamowienia]],0)</f>
        <v>0</v>
      </c>
    </row>
    <row r="500" spans="1:11" x14ac:dyDescent="0.25">
      <c r="A500">
        <v>499</v>
      </c>
      <c r="B500" s="1">
        <v>44441</v>
      </c>
      <c r="C500" s="2" t="s">
        <v>4</v>
      </c>
      <c r="D500" s="2">
        <f>WEEKDAY(soki[[#This Row],[data]],2)</f>
        <v>4</v>
      </c>
      <c r="E500">
        <v>6920</v>
      </c>
      <c r="F500">
        <f t="shared" si="8"/>
        <v>16660</v>
      </c>
      <c r="G500">
        <f>IF(soki[[#This Row],[data]]=B499,0,IF(soki[[#This Row],[dzień tygodnia]]&gt;=6,5000,12000))</f>
        <v>12000</v>
      </c>
      <c r="H500">
        <f>soki[[#This Row],[stan przed produkcją]]+soki[[#This Row],[produkcja]]</f>
        <v>28660</v>
      </c>
      <c r="I500" s="2">
        <f>IF(soki[[#This Row],[stan po produkcji]]-soki[[#This Row],[wielkosc_zamowienia]]&gt;0,soki[[#This Row],[stan po produkcji]]-soki[[#This Row],[wielkosc_zamowienia]],soki[[#This Row],[stan po produkcji]])</f>
        <v>21740</v>
      </c>
      <c r="J500" s="2" t="b">
        <f>soki[[#This Row],[po zamowieniu]]=soki[[#This Row],[stan po produkcji]]</f>
        <v>0</v>
      </c>
      <c r="K500" s="2">
        <f>IF(soki[[#This Row],[fila]],soki[[#This Row],[wielkosc_zamowienia]],0)</f>
        <v>0</v>
      </c>
    </row>
    <row r="501" spans="1:11" x14ac:dyDescent="0.25">
      <c r="A501">
        <v>500</v>
      </c>
      <c r="B501" s="1">
        <v>44441</v>
      </c>
      <c r="C501" s="2" t="s">
        <v>6</v>
      </c>
      <c r="D501" s="2">
        <f>WEEKDAY(soki[[#This Row],[data]],2)</f>
        <v>4</v>
      </c>
      <c r="E501">
        <v>4100</v>
      </c>
      <c r="F501">
        <f t="shared" si="8"/>
        <v>21740</v>
      </c>
      <c r="G501">
        <f>IF(soki[[#This Row],[data]]=B500,0,IF(soki[[#This Row],[dzień tygodnia]]&gt;=6,5000,12000))</f>
        <v>0</v>
      </c>
      <c r="H501">
        <f>soki[[#This Row],[stan przed produkcją]]+soki[[#This Row],[produkcja]]</f>
        <v>21740</v>
      </c>
      <c r="I501" s="2">
        <f>IF(soki[[#This Row],[stan po produkcji]]-soki[[#This Row],[wielkosc_zamowienia]]&gt;0,soki[[#This Row],[stan po produkcji]]-soki[[#This Row],[wielkosc_zamowienia]],soki[[#This Row],[stan po produkcji]])</f>
        <v>17640</v>
      </c>
      <c r="J501" s="2" t="b">
        <f>soki[[#This Row],[po zamowieniu]]=soki[[#This Row],[stan po produkcji]]</f>
        <v>0</v>
      </c>
      <c r="K501" s="2">
        <f>IF(soki[[#This Row],[fila]],soki[[#This Row],[wielkosc_zamowienia]],0)</f>
        <v>0</v>
      </c>
    </row>
    <row r="502" spans="1:11" x14ac:dyDescent="0.25">
      <c r="A502">
        <v>501</v>
      </c>
      <c r="B502" s="1">
        <v>44442</v>
      </c>
      <c r="C502" s="2" t="s">
        <v>5</v>
      </c>
      <c r="D502" s="2">
        <f>WEEKDAY(soki[[#This Row],[data]],2)</f>
        <v>5</v>
      </c>
      <c r="E502">
        <v>2870</v>
      </c>
      <c r="F502">
        <f t="shared" si="8"/>
        <v>17640</v>
      </c>
      <c r="G502">
        <f>IF(soki[[#This Row],[data]]=B501,0,IF(soki[[#This Row],[dzień tygodnia]]&gt;=6,5000,12000))</f>
        <v>12000</v>
      </c>
      <c r="H502">
        <f>soki[[#This Row],[stan przed produkcją]]+soki[[#This Row],[produkcja]]</f>
        <v>29640</v>
      </c>
      <c r="I502" s="2">
        <f>IF(soki[[#This Row],[stan po produkcji]]-soki[[#This Row],[wielkosc_zamowienia]]&gt;0,soki[[#This Row],[stan po produkcji]]-soki[[#This Row],[wielkosc_zamowienia]],soki[[#This Row],[stan po produkcji]])</f>
        <v>26770</v>
      </c>
      <c r="J502" s="2" t="b">
        <f>soki[[#This Row],[po zamowieniu]]=soki[[#This Row],[stan po produkcji]]</f>
        <v>0</v>
      </c>
      <c r="K502" s="2">
        <f>IF(soki[[#This Row],[fila]],soki[[#This Row],[wielkosc_zamowienia]],0)</f>
        <v>0</v>
      </c>
    </row>
    <row r="503" spans="1:11" x14ac:dyDescent="0.25">
      <c r="A503">
        <v>502</v>
      </c>
      <c r="B503" s="1">
        <v>44442</v>
      </c>
      <c r="C503" s="2" t="s">
        <v>4</v>
      </c>
      <c r="D503" s="2">
        <f>WEEKDAY(soki[[#This Row],[data]],2)</f>
        <v>5</v>
      </c>
      <c r="E503">
        <v>1160</v>
      </c>
      <c r="F503">
        <f t="shared" si="8"/>
        <v>26770</v>
      </c>
      <c r="G503">
        <f>IF(soki[[#This Row],[data]]=B502,0,IF(soki[[#This Row],[dzień tygodnia]]&gt;=6,5000,12000))</f>
        <v>0</v>
      </c>
      <c r="H503">
        <f>soki[[#This Row],[stan przed produkcją]]+soki[[#This Row],[produkcja]]</f>
        <v>26770</v>
      </c>
      <c r="I503" s="2">
        <f>IF(soki[[#This Row],[stan po produkcji]]-soki[[#This Row],[wielkosc_zamowienia]]&gt;0,soki[[#This Row],[stan po produkcji]]-soki[[#This Row],[wielkosc_zamowienia]],soki[[#This Row],[stan po produkcji]])</f>
        <v>25610</v>
      </c>
      <c r="J503" s="2" t="b">
        <f>soki[[#This Row],[po zamowieniu]]=soki[[#This Row],[stan po produkcji]]</f>
        <v>0</v>
      </c>
      <c r="K503" s="2">
        <f>IF(soki[[#This Row],[fila]],soki[[#This Row],[wielkosc_zamowienia]],0)</f>
        <v>0</v>
      </c>
    </row>
    <row r="504" spans="1:11" x14ac:dyDescent="0.25">
      <c r="A504">
        <v>503</v>
      </c>
      <c r="B504" s="1">
        <v>44442</v>
      </c>
      <c r="C504" s="2" t="s">
        <v>6</v>
      </c>
      <c r="D504" s="2">
        <f>WEEKDAY(soki[[#This Row],[data]],2)</f>
        <v>5</v>
      </c>
      <c r="E504">
        <v>8460</v>
      </c>
      <c r="F504">
        <f t="shared" si="8"/>
        <v>25610</v>
      </c>
      <c r="G504">
        <f>IF(soki[[#This Row],[data]]=B503,0,IF(soki[[#This Row],[dzień tygodnia]]&gt;=6,5000,12000))</f>
        <v>0</v>
      </c>
      <c r="H504">
        <f>soki[[#This Row],[stan przed produkcją]]+soki[[#This Row],[produkcja]]</f>
        <v>25610</v>
      </c>
      <c r="I504" s="2">
        <f>IF(soki[[#This Row],[stan po produkcji]]-soki[[#This Row],[wielkosc_zamowienia]]&gt;0,soki[[#This Row],[stan po produkcji]]-soki[[#This Row],[wielkosc_zamowienia]],soki[[#This Row],[stan po produkcji]])</f>
        <v>17150</v>
      </c>
      <c r="J504" s="2" t="b">
        <f>soki[[#This Row],[po zamowieniu]]=soki[[#This Row],[stan po produkcji]]</f>
        <v>0</v>
      </c>
      <c r="K504" s="2">
        <f>IF(soki[[#This Row],[fila]],soki[[#This Row],[wielkosc_zamowienia]],0)</f>
        <v>0</v>
      </c>
    </row>
    <row r="505" spans="1:11" x14ac:dyDescent="0.25">
      <c r="A505">
        <v>504</v>
      </c>
      <c r="B505" s="1">
        <v>44443</v>
      </c>
      <c r="C505" s="2" t="s">
        <v>5</v>
      </c>
      <c r="D505" s="2">
        <f>WEEKDAY(soki[[#This Row],[data]],2)</f>
        <v>6</v>
      </c>
      <c r="E505">
        <v>6880</v>
      </c>
      <c r="F505">
        <f t="shared" si="8"/>
        <v>17150</v>
      </c>
      <c r="G505">
        <f>IF(soki[[#This Row],[data]]=B504,0,IF(soki[[#This Row],[dzień tygodnia]]&gt;=6,5000,12000))</f>
        <v>5000</v>
      </c>
      <c r="H505">
        <f>soki[[#This Row],[stan przed produkcją]]+soki[[#This Row],[produkcja]]</f>
        <v>22150</v>
      </c>
      <c r="I505" s="2">
        <f>IF(soki[[#This Row],[stan po produkcji]]-soki[[#This Row],[wielkosc_zamowienia]]&gt;0,soki[[#This Row],[stan po produkcji]]-soki[[#This Row],[wielkosc_zamowienia]],soki[[#This Row],[stan po produkcji]])</f>
        <v>15270</v>
      </c>
      <c r="J505" s="2" t="b">
        <f>soki[[#This Row],[po zamowieniu]]=soki[[#This Row],[stan po produkcji]]</f>
        <v>0</v>
      </c>
      <c r="K505" s="2">
        <f>IF(soki[[#This Row],[fila]],soki[[#This Row],[wielkosc_zamowienia]],0)</f>
        <v>0</v>
      </c>
    </row>
    <row r="506" spans="1:11" x14ac:dyDescent="0.25">
      <c r="A506">
        <v>505</v>
      </c>
      <c r="B506" s="1">
        <v>44444</v>
      </c>
      <c r="C506" s="2" t="s">
        <v>7</v>
      </c>
      <c r="D506" s="2">
        <f>WEEKDAY(soki[[#This Row],[data]],2)</f>
        <v>7</v>
      </c>
      <c r="E506">
        <v>3610</v>
      </c>
      <c r="F506">
        <f t="shared" si="8"/>
        <v>15270</v>
      </c>
      <c r="G506">
        <f>IF(soki[[#This Row],[data]]=B505,0,IF(soki[[#This Row],[dzień tygodnia]]&gt;=6,5000,12000))</f>
        <v>5000</v>
      </c>
      <c r="H506">
        <f>soki[[#This Row],[stan przed produkcją]]+soki[[#This Row],[produkcja]]</f>
        <v>20270</v>
      </c>
      <c r="I506" s="2">
        <f>IF(soki[[#This Row],[stan po produkcji]]-soki[[#This Row],[wielkosc_zamowienia]]&gt;0,soki[[#This Row],[stan po produkcji]]-soki[[#This Row],[wielkosc_zamowienia]],soki[[#This Row],[stan po produkcji]])</f>
        <v>16660</v>
      </c>
      <c r="J506" s="2" t="b">
        <f>soki[[#This Row],[po zamowieniu]]=soki[[#This Row],[stan po produkcji]]</f>
        <v>0</v>
      </c>
      <c r="K506" s="2">
        <f>IF(soki[[#This Row],[fila]],soki[[#This Row],[wielkosc_zamowienia]],0)</f>
        <v>0</v>
      </c>
    </row>
    <row r="507" spans="1:11" x14ac:dyDescent="0.25">
      <c r="A507">
        <v>506</v>
      </c>
      <c r="B507" s="1">
        <v>44445</v>
      </c>
      <c r="C507" s="2" t="s">
        <v>6</v>
      </c>
      <c r="D507" s="2">
        <f>WEEKDAY(soki[[#This Row],[data]],2)</f>
        <v>1</v>
      </c>
      <c r="E507">
        <v>2400</v>
      </c>
      <c r="F507">
        <f t="shared" si="8"/>
        <v>16660</v>
      </c>
      <c r="G507">
        <f>IF(soki[[#This Row],[data]]=B506,0,IF(soki[[#This Row],[dzień tygodnia]]&gt;=6,5000,12000))</f>
        <v>12000</v>
      </c>
      <c r="H507">
        <f>soki[[#This Row],[stan przed produkcją]]+soki[[#This Row],[produkcja]]</f>
        <v>28660</v>
      </c>
      <c r="I507" s="2">
        <f>IF(soki[[#This Row],[stan po produkcji]]-soki[[#This Row],[wielkosc_zamowienia]]&gt;0,soki[[#This Row],[stan po produkcji]]-soki[[#This Row],[wielkosc_zamowienia]],soki[[#This Row],[stan po produkcji]])</f>
        <v>26260</v>
      </c>
      <c r="J507" s="2" t="b">
        <f>soki[[#This Row],[po zamowieniu]]=soki[[#This Row],[stan po produkcji]]</f>
        <v>0</v>
      </c>
      <c r="K507" s="2">
        <f>IF(soki[[#This Row],[fila]],soki[[#This Row],[wielkosc_zamowienia]],0)</f>
        <v>0</v>
      </c>
    </row>
    <row r="508" spans="1:11" x14ac:dyDescent="0.25">
      <c r="A508">
        <v>507</v>
      </c>
      <c r="B508" s="1">
        <v>44446</v>
      </c>
      <c r="C508" s="2" t="s">
        <v>5</v>
      </c>
      <c r="D508" s="2">
        <f>WEEKDAY(soki[[#This Row],[data]],2)</f>
        <v>2</v>
      </c>
      <c r="E508">
        <v>2660</v>
      </c>
      <c r="F508">
        <f t="shared" si="8"/>
        <v>26260</v>
      </c>
      <c r="G508">
        <f>IF(soki[[#This Row],[data]]=B507,0,IF(soki[[#This Row],[dzień tygodnia]]&gt;=6,5000,12000))</f>
        <v>12000</v>
      </c>
      <c r="H508">
        <f>soki[[#This Row],[stan przed produkcją]]+soki[[#This Row],[produkcja]]</f>
        <v>38260</v>
      </c>
      <c r="I508" s="2">
        <f>IF(soki[[#This Row],[stan po produkcji]]-soki[[#This Row],[wielkosc_zamowienia]]&gt;0,soki[[#This Row],[stan po produkcji]]-soki[[#This Row],[wielkosc_zamowienia]],soki[[#This Row],[stan po produkcji]])</f>
        <v>35600</v>
      </c>
      <c r="J508" s="2" t="b">
        <f>soki[[#This Row],[po zamowieniu]]=soki[[#This Row],[stan po produkcji]]</f>
        <v>0</v>
      </c>
      <c r="K508" s="2">
        <f>IF(soki[[#This Row],[fila]],soki[[#This Row],[wielkosc_zamowienia]],0)</f>
        <v>0</v>
      </c>
    </row>
    <row r="509" spans="1:11" x14ac:dyDescent="0.25">
      <c r="A509">
        <v>508</v>
      </c>
      <c r="B509" s="1">
        <v>44447</v>
      </c>
      <c r="C509" s="2" t="s">
        <v>7</v>
      </c>
      <c r="D509" s="2">
        <f>WEEKDAY(soki[[#This Row],[data]],2)</f>
        <v>3</v>
      </c>
      <c r="E509">
        <v>9310</v>
      </c>
      <c r="F509">
        <f t="shared" si="8"/>
        <v>35600</v>
      </c>
      <c r="G509">
        <f>IF(soki[[#This Row],[data]]=B508,0,IF(soki[[#This Row],[dzień tygodnia]]&gt;=6,5000,12000))</f>
        <v>12000</v>
      </c>
      <c r="H509">
        <f>soki[[#This Row],[stan przed produkcją]]+soki[[#This Row],[produkcja]]</f>
        <v>47600</v>
      </c>
      <c r="I509" s="2">
        <f>IF(soki[[#This Row],[stan po produkcji]]-soki[[#This Row],[wielkosc_zamowienia]]&gt;0,soki[[#This Row],[stan po produkcji]]-soki[[#This Row],[wielkosc_zamowienia]],soki[[#This Row],[stan po produkcji]])</f>
        <v>38290</v>
      </c>
      <c r="J509" s="2" t="b">
        <f>soki[[#This Row],[po zamowieniu]]=soki[[#This Row],[stan po produkcji]]</f>
        <v>0</v>
      </c>
      <c r="K509" s="2">
        <f>IF(soki[[#This Row],[fila]],soki[[#This Row],[wielkosc_zamowienia]],0)</f>
        <v>0</v>
      </c>
    </row>
    <row r="510" spans="1:11" x14ac:dyDescent="0.25">
      <c r="A510">
        <v>509</v>
      </c>
      <c r="B510" s="1">
        <v>44447</v>
      </c>
      <c r="C510" s="2" t="s">
        <v>5</v>
      </c>
      <c r="D510" s="2">
        <f>WEEKDAY(soki[[#This Row],[data]],2)</f>
        <v>3</v>
      </c>
      <c r="E510">
        <v>3980</v>
      </c>
      <c r="F510">
        <f t="shared" si="8"/>
        <v>38290</v>
      </c>
      <c r="G510">
        <f>IF(soki[[#This Row],[data]]=B509,0,IF(soki[[#This Row],[dzień tygodnia]]&gt;=6,5000,12000))</f>
        <v>0</v>
      </c>
      <c r="H510">
        <f>soki[[#This Row],[stan przed produkcją]]+soki[[#This Row],[produkcja]]</f>
        <v>38290</v>
      </c>
      <c r="I510" s="2">
        <f>IF(soki[[#This Row],[stan po produkcji]]-soki[[#This Row],[wielkosc_zamowienia]]&gt;0,soki[[#This Row],[stan po produkcji]]-soki[[#This Row],[wielkosc_zamowienia]],soki[[#This Row],[stan po produkcji]])</f>
        <v>34310</v>
      </c>
      <c r="J510" s="2" t="b">
        <f>soki[[#This Row],[po zamowieniu]]=soki[[#This Row],[stan po produkcji]]</f>
        <v>0</v>
      </c>
      <c r="K510" s="2">
        <f>IF(soki[[#This Row],[fila]],soki[[#This Row],[wielkosc_zamowienia]],0)</f>
        <v>0</v>
      </c>
    </row>
    <row r="511" spans="1:11" x14ac:dyDescent="0.25">
      <c r="A511">
        <v>510</v>
      </c>
      <c r="B511" s="1">
        <v>44448</v>
      </c>
      <c r="C511" s="2" t="s">
        <v>6</v>
      </c>
      <c r="D511" s="2">
        <f>WEEKDAY(soki[[#This Row],[data]],2)</f>
        <v>4</v>
      </c>
      <c r="E511">
        <v>7000</v>
      </c>
      <c r="F511">
        <f t="shared" si="8"/>
        <v>34310</v>
      </c>
      <c r="G511">
        <f>IF(soki[[#This Row],[data]]=B510,0,IF(soki[[#This Row],[dzień tygodnia]]&gt;=6,5000,12000))</f>
        <v>12000</v>
      </c>
      <c r="H511">
        <f>soki[[#This Row],[stan przed produkcją]]+soki[[#This Row],[produkcja]]</f>
        <v>46310</v>
      </c>
      <c r="I511" s="2">
        <f>IF(soki[[#This Row],[stan po produkcji]]-soki[[#This Row],[wielkosc_zamowienia]]&gt;0,soki[[#This Row],[stan po produkcji]]-soki[[#This Row],[wielkosc_zamowienia]],soki[[#This Row],[stan po produkcji]])</f>
        <v>39310</v>
      </c>
      <c r="J511" s="2" t="b">
        <f>soki[[#This Row],[po zamowieniu]]=soki[[#This Row],[stan po produkcji]]</f>
        <v>0</v>
      </c>
      <c r="K511" s="2">
        <f>IF(soki[[#This Row],[fila]],soki[[#This Row],[wielkosc_zamowienia]],0)</f>
        <v>0</v>
      </c>
    </row>
    <row r="512" spans="1:11" x14ac:dyDescent="0.25">
      <c r="A512">
        <v>511</v>
      </c>
      <c r="B512" s="1">
        <v>44448</v>
      </c>
      <c r="C512" s="2" t="s">
        <v>5</v>
      </c>
      <c r="D512" s="2">
        <f>WEEKDAY(soki[[#This Row],[data]],2)</f>
        <v>4</v>
      </c>
      <c r="E512">
        <v>4660</v>
      </c>
      <c r="F512">
        <f t="shared" si="8"/>
        <v>39310</v>
      </c>
      <c r="G512">
        <f>IF(soki[[#This Row],[data]]=B511,0,IF(soki[[#This Row],[dzień tygodnia]]&gt;=6,5000,12000))</f>
        <v>0</v>
      </c>
      <c r="H512">
        <f>soki[[#This Row],[stan przed produkcją]]+soki[[#This Row],[produkcja]]</f>
        <v>39310</v>
      </c>
      <c r="I512" s="2">
        <f>IF(soki[[#This Row],[stan po produkcji]]-soki[[#This Row],[wielkosc_zamowienia]]&gt;0,soki[[#This Row],[stan po produkcji]]-soki[[#This Row],[wielkosc_zamowienia]],soki[[#This Row],[stan po produkcji]])</f>
        <v>34650</v>
      </c>
      <c r="J512" s="2" t="b">
        <f>soki[[#This Row],[po zamowieniu]]=soki[[#This Row],[stan po produkcji]]</f>
        <v>0</v>
      </c>
      <c r="K512" s="2">
        <f>IF(soki[[#This Row],[fila]],soki[[#This Row],[wielkosc_zamowienia]],0)</f>
        <v>0</v>
      </c>
    </row>
    <row r="513" spans="1:11" x14ac:dyDescent="0.25">
      <c r="A513">
        <v>512</v>
      </c>
      <c r="B513" s="1">
        <v>44448</v>
      </c>
      <c r="C513" s="2" t="s">
        <v>4</v>
      </c>
      <c r="D513" s="2">
        <f>WEEKDAY(soki[[#This Row],[data]],2)</f>
        <v>4</v>
      </c>
      <c r="E513">
        <v>6620</v>
      </c>
      <c r="F513">
        <f t="shared" si="8"/>
        <v>34650</v>
      </c>
      <c r="G513">
        <f>IF(soki[[#This Row],[data]]=B512,0,IF(soki[[#This Row],[dzień tygodnia]]&gt;=6,5000,12000))</f>
        <v>0</v>
      </c>
      <c r="H513">
        <f>soki[[#This Row],[stan przed produkcją]]+soki[[#This Row],[produkcja]]</f>
        <v>34650</v>
      </c>
      <c r="I513" s="2">
        <f>IF(soki[[#This Row],[stan po produkcji]]-soki[[#This Row],[wielkosc_zamowienia]]&gt;0,soki[[#This Row],[stan po produkcji]]-soki[[#This Row],[wielkosc_zamowienia]],soki[[#This Row],[stan po produkcji]])</f>
        <v>28030</v>
      </c>
      <c r="J513" s="2" t="b">
        <f>soki[[#This Row],[po zamowieniu]]=soki[[#This Row],[stan po produkcji]]</f>
        <v>0</v>
      </c>
      <c r="K513" s="2">
        <f>IF(soki[[#This Row],[fila]],soki[[#This Row],[wielkosc_zamowienia]],0)</f>
        <v>0</v>
      </c>
    </row>
    <row r="514" spans="1:11" x14ac:dyDescent="0.25">
      <c r="A514">
        <v>513</v>
      </c>
      <c r="B514" s="1">
        <v>44449</v>
      </c>
      <c r="C514" s="2" t="s">
        <v>6</v>
      </c>
      <c r="D514" s="2">
        <f>WEEKDAY(soki[[#This Row],[data]],2)</f>
        <v>5</v>
      </c>
      <c r="E514">
        <v>1690</v>
      </c>
      <c r="F514">
        <f t="shared" si="8"/>
        <v>28030</v>
      </c>
      <c r="G514">
        <f>IF(soki[[#This Row],[data]]=B513,0,IF(soki[[#This Row],[dzień tygodnia]]&gt;=6,5000,12000))</f>
        <v>12000</v>
      </c>
      <c r="H514">
        <f>soki[[#This Row],[stan przed produkcją]]+soki[[#This Row],[produkcja]]</f>
        <v>40030</v>
      </c>
      <c r="I514" s="2">
        <f>IF(soki[[#This Row],[stan po produkcji]]-soki[[#This Row],[wielkosc_zamowienia]]&gt;0,soki[[#This Row],[stan po produkcji]]-soki[[#This Row],[wielkosc_zamowienia]],soki[[#This Row],[stan po produkcji]])</f>
        <v>38340</v>
      </c>
      <c r="J514" s="2" t="b">
        <f>soki[[#This Row],[po zamowieniu]]=soki[[#This Row],[stan po produkcji]]</f>
        <v>0</v>
      </c>
      <c r="K514" s="2">
        <f>IF(soki[[#This Row],[fila]],soki[[#This Row],[wielkosc_zamowienia]],0)</f>
        <v>0</v>
      </c>
    </row>
    <row r="515" spans="1:11" x14ac:dyDescent="0.25">
      <c r="A515">
        <v>514</v>
      </c>
      <c r="B515" s="1">
        <v>44449</v>
      </c>
      <c r="C515" s="2" t="s">
        <v>7</v>
      </c>
      <c r="D515" s="2">
        <f>WEEKDAY(soki[[#This Row],[data]],2)</f>
        <v>5</v>
      </c>
      <c r="E515">
        <v>6080</v>
      </c>
      <c r="F515">
        <f t="shared" si="8"/>
        <v>38340</v>
      </c>
      <c r="G515">
        <f>IF(soki[[#This Row],[data]]=B514,0,IF(soki[[#This Row],[dzień tygodnia]]&gt;=6,5000,12000))</f>
        <v>0</v>
      </c>
      <c r="H515">
        <f>soki[[#This Row],[stan przed produkcją]]+soki[[#This Row],[produkcja]]</f>
        <v>38340</v>
      </c>
      <c r="I515" s="2">
        <f>IF(soki[[#This Row],[stan po produkcji]]-soki[[#This Row],[wielkosc_zamowienia]]&gt;0,soki[[#This Row],[stan po produkcji]]-soki[[#This Row],[wielkosc_zamowienia]],soki[[#This Row],[stan po produkcji]])</f>
        <v>32260</v>
      </c>
      <c r="J515" s="2" t="b">
        <f>soki[[#This Row],[po zamowieniu]]=soki[[#This Row],[stan po produkcji]]</f>
        <v>0</v>
      </c>
      <c r="K515" s="2">
        <f>IF(soki[[#This Row],[fila]],soki[[#This Row],[wielkosc_zamowienia]],0)</f>
        <v>0</v>
      </c>
    </row>
    <row r="516" spans="1:11" x14ac:dyDescent="0.25">
      <c r="A516">
        <v>515</v>
      </c>
      <c r="B516" s="1">
        <v>44450</v>
      </c>
      <c r="C516" s="2" t="s">
        <v>4</v>
      </c>
      <c r="D516" s="2">
        <f>WEEKDAY(soki[[#This Row],[data]],2)</f>
        <v>6</v>
      </c>
      <c r="E516">
        <v>1970</v>
      </c>
      <c r="F516">
        <f t="shared" ref="F516:F579" si="9">I515</f>
        <v>32260</v>
      </c>
      <c r="G516">
        <f>IF(soki[[#This Row],[data]]=B515,0,IF(soki[[#This Row],[dzień tygodnia]]&gt;=6,5000,12000))</f>
        <v>5000</v>
      </c>
      <c r="H516">
        <f>soki[[#This Row],[stan przed produkcją]]+soki[[#This Row],[produkcja]]</f>
        <v>37260</v>
      </c>
      <c r="I516" s="2">
        <f>IF(soki[[#This Row],[stan po produkcji]]-soki[[#This Row],[wielkosc_zamowienia]]&gt;0,soki[[#This Row],[stan po produkcji]]-soki[[#This Row],[wielkosc_zamowienia]],soki[[#This Row],[stan po produkcji]])</f>
        <v>35290</v>
      </c>
      <c r="J516" s="2" t="b">
        <f>soki[[#This Row],[po zamowieniu]]=soki[[#This Row],[stan po produkcji]]</f>
        <v>0</v>
      </c>
      <c r="K516" s="2">
        <f>IF(soki[[#This Row],[fila]],soki[[#This Row],[wielkosc_zamowienia]],0)</f>
        <v>0</v>
      </c>
    </row>
    <row r="517" spans="1:11" x14ac:dyDescent="0.25">
      <c r="A517">
        <v>516</v>
      </c>
      <c r="B517" s="1">
        <v>44450</v>
      </c>
      <c r="C517" s="2" t="s">
        <v>6</v>
      </c>
      <c r="D517" s="2">
        <f>WEEKDAY(soki[[#This Row],[data]],2)</f>
        <v>6</v>
      </c>
      <c r="E517">
        <v>4320</v>
      </c>
      <c r="F517">
        <f t="shared" si="9"/>
        <v>35290</v>
      </c>
      <c r="G517">
        <f>IF(soki[[#This Row],[data]]=B516,0,IF(soki[[#This Row],[dzień tygodnia]]&gt;=6,5000,12000))</f>
        <v>0</v>
      </c>
      <c r="H517">
        <f>soki[[#This Row],[stan przed produkcją]]+soki[[#This Row],[produkcja]]</f>
        <v>35290</v>
      </c>
      <c r="I517" s="2">
        <f>IF(soki[[#This Row],[stan po produkcji]]-soki[[#This Row],[wielkosc_zamowienia]]&gt;0,soki[[#This Row],[stan po produkcji]]-soki[[#This Row],[wielkosc_zamowienia]],soki[[#This Row],[stan po produkcji]])</f>
        <v>30970</v>
      </c>
      <c r="J517" s="2" t="b">
        <f>soki[[#This Row],[po zamowieniu]]=soki[[#This Row],[stan po produkcji]]</f>
        <v>0</v>
      </c>
      <c r="K517" s="2">
        <f>IF(soki[[#This Row],[fila]],soki[[#This Row],[wielkosc_zamowienia]],0)</f>
        <v>0</v>
      </c>
    </row>
    <row r="518" spans="1:11" x14ac:dyDescent="0.25">
      <c r="A518">
        <v>517</v>
      </c>
      <c r="B518" s="1">
        <v>44450</v>
      </c>
      <c r="C518" s="2" t="s">
        <v>5</v>
      </c>
      <c r="D518" s="2">
        <f>WEEKDAY(soki[[#This Row],[data]],2)</f>
        <v>6</v>
      </c>
      <c r="E518">
        <v>3310</v>
      </c>
      <c r="F518">
        <f t="shared" si="9"/>
        <v>30970</v>
      </c>
      <c r="G518">
        <f>IF(soki[[#This Row],[data]]=B517,0,IF(soki[[#This Row],[dzień tygodnia]]&gt;=6,5000,12000))</f>
        <v>0</v>
      </c>
      <c r="H518">
        <f>soki[[#This Row],[stan przed produkcją]]+soki[[#This Row],[produkcja]]</f>
        <v>30970</v>
      </c>
      <c r="I518" s="2">
        <f>IF(soki[[#This Row],[stan po produkcji]]-soki[[#This Row],[wielkosc_zamowienia]]&gt;0,soki[[#This Row],[stan po produkcji]]-soki[[#This Row],[wielkosc_zamowienia]],soki[[#This Row],[stan po produkcji]])</f>
        <v>27660</v>
      </c>
      <c r="J518" s="2" t="b">
        <f>soki[[#This Row],[po zamowieniu]]=soki[[#This Row],[stan po produkcji]]</f>
        <v>0</v>
      </c>
      <c r="K518" s="2">
        <f>IF(soki[[#This Row],[fila]],soki[[#This Row],[wielkosc_zamowienia]],0)</f>
        <v>0</v>
      </c>
    </row>
    <row r="519" spans="1:11" x14ac:dyDescent="0.25">
      <c r="A519">
        <v>518</v>
      </c>
      <c r="B519" s="1">
        <v>44451</v>
      </c>
      <c r="C519" s="2" t="s">
        <v>7</v>
      </c>
      <c r="D519" s="2">
        <f>WEEKDAY(soki[[#This Row],[data]],2)</f>
        <v>7</v>
      </c>
      <c r="E519">
        <v>3550</v>
      </c>
      <c r="F519">
        <f t="shared" si="9"/>
        <v>27660</v>
      </c>
      <c r="G519">
        <f>IF(soki[[#This Row],[data]]=B518,0,IF(soki[[#This Row],[dzień tygodnia]]&gt;=6,5000,12000))</f>
        <v>5000</v>
      </c>
      <c r="H519">
        <f>soki[[#This Row],[stan przed produkcją]]+soki[[#This Row],[produkcja]]</f>
        <v>32660</v>
      </c>
      <c r="I519" s="2">
        <f>IF(soki[[#This Row],[stan po produkcji]]-soki[[#This Row],[wielkosc_zamowienia]]&gt;0,soki[[#This Row],[stan po produkcji]]-soki[[#This Row],[wielkosc_zamowienia]],soki[[#This Row],[stan po produkcji]])</f>
        <v>29110</v>
      </c>
      <c r="J519" s="2" t="b">
        <f>soki[[#This Row],[po zamowieniu]]=soki[[#This Row],[stan po produkcji]]</f>
        <v>0</v>
      </c>
      <c r="K519" s="2">
        <f>IF(soki[[#This Row],[fila]],soki[[#This Row],[wielkosc_zamowienia]],0)</f>
        <v>0</v>
      </c>
    </row>
    <row r="520" spans="1:11" x14ac:dyDescent="0.25">
      <c r="A520">
        <v>519</v>
      </c>
      <c r="B520" s="1">
        <v>44451</v>
      </c>
      <c r="C520" s="2" t="s">
        <v>4</v>
      </c>
      <c r="D520" s="2">
        <f>WEEKDAY(soki[[#This Row],[data]],2)</f>
        <v>7</v>
      </c>
      <c r="E520">
        <v>5210</v>
      </c>
      <c r="F520">
        <f t="shared" si="9"/>
        <v>29110</v>
      </c>
      <c r="G520">
        <f>IF(soki[[#This Row],[data]]=B519,0,IF(soki[[#This Row],[dzień tygodnia]]&gt;=6,5000,12000))</f>
        <v>0</v>
      </c>
      <c r="H520">
        <f>soki[[#This Row],[stan przed produkcją]]+soki[[#This Row],[produkcja]]</f>
        <v>29110</v>
      </c>
      <c r="I520" s="2">
        <f>IF(soki[[#This Row],[stan po produkcji]]-soki[[#This Row],[wielkosc_zamowienia]]&gt;0,soki[[#This Row],[stan po produkcji]]-soki[[#This Row],[wielkosc_zamowienia]],soki[[#This Row],[stan po produkcji]])</f>
        <v>23900</v>
      </c>
      <c r="J520" s="2" t="b">
        <f>soki[[#This Row],[po zamowieniu]]=soki[[#This Row],[stan po produkcji]]</f>
        <v>0</v>
      </c>
      <c r="K520" s="2">
        <f>IF(soki[[#This Row],[fila]],soki[[#This Row],[wielkosc_zamowienia]],0)</f>
        <v>0</v>
      </c>
    </row>
    <row r="521" spans="1:11" x14ac:dyDescent="0.25">
      <c r="A521">
        <v>520</v>
      </c>
      <c r="B521" s="1">
        <v>44451</v>
      </c>
      <c r="C521" s="2" t="s">
        <v>5</v>
      </c>
      <c r="D521" s="2">
        <f>WEEKDAY(soki[[#This Row],[data]],2)</f>
        <v>7</v>
      </c>
      <c r="E521">
        <v>2990</v>
      </c>
      <c r="F521">
        <f t="shared" si="9"/>
        <v>23900</v>
      </c>
      <c r="G521">
        <f>IF(soki[[#This Row],[data]]=B520,0,IF(soki[[#This Row],[dzień tygodnia]]&gt;=6,5000,12000))</f>
        <v>0</v>
      </c>
      <c r="H521">
        <f>soki[[#This Row],[stan przed produkcją]]+soki[[#This Row],[produkcja]]</f>
        <v>23900</v>
      </c>
      <c r="I521" s="2">
        <f>IF(soki[[#This Row],[stan po produkcji]]-soki[[#This Row],[wielkosc_zamowienia]]&gt;0,soki[[#This Row],[stan po produkcji]]-soki[[#This Row],[wielkosc_zamowienia]],soki[[#This Row],[stan po produkcji]])</f>
        <v>20910</v>
      </c>
      <c r="J521" s="2" t="b">
        <f>soki[[#This Row],[po zamowieniu]]=soki[[#This Row],[stan po produkcji]]</f>
        <v>0</v>
      </c>
      <c r="K521" s="2">
        <f>IF(soki[[#This Row],[fila]],soki[[#This Row],[wielkosc_zamowienia]],0)</f>
        <v>0</v>
      </c>
    </row>
    <row r="522" spans="1:11" x14ac:dyDescent="0.25">
      <c r="A522">
        <v>521</v>
      </c>
      <c r="B522" s="1">
        <v>44452</v>
      </c>
      <c r="C522" s="2" t="s">
        <v>6</v>
      </c>
      <c r="D522" s="2">
        <f>WEEKDAY(soki[[#This Row],[data]],2)</f>
        <v>1</v>
      </c>
      <c r="E522">
        <v>7890</v>
      </c>
      <c r="F522">
        <f t="shared" si="9"/>
        <v>20910</v>
      </c>
      <c r="G522">
        <f>IF(soki[[#This Row],[data]]=B521,0,IF(soki[[#This Row],[dzień tygodnia]]&gt;=6,5000,12000))</f>
        <v>12000</v>
      </c>
      <c r="H522">
        <f>soki[[#This Row],[stan przed produkcją]]+soki[[#This Row],[produkcja]]</f>
        <v>32910</v>
      </c>
      <c r="I522" s="2">
        <f>IF(soki[[#This Row],[stan po produkcji]]-soki[[#This Row],[wielkosc_zamowienia]]&gt;0,soki[[#This Row],[stan po produkcji]]-soki[[#This Row],[wielkosc_zamowienia]],soki[[#This Row],[stan po produkcji]])</f>
        <v>25020</v>
      </c>
      <c r="J522" s="2" t="b">
        <f>soki[[#This Row],[po zamowieniu]]=soki[[#This Row],[stan po produkcji]]</f>
        <v>0</v>
      </c>
      <c r="K522" s="2">
        <f>IF(soki[[#This Row],[fila]],soki[[#This Row],[wielkosc_zamowienia]],0)</f>
        <v>0</v>
      </c>
    </row>
    <row r="523" spans="1:11" x14ac:dyDescent="0.25">
      <c r="A523">
        <v>522</v>
      </c>
      <c r="B523" s="1">
        <v>44452</v>
      </c>
      <c r="C523" s="2" t="s">
        <v>5</v>
      </c>
      <c r="D523" s="2">
        <f>WEEKDAY(soki[[#This Row],[data]],2)</f>
        <v>1</v>
      </c>
      <c r="E523">
        <v>3440</v>
      </c>
      <c r="F523">
        <f t="shared" si="9"/>
        <v>25020</v>
      </c>
      <c r="G523">
        <f>IF(soki[[#This Row],[data]]=B522,0,IF(soki[[#This Row],[dzień tygodnia]]&gt;=6,5000,12000))</f>
        <v>0</v>
      </c>
      <c r="H523">
        <f>soki[[#This Row],[stan przed produkcją]]+soki[[#This Row],[produkcja]]</f>
        <v>25020</v>
      </c>
      <c r="I523" s="2">
        <f>IF(soki[[#This Row],[stan po produkcji]]-soki[[#This Row],[wielkosc_zamowienia]]&gt;0,soki[[#This Row],[stan po produkcji]]-soki[[#This Row],[wielkosc_zamowienia]],soki[[#This Row],[stan po produkcji]])</f>
        <v>21580</v>
      </c>
      <c r="J523" s="2" t="b">
        <f>soki[[#This Row],[po zamowieniu]]=soki[[#This Row],[stan po produkcji]]</f>
        <v>0</v>
      </c>
      <c r="K523" s="2">
        <f>IF(soki[[#This Row],[fila]],soki[[#This Row],[wielkosc_zamowienia]],0)</f>
        <v>0</v>
      </c>
    </row>
    <row r="524" spans="1:11" x14ac:dyDescent="0.25">
      <c r="A524">
        <v>523</v>
      </c>
      <c r="B524" s="1">
        <v>44452</v>
      </c>
      <c r="C524" s="2" t="s">
        <v>7</v>
      </c>
      <c r="D524" s="2">
        <f>WEEKDAY(soki[[#This Row],[data]],2)</f>
        <v>1</v>
      </c>
      <c r="E524">
        <v>6170</v>
      </c>
      <c r="F524">
        <f t="shared" si="9"/>
        <v>21580</v>
      </c>
      <c r="G524">
        <f>IF(soki[[#This Row],[data]]=B523,0,IF(soki[[#This Row],[dzień tygodnia]]&gt;=6,5000,12000))</f>
        <v>0</v>
      </c>
      <c r="H524">
        <f>soki[[#This Row],[stan przed produkcją]]+soki[[#This Row],[produkcja]]</f>
        <v>21580</v>
      </c>
      <c r="I524" s="2">
        <f>IF(soki[[#This Row],[stan po produkcji]]-soki[[#This Row],[wielkosc_zamowienia]]&gt;0,soki[[#This Row],[stan po produkcji]]-soki[[#This Row],[wielkosc_zamowienia]],soki[[#This Row],[stan po produkcji]])</f>
        <v>15410</v>
      </c>
      <c r="J524" s="2" t="b">
        <f>soki[[#This Row],[po zamowieniu]]=soki[[#This Row],[stan po produkcji]]</f>
        <v>0</v>
      </c>
      <c r="K524" s="2">
        <f>IF(soki[[#This Row],[fila]],soki[[#This Row],[wielkosc_zamowienia]],0)</f>
        <v>0</v>
      </c>
    </row>
    <row r="525" spans="1:11" x14ac:dyDescent="0.25">
      <c r="A525">
        <v>524</v>
      </c>
      <c r="B525" s="1">
        <v>44453</v>
      </c>
      <c r="C525" s="2" t="s">
        <v>4</v>
      </c>
      <c r="D525" s="2">
        <f>WEEKDAY(soki[[#This Row],[data]],2)</f>
        <v>2</v>
      </c>
      <c r="E525">
        <v>8230</v>
      </c>
      <c r="F525">
        <f t="shared" si="9"/>
        <v>15410</v>
      </c>
      <c r="G525">
        <f>IF(soki[[#This Row],[data]]=B524,0,IF(soki[[#This Row],[dzień tygodnia]]&gt;=6,5000,12000))</f>
        <v>12000</v>
      </c>
      <c r="H525">
        <f>soki[[#This Row],[stan przed produkcją]]+soki[[#This Row],[produkcja]]</f>
        <v>27410</v>
      </c>
      <c r="I525" s="2">
        <f>IF(soki[[#This Row],[stan po produkcji]]-soki[[#This Row],[wielkosc_zamowienia]]&gt;0,soki[[#This Row],[stan po produkcji]]-soki[[#This Row],[wielkosc_zamowienia]],soki[[#This Row],[stan po produkcji]])</f>
        <v>19180</v>
      </c>
      <c r="J525" s="2" t="b">
        <f>soki[[#This Row],[po zamowieniu]]=soki[[#This Row],[stan po produkcji]]</f>
        <v>0</v>
      </c>
      <c r="K525" s="2">
        <f>IF(soki[[#This Row],[fila]],soki[[#This Row],[wielkosc_zamowienia]],0)</f>
        <v>0</v>
      </c>
    </row>
    <row r="526" spans="1:11" x14ac:dyDescent="0.25">
      <c r="A526">
        <v>525</v>
      </c>
      <c r="B526" s="1">
        <v>44454</v>
      </c>
      <c r="C526" s="2" t="s">
        <v>5</v>
      </c>
      <c r="D526" s="2">
        <f>WEEKDAY(soki[[#This Row],[data]],2)</f>
        <v>3</v>
      </c>
      <c r="E526">
        <v>4710</v>
      </c>
      <c r="F526">
        <f t="shared" si="9"/>
        <v>19180</v>
      </c>
      <c r="G526">
        <f>IF(soki[[#This Row],[data]]=B525,0,IF(soki[[#This Row],[dzień tygodnia]]&gt;=6,5000,12000))</f>
        <v>12000</v>
      </c>
      <c r="H526">
        <f>soki[[#This Row],[stan przed produkcją]]+soki[[#This Row],[produkcja]]</f>
        <v>31180</v>
      </c>
      <c r="I526" s="2">
        <f>IF(soki[[#This Row],[stan po produkcji]]-soki[[#This Row],[wielkosc_zamowienia]]&gt;0,soki[[#This Row],[stan po produkcji]]-soki[[#This Row],[wielkosc_zamowienia]],soki[[#This Row],[stan po produkcji]])</f>
        <v>26470</v>
      </c>
      <c r="J526" s="2" t="b">
        <f>soki[[#This Row],[po zamowieniu]]=soki[[#This Row],[stan po produkcji]]</f>
        <v>0</v>
      </c>
      <c r="K526" s="2">
        <f>IF(soki[[#This Row],[fila]],soki[[#This Row],[wielkosc_zamowienia]],0)</f>
        <v>0</v>
      </c>
    </row>
    <row r="527" spans="1:11" x14ac:dyDescent="0.25">
      <c r="A527">
        <v>526</v>
      </c>
      <c r="B527" s="1">
        <v>44454</v>
      </c>
      <c r="C527" s="2" t="s">
        <v>6</v>
      </c>
      <c r="D527" s="2">
        <f>WEEKDAY(soki[[#This Row],[data]],2)</f>
        <v>3</v>
      </c>
      <c r="E527">
        <v>5870</v>
      </c>
      <c r="F527">
        <f t="shared" si="9"/>
        <v>26470</v>
      </c>
      <c r="G527">
        <f>IF(soki[[#This Row],[data]]=B526,0,IF(soki[[#This Row],[dzień tygodnia]]&gt;=6,5000,12000))</f>
        <v>0</v>
      </c>
      <c r="H527">
        <f>soki[[#This Row],[stan przed produkcją]]+soki[[#This Row],[produkcja]]</f>
        <v>26470</v>
      </c>
      <c r="I527" s="2">
        <f>IF(soki[[#This Row],[stan po produkcji]]-soki[[#This Row],[wielkosc_zamowienia]]&gt;0,soki[[#This Row],[stan po produkcji]]-soki[[#This Row],[wielkosc_zamowienia]],soki[[#This Row],[stan po produkcji]])</f>
        <v>20600</v>
      </c>
      <c r="J527" s="2" t="b">
        <f>soki[[#This Row],[po zamowieniu]]=soki[[#This Row],[stan po produkcji]]</f>
        <v>0</v>
      </c>
      <c r="K527" s="2">
        <f>IF(soki[[#This Row],[fila]],soki[[#This Row],[wielkosc_zamowienia]],0)</f>
        <v>0</v>
      </c>
    </row>
    <row r="528" spans="1:11" x14ac:dyDescent="0.25">
      <c r="A528">
        <v>527</v>
      </c>
      <c r="B528" s="1">
        <v>44454</v>
      </c>
      <c r="C528" s="2" t="s">
        <v>7</v>
      </c>
      <c r="D528" s="2">
        <f>WEEKDAY(soki[[#This Row],[data]],2)</f>
        <v>3</v>
      </c>
      <c r="E528">
        <v>4400</v>
      </c>
      <c r="F528">
        <f t="shared" si="9"/>
        <v>20600</v>
      </c>
      <c r="G528">
        <f>IF(soki[[#This Row],[data]]=B527,0,IF(soki[[#This Row],[dzień tygodnia]]&gt;=6,5000,12000))</f>
        <v>0</v>
      </c>
      <c r="H528">
        <f>soki[[#This Row],[stan przed produkcją]]+soki[[#This Row],[produkcja]]</f>
        <v>20600</v>
      </c>
      <c r="I528" s="2">
        <f>IF(soki[[#This Row],[stan po produkcji]]-soki[[#This Row],[wielkosc_zamowienia]]&gt;0,soki[[#This Row],[stan po produkcji]]-soki[[#This Row],[wielkosc_zamowienia]],soki[[#This Row],[stan po produkcji]])</f>
        <v>16200</v>
      </c>
      <c r="J528" s="2" t="b">
        <f>soki[[#This Row],[po zamowieniu]]=soki[[#This Row],[stan po produkcji]]</f>
        <v>0</v>
      </c>
      <c r="K528" s="2">
        <f>IF(soki[[#This Row],[fila]],soki[[#This Row],[wielkosc_zamowienia]],0)</f>
        <v>0</v>
      </c>
    </row>
    <row r="529" spans="1:11" x14ac:dyDescent="0.25">
      <c r="A529">
        <v>528</v>
      </c>
      <c r="B529" s="1">
        <v>44455</v>
      </c>
      <c r="C529" s="2" t="s">
        <v>4</v>
      </c>
      <c r="D529" s="2">
        <f>WEEKDAY(soki[[#This Row],[data]],2)</f>
        <v>4</v>
      </c>
      <c r="E529">
        <v>9580</v>
      </c>
      <c r="F529">
        <f t="shared" si="9"/>
        <v>16200</v>
      </c>
      <c r="G529">
        <f>IF(soki[[#This Row],[data]]=B528,0,IF(soki[[#This Row],[dzień tygodnia]]&gt;=6,5000,12000))</f>
        <v>12000</v>
      </c>
      <c r="H529">
        <f>soki[[#This Row],[stan przed produkcją]]+soki[[#This Row],[produkcja]]</f>
        <v>28200</v>
      </c>
      <c r="I529" s="2">
        <f>IF(soki[[#This Row],[stan po produkcji]]-soki[[#This Row],[wielkosc_zamowienia]]&gt;0,soki[[#This Row],[stan po produkcji]]-soki[[#This Row],[wielkosc_zamowienia]],soki[[#This Row],[stan po produkcji]])</f>
        <v>18620</v>
      </c>
      <c r="J529" s="2" t="b">
        <f>soki[[#This Row],[po zamowieniu]]=soki[[#This Row],[stan po produkcji]]</f>
        <v>0</v>
      </c>
      <c r="K529" s="2">
        <f>IF(soki[[#This Row],[fila]],soki[[#This Row],[wielkosc_zamowienia]],0)</f>
        <v>0</v>
      </c>
    </row>
    <row r="530" spans="1:11" x14ac:dyDescent="0.25">
      <c r="A530">
        <v>529</v>
      </c>
      <c r="B530" s="1">
        <v>44456</v>
      </c>
      <c r="C530" s="2" t="s">
        <v>5</v>
      </c>
      <c r="D530" s="2">
        <f>WEEKDAY(soki[[#This Row],[data]],2)</f>
        <v>5</v>
      </c>
      <c r="E530">
        <v>6730</v>
      </c>
      <c r="F530">
        <f t="shared" si="9"/>
        <v>18620</v>
      </c>
      <c r="G530">
        <f>IF(soki[[#This Row],[data]]=B529,0,IF(soki[[#This Row],[dzień tygodnia]]&gt;=6,5000,12000))</f>
        <v>12000</v>
      </c>
      <c r="H530">
        <f>soki[[#This Row],[stan przed produkcją]]+soki[[#This Row],[produkcja]]</f>
        <v>30620</v>
      </c>
      <c r="I530" s="2">
        <f>IF(soki[[#This Row],[stan po produkcji]]-soki[[#This Row],[wielkosc_zamowienia]]&gt;0,soki[[#This Row],[stan po produkcji]]-soki[[#This Row],[wielkosc_zamowienia]],soki[[#This Row],[stan po produkcji]])</f>
        <v>23890</v>
      </c>
      <c r="J530" s="2" t="b">
        <f>soki[[#This Row],[po zamowieniu]]=soki[[#This Row],[stan po produkcji]]</f>
        <v>0</v>
      </c>
      <c r="K530" s="2">
        <f>IF(soki[[#This Row],[fila]],soki[[#This Row],[wielkosc_zamowienia]],0)</f>
        <v>0</v>
      </c>
    </row>
    <row r="531" spans="1:11" x14ac:dyDescent="0.25">
      <c r="A531">
        <v>530</v>
      </c>
      <c r="B531" s="1">
        <v>44456</v>
      </c>
      <c r="C531" s="2" t="s">
        <v>7</v>
      </c>
      <c r="D531" s="2">
        <f>WEEKDAY(soki[[#This Row],[data]],2)</f>
        <v>5</v>
      </c>
      <c r="E531">
        <v>3320</v>
      </c>
      <c r="F531">
        <f t="shared" si="9"/>
        <v>23890</v>
      </c>
      <c r="G531">
        <f>IF(soki[[#This Row],[data]]=B530,0,IF(soki[[#This Row],[dzień tygodnia]]&gt;=6,5000,12000))</f>
        <v>0</v>
      </c>
      <c r="H531">
        <f>soki[[#This Row],[stan przed produkcją]]+soki[[#This Row],[produkcja]]</f>
        <v>23890</v>
      </c>
      <c r="I531" s="2">
        <f>IF(soki[[#This Row],[stan po produkcji]]-soki[[#This Row],[wielkosc_zamowienia]]&gt;0,soki[[#This Row],[stan po produkcji]]-soki[[#This Row],[wielkosc_zamowienia]],soki[[#This Row],[stan po produkcji]])</f>
        <v>20570</v>
      </c>
      <c r="J531" s="2" t="b">
        <f>soki[[#This Row],[po zamowieniu]]=soki[[#This Row],[stan po produkcji]]</f>
        <v>0</v>
      </c>
      <c r="K531" s="2">
        <f>IF(soki[[#This Row],[fila]],soki[[#This Row],[wielkosc_zamowienia]],0)</f>
        <v>0</v>
      </c>
    </row>
    <row r="532" spans="1:11" x14ac:dyDescent="0.25">
      <c r="A532">
        <v>531</v>
      </c>
      <c r="B532" s="1">
        <v>44456</v>
      </c>
      <c r="C532" s="2" t="s">
        <v>4</v>
      </c>
      <c r="D532" s="2">
        <f>WEEKDAY(soki[[#This Row],[data]],2)</f>
        <v>5</v>
      </c>
      <c r="E532">
        <v>7580</v>
      </c>
      <c r="F532">
        <f t="shared" si="9"/>
        <v>20570</v>
      </c>
      <c r="G532">
        <f>IF(soki[[#This Row],[data]]=B531,0,IF(soki[[#This Row],[dzień tygodnia]]&gt;=6,5000,12000))</f>
        <v>0</v>
      </c>
      <c r="H532">
        <f>soki[[#This Row],[stan przed produkcją]]+soki[[#This Row],[produkcja]]</f>
        <v>20570</v>
      </c>
      <c r="I532" s="2">
        <f>IF(soki[[#This Row],[stan po produkcji]]-soki[[#This Row],[wielkosc_zamowienia]]&gt;0,soki[[#This Row],[stan po produkcji]]-soki[[#This Row],[wielkosc_zamowienia]],soki[[#This Row],[stan po produkcji]])</f>
        <v>12990</v>
      </c>
      <c r="J532" s="2" t="b">
        <f>soki[[#This Row],[po zamowieniu]]=soki[[#This Row],[stan po produkcji]]</f>
        <v>0</v>
      </c>
      <c r="K532" s="2">
        <f>IF(soki[[#This Row],[fila]],soki[[#This Row],[wielkosc_zamowienia]],0)</f>
        <v>0</v>
      </c>
    </row>
    <row r="533" spans="1:11" x14ac:dyDescent="0.25">
      <c r="A533">
        <v>532</v>
      </c>
      <c r="B533" s="1">
        <v>44457</v>
      </c>
      <c r="C533" s="2" t="s">
        <v>6</v>
      </c>
      <c r="D533" s="2">
        <f>WEEKDAY(soki[[#This Row],[data]],2)</f>
        <v>6</v>
      </c>
      <c r="E533">
        <v>7650</v>
      </c>
      <c r="F533">
        <f t="shared" si="9"/>
        <v>12990</v>
      </c>
      <c r="G533">
        <f>IF(soki[[#This Row],[data]]=B532,0,IF(soki[[#This Row],[dzień tygodnia]]&gt;=6,5000,12000))</f>
        <v>5000</v>
      </c>
      <c r="H533">
        <f>soki[[#This Row],[stan przed produkcją]]+soki[[#This Row],[produkcja]]</f>
        <v>17990</v>
      </c>
      <c r="I533" s="2">
        <f>IF(soki[[#This Row],[stan po produkcji]]-soki[[#This Row],[wielkosc_zamowienia]]&gt;0,soki[[#This Row],[stan po produkcji]]-soki[[#This Row],[wielkosc_zamowienia]],soki[[#This Row],[stan po produkcji]])</f>
        <v>10340</v>
      </c>
      <c r="J533" s="2" t="b">
        <f>soki[[#This Row],[po zamowieniu]]=soki[[#This Row],[stan po produkcji]]</f>
        <v>0</v>
      </c>
      <c r="K533" s="2">
        <f>IF(soki[[#This Row],[fila]],soki[[#This Row],[wielkosc_zamowienia]],0)</f>
        <v>0</v>
      </c>
    </row>
    <row r="534" spans="1:11" x14ac:dyDescent="0.25">
      <c r="A534">
        <v>533</v>
      </c>
      <c r="B534" s="1">
        <v>44457</v>
      </c>
      <c r="C534" s="2" t="s">
        <v>5</v>
      </c>
      <c r="D534" s="2">
        <f>WEEKDAY(soki[[#This Row],[data]],2)</f>
        <v>6</v>
      </c>
      <c r="E534">
        <v>2640</v>
      </c>
      <c r="F534">
        <f t="shared" si="9"/>
        <v>10340</v>
      </c>
      <c r="G534">
        <f>IF(soki[[#This Row],[data]]=B533,0,IF(soki[[#This Row],[dzień tygodnia]]&gt;=6,5000,12000))</f>
        <v>0</v>
      </c>
      <c r="H534">
        <f>soki[[#This Row],[stan przed produkcją]]+soki[[#This Row],[produkcja]]</f>
        <v>10340</v>
      </c>
      <c r="I534" s="2">
        <f>IF(soki[[#This Row],[stan po produkcji]]-soki[[#This Row],[wielkosc_zamowienia]]&gt;0,soki[[#This Row],[stan po produkcji]]-soki[[#This Row],[wielkosc_zamowienia]],soki[[#This Row],[stan po produkcji]])</f>
        <v>7700</v>
      </c>
      <c r="J534" s="2" t="b">
        <f>soki[[#This Row],[po zamowieniu]]=soki[[#This Row],[stan po produkcji]]</f>
        <v>0</v>
      </c>
      <c r="K534" s="2">
        <f>IF(soki[[#This Row],[fila]],soki[[#This Row],[wielkosc_zamowienia]],0)</f>
        <v>0</v>
      </c>
    </row>
    <row r="535" spans="1:11" x14ac:dyDescent="0.25">
      <c r="A535">
        <v>534</v>
      </c>
      <c r="B535" s="1">
        <v>44458</v>
      </c>
      <c r="C535" s="2" t="s">
        <v>7</v>
      </c>
      <c r="D535" s="2">
        <f>WEEKDAY(soki[[#This Row],[data]],2)</f>
        <v>7</v>
      </c>
      <c r="E535">
        <v>9750</v>
      </c>
      <c r="F535">
        <f t="shared" si="9"/>
        <v>7700</v>
      </c>
      <c r="G535">
        <f>IF(soki[[#This Row],[data]]=B534,0,IF(soki[[#This Row],[dzień tygodnia]]&gt;=6,5000,12000))</f>
        <v>5000</v>
      </c>
      <c r="H535">
        <f>soki[[#This Row],[stan przed produkcją]]+soki[[#This Row],[produkcja]]</f>
        <v>12700</v>
      </c>
      <c r="I535" s="2">
        <f>IF(soki[[#This Row],[stan po produkcji]]-soki[[#This Row],[wielkosc_zamowienia]]&gt;0,soki[[#This Row],[stan po produkcji]]-soki[[#This Row],[wielkosc_zamowienia]],soki[[#This Row],[stan po produkcji]])</f>
        <v>2950</v>
      </c>
      <c r="J535" s="2" t="b">
        <f>soki[[#This Row],[po zamowieniu]]=soki[[#This Row],[stan po produkcji]]</f>
        <v>0</v>
      </c>
      <c r="K535" s="2">
        <f>IF(soki[[#This Row],[fila]],soki[[#This Row],[wielkosc_zamowienia]],0)</f>
        <v>0</v>
      </c>
    </row>
    <row r="536" spans="1:11" x14ac:dyDescent="0.25">
      <c r="A536">
        <v>535</v>
      </c>
      <c r="B536" s="1">
        <v>44458</v>
      </c>
      <c r="C536" s="2" t="s">
        <v>5</v>
      </c>
      <c r="D536" s="2">
        <f>WEEKDAY(soki[[#This Row],[data]],2)</f>
        <v>7</v>
      </c>
      <c r="E536">
        <v>9860</v>
      </c>
      <c r="F536">
        <f t="shared" si="9"/>
        <v>2950</v>
      </c>
      <c r="G536">
        <f>IF(soki[[#This Row],[data]]=B535,0,IF(soki[[#This Row],[dzień tygodnia]]&gt;=6,5000,12000))</f>
        <v>0</v>
      </c>
      <c r="H536">
        <f>soki[[#This Row],[stan przed produkcją]]+soki[[#This Row],[produkcja]]</f>
        <v>2950</v>
      </c>
      <c r="I536" s="2">
        <f>IF(soki[[#This Row],[stan po produkcji]]-soki[[#This Row],[wielkosc_zamowienia]]&gt;0,soki[[#This Row],[stan po produkcji]]-soki[[#This Row],[wielkosc_zamowienia]],soki[[#This Row],[stan po produkcji]])</f>
        <v>2950</v>
      </c>
      <c r="J536" s="2" t="b">
        <f>soki[[#This Row],[po zamowieniu]]=soki[[#This Row],[stan po produkcji]]</f>
        <v>1</v>
      </c>
      <c r="K536" s="2">
        <f>IF(soki[[#This Row],[fila]],soki[[#This Row],[wielkosc_zamowienia]],0)</f>
        <v>9860</v>
      </c>
    </row>
    <row r="537" spans="1:11" x14ac:dyDescent="0.25">
      <c r="A537">
        <v>536</v>
      </c>
      <c r="B537" s="1">
        <v>44458</v>
      </c>
      <c r="C537" s="2" t="s">
        <v>6</v>
      </c>
      <c r="D537" s="2">
        <f>WEEKDAY(soki[[#This Row],[data]],2)</f>
        <v>7</v>
      </c>
      <c r="E537">
        <v>8160</v>
      </c>
      <c r="F537">
        <f t="shared" si="9"/>
        <v>2950</v>
      </c>
      <c r="G537">
        <f>IF(soki[[#This Row],[data]]=B536,0,IF(soki[[#This Row],[dzień tygodnia]]&gt;=6,5000,12000))</f>
        <v>0</v>
      </c>
      <c r="H537">
        <f>soki[[#This Row],[stan przed produkcją]]+soki[[#This Row],[produkcja]]</f>
        <v>2950</v>
      </c>
      <c r="I537" s="2">
        <f>IF(soki[[#This Row],[stan po produkcji]]-soki[[#This Row],[wielkosc_zamowienia]]&gt;0,soki[[#This Row],[stan po produkcji]]-soki[[#This Row],[wielkosc_zamowienia]],soki[[#This Row],[stan po produkcji]])</f>
        <v>2950</v>
      </c>
      <c r="J537" s="2" t="b">
        <f>soki[[#This Row],[po zamowieniu]]=soki[[#This Row],[stan po produkcji]]</f>
        <v>1</v>
      </c>
      <c r="K537" s="2">
        <f>IF(soki[[#This Row],[fila]],soki[[#This Row],[wielkosc_zamowienia]],0)</f>
        <v>8160</v>
      </c>
    </row>
    <row r="538" spans="1:11" x14ac:dyDescent="0.25">
      <c r="A538">
        <v>537</v>
      </c>
      <c r="B538" s="1">
        <v>44459</v>
      </c>
      <c r="C538" s="2" t="s">
        <v>4</v>
      </c>
      <c r="D538" s="2">
        <f>WEEKDAY(soki[[#This Row],[data]],2)</f>
        <v>1</v>
      </c>
      <c r="E538">
        <v>6280</v>
      </c>
      <c r="F538">
        <f t="shared" si="9"/>
        <v>2950</v>
      </c>
      <c r="G538">
        <f>IF(soki[[#This Row],[data]]=B537,0,IF(soki[[#This Row],[dzień tygodnia]]&gt;=6,5000,12000))</f>
        <v>12000</v>
      </c>
      <c r="H538">
        <f>soki[[#This Row],[stan przed produkcją]]+soki[[#This Row],[produkcja]]</f>
        <v>14950</v>
      </c>
      <c r="I538" s="2">
        <f>IF(soki[[#This Row],[stan po produkcji]]-soki[[#This Row],[wielkosc_zamowienia]]&gt;0,soki[[#This Row],[stan po produkcji]]-soki[[#This Row],[wielkosc_zamowienia]],soki[[#This Row],[stan po produkcji]])</f>
        <v>8670</v>
      </c>
      <c r="J538" s="2" t="b">
        <f>soki[[#This Row],[po zamowieniu]]=soki[[#This Row],[stan po produkcji]]</f>
        <v>0</v>
      </c>
      <c r="K538" s="2">
        <f>IF(soki[[#This Row],[fila]],soki[[#This Row],[wielkosc_zamowienia]],0)</f>
        <v>0</v>
      </c>
    </row>
    <row r="539" spans="1:11" x14ac:dyDescent="0.25">
      <c r="A539">
        <v>538</v>
      </c>
      <c r="B539" s="1">
        <v>44459</v>
      </c>
      <c r="C539" s="2" t="s">
        <v>7</v>
      </c>
      <c r="D539" s="2">
        <f>WEEKDAY(soki[[#This Row],[data]],2)</f>
        <v>1</v>
      </c>
      <c r="E539">
        <v>6490</v>
      </c>
      <c r="F539">
        <f t="shared" si="9"/>
        <v>8670</v>
      </c>
      <c r="G539">
        <f>IF(soki[[#This Row],[data]]=B538,0,IF(soki[[#This Row],[dzień tygodnia]]&gt;=6,5000,12000))</f>
        <v>0</v>
      </c>
      <c r="H539">
        <f>soki[[#This Row],[stan przed produkcją]]+soki[[#This Row],[produkcja]]</f>
        <v>8670</v>
      </c>
      <c r="I539" s="2">
        <f>IF(soki[[#This Row],[stan po produkcji]]-soki[[#This Row],[wielkosc_zamowienia]]&gt;0,soki[[#This Row],[stan po produkcji]]-soki[[#This Row],[wielkosc_zamowienia]],soki[[#This Row],[stan po produkcji]])</f>
        <v>2180</v>
      </c>
      <c r="J539" s="2" t="b">
        <f>soki[[#This Row],[po zamowieniu]]=soki[[#This Row],[stan po produkcji]]</f>
        <v>0</v>
      </c>
      <c r="K539" s="2">
        <f>IF(soki[[#This Row],[fila]],soki[[#This Row],[wielkosc_zamowienia]],0)</f>
        <v>0</v>
      </c>
    </row>
    <row r="540" spans="1:11" x14ac:dyDescent="0.25">
      <c r="A540">
        <v>539</v>
      </c>
      <c r="B540" s="1">
        <v>44460</v>
      </c>
      <c r="C540" s="2" t="s">
        <v>4</v>
      </c>
      <c r="D540" s="2">
        <f>WEEKDAY(soki[[#This Row],[data]],2)</f>
        <v>2</v>
      </c>
      <c r="E540">
        <v>4110</v>
      </c>
      <c r="F540">
        <f t="shared" si="9"/>
        <v>2180</v>
      </c>
      <c r="G540">
        <f>IF(soki[[#This Row],[data]]=B539,0,IF(soki[[#This Row],[dzień tygodnia]]&gt;=6,5000,12000))</f>
        <v>12000</v>
      </c>
      <c r="H540">
        <f>soki[[#This Row],[stan przed produkcją]]+soki[[#This Row],[produkcja]]</f>
        <v>14180</v>
      </c>
      <c r="I540" s="2">
        <f>IF(soki[[#This Row],[stan po produkcji]]-soki[[#This Row],[wielkosc_zamowienia]]&gt;0,soki[[#This Row],[stan po produkcji]]-soki[[#This Row],[wielkosc_zamowienia]],soki[[#This Row],[stan po produkcji]])</f>
        <v>10070</v>
      </c>
      <c r="J540" s="2" t="b">
        <f>soki[[#This Row],[po zamowieniu]]=soki[[#This Row],[stan po produkcji]]</f>
        <v>0</v>
      </c>
      <c r="K540" s="2">
        <f>IF(soki[[#This Row],[fila]],soki[[#This Row],[wielkosc_zamowienia]],0)</f>
        <v>0</v>
      </c>
    </row>
    <row r="541" spans="1:11" x14ac:dyDescent="0.25">
      <c r="A541">
        <v>540</v>
      </c>
      <c r="B541" s="1">
        <v>44460</v>
      </c>
      <c r="C541" s="2" t="s">
        <v>7</v>
      </c>
      <c r="D541" s="2">
        <f>WEEKDAY(soki[[#This Row],[data]],2)</f>
        <v>2</v>
      </c>
      <c r="E541">
        <v>3140</v>
      </c>
      <c r="F541">
        <f t="shared" si="9"/>
        <v>10070</v>
      </c>
      <c r="G541">
        <f>IF(soki[[#This Row],[data]]=B540,0,IF(soki[[#This Row],[dzień tygodnia]]&gt;=6,5000,12000))</f>
        <v>0</v>
      </c>
      <c r="H541">
        <f>soki[[#This Row],[stan przed produkcją]]+soki[[#This Row],[produkcja]]</f>
        <v>10070</v>
      </c>
      <c r="I541" s="2">
        <f>IF(soki[[#This Row],[stan po produkcji]]-soki[[#This Row],[wielkosc_zamowienia]]&gt;0,soki[[#This Row],[stan po produkcji]]-soki[[#This Row],[wielkosc_zamowienia]],soki[[#This Row],[stan po produkcji]])</f>
        <v>6930</v>
      </c>
      <c r="J541" s="2" t="b">
        <f>soki[[#This Row],[po zamowieniu]]=soki[[#This Row],[stan po produkcji]]</f>
        <v>0</v>
      </c>
      <c r="K541" s="2">
        <f>IF(soki[[#This Row],[fila]],soki[[#This Row],[wielkosc_zamowienia]],0)</f>
        <v>0</v>
      </c>
    </row>
    <row r="542" spans="1:11" x14ac:dyDescent="0.25">
      <c r="A542">
        <v>541</v>
      </c>
      <c r="B542" s="1">
        <v>44461</v>
      </c>
      <c r="C542" s="2" t="s">
        <v>7</v>
      </c>
      <c r="D542" s="2">
        <f>WEEKDAY(soki[[#This Row],[data]],2)</f>
        <v>3</v>
      </c>
      <c r="E542">
        <v>3550</v>
      </c>
      <c r="F542">
        <f t="shared" si="9"/>
        <v>6930</v>
      </c>
      <c r="G542">
        <f>IF(soki[[#This Row],[data]]=B541,0,IF(soki[[#This Row],[dzień tygodnia]]&gt;=6,5000,12000))</f>
        <v>12000</v>
      </c>
      <c r="H542">
        <f>soki[[#This Row],[stan przed produkcją]]+soki[[#This Row],[produkcja]]</f>
        <v>18930</v>
      </c>
      <c r="I542" s="2">
        <f>IF(soki[[#This Row],[stan po produkcji]]-soki[[#This Row],[wielkosc_zamowienia]]&gt;0,soki[[#This Row],[stan po produkcji]]-soki[[#This Row],[wielkosc_zamowienia]],soki[[#This Row],[stan po produkcji]])</f>
        <v>15380</v>
      </c>
      <c r="J542" s="2" t="b">
        <f>soki[[#This Row],[po zamowieniu]]=soki[[#This Row],[stan po produkcji]]</f>
        <v>0</v>
      </c>
      <c r="K542" s="2">
        <f>IF(soki[[#This Row],[fila]],soki[[#This Row],[wielkosc_zamowienia]],0)</f>
        <v>0</v>
      </c>
    </row>
    <row r="543" spans="1:11" x14ac:dyDescent="0.25">
      <c r="A543">
        <v>542</v>
      </c>
      <c r="B543" s="1">
        <v>44461</v>
      </c>
      <c r="C543" s="2" t="s">
        <v>6</v>
      </c>
      <c r="D543" s="2">
        <f>WEEKDAY(soki[[#This Row],[data]],2)</f>
        <v>3</v>
      </c>
      <c r="E543">
        <v>1280</v>
      </c>
      <c r="F543">
        <f t="shared" si="9"/>
        <v>15380</v>
      </c>
      <c r="G543">
        <f>IF(soki[[#This Row],[data]]=B542,0,IF(soki[[#This Row],[dzień tygodnia]]&gt;=6,5000,12000))</f>
        <v>0</v>
      </c>
      <c r="H543">
        <f>soki[[#This Row],[stan przed produkcją]]+soki[[#This Row],[produkcja]]</f>
        <v>15380</v>
      </c>
      <c r="I543" s="2">
        <f>IF(soki[[#This Row],[stan po produkcji]]-soki[[#This Row],[wielkosc_zamowienia]]&gt;0,soki[[#This Row],[stan po produkcji]]-soki[[#This Row],[wielkosc_zamowienia]],soki[[#This Row],[stan po produkcji]])</f>
        <v>14100</v>
      </c>
      <c r="J543" s="2" t="b">
        <f>soki[[#This Row],[po zamowieniu]]=soki[[#This Row],[stan po produkcji]]</f>
        <v>0</v>
      </c>
      <c r="K543" s="2">
        <f>IF(soki[[#This Row],[fila]],soki[[#This Row],[wielkosc_zamowienia]],0)</f>
        <v>0</v>
      </c>
    </row>
    <row r="544" spans="1:11" x14ac:dyDescent="0.25">
      <c r="A544">
        <v>543</v>
      </c>
      <c r="B544" s="1">
        <v>44462</v>
      </c>
      <c r="C544" s="2" t="s">
        <v>6</v>
      </c>
      <c r="D544" s="2">
        <f>WEEKDAY(soki[[#This Row],[data]],2)</f>
        <v>4</v>
      </c>
      <c r="E544">
        <v>8360</v>
      </c>
      <c r="F544">
        <f t="shared" si="9"/>
        <v>14100</v>
      </c>
      <c r="G544">
        <f>IF(soki[[#This Row],[data]]=B543,0,IF(soki[[#This Row],[dzień tygodnia]]&gt;=6,5000,12000))</f>
        <v>12000</v>
      </c>
      <c r="H544">
        <f>soki[[#This Row],[stan przed produkcją]]+soki[[#This Row],[produkcja]]</f>
        <v>26100</v>
      </c>
      <c r="I544" s="2">
        <f>IF(soki[[#This Row],[stan po produkcji]]-soki[[#This Row],[wielkosc_zamowienia]]&gt;0,soki[[#This Row],[stan po produkcji]]-soki[[#This Row],[wielkosc_zamowienia]],soki[[#This Row],[stan po produkcji]])</f>
        <v>17740</v>
      </c>
      <c r="J544" s="2" t="b">
        <f>soki[[#This Row],[po zamowieniu]]=soki[[#This Row],[stan po produkcji]]</f>
        <v>0</v>
      </c>
      <c r="K544" s="2">
        <f>IF(soki[[#This Row],[fila]],soki[[#This Row],[wielkosc_zamowienia]],0)</f>
        <v>0</v>
      </c>
    </row>
    <row r="545" spans="1:11" x14ac:dyDescent="0.25">
      <c r="A545">
        <v>544</v>
      </c>
      <c r="B545" s="1">
        <v>44463</v>
      </c>
      <c r="C545" s="2" t="s">
        <v>7</v>
      </c>
      <c r="D545" s="2">
        <f>WEEKDAY(soki[[#This Row],[data]],2)</f>
        <v>5</v>
      </c>
      <c r="E545">
        <v>2930</v>
      </c>
      <c r="F545">
        <f t="shared" si="9"/>
        <v>17740</v>
      </c>
      <c r="G545">
        <f>IF(soki[[#This Row],[data]]=B544,0,IF(soki[[#This Row],[dzień tygodnia]]&gt;=6,5000,12000))</f>
        <v>12000</v>
      </c>
      <c r="H545">
        <f>soki[[#This Row],[stan przed produkcją]]+soki[[#This Row],[produkcja]]</f>
        <v>29740</v>
      </c>
      <c r="I545" s="2">
        <f>IF(soki[[#This Row],[stan po produkcji]]-soki[[#This Row],[wielkosc_zamowienia]]&gt;0,soki[[#This Row],[stan po produkcji]]-soki[[#This Row],[wielkosc_zamowienia]],soki[[#This Row],[stan po produkcji]])</f>
        <v>26810</v>
      </c>
      <c r="J545" s="2" t="b">
        <f>soki[[#This Row],[po zamowieniu]]=soki[[#This Row],[stan po produkcji]]</f>
        <v>0</v>
      </c>
      <c r="K545" s="2">
        <f>IF(soki[[#This Row],[fila]],soki[[#This Row],[wielkosc_zamowienia]],0)</f>
        <v>0</v>
      </c>
    </row>
    <row r="546" spans="1:11" x14ac:dyDescent="0.25">
      <c r="A546">
        <v>545</v>
      </c>
      <c r="B546" s="1">
        <v>44463</v>
      </c>
      <c r="C546" s="2" t="s">
        <v>6</v>
      </c>
      <c r="D546" s="2">
        <f>WEEKDAY(soki[[#This Row],[data]],2)</f>
        <v>5</v>
      </c>
      <c r="E546">
        <v>9920</v>
      </c>
      <c r="F546">
        <f t="shared" si="9"/>
        <v>26810</v>
      </c>
      <c r="G546">
        <f>IF(soki[[#This Row],[data]]=B545,0,IF(soki[[#This Row],[dzień tygodnia]]&gt;=6,5000,12000))</f>
        <v>0</v>
      </c>
      <c r="H546">
        <f>soki[[#This Row],[stan przed produkcją]]+soki[[#This Row],[produkcja]]</f>
        <v>26810</v>
      </c>
      <c r="I546" s="2">
        <f>IF(soki[[#This Row],[stan po produkcji]]-soki[[#This Row],[wielkosc_zamowienia]]&gt;0,soki[[#This Row],[stan po produkcji]]-soki[[#This Row],[wielkosc_zamowienia]],soki[[#This Row],[stan po produkcji]])</f>
        <v>16890</v>
      </c>
      <c r="J546" s="2" t="b">
        <f>soki[[#This Row],[po zamowieniu]]=soki[[#This Row],[stan po produkcji]]</f>
        <v>0</v>
      </c>
      <c r="K546" s="2">
        <f>IF(soki[[#This Row],[fila]],soki[[#This Row],[wielkosc_zamowienia]],0)</f>
        <v>0</v>
      </c>
    </row>
    <row r="547" spans="1:11" x14ac:dyDescent="0.25">
      <c r="A547">
        <v>546</v>
      </c>
      <c r="B547" s="1">
        <v>44464</v>
      </c>
      <c r="C547" s="2" t="s">
        <v>6</v>
      </c>
      <c r="D547" s="2">
        <f>WEEKDAY(soki[[#This Row],[data]],2)</f>
        <v>6</v>
      </c>
      <c r="E547">
        <v>3140</v>
      </c>
      <c r="F547">
        <f t="shared" si="9"/>
        <v>16890</v>
      </c>
      <c r="G547">
        <f>IF(soki[[#This Row],[data]]=B546,0,IF(soki[[#This Row],[dzień tygodnia]]&gt;=6,5000,12000))</f>
        <v>5000</v>
      </c>
      <c r="H547">
        <f>soki[[#This Row],[stan przed produkcją]]+soki[[#This Row],[produkcja]]</f>
        <v>21890</v>
      </c>
      <c r="I547" s="2">
        <f>IF(soki[[#This Row],[stan po produkcji]]-soki[[#This Row],[wielkosc_zamowienia]]&gt;0,soki[[#This Row],[stan po produkcji]]-soki[[#This Row],[wielkosc_zamowienia]],soki[[#This Row],[stan po produkcji]])</f>
        <v>18750</v>
      </c>
      <c r="J547" s="2" t="b">
        <f>soki[[#This Row],[po zamowieniu]]=soki[[#This Row],[stan po produkcji]]</f>
        <v>0</v>
      </c>
      <c r="K547" s="2">
        <f>IF(soki[[#This Row],[fila]],soki[[#This Row],[wielkosc_zamowienia]],0)</f>
        <v>0</v>
      </c>
    </row>
    <row r="548" spans="1:11" x14ac:dyDescent="0.25">
      <c r="A548">
        <v>547</v>
      </c>
      <c r="B548" s="1">
        <v>44465</v>
      </c>
      <c r="C548" s="2" t="s">
        <v>4</v>
      </c>
      <c r="D548" s="2">
        <f>WEEKDAY(soki[[#This Row],[data]],2)</f>
        <v>7</v>
      </c>
      <c r="E548">
        <v>1010</v>
      </c>
      <c r="F548">
        <f t="shared" si="9"/>
        <v>18750</v>
      </c>
      <c r="G548">
        <f>IF(soki[[#This Row],[data]]=B547,0,IF(soki[[#This Row],[dzień tygodnia]]&gt;=6,5000,12000))</f>
        <v>5000</v>
      </c>
      <c r="H548">
        <f>soki[[#This Row],[stan przed produkcją]]+soki[[#This Row],[produkcja]]</f>
        <v>23750</v>
      </c>
      <c r="I548" s="2">
        <f>IF(soki[[#This Row],[stan po produkcji]]-soki[[#This Row],[wielkosc_zamowienia]]&gt;0,soki[[#This Row],[stan po produkcji]]-soki[[#This Row],[wielkosc_zamowienia]],soki[[#This Row],[stan po produkcji]])</f>
        <v>22740</v>
      </c>
      <c r="J548" s="2" t="b">
        <f>soki[[#This Row],[po zamowieniu]]=soki[[#This Row],[stan po produkcji]]</f>
        <v>0</v>
      </c>
      <c r="K548" s="2">
        <f>IF(soki[[#This Row],[fila]],soki[[#This Row],[wielkosc_zamowienia]],0)</f>
        <v>0</v>
      </c>
    </row>
    <row r="549" spans="1:11" x14ac:dyDescent="0.25">
      <c r="A549">
        <v>548</v>
      </c>
      <c r="B549" s="1">
        <v>44466</v>
      </c>
      <c r="C549" s="2" t="s">
        <v>6</v>
      </c>
      <c r="D549" s="2">
        <f>WEEKDAY(soki[[#This Row],[data]],2)</f>
        <v>1</v>
      </c>
      <c r="E549">
        <v>9210</v>
      </c>
      <c r="F549">
        <f t="shared" si="9"/>
        <v>22740</v>
      </c>
      <c r="G549">
        <f>IF(soki[[#This Row],[data]]=B548,0,IF(soki[[#This Row],[dzień tygodnia]]&gt;=6,5000,12000))</f>
        <v>12000</v>
      </c>
      <c r="H549">
        <f>soki[[#This Row],[stan przed produkcją]]+soki[[#This Row],[produkcja]]</f>
        <v>34740</v>
      </c>
      <c r="I549" s="2">
        <f>IF(soki[[#This Row],[stan po produkcji]]-soki[[#This Row],[wielkosc_zamowienia]]&gt;0,soki[[#This Row],[stan po produkcji]]-soki[[#This Row],[wielkosc_zamowienia]],soki[[#This Row],[stan po produkcji]])</f>
        <v>25530</v>
      </c>
      <c r="J549" s="2" t="b">
        <f>soki[[#This Row],[po zamowieniu]]=soki[[#This Row],[stan po produkcji]]</f>
        <v>0</v>
      </c>
      <c r="K549" s="2">
        <f>IF(soki[[#This Row],[fila]],soki[[#This Row],[wielkosc_zamowienia]],0)</f>
        <v>0</v>
      </c>
    </row>
    <row r="550" spans="1:11" x14ac:dyDescent="0.25">
      <c r="A550">
        <v>549</v>
      </c>
      <c r="B550" s="1">
        <v>44466</v>
      </c>
      <c r="C550" s="2" t="s">
        <v>7</v>
      </c>
      <c r="D550" s="2">
        <f>WEEKDAY(soki[[#This Row],[data]],2)</f>
        <v>1</v>
      </c>
      <c r="E550">
        <v>1880</v>
      </c>
      <c r="F550">
        <f t="shared" si="9"/>
        <v>25530</v>
      </c>
      <c r="G550">
        <f>IF(soki[[#This Row],[data]]=B549,0,IF(soki[[#This Row],[dzień tygodnia]]&gt;=6,5000,12000))</f>
        <v>0</v>
      </c>
      <c r="H550">
        <f>soki[[#This Row],[stan przed produkcją]]+soki[[#This Row],[produkcja]]</f>
        <v>25530</v>
      </c>
      <c r="I550" s="2">
        <f>IF(soki[[#This Row],[stan po produkcji]]-soki[[#This Row],[wielkosc_zamowienia]]&gt;0,soki[[#This Row],[stan po produkcji]]-soki[[#This Row],[wielkosc_zamowienia]],soki[[#This Row],[stan po produkcji]])</f>
        <v>23650</v>
      </c>
      <c r="J550" s="2" t="b">
        <f>soki[[#This Row],[po zamowieniu]]=soki[[#This Row],[stan po produkcji]]</f>
        <v>0</v>
      </c>
      <c r="K550" s="2">
        <f>IF(soki[[#This Row],[fila]],soki[[#This Row],[wielkosc_zamowienia]],0)</f>
        <v>0</v>
      </c>
    </row>
    <row r="551" spans="1:11" x14ac:dyDescent="0.25">
      <c r="A551">
        <v>550</v>
      </c>
      <c r="B551" s="1">
        <v>44467</v>
      </c>
      <c r="C551" s="2" t="s">
        <v>5</v>
      </c>
      <c r="D551" s="2">
        <f>WEEKDAY(soki[[#This Row],[data]],2)</f>
        <v>2</v>
      </c>
      <c r="E551">
        <v>5080</v>
      </c>
      <c r="F551">
        <f t="shared" si="9"/>
        <v>23650</v>
      </c>
      <c r="G551">
        <f>IF(soki[[#This Row],[data]]=B550,0,IF(soki[[#This Row],[dzień tygodnia]]&gt;=6,5000,12000))</f>
        <v>12000</v>
      </c>
      <c r="H551">
        <f>soki[[#This Row],[stan przed produkcją]]+soki[[#This Row],[produkcja]]</f>
        <v>35650</v>
      </c>
      <c r="I551" s="2">
        <f>IF(soki[[#This Row],[stan po produkcji]]-soki[[#This Row],[wielkosc_zamowienia]]&gt;0,soki[[#This Row],[stan po produkcji]]-soki[[#This Row],[wielkosc_zamowienia]],soki[[#This Row],[stan po produkcji]])</f>
        <v>30570</v>
      </c>
      <c r="J551" s="2" t="b">
        <f>soki[[#This Row],[po zamowieniu]]=soki[[#This Row],[stan po produkcji]]</f>
        <v>0</v>
      </c>
      <c r="K551" s="2">
        <f>IF(soki[[#This Row],[fila]],soki[[#This Row],[wielkosc_zamowienia]],0)</f>
        <v>0</v>
      </c>
    </row>
    <row r="552" spans="1:11" x14ac:dyDescent="0.25">
      <c r="A552">
        <v>551</v>
      </c>
      <c r="B552" s="1">
        <v>44467</v>
      </c>
      <c r="C552" s="2" t="s">
        <v>7</v>
      </c>
      <c r="D552" s="2">
        <f>WEEKDAY(soki[[#This Row],[data]],2)</f>
        <v>2</v>
      </c>
      <c r="E552">
        <v>6540</v>
      </c>
      <c r="F552">
        <f t="shared" si="9"/>
        <v>30570</v>
      </c>
      <c r="G552">
        <f>IF(soki[[#This Row],[data]]=B551,0,IF(soki[[#This Row],[dzień tygodnia]]&gt;=6,5000,12000))</f>
        <v>0</v>
      </c>
      <c r="H552">
        <f>soki[[#This Row],[stan przed produkcją]]+soki[[#This Row],[produkcja]]</f>
        <v>30570</v>
      </c>
      <c r="I552" s="2">
        <f>IF(soki[[#This Row],[stan po produkcji]]-soki[[#This Row],[wielkosc_zamowienia]]&gt;0,soki[[#This Row],[stan po produkcji]]-soki[[#This Row],[wielkosc_zamowienia]],soki[[#This Row],[stan po produkcji]])</f>
        <v>24030</v>
      </c>
      <c r="J552" s="2" t="b">
        <f>soki[[#This Row],[po zamowieniu]]=soki[[#This Row],[stan po produkcji]]</f>
        <v>0</v>
      </c>
      <c r="K552" s="2">
        <f>IF(soki[[#This Row],[fila]],soki[[#This Row],[wielkosc_zamowienia]],0)</f>
        <v>0</v>
      </c>
    </row>
    <row r="553" spans="1:11" x14ac:dyDescent="0.25">
      <c r="A553">
        <v>552</v>
      </c>
      <c r="B553" s="1">
        <v>44468</v>
      </c>
      <c r="C553" s="2" t="s">
        <v>6</v>
      </c>
      <c r="D553" s="2">
        <f>WEEKDAY(soki[[#This Row],[data]],2)</f>
        <v>3</v>
      </c>
      <c r="E553">
        <v>3250</v>
      </c>
      <c r="F553">
        <f t="shared" si="9"/>
        <v>24030</v>
      </c>
      <c r="G553">
        <f>IF(soki[[#This Row],[data]]=B552,0,IF(soki[[#This Row],[dzień tygodnia]]&gt;=6,5000,12000))</f>
        <v>12000</v>
      </c>
      <c r="H553">
        <f>soki[[#This Row],[stan przed produkcją]]+soki[[#This Row],[produkcja]]</f>
        <v>36030</v>
      </c>
      <c r="I553" s="2">
        <f>IF(soki[[#This Row],[stan po produkcji]]-soki[[#This Row],[wielkosc_zamowienia]]&gt;0,soki[[#This Row],[stan po produkcji]]-soki[[#This Row],[wielkosc_zamowienia]],soki[[#This Row],[stan po produkcji]])</f>
        <v>32780</v>
      </c>
      <c r="J553" s="2" t="b">
        <f>soki[[#This Row],[po zamowieniu]]=soki[[#This Row],[stan po produkcji]]</f>
        <v>0</v>
      </c>
      <c r="K553" s="2">
        <f>IF(soki[[#This Row],[fila]],soki[[#This Row],[wielkosc_zamowienia]],0)</f>
        <v>0</v>
      </c>
    </row>
    <row r="554" spans="1:11" x14ac:dyDescent="0.25">
      <c r="A554">
        <v>553</v>
      </c>
      <c r="B554" s="1">
        <v>44469</v>
      </c>
      <c r="C554" s="2" t="s">
        <v>4</v>
      </c>
      <c r="D554" s="2">
        <f>WEEKDAY(soki[[#This Row],[data]],2)</f>
        <v>4</v>
      </c>
      <c r="E554">
        <v>5080</v>
      </c>
      <c r="F554">
        <f t="shared" si="9"/>
        <v>32780</v>
      </c>
      <c r="G554">
        <f>IF(soki[[#This Row],[data]]=B553,0,IF(soki[[#This Row],[dzień tygodnia]]&gt;=6,5000,12000))</f>
        <v>12000</v>
      </c>
      <c r="H554">
        <f>soki[[#This Row],[stan przed produkcją]]+soki[[#This Row],[produkcja]]</f>
        <v>44780</v>
      </c>
      <c r="I554" s="2">
        <f>IF(soki[[#This Row],[stan po produkcji]]-soki[[#This Row],[wielkosc_zamowienia]]&gt;0,soki[[#This Row],[stan po produkcji]]-soki[[#This Row],[wielkosc_zamowienia]],soki[[#This Row],[stan po produkcji]])</f>
        <v>39700</v>
      </c>
      <c r="J554" s="2" t="b">
        <f>soki[[#This Row],[po zamowieniu]]=soki[[#This Row],[stan po produkcji]]</f>
        <v>0</v>
      </c>
      <c r="K554" s="2">
        <f>IF(soki[[#This Row],[fila]],soki[[#This Row],[wielkosc_zamowienia]],0)</f>
        <v>0</v>
      </c>
    </row>
    <row r="555" spans="1:11" x14ac:dyDescent="0.25">
      <c r="A555">
        <v>554</v>
      </c>
      <c r="B555" s="1">
        <v>44469</v>
      </c>
      <c r="C555" s="2" t="s">
        <v>5</v>
      </c>
      <c r="D555" s="2">
        <f>WEEKDAY(soki[[#This Row],[data]],2)</f>
        <v>4</v>
      </c>
      <c r="E555">
        <v>7660</v>
      </c>
      <c r="F555">
        <f t="shared" si="9"/>
        <v>39700</v>
      </c>
      <c r="G555">
        <f>IF(soki[[#This Row],[data]]=B554,0,IF(soki[[#This Row],[dzień tygodnia]]&gt;=6,5000,12000))</f>
        <v>0</v>
      </c>
      <c r="H555">
        <f>soki[[#This Row],[stan przed produkcją]]+soki[[#This Row],[produkcja]]</f>
        <v>39700</v>
      </c>
      <c r="I555" s="2">
        <f>IF(soki[[#This Row],[stan po produkcji]]-soki[[#This Row],[wielkosc_zamowienia]]&gt;0,soki[[#This Row],[stan po produkcji]]-soki[[#This Row],[wielkosc_zamowienia]],soki[[#This Row],[stan po produkcji]])</f>
        <v>32040</v>
      </c>
      <c r="J555" s="2" t="b">
        <f>soki[[#This Row],[po zamowieniu]]=soki[[#This Row],[stan po produkcji]]</f>
        <v>0</v>
      </c>
      <c r="K555" s="2">
        <f>IF(soki[[#This Row],[fila]],soki[[#This Row],[wielkosc_zamowienia]],0)</f>
        <v>0</v>
      </c>
    </row>
    <row r="556" spans="1:11" x14ac:dyDescent="0.25">
      <c r="A556">
        <v>555</v>
      </c>
      <c r="B556" s="1">
        <v>44470</v>
      </c>
      <c r="C556" s="2" t="s">
        <v>7</v>
      </c>
      <c r="D556" s="2">
        <f>WEEKDAY(soki[[#This Row],[data]],2)</f>
        <v>5</v>
      </c>
      <c r="E556">
        <v>7840</v>
      </c>
      <c r="F556">
        <f t="shared" si="9"/>
        <v>32040</v>
      </c>
      <c r="G556">
        <f>IF(soki[[#This Row],[data]]=B555,0,IF(soki[[#This Row],[dzień tygodnia]]&gt;=6,5000,12000))</f>
        <v>12000</v>
      </c>
      <c r="H556">
        <f>soki[[#This Row],[stan przed produkcją]]+soki[[#This Row],[produkcja]]</f>
        <v>44040</v>
      </c>
      <c r="I556" s="2">
        <f>IF(soki[[#This Row],[stan po produkcji]]-soki[[#This Row],[wielkosc_zamowienia]]&gt;0,soki[[#This Row],[stan po produkcji]]-soki[[#This Row],[wielkosc_zamowienia]],soki[[#This Row],[stan po produkcji]])</f>
        <v>36200</v>
      </c>
      <c r="J556" s="2" t="b">
        <f>soki[[#This Row],[po zamowieniu]]=soki[[#This Row],[stan po produkcji]]</f>
        <v>0</v>
      </c>
      <c r="K556" s="2">
        <f>IF(soki[[#This Row],[fila]],soki[[#This Row],[wielkosc_zamowienia]],0)</f>
        <v>0</v>
      </c>
    </row>
    <row r="557" spans="1:11" x14ac:dyDescent="0.25">
      <c r="A557">
        <v>556</v>
      </c>
      <c r="B557" s="1">
        <v>44470</v>
      </c>
      <c r="C557" s="2" t="s">
        <v>6</v>
      </c>
      <c r="D557" s="2">
        <f>WEEKDAY(soki[[#This Row],[data]],2)</f>
        <v>5</v>
      </c>
      <c r="E557">
        <v>2060</v>
      </c>
      <c r="F557">
        <f t="shared" si="9"/>
        <v>36200</v>
      </c>
      <c r="G557">
        <f>IF(soki[[#This Row],[data]]=B556,0,IF(soki[[#This Row],[dzień tygodnia]]&gt;=6,5000,12000))</f>
        <v>0</v>
      </c>
      <c r="H557">
        <f>soki[[#This Row],[stan przed produkcją]]+soki[[#This Row],[produkcja]]</f>
        <v>36200</v>
      </c>
      <c r="I557" s="2">
        <f>IF(soki[[#This Row],[stan po produkcji]]-soki[[#This Row],[wielkosc_zamowienia]]&gt;0,soki[[#This Row],[stan po produkcji]]-soki[[#This Row],[wielkosc_zamowienia]],soki[[#This Row],[stan po produkcji]])</f>
        <v>34140</v>
      </c>
      <c r="J557" s="2" t="b">
        <f>soki[[#This Row],[po zamowieniu]]=soki[[#This Row],[stan po produkcji]]</f>
        <v>0</v>
      </c>
      <c r="K557" s="2">
        <f>IF(soki[[#This Row],[fila]],soki[[#This Row],[wielkosc_zamowienia]],0)</f>
        <v>0</v>
      </c>
    </row>
    <row r="558" spans="1:11" x14ac:dyDescent="0.25">
      <c r="A558">
        <v>557</v>
      </c>
      <c r="B558" s="1">
        <v>44471</v>
      </c>
      <c r="C558" s="2" t="s">
        <v>5</v>
      </c>
      <c r="D558" s="2">
        <f>WEEKDAY(soki[[#This Row],[data]],2)</f>
        <v>6</v>
      </c>
      <c r="E558">
        <v>1010</v>
      </c>
      <c r="F558">
        <f t="shared" si="9"/>
        <v>34140</v>
      </c>
      <c r="G558">
        <f>IF(soki[[#This Row],[data]]=B557,0,IF(soki[[#This Row],[dzień tygodnia]]&gt;=6,5000,12000))</f>
        <v>5000</v>
      </c>
      <c r="H558">
        <f>soki[[#This Row],[stan przed produkcją]]+soki[[#This Row],[produkcja]]</f>
        <v>39140</v>
      </c>
      <c r="I558" s="2">
        <f>IF(soki[[#This Row],[stan po produkcji]]-soki[[#This Row],[wielkosc_zamowienia]]&gt;0,soki[[#This Row],[stan po produkcji]]-soki[[#This Row],[wielkosc_zamowienia]],soki[[#This Row],[stan po produkcji]])</f>
        <v>38130</v>
      </c>
      <c r="J558" s="2" t="b">
        <f>soki[[#This Row],[po zamowieniu]]=soki[[#This Row],[stan po produkcji]]</f>
        <v>0</v>
      </c>
      <c r="K558" s="2">
        <f>IF(soki[[#This Row],[fila]],soki[[#This Row],[wielkosc_zamowienia]],0)</f>
        <v>0</v>
      </c>
    </row>
    <row r="559" spans="1:11" x14ac:dyDescent="0.25">
      <c r="A559">
        <v>558</v>
      </c>
      <c r="B559" s="1">
        <v>44472</v>
      </c>
      <c r="C559" s="2" t="s">
        <v>5</v>
      </c>
      <c r="D559" s="2">
        <f>WEEKDAY(soki[[#This Row],[data]],2)</f>
        <v>7</v>
      </c>
      <c r="E559">
        <v>7540</v>
      </c>
      <c r="F559">
        <f t="shared" si="9"/>
        <v>38130</v>
      </c>
      <c r="G559">
        <f>IF(soki[[#This Row],[data]]=B558,0,IF(soki[[#This Row],[dzień tygodnia]]&gt;=6,5000,12000))</f>
        <v>5000</v>
      </c>
      <c r="H559">
        <f>soki[[#This Row],[stan przed produkcją]]+soki[[#This Row],[produkcja]]</f>
        <v>43130</v>
      </c>
      <c r="I559" s="2">
        <f>IF(soki[[#This Row],[stan po produkcji]]-soki[[#This Row],[wielkosc_zamowienia]]&gt;0,soki[[#This Row],[stan po produkcji]]-soki[[#This Row],[wielkosc_zamowienia]],soki[[#This Row],[stan po produkcji]])</f>
        <v>35590</v>
      </c>
      <c r="J559" s="2" t="b">
        <f>soki[[#This Row],[po zamowieniu]]=soki[[#This Row],[stan po produkcji]]</f>
        <v>0</v>
      </c>
      <c r="K559" s="2">
        <f>IF(soki[[#This Row],[fila]],soki[[#This Row],[wielkosc_zamowienia]],0)</f>
        <v>0</v>
      </c>
    </row>
    <row r="560" spans="1:11" x14ac:dyDescent="0.25">
      <c r="A560">
        <v>559</v>
      </c>
      <c r="B560" s="1">
        <v>44472</v>
      </c>
      <c r="C560" s="2" t="s">
        <v>7</v>
      </c>
      <c r="D560" s="2">
        <f>WEEKDAY(soki[[#This Row],[data]],2)</f>
        <v>7</v>
      </c>
      <c r="E560">
        <v>6350</v>
      </c>
      <c r="F560">
        <f t="shared" si="9"/>
        <v>35590</v>
      </c>
      <c r="G560">
        <f>IF(soki[[#This Row],[data]]=B559,0,IF(soki[[#This Row],[dzień tygodnia]]&gt;=6,5000,12000))</f>
        <v>0</v>
      </c>
      <c r="H560">
        <f>soki[[#This Row],[stan przed produkcją]]+soki[[#This Row],[produkcja]]</f>
        <v>35590</v>
      </c>
      <c r="I560" s="2">
        <f>IF(soki[[#This Row],[stan po produkcji]]-soki[[#This Row],[wielkosc_zamowienia]]&gt;0,soki[[#This Row],[stan po produkcji]]-soki[[#This Row],[wielkosc_zamowienia]],soki[[#This Row],[stan po produkcji]])</f>
        <v>29240</v>
      </c>
      <c r="J560" s="2" t="b">
        <f>soki[[#This Row],[po zamowieniu]]=soki[[#This Row],[stan po produkcji]]</f>
        <v>0</v>
      </c>
      <c r="K560" s="2">
        <f>IF(soki[[#This Row],[fila]],soki[[#This Row],[wielkosc_zamowienia]],0)</f>
        <v>0</v>
      </c>
    </row>
    <row r="561" spans="1:11" x14ac:dyDescent="0.25">
      <c r="A561">
        <v>560</v>
      </c>
      <c r="B561" s="1">
        <v>44472</v>
      </c>
      <c r="C561" s="2" t="s">
        <v>4</v>
      </c>
      <c r="D561" s="2">
        <f>WEEKDAY(soki[[#This Row],[data]],2)</f>
        <v>7</v>
      </c>
      <c r="E561">
        <v>9160</v>
      </c>
      <c r="F561">
        <f t="shared" si="9"/>
        <v>29240</v>
      </c>
      <c r="G561">
        <f>IF(soki[[#This Row],[data]]=B560,0,IF(soki[[#This Row],[dzień tygodnia]]&gt;=6,5000,12000))</f>
        <v>0</v>
      </c>
      <c r="H561">
        <f>soki[[#This Row],[stan przed produkcją]]+soki[[#This Row],[produkcja]]</f>
        <v>29240</v>
      </c>
      <c r="I561" s="2">
        <f>IF(soki[[#This Row],[stan po produkcji]]-soki[[#This Row],[wielkosc_zamowienia]]&gt;0,soki[[#This Row],[stan po produkcji]]-soki[[#This Row],[wielkosc_zamowienia]],soki[[#This Row],[stan po produkcji]])</f>
        <v>20080</v>
      </c>
      <c r="J561" s="2" t="b">
        <f>soki[[#This Row],[po zamowieniu]]=soki[[#This Row],[stan po produkcji]]</f>
        <v>0</v>
      </c>
      <c r="K561" s="2">
        <f>IF(soki[[#This Row],[fila]],soki[[#This Row],[wielkosc_zamowienia]],0)</f>
        <v>0</v>
      </c>
    </row>
    <row r="562" spans="1:11" x14ac:dyDescent="0.25">
      <c r="A562">
        <v>561</v>
      </c>
      <c r="B562" s="1">
        <v>44473</v>
      </c>
      <c r="C562" s="2" t="s">
        <v>5</v>
      </c>
      <c r="D562" s="2">
        <f>WEEKDAY(soki[[#This Row],[data]],2)</f>
        <v>1</v>
      </c>
      <c r="E562">
        <v>9800</v>
      </c>
      <c r="F562">
        <f t="shared" si="9"/>
        <v>20080</v>
      </c>
      <c r="G562">
        <f>IF(soki[[#This Row],[data]]=B561,0,IF(soki[[#This Row],[dzień tygodnia]]&gt;=6,5000,12000))</f>
        <v>12000</v>
      </c>
      <c r="H562">
        <f>soki[[#This Row],[stan przed produkcją]]+soki[[#This Row],[produkcja]]</f>
        <v>32080</v>
      </c>
      <c r="I562" s="2">
        <f>IF(soki[[#This Row],[stan po produkcji]]-soki[[#This Row],[wielkosc_zamowienia]]&gt;0,soki[[#This Row],[stan po produkcji]]-soki[[#This Row],[wielkosc_zamowienia]],soki[[#This Row],[stan po produkcji]])</f>
        <v>22280</v>
      </c>
      <c r="J562" s="2" t="b">
        <f>soki[[#This Row],[po zamowieniu]]=soki[[#This Row],[stan po produkcji]]</f>
        <v>0</v>
      </c>
      <c r="K562" s="2">
        <f>IF(soki[[#This Row],[fila]],soki[[#This Row],[wielkosc_zamowienia]],0)</f>
        <v>0</v>
      </c>
    </row>
    <row r="563" spans="1:11" x14ac:dyDescent="0.25">
      <c r="A563">
        <v>562</v>
      </c>
      <c r="B563" s="1">
        <v>44473</v>
      </c>
      <c r="C563" s="2" t="s">
        <v>7</v>
      </c>
      <c r="D563" s="2">
        <f>WEEKDAY(soki[[#This Row],[data]],2)</f>
        <v>1</v>
      </c>
      <c r="E563">
        <v>4990</v>
      </c>
      <c r="F563">
        <f t="shared" si="9"/>
        <v>22280</v>
      </c>
      <c r="G563">
        <f>IF(soki[[#This Row],[data]]=B562,0,IF(soki[[#This Row],[dzień tygodnia]]&gt;=6,5000,12000))</f>
        <v>0</v>
      </c>
      <c r="H563">
        <f>soki[[#This Row],[stan przed produkcją]]+soki[[#This Row],[produkcja]]</f>
        <v>22280</v>
      </c>
      <c r="I563" s="2">
        <f>IF(soki[[#This Row],[stan po produkcji]]-soki[[#This Row],[wielkosc_zamowienia]]&gt;0,soki[[#This Row],[stan po produkcji]]-soki[[#This Row],[wielkosc_zamowienia]],soki[[#This Row],[stan po produkcji]])</f>
        <v>17290</v>
      </c>
      <c r="J563" s="2" t="b">
        <f>soki[[#This Row],[po zamowieniu]]=soki[[#This Row],[stan po produkcji]]</f>
        <v>0</v>
      </c>
      <c r="K563" s="2">
        <f>IF(soki[[#This Row],[fila]],soki[[#This Row],[wielkosc_zamowienia]],0)</f>
        <v>0</v>
      </c>
    </row>
    <row r="564" spans="1:11" x14ac:dyDescent="0.25">
      <c r="A564">
        <v>563</v>
      </c>
      <c r="B564" s="1">
        <v>44474</v>
      </c>
      <c r="C564" s="2" t="s">
        <v>6</v>
      </c>
      <c r="D564" s="2">
        <f>WEEKDAY(soki[[#This Row],[data]],2)</f>
        <v>2</v>
      </c>
      <c r="E564">
        <v>5220</v>
      </c>
      <c r="F564">
        <f t="shared" si="9"/>
        <v>17290</v>
      </c>
      <c r="G564">
        <f>IF(soki[[#This Row],[data]]=B563,0,IF(soki[[#This Row],[dzień tygodnia]]&gt;=6,5000,12000))</f>
        <v>12000</v>
      </c>
      <c r="H564">
        <f>soki[[#This Row],[stan przed produkcją]]+soki[[#This Row],[produkcja]]</f>
        <v>29290</v>
      </c>
      <c r="I564" s="2">
        <f>IF(soki[[#This Row],[stan po produkcji]]-soki[[#This Row],[wielkosc_zamowienia]]&gt;0,soki[[#This Row],[stan po produkcji]]-soki[[#This Row],[wielkosc_zamowienia]],soki[[#This Row],[stan po produkcji]])</f>
        <v>24070</v>
      </c>
      <c r="J564" s="2" t="b">
        <f>soki[[#This Row],[po zamowieniu]]=soki[[#This Row],[stan po produkcji]]</f>
        <v>0</v>
      </c>
      <c r="K564" s="2">
        <f>IF(soki[[#This Row],[fila]],soki[[#This Row],[wielkosc_zamowienia]],0)</f>
        <v>0</v>
      </c>
    </row>
    <row r="565" spans="1:11" x14ac:dyDescent="0.25">
      <c r="A565">
        <v>564</v>
      </c>
      <c r="B565" s="1">
        <v>44474</v>
      </c>
      <c r="C565" s="2" t="s">
        <v>4</v>
      </c>
      <c r="D565" s="2">
        <f>WEEKDAY(soki[[#This Row],[data]],2)</f>
        <v>2</v>
      </c>
      <c r="E565">
        <v>3610</v>
      </c>
      <c r="F565">
        <f t="shared" si="9"/>
        <v>24070</v>
      </c>
      <c r="G565">
        <f>IF(soki[[#This Row],[data]]=B564,0,IF(soki[[#This Row],[dzień tygodnia]]&gt;=6,5000,12000))</f>
        <v>0</v>
      </c>
      <c r="H565">
        <f>soki[[#This Row],[stan przed produkcją]]+soki[[#This Row],[produkcja]]</f>
        <v>24070</v>
      </c>
      <c r="I565" s="2">
        <f>IF(soki[[#This Row],[stan po produkcji]]-soki[[#This Row],[wielkosc_zamowienia]]&gt;0,soki[[#This Row],[stan po produkcji]]-soki[[#This Row],[wielkosc_zamowienia]],soki[[#This Row],[stan po produkcji]])</f>
        <v>20460</v>
      </c>
      <c r="J565" s="2" t="b">
        <f>soki[[#This Row],[po zamowieniu]]=soki[[#This Row],[stan po produkcji]]</f>
        <v>0</v>
      </c>
      <c r="K565" s="2">
        <f>IF(soki[[#This Row],[fila]],soki[[#This Row],[wielkosc_zamowienia]],0)</f>
        <v>0</v>
      </c>
    </row>
    <row r="566" spans="1:11" x14ac:dyDescent="0.25">
      <c r="A566">
        <v>565</v>
      </c>
      <c r="B566" s="1">
        <v>44474</v>
      </c>
      <c r="C566" s="2" t="s">
        <v>5</v>
      </c>
      <c r="D566" s="2">
        <f>WEEKDAY(soki[[#This Row],[data]],2)</f>
        <v>2</v>
      </c>
      <c r="E566">
        <v>5150</v>
      </c>
      <c r="F566">
        <f t="shared" si="9"/>
        <v>20460</v>
      </c>
      <c r="G566">
        <f>IF(soki[[#This Row],[data]]=B565,0,IF(soki[[#This Row],[dzień tygodnia]]&gt;=6,5000,12000))</f>
        <v>0</v>
      </c>
      <c r="H566">
        <f>soki[[#This Row],[stan przed produkcją]]+soki[[#This Row],[produkcja]]</f>
        <v>20460</v>
      </c>
      <c r="I566" s="2">
        <f>IF(soki[[#This Row],[stan po produkcji]]-soki[[#This Row],[wielkosc_zamowienia]]&gt;0,soki[[#This Row],[stan po produkcji]]-soki[[#This Row],[wielkosc_zamowienia]],soki[[#This Row],[stan po produkcji]])</f>
        <v>15310</v>
      </c>
      <c r="J566" s="2" t="b">
        <f>soki[[#This Row],[po zamowieniu]]=soki[[#This Row],[stan po produkcji]]</f>
        <v>0</v>
      </c>
      <c r="K566" s="2">
        <f>IF(soki[[#This Row],[fila]],soki[[#This Row],[wielkosc_zamowienia]],0)</f>
        <v>0</v>
      </c>
    </row>
    <row r="567" spans="1:11" x14ac:dyDescent="0.25">
      <c r="A567">
        <v>566</v>
      </c>
      <c r="B567" s="1">
        <v>44475</v>
      </c>
      <c r="C567" s="2" t="s">
        <v>6</v>
      </c>
      <c r="D567" s="2">
        <f>WEEKDAY(soki[[#This Row],[data]],2)</f>
        <v>3</v>
      </c>
      <c r="E567">
        <v>2500</v>
      </c>
      <c r="F567">
        <f t="shared" si="9"/>
        <v>15310</v>
      </c>
      <c r="G567">
        <f>IF(soki[[#This Row],[data]]=B566,0,IF(soki[[#This Row],[dzień tygodnia]]&gt;=6,5000,12000))</f>
        <v>12000</v>
      </c>
      <c r="H567">
        <f>soki[[#This Row],[stan przed produkcją]]+soki[[#This Row],[produkcja]]</f>
        <v>27310</v>
      </c>
      <c r="I567" s="2">
        <f>IF(soki[[#This Row],[stan po produkcji]]-soki[[#This Row],[wielkosc_zamowienia]]&gt;0,soki[[#This Row],[stan po produkcji]]-soki[[#This Row],[wielkosc_zamowienia]],soki[[#This Row],[stan po produkcji]])</f>
        <v>24810</v>
      </c>
      <c r="J567" s="2" t="b">
        <f>soki[[#This Row],[po zamowieniu]]=soki[[#This Row],[stan po produkcji]]</f>
        <v>0</v>
      </c>
      <c r="K567" s="2">
        <f>IF(soki[[#This Row],[fila]],soki[[#This Row],[wielkosc_zamowienia]],0)</f>
        <v>0</v>
      </c>
    </row>
    <row r="568" spans="1:11" x14ac:dyDescent="0.25">
      <c r="A568">
        <v>567</v>
      </c>
      <c r="B568" s="1">
        <v>44475</v>
      </c>
      <c r="C568" s="2" t="s">
        <v>5</v>
      </c>
      <c r="D568" s="2">
        <f>WEEKDAY(soki[[#This Row],[data]],2)</f>
        <v>3</v>
      </c>
      <c r="E568">
        <v>8900</v>
      </c>
      <c r="F568">
        <f t="shared" si="9"/>
        <v>24810</v>
      </c>
      <c r="G568">
        <f>IF(soki[[#This Row],[data]]=B567,0,IF(soki[[#This Row],[dzień tygodnia]]&gt;=6,5000,12000))</f>
        <v>0</v>
      </c>
      <c r="H568">
        <f>soki[[#This Row],[stan przed produkcją]]+soki[[#This Row],[produkcja]]</f>
        <v>24810</v>
      </c>
      <c r="I568" s="2">
        <f>IF(soki[[#This Row],[stan po produkcji]]-soki[[#This Row],[wielkosc_zamowienia]]&gt;0,soki[[#This Row],[stan po produkcji]]-soki[[#This Row],[wielkosc_zamowienia]],soki[[#This Row],[stan po produkcji]])</f>
        <v>15910</v>
      </c>
      <c r="J568" s="2" t="b">
        <f>soki[[#This Row],[po zamowieniu]]=soki[[#This Row],[stan po produkcji]]</f>
        <v>0</v>
      </c>
      <c r="K568" s="2">
        <f>IF(soki[[#This Row],[fila]],soki[[#This Row],[wielkosc_zamowienia]],0)</f>
        <v>0</v>
      </c>
    </row>
    <row r="569" spans="1:11" x14ac:dyDescent="0.25">
      <c r="A569">
        <v>568</v>
      </c>
      <c r="B569" s="1">
        <v>44475</v>
      </c>
      <c r="C569" s="2" t="s">
        <v>7</v>
      </c>
      <c r="D569" s="2">
        <f>WEEKDAY(soki[[#This Row],[data]],2)</f>
        <v>3</v>
      </c>
      <c r="E569">
        <v>2040</v>
      </c>
      <c r="F569">
        <f t="shared" si="9"/>
        <v>15910</v>
      </c>
      <c r="G569">
        <f>IF(soki[[#This Row],[data]]=B568,0,IF(soki[[#This Row],[dzień tygodnia]]&gt;=6,5000,12000))</f>
        <v>0</v>
      </c>
      <c r="H569">
        <f>soki[[#This Row],[stan przed produkcją]]+soki[[#This Row],[produkcja]]</f>
        <v>15910</v>
      </c>
      <c r="I569" s="2">
        <f>IF(soki[[#This Row],[stan po produkcji]]-soki[[#This Row],[wielkosc_zamowienia]]&gt;0,soki[[#This Row],[stan po produkcji]]-soki[[#This Row],[wielkosc_zamowienia]],soki[[#This Row],[stan po produkcji]])</f>
        <v>13870</v>
      </c>
      <c r="J569" s="2" t="b">
        <f>soki[[#This Row],[po zamowieniu]]=soki[[#This Row],[stan po produkcji]]</f>
        <v>0</v>
      </c>
      <c r="K569" s="2">
        <f>IF(soki[[#This Row],[fila]],soki[[#This Row],[wielkosc_zamowienia]],0)</f>
        <v>0</v>
      </c>
    </row>
    <row r="570" spans="1:11" x14ac:dyDescent="0.25">
      <c r="A570">
        <v>569</v>
      </c>
      <c r="B570" s="1">
        <v>44476</v>
      </c>
      <c r="C570" s="2" t="s">
        <v>4</v>
      </c>
      <c r="D570" s="2">
        <f>WEEKDAY(soki[[#This Row],[data]],2)</f>
        <v>4</v>
      </c>
      <c r="E570">
        <v>8930</v>
      </c>
      <c r="F570">
        <f t="shared" si="9"/>
        <v>13870</v>
      </c>
      <c r="G570">
        <f>IF(soki[[#This Row],[data]]=B569,0,IF(soki[[#This Row],[dzień tygodnia]]&gt;=6,5000,12000))</f>
        <v>12000</v>
      </c>
      <c r="H570">
        <f>soki[[#This Row],[stan przed produkcją]]+soki[[#This Row],[produkcja]]</f>
        <v>25870</v>
      </c>
      <c r="I570" s="2">
        <f>IF(soki[[#This Row],[stan po produkcji]]-soki[[#This Row],[wielkosc_zamowienia]]&gt;0,soki[[#This Row],[stan po produkcji]]-soki[[#This Row],[wielkosc_zamowienia]],soki[[#This Row],[stan po produkcji]])</f>
        <v>16940</v>
      </c>
      <c r="J570" s="2" t="b">
        <f>soki[[#This Row],[po zamowieniu]]=soki[[#This Row],[stan po produkcji]]</f>
        <v>0</v>
      </c>
      <c r="K570" s="2">
        <f>IF(soki[[#This Row],[fila]],soki[[#This Row],[wielkosc_zamowienia]],0)</f>
        <v>0</v>
      </c>
    </row>
    <row r="571" spans="1:11" x14ac:dyDescent="0.25">
      <c r="A571">
        <v>570</v>
      </c>
      <c r="B571" s="1">
        <v>44477</v>
      </c>
      <c r="C571" s="2" t="s">
        <v>5</v>
      </c>
      <c r="D571" s="2">
        <f>WEEKDAY(soki[[#This Row],[data]],2)</f>
        <v>5</v>
      </c>
      <c r="E571">
        <v>4980</v>
      </c>
      <c r="F571">
        <f t="shared" si="9"/>
        <v>16940</v>
      </c>
      <c r="G571">
        <f>IF(soki[[#This Row],[data]]=B570,0,IF(soki[[#This Row],[dzień tygodnia]]&gt;=6,5000,12000))</f>
        <v>12000</v>
      </c>
      <c r="H571">
        <f>soki[[#This Row],[stan przed produkcją]]+soki[[#This Row],[produkcja]]</f>
        <v>28940</v>
      </c>
      <c r="I571" s="2">
        <f>IF(soki[[#This Row],[stan po produkcji]]-soki[[#This Row],[wielkosc_zamowienia]]&gt;0,soki[[#This Row],[stan po produkcji]]-soki[[#This Row],[wielkosc_zamowienia]],soki[[#This Row],[stan po produkcji]])</f>
        <v>23960</v>
      </c>
      <c r="J571" s="2" t="b">
        <f>soki[[#This Row],[po zamowieniu]]=soki[[#This Row],[stan po produkcji]]</f>
        <v>0</v>
      </c>
      <c r="K571" s="2">
        <f>IF(soki[[#This Row],[fila]],soki[[#This Row],[wielkosc_zamowienia]],0)</f>
        <v>0</v>
      </c>
    </row>
    <row r="572" spans="1:11" x14ac:dyDescent="0.25">
      <c r="A572">
        <v>571</v>
      </c>
      <c r="B572" s="1">
        <v>44477</v>
      </c>
      <c r="C572" s="2" t="s">
        <v>6</v>
      </c>
      <c r="D572" s="2">
        <f>WEEKDAY(soki[[#This Row],[data]],2)</f>
        <v>5</v>
      </c>
      <c r="E572">
        <v>7120</v>
      </c>
      <c r="F572">
        <f t="shared" si="9"/>
        <v>23960</v>
      </c>
      <c r="G572">
        <f>IF(soki[[#This Row],[data]]=B571,0,IF(soki[[#This Row],[dzień tygodnia]]&gt;=6,5000,12000))</f>
        <v>0</v>
      </c>
      <c r="H572">
        <f>soki[[#This Row],[stan przed produkcją]]+soki[[#This Row],[produkcja]]</f>
        <v>23960</v>
      </c>
      <c r="I572" s="2">
        <f>IF(soki[[#This Row],[stan po produkcji]]-soki[[#This Row],[wielkosc_zamowienia]]&gt;0,soki[[#This Row],[stan po produkcji]]-soki[[#This Row],[wielkosc_zamowienia]],soki[[#This Row],[stan po produkcji]])</f>
        <v>16840</v>
      </c>
      <c r="J572" s="2" t="b">
        <f>soki[[#This Row],[po zamowieniu]]=soki[[#This Row],[stan po produkcji]]</f>
        <v>0</v>
      </c>
      <c r="K572" s="2">
        <f>IF(soki[[#This Row],[fila]],soki[[#This Row],[wielkosc_zamowienia]],0)</f>
        <v>0</v>
      </c>
    </row>
    <row r="573" spans="1:11" x14ac:dyDescent="0.25">
      <c r="A573">
        <v>572</v>
      </c>
      <c r="B573" s="1">
        <v>44477</v>
      </c>
      <c r="C573" s="2" t="s">
        <v>4</v>
      </c>
      <c r="D573" s="2">
        <f>WEEKDAY(soki[[#This Row],[data]],2)</f>
        <v>5</v>
      </c>
      <c r="E573">
        <v>1780</v>
      </c>
      <c r="F573">
        <f t="shared" si="9"/>
        <v>16840</v>
      </c>
      <c r="G573">
        <f>IF(soki[[#This Row],[data]]=B572,0,IF(soki[[#This Row],[dzień tygodnia]]&gt;=6,5000,12000))</f>
        <v>0</v>
      </c>
      <c r="H573">
        <f>soki[[#This Row],[stan przed produkcją]]+soki[[#This Row],[produkcja]]</f>
        <v>16840</v>
      </c>
      <c r="I573" s="2">
        <f>IF(soki[[#This Row],[stan po produkcji]]-soki[[#This Row],[wielkosc_zamowienia]]&gt;0,soki[[#This Row],[stan po produkcji]]-soki[[#This Row],[wielkosc_zamowienia]],soki[[#This Row],[stan po produkcji]])</f>
        <v>15060</v>
      </c>
      <c r="J573" s="2" t="b">
        <f>soki[[#This Row],[po zamowieniu]]=soki[[#This Row],[stan po produkcji]]</f>
        <v>0</v>
      </c>
      <c r="K573" s="2">
        <f>IF(soki[[#This Row],[fila]],soki[[#This Row],[wielkosc_zamowienia]],0)</f>
        <v>0</v>
      </c>
    </row>
    <row r="574" spans="1:11" x14ac:dyDescent="0.25">
      <c r="A574">
        <v>573</v>
      </c>
      <c r="B574" s="1">
        <v>44478</v>
      </c>
      <c r="C574" s="2" t="s">
        <v>5</v>
      </c>
      <c r="D574" s="2">
        <f>WEEKDAY(soki[[#This Row],[data]],2)</f>
        <v>6</v>
      </c>
      <c r="E574">
        <v>8360</v>
      </c>
      <c r="F574">
        <f t="shared" si="9"/>
        <v>15060</v>
      </c>
      <c r="G574">
        <f>IF(soki[[#This Row],[data]]=B573,0,IF(soki[[#This Row],[dzień tygodnia]]&gt;=6,5000,12000))</f>
        <v>5000</v>
      </c>
      <c r="H574">
        <f>soki[[#This Row],[stan przed produkcją]]+soki[[#This Row],[produkcja]]</f>
        <v>20060</v>
      </c>
      <c r="I574" s="2">
        <f>IF(soki[[#This Row],[stan po produkcji]]-soki[[#This Row],[wielkosc_zamowienia]]&gt;0,soki[[#This Row],[stan po produkcji]]-soki[[#This Row],[wielkosc_zamowienia]],soki[[#This Row],[stan po produkcji]])</f>
        <v>11700</v>
      </c>
      <c r="J574" s="2" t="b">
        <f>soki[[#This Row],[po zamowieniu]]=soki[[#This Row],[stan po produkcji]]</f>
        <v>0</v>
      </c>
      <c r="K574" s="2">
        <f>IF(soki[[#This Row],[fila]],soki[[#This Row],[wielkosc_zamowienia]],0)</f>
        <v>0</v>
      </c>
    </row>
    <row r="575" spans="1:11" x14ac:dyDescent="0.25">
      <c r="A575">
        <v>574</v>
      </c>
      <c r="B575" s="1">
        <v>44478</v>
      </c>
      <c r="C575" s="2" t="s">
        <v>4</v>
      </c>
      <c r="D575" s="2">
        <f>WEEKDAY(soki[[#This Row],[data]],2)</f>
        <v>6</v>
      </c>
      <c r="E575">
        <v>5240</v>
      </c>
      <c r="F575">
        <f t="shared" si="9"/>
        <v>11700</v>
      </c>
      <c r="G575">
        <f>IF(soki[[#This Row],[data]]=B574,0,IF(soki[[#This Row],[dzień tygodnia]]&gt;=6,5000,12000))</f>
        <v>0</v>
      </c>
      <c r="H575">
        <f>soki[[#This Row],[stan przed produkcją]]+soki[[#This Row],[produkcja]]</f>
        <v>11700</v>
      </c>
      <c r="I575" s="2">
        <f>IF(soki[[#This Row],[stan po produkcji]]-soki[[#This Row],[wielkosc_zamowienia]]&gt;0,soki[[#This Row],[stan po produkcji]]-soki[[#This Row],[wielkosc_zamowienia]],soki[[#This Row],[stan po produkcji]])</f>
        <v>6460</v>
      </c>
      <c r="J575" s="2" t="b">
        <f>soki[[#This Row],[po zamowieniu]]=soki[[#This Row],[stan po produkcji]]</f>
        <v>0</v>
      </c>
      <c r="K575" s="2">
        <f>IF(soki[[#This Row],[fila]],soki[[#This Row],[wielkosc_zamowienia]],0)</f>
        <v>0</v>
      </c>
    </row>
    <row r="576" spans="1:11" x14ac:dyDescent="0.25">
      <c r="A576">
        <v>575</v>
      </c>
      <c r="B576" s="1">
        <v>44478</v>
      </c>
      <c r="C576" s="2" t="s">
        <v>7</v>
      </c>
      <c r="D576" s="2">
        <f>WEEKDAY(soki[[#This Row],[data]],2)</f>
        <v>6</v>
      </c>
      <c r="E576">
        <v>5420</v>
      </c>
      <c r="F576">
        <f t="shared" si="9"/>
        <v>6460</v>
      </c>
      <c r="G576">
        <f>IF(soki[[#This Row],[data]]=B575,0,IF(soki[[#This Row],[dzień tygodnia]]&gt;=6,5000,12000))</f>
        <v>0</v>
      </c>
      <c r="H576">
        <f>soki[[#This Row],[stan przed produkcją]]+soki[[#This Row],[produkcja]]</f>
        <v>6460</v>
      </c>
      <c r="I576" s="2">
        <f>IF(soki[[#This Row],[stan po produkcji]]-soki[[#This Row],[wielkosc_zamowienia]]&gt;0,soki[[#This Row],[stan po produkcji]]-soki[[#This Row],[wielkosc_zamowienia]],soki[[#This Row],[stan po produkcji]])</f>
        <v>1040</v>
      </c>
      <c r="J576" s="2" t="b">
        <f>soki[[#This Row],[po zamowieniu]]=soki[[#This Row],[stan po produkcji]]</f>
        <v>0</v>
      </c>
      <c r="K576" s="2">
        <f>IF(soki[[#This Row],[fila]],soki[[#This Row],[wielkosc_zamowienia]],0)</f>
        <v>0</v>
      </c>
    </row>
    <row r="577" spans="1:11" x14ac:dyDescent="0.25">
      <c r="A577">
        <v>576</v>
      </c>
      <c r="B577" s="1">
        <v>44479</v>
      </c>
      <c r="C577" s="2" t="s">
        <v>7</v>
      </c>
      <c r="D577" s="2">
        <f>WEEKDAY(soki[[#This Row],[data]],2)</f>
        <v>7</v>
      </c>
      <c r="E577">
        <v>9390</v>
      </c>
      <c r="F577">
        <f t="shared" si="9"/>
        <v>1040</v>
      </c>
      <c r="G577">
        <f>IF(soki[[#This Row],[data]]=B576,0,IF(soki[[#This Row],[dzień tygodnia]]&gt;=6,5000,12000))</f>
        <v>5000</v>
      </c>
      <c r="H577">
        <f>soki[[#This Row],[stan przed produkcją]]+soki[[#This Row],[produkcja]]</f>
        <v>6040</v>
      </c>
      <c r="I577" s="2">
        <f>IF(soki[[#This Row],[stan po produkcji]]-soki[[#This Row],[wielkosc_zamowienia]]&gt;0,soki[[#This Row],[stan po produkcji]]-soki[[#This Row],[wielkosc_zamowienia]],soki[[#This Row],[stan po produkcji]])</f>
        <v>6040</v>
      </c>
      <c r="J577" s="2" t="b">
        <f>soki[[#This Row],[po zamowieniu]]=soki[[#This Row],[stan po produkcji]]</f>
        <v>1</v>
      </c>
      <c r="K577" s="2">
        <f>IF(soki[[#This Row],[fila]],soki[[#This Row],[wielkosc_zamowienia]],0)</f>
        <v>9390</v>
      </c>
    </row>
    <row r="578" spans="1:11" x14ac:dyDescent="0.25">
      <c r="A578">
        <v>577</v>
      </c>
      <c r="B578" s="1">
        <v>44479</v>
      </c>
      <c r="C578" s="2" t="s">
        <v>4</v>
      </c>
      <c r="D578" s="2">
        <f>WEEKDAY(soki[[#This Row],[data]],2)</f>
        <v>7</v>
      </c>
      <c r="E578">
        <v>2510</v>
      </c>
      <c r="F578">
        <f t="shared" si="9"/>
        <v>6040</v>
      </c>
      <c r="G578">
        <f>IF(soki[[#This Row],[data]]=B577,0,IF(soki[[#This Row],[dzień tygodnia]]&gt;=6,5000,12000))</f>
        <v>0</v>
      </c>
      <c r="H578">
        <f>soki[[#This Row],[stan przed produkcją]]+soki[[#This Row],[produkcja]]</f>
        <v>6040</v>
      </c>
      <c r="I578" s="2">
        <f>IF(soki[[#This Row],[stan po produkcji]]-soki[[#This Row],[wielkosc_zamowienia]]&gt;0,soki[[#This Row],[stan po produkcji]]-soki[[#This Row],[wielkosc_zamowienia]],soki[[#This Row],[stan po produkcji]])</f>
        <v>3530</v>
      </c>
      <c r="J578" s="2" t="b">
        <f>soki[[#This Row],[po zamowieniu]]=soki[[#This Row],[stan po produkcji]]</f>
        <v>0</v>
      </c>
      <c r="K578" s="2">
        <f>IF(soki[[#This Row],[fila]],soki[[#This Row],[wielkosc_zamowienia]],0)</f>
        <v>0</v>
      </c>
    </row>
    <row r="579" spans="1:11" x14ac:dyDescent="0.25">
      <c r="A579">
        <v>578</v>
      </c>
      <c r="B579" s="1">
        <v>44480</v>
      </c>
      <c r="C579" s="2" t="s">
        <v>7</v>
      </c>
      <c r="D579" s="2">
        <f>WEEKDAY(soki[[#This Row],[data]],2)</f>
        <v>1</v>
      </c>
      <c r="E579">
        <v>7980</v>
      </c>
      <c r="F579">
        <f t="shared" si="9"/>
        <v>3530</v>
      </c>
      <c r="G579">
        <f>IF(soki[[#This Row],[data]]=B578,0,IF(soki[[#This Row],[dzień tygodnia]]&gt;=6,5000,12000))</f>
        <v>12000</v>
      </c>
      <c r="H579">
        <f>soki[[#This Row],[stan przed produkcją]]+soki[[#This Row],[produkcja]]</f>
        <v>15530</v>
      </c>
      <c r="I579" s="2">
        <f>IF(soki[[#This Row],[stan po produkcji]]-soki[[#This Row],[wielkosc_zamowienia]]&gt;0,soki[[#This Row],[stan po produkcji]]-soki[[#This Row],[wielkosc_zamowienia]],soki[[#This Row],[stan po produkcji]])</f>
        <v>7550</v>
      </c>
      <c r="J579" s="2" t="b">
        <f>soki[[#This Row],[po zamowieniu]]=soki[[#This Row],[stan po produkcji]]</f>
        <v>0</v>
      </c>
      <c r="K579" s="2">
        <f>IF(soki[[#This Row],[fila]],soki[[#This Row],[wielkosc_zamowienia]],0)</f>
        <v>0</v>
      </c>
    </row>
    <row r="580" spans="1:11" x14ac:dyDescent="0.25">
      <c r="A580">
        <v>579</v>
      </c>
      <c r="B580" s="1">
        <v>44480</v>
      </c>
      <c r="C580" s="2" t="s">
        <v>4</v>
      </c>
      <c r="D580" s="2">
        <f>WEEKDAY(soki[[#This Row],[data]],2)</f>
        <v>1</v>
      </c>
      <c r="E580">
        <v>3720</v>
      </c>
      <c r="F580">
        <f t="shared" ref="F580:F643" si="10">I579</f>
        <v>7550</v>
      </c>
      <c r="G580">
        <f>IF(soki[[#This Row],[data]]=B579,0,IF(soki[[#This Row],[dzień tygodnia]]&gt;=6,5000,12000))</f>
        <v>0</v>
      </c>
      <c r="H580">
        <f>soki[[#This Row],[stan przed produkcją]]+soki[[#This Row],[produkcja]]</f>
        <v>7550</v>
      </c>
      <c r="I580" s="2">
        <f>IF(soki[[#This Row],[stan po produkcji]]-soki[[#This Row],[wielkosc_zamowienia]]&gt;0,soki[[#This Row],[stan po produkcji]]-soki[[#This Row],[wielkosc_zamowienia]],soki[[#This Row],[stan po produkcji]])</f>
        <v>3830</v>
      </c>
      <c r="J580" s="2" t="b">
        <f>soki[[#This Row],[po zamowieniu]]=soki[[#This Row],[stan po produkcji]]</f>
        <v>0</v>
      </c>
      <c r="K580" s="2">
        <f>IF(soki[[#This Row],[fila]],soki[[#This Row],[wielkosc_zamowienia]],0)</f>
        <v>0</v>
      </c>
    </row>
    <row r="581" spans="1:11" x14ac:dyDescent="0.25">
      <c r="A581">
        <v>580</v>
      </c>
      <c r="B581" s="1">
        <v>44481</v>
      </c>
      <c r="C581" s="2" t="s">
        <v>4</v>
      </c>
      <c r="D581" s="2">
        <f>WEEKDAY(soki[[#This Row],[data]],2)</f>
        <v>2</v>
      </c>
      <c r="E581">
        <v>3210</v>
      </c>
      <c r="F581">
        <f t="shared" si="10"/>
        <v>3830</v>
      </c>
      <c r="G581">
        <f>IF(soki[[#This Row],[data]]=B580,0,IF(soki[[#This Row],[dzień tygodnia]]&gt;=6,5000,12000))</f>
        <v>12000</v>
      </c>
      <c r="H581">
        <f>soki[[#This Row],[stan przed produkcją]]+soki[[#This Row],[produkcja]]</f>
        <v>15830</v>
      </c>
      <c r="I581" s="2">
        <f>IF(soki[[#This Row],[stan po produkcji]]-soki[[#This Row],[wielkosc_zamowienia]]&gt;0,soki[[#This Row],[stan po produkcji]]-soki[[#This Row],[wielkosc_zamowienia]],soki[[#This Row],[stan po produkcji]])</f>
        <v>12620</v>
      </c>
      <c r="J581" s="2" t="b">
        <f>soki[[#This Row],[po zamowieniu]]=soki[[#This Row],[stan po produkcji]]</f>
        <v>0</v>
      </c>
      <c r="K581" s="2">
        <f>IF(soki[[#This Row],[fila]],soki[[#This Row],[wielkosc_zamowienia]],0)</f>
        <v>0</v>
      </c>
    </row>
    <row r="582" spans="1:11" x14ac:dyDescent="0.25">
      <c r="A582">
        <v>581</v>
      </c>
      <c r="B582" s="1">
        <v>44482</v>
      </c>
      <c r="C582" s="2" t="s">
        <v>7</v>
      </c>
      <c r="D582" s="2">
        <f>WEEKDAY(soki[[#This Row],[data]],2)</f>
        <v>3</v>
      </c>
      <c r="E582">
        <v>7640</v>
      </c>
      <c r="F582">
        <f t="shared" si="10"/>
        <v>12620</v>
      </c>
      <c r="G582">
        <f>IF(soki[[#This Row],[data]]=B581,0,IF(soki[[#This Row],[dzień tygodnia]]&gt;=6,5000,12000))</f>
        <v>12000</v>
      </c>
      <c r="H582">
        <f>soki[[#This Row],[stan przed produkcją]]+soki[[#This Row],[produkcja]]</f>
        <v>24620</v>
      </c>
      <c r="I582" s="2">
        <f>IF(soki[[#This Row],[stan po produkcji]]-soki[[#This Row],[wielkosc_zamowienia]]&gt;0,soki[[#This Row],[stan po produkcji]]-soki[[#This Row],[wielkosc_zamowienia]],soki[[#This Row],[stan po produkcji]])</f>
        <v>16980</v>
      </c>
      <c r="J582" s="2" t="b">
        <f>soki[[#This Row],[po zamowieniu]]=soki[[#This Row],[stan po produkcji]]</f>
        <v>0</v>
      </c>
      <c r="K582" s="2">
        <f>IF(soki[[#This Row],[fila]],soki[[#This Row],[wielkosc_zamowienia]],0)</f>
        <v>0</v>
      </c>
    </row>
    <row r="583" spans="1:11" x14ac:dyDescent="0.25">
      <c r="A583">
        <v>582</v>
      </c>
      <c r="B583" s="1">
        <v>44482</v>
      </c>
      <c r="C583" s="2" t="s">
        <v>4</v>
      </c>
      <c r="D583" s="2">
        <f>WEEKDAY(soki[[#This Row],[data]],2)</f>
        <v>3</v>
      </c>
      <c r="E583">
        <v>6100</v>
      </c>
      <c r="F583">
        <f t="shared" si="10"/>
        <v>16980</v>
      </c>
      <c r="G583">
        <f>IF(soki[[#This Row],[data]]=B582,0,IF(soki[[#This Row],[dzień tygodnia]]&gt;=6,5000,12000))</f>
        <v>0</v>
      </c>
      <c r="H583">
        <f>soki[[#This Row],[stan przed produkcją]]+soki[[#This Row],[produkcja]]</f>
        <v>16980</v>
      </c>
      <c r="I583" s="2">
        <f>IF(soki[[#This Row],[stan po produkcji]]-soki[[#This Row],[wielkosc_zamowienia]]&gt;0,soki[[#This Row],[stan po produkcji]]-soki[[#This Row],[wielkosc_zamowienia]],soki[[#This Row],[stan po produkcji]])</f>
        <v>10880</v>
      </c>
      <c r="J583" s="2" t="b">
        <f>soki[[#This Row],[po zamowieniu]]=soki[[#This Row],[stan po produkcji]]</f>
        <v>0</v>
      </c>
      <c r="K583" s="2">
        <f>IF(soki[[#This Row],[fila]],soki[[#This Row],[wielkosc_zamowienia]],0)</f>
        <v>0</v>
      </c>
    </row>
    <row r="584" spans="1:11" x14ac:dyDescent="0.25">
      <c r="A584">
        <v>583</v>
      </c>
      <c r="B584" s="1">
        <v>44483</v>
      </c>
      <c r="C584" s="2" t="s">
        <v>4</v>
      </c>
      <c r="D584" s="2">
        <f>WEEKDAY(soki[[#This Row],[data]],2)</f>
        <v>4</v>
      </c>
      <c r="E584">
        <v>6850</v>
      </c>
      <c r="F584">
        <f t="shared" si="10"/>
        <v>10880</v>
      </c>
      <c r="G584">
        <f>IF(soki[[#This Row],[data]]=B583,0,IF(soki[[#This Row],[dzień tygodnia]]&gt;=6,5000,12000))</f>
        <v>12000</v>
      </c>
      <c r="H584">
        <f>soki[[#This Row],[stan przed produkcją]]+soki[[#This Row],[produkcja]]</f>
        <v>22880</v>
      </c>
      <c r="I584" s="2">
        <f>IF(soki[[#This Row],[stan po produkcji]]-soki[[#This Row],[wielkosc_zamowienia]]&gt;0,soki[[#This Row],[stan po produkcji]]-soki[[#This Row],[wielkosc_zamowienia]],soki[[#This Row],[stan po produkcji]])</f>
        <v>16030</v>
      </c>
      <c r="J584" s="2" t="b">
        <f>soki[[#This Row],[po zamowieniu]]=soki[[#This Row],[stan po produkcji]]</f>
        <v>0</v>
      </c>
      <c r="K584" s="2">
        <f>IF(soki[[#This Row],[fila]],soki[[#This Row],[wielkosc_zamowienia]],0)</f>
        <v>0</v>
      </c>
    </row>
    <row r="585" spans="1:11" x14ac:dyDescent="0.25">
      <c r="A585">
        <v>584</v>
      </c>
      <c r="B585" s="1">
        <v>44483</v>
      </c>
      <c r="C585" s="2" t="s">
        <v>7</v>
      </c>
      <c r="D585" s="2">
        <f>WEEKDAY(soki[[#This Row],[data]],2)</f>
        <v>4</v>
      </c>
      <c r="E585">
        <v>2170</v>
      </c>
      <c r="F585">
        <f t="shared" si="10"/>
        <v>16030</v>
      </c>
      <c r="G585">
        <f>IF(soki[[#This Row],[data]]=B584,0,IF(soki[[#This Row],[dzień tygodnia]]&gt;=6,5000,12000))</f>
        <v>0</v>
      </c>
      <c r="H585">
        <f>soki[[#This Row],[stan przed produkcją]]+soki[[#This Row],[produkcja]]</f>
        <v>16030</v>
      </c>
      <c r="I585" s="2">
        <f>IF(soki[[#This Row],[stan po produkcji]]-soki[[#This Row],[wielkosc_zamowienia]]&gt;0,soki[[#This Row],[stan po produkcji]]-soki[[#This Row],[wielkosc_zamowienia]],soki[[#This Row],[stan po produkcji]])</f>
        <v>13860</v>
      </c>
      <c r="J585" s="2" t="b">
        <f>soki[[#This Row],[po zamowieniu]]=soki[[#This Row],[stan po produkcji]]</f>
        <v>0</v>
      </c>
      <c r="K585" s="2">
        <f>IF(soki[[#This Row],[fila]],soki[[#This Row],[wielkosc_zamowienia]],0)</f>
        <v>0</v>
      </c>
    </row>
    <row r="586" spans="1:11" x14ac:dyDescent="0.25">
      <c r="A586">
        <v>585</v>
      </c>
      <c r="B586" s="1">
        <v>44484</v>
      </c>
      <c r="C586" s="2" t="s">
        <v>5</v>
      </c>
      <c r="D586" s="2">
        <f>WEEKDAY(soki[[#This Row],[data]],2)</f>
        <v>5</v>
      </c>
      <c r="E586">
        <v>6230</v>
      </c>
      <c r="F586">
        <f t="shared" si="10"/>
        <v>13860</v>
      </c>
      <c r="G586">
        <f>IF(soki[[#This Row],[data]]=B585,0,IF(soki[[#This Row],[dzień tygodnia]]&gt;=6,5000,12000))</f>
        <v>12000</v>
      </c>
      <c r="H586">
        <f>soki[[#This Row],[stan przed produkcją]]+soki[[#This Row],[produkcja]]</f>
        <v>25860</v>
      </c>
      <c r="I586" s="2">
        <f>IF(soki[[#This Row],[stan po produkcji]]-soki[[#This Row],[wielkosc_zamowienia]]&gt;0,soki[[#This Row],[stan po produkcji]]-soki[[#This Row],[wielkosc_zamowienia]],soki[[#This Row],[stan po produkcji]])</f>
        <v>19630</v>
      </c>
      <c r="J586" s="2" t="b">
        <f>soki[[#This Row],[po zamowieniu]]=soki[[#This Row],[stan po produkcji]]</f>
        <v>0</v>
      </c>
      <c r="K586" s="2">
        <f>IF(soki[[#This Row],[fila]],soki[[#This Row],[wielkosc_zamowienia]],0)</f>
        <v>0</v>
      </c>
    </row>
    <row r="587" spans="1:11" x14ac:dyDescent="0.25">
      <c r="A587">
        <v>586</v>
      </c>
      <c r="B587" s="1">
        <v>44484</v>
      </c>
      <c r="C587" s="2" t="s">
        <v>7</v>
      </c>
      <c r="D587" s="2">
        <f>WEEKDAY(soki[[#This Row],[data]],2)</f>
        <v>5</v>
      </c>
      <c r="E587">
        <v>2310</v>
      </c>
      <c r="F587">
        <f t="shared" si="10"/>
        <v>19630</v>
      </c>
      <c r="G587">
        <f>IF(soki[[#This Row],[data]]=B586,0,IF(soki[[#This Row],[dzień tygodnia]]&gt;=6,5000,12000))</f>
        <v>0</v>
      </c>
      <c r="H587">
        <f>soki[[#This Row],[stan przed produkcją]]+soki[[#This Row],[produkcja]]</f>
        <v>19630</v>
      </c>
      <c r="I587" s="2">
        <f>IF(soki[[#This Row],[stan po produkcji]]-soki[[#This Row],[wielkosc_zamowienia]]&gt;0,soki[[#This Row],[stan po produkcji]]-soki[[#This Row],[wielkosc_zamowienia]],soki[[#This Row],[stan po produkcji]])</f>
        <v>17320</v>
      </c>
      <c r="J587" s="2" t="b">
        <f>soki[[#This Row],[po zamowieniu]]=soki[[#This Row],[stan po produkcji]]</f>
        <v>0</v>
      </c>
      <c r="K587" s="2">
        <f>IF(soki[[#This Row],[fila]],soki[[#This Row],[wielkosc_zamowienia]],0)</f>
        <v>0</v>
      </c>
    </row>
    <row r="588" spans="1:11" x14ac:dyDescent="0.25">
      <c r="A588">
        <v>587</v>
      </c>
      <c r="B588" s="1">
        <v>44485</v>
      </c>
      <c r="C588" s="2" t="s">
        <v>6</v>
      </c>
      <c r="D588" s="2">
        <f>WEEKDAY(soki[[#This Row],[data]],2)</f>
        <v>6</v>
      </c>
      <c r="E588">
        <v>5650</v>
      </c>
      <c r="F588">
        <f t="shared" si="10"/>
        <v>17320</v>
      </c>
      <c r="G588">
        <f>IF(soki[[#This Row],[data]]=B587,0,IF(soki[[#This Row],[dzień tygodnia]]&gt;=6,5000,12000))</f>
        <v>5000</v>
      </c>
      <c r="H588">
        <f>soki[[#This Row],[stan przed produkcją]]+soki[[#This Row],[produkcja]]</f>
        <v>22320</v>
      </c>
      <c r="I588" s="2">
        <f>IF(soki[[#This Row],[stan po produkcji]]-soki[[#This Row],[wielkosc_zamowienia]]&gt;0,soki[[#This Row],[stan po produkcji]]-soki[[#This Row],[wielkosc_zamowienia]],soki[[#This Row],[stan po produkcji]])</f>
        <v>16670</v>
      </c>
      <c r="J588" s="2" t="b">
        <f>soki[[#This Row],[po zamowieniu]]=soki[[#This Row],[stan po produkcji]]</f>
        <v>0</v>
      </c>
      <c r="K588" s="2">
        <f>IF(soki[[#This Row],[fila]],soki[[#This Row],[wielkosc_zamowienia]],0)</f>
        <v>0</v>
      </c>
    </row>
    <row r="589" spans="1:11" x14ac:dyDescent="0.25">
      <c r="A589">
        <v>588</v>
      </c>
      <c r="B589" s="1">
        <v>44485</v>
      </c>
      <c r="C589" s="2" t="s">
        <v>7</v>
      </c>
      <c r="D589" s="2">
        <f>WEEKDAY(soki[[#This Row],[data]],2)</f>
        <v>6</v>
      </c>
      <c r="E589">
        <v>7250</v>
      </c>
      <c r="F589">
        <f t="shared" si="10"/>
        <v>16670</v>
      </c>
      <c r="G589">
        <f>IF(soki[[#This Row],[data]]=B588,0,IF(soki[[#This Row],[dzień tygodnia]]&gt;=6,5000,12000))</f>
        <v>0</v>
      </c>
      <c r="H589">
        <f>soki[[#This Row],[stan przed produkcją]]+soki[[#This Row],[produkcja]]</f>
        <v>16670</v>
      </c>
      <c r="I589" s="2">
        <f>IF(soki[[#This Row],[stan po produkcji]]-soki[[#This Row],[wielkosc_zamowienia]]&gt;0,soki[[#This Row],[stan po produkcji]]-soki[[#This Row],[wielkosc_zamowienia]],soki[[#This Row],[stan po produkcji]])</f>
        <v>9420</v>
      </c>
      <c r="J589" s="2" t="b">
        <f>soki[[#This Row],[po zamowieniu]]=soki[[#This Row],[stan po produkcji]]</f>
        <v>0</v>
      </c>
      <c r="K589" s="2">
        <f>IF(soki[[#This Row],[fila]],soki[[#This Row],[wielkosc_zamowienia]],0)</f>
        <v>0</v>
      </c>
    </row>
    <row r="590" spans="1:11" x14ac:dyDescent="0.25">
      <c r="A590">
        <v>589</v>
      </c>
      <c r="B590" s="1">
        <v>44486</v>
      </c>
      <c r="C590" s="2" t="s">
        <v>7</v>
      </c>
      <c r="D590" s="2">
        <f>WEEKDAY(soki[[#This Row],[data]],2)</f>
        <v>7</v>
      </c>
      <c r="E590">
        <v>3650</v>
      </c>
      <c r="F590">
        <f t="shared" si="10"/>
        <v>9420</v>
      </c>
      <c r="G590">
        <f>IF(soki[[#This Row],[data]]=B589,0,IF(soki[[#This Row],[dzień tygodnia]]&gt;=6,5000,12000))</f>
        <v>5000</v>
      </c>
      <c r="H590">
        <f>soki[[#This Row],[stan przed produkcją]]+soki[[#This Row],[produkcja]]</f>
        <v>14420</v>
      </c>
      <c r="I590" s="2">
        <f>IF(soki[[#This Row],[stan po produkcji]]-soki[[#This Row],[wielkosc_zamowienia]]&gt;0,soki[[#This Row],[stan po produkcji]]-soki[[#This Row],[wielkosc_zamowienia]],soki[[#This Row],[stan po produkcji]])</f>
        <v>10770</v>
      </c>
      <c r="J590" s="2" t="b">
        <f>soki[[#This Row],[po zamowieniu]]=soki[[#This Row],[stan po produkcji]]</f>
        <v>0</v>
      </c>
      <c r="K590" s="2">
        <f>IF(soki[[#This Row],[fila]],soki[[#This Row],[wielkosc_zamowienia]],0)</f>
        <v>0</v>
      </c>
    </row>
    <row r="591" spans="1:11" x14ac:dyDescent="0.25">
      <c r="A591">
        <v>590</v>
      </c>
      <c r="B591" s="1">
        <v>44486</v>
      </c>
      <c r="C591" s="2" t="s">
        <v>5</v>
      </c>
      <c r="D591" s="2">
        <f>WEEKDAY(soki[[#This Row],[data]],2)</f>
        <v>7</v>
      </c>
      <c r="E591">
        <v>4190</v>
      </c>
      <c r="F591">
        <f t="shared" si="10"/>
        <v>10770</v>
      </c>
      <c r="G591">
        <f>IF(soki[[#This Row],[data]]=B590,0,IF(soki[[#This Row],[dzień tygodnia]]&gt;=6,5000,12000))</f>
        <v>0</v>
      </c>
      <c r="H591">
        <f>soki[[#This Row],[stan przed produkcją]]+soki[[#This Row],[produkcja]]</f>
        <v>10770</v>
      </c>
      <c r="I591" s="2">
        <f>IF(soki[[#This Row],[stan po produkcji]]-soki[[#This Row],[wielkosc_zamowienia]]&gt;0,soki[[#This Row],[stan po produkcji]]-soki[[#This Row],[wielkosc_zamowienia]],soki[[#This Row],[stan po produkcji]])</f>
        <v>6580</v>
      </c>
      <c r="J591" s="2" t="b">
        <f>soki[[#This Row],[po zamowieniu]]=soki[[#This Row],[stan po produkcji]]</f>
        <v>0</v>
      </c>
      <c r="K591" s="2">
        <f>IF(soki[[#This Row],[fila]],soki[[#This Row],[wielkosc_zamowienia]],0)</f>
        <v>0</v>
      </c>
    </row>
    <row r="592" spans="1:11" x14ac:dyDescent="0.25">
      <c r="A592">
        <v>591</v>
      </c>
      <c r="B592" s="1">
        <v>44486</v>
      </c>
      <c r="C592" s="2" t="s">
        <v>4</v>
      </c>
      <c r="D592" s="2">
        <f>WEEKDAY(soki[[#This Row],[data]],2)</f>
        <v>7</v>
      </c>
      <c r="E592">
        <v>7920</v>
      </c>
      <c r="F592">
        <f t="shared" si="10"/>
        <v>6580</v>
      </c>
      <c r="G592">
        <f>IF(soki[[#This Row],[data]]=B591,0,IF(soki[[#This Row],[dzień tygodnia]]&gt;=6,5000,12000))</f>
        <v>0</v>
      </c>
      <c r="H592">
        <f>soki[[#This Row],[stan przed produkcją]]+soki[[#This Row],[produkcja]]</f>
        <v>6580</v>
      </c>
      <c r="I592" s="2">
        <f>IF(soki[[#This Row],[stan po produkcji]]-soki[[#This Row],[wielkosc_zamowienia]]&gt;0,soki[[#This Row],[stan po produkcji]]-soki[[#This Row],[wielkosc_zamowienia]],soki[[#This Row],[stan po produkcji]])</f>
        <v>6580</v>
      </c>
      <c r="J592" s="2" t="b">
        <f>soki[[#This Row],[po zamowieniu]]=soki[[#This Row],[stan po produkcji]]</f>
        <v>1</v>
      </c>
      <c r="K592" s="2">
        <f>IF(soki[[#This Row],[fila]],soki[[#This Row],[wielkosc_zamowienia]],0)</f>
        <v>7920</v>
      </c>
    </row>
    <row r="593" spans="1:11" x14ac:dyDescent="0.25">
      <c r="A593">
        <v>592</v>
      </c>
      <c r="B593" s="1">
        <v>44487</v>
      </c>
      <c r="C593" s="2" t="s">
        <v>5</v>
      </c>
      <c r="D593" s="2">
        <f>WEEKDAY(soki[[#This Row],[data]],2)</f>
        <v>1</v>
      </c>
      <c r="E593">
        <v>5920</v>
      </c>
      <c r="F593">
        <f t="shared" si="10"/>
        <v>6580</v>
      </c>
      <c r="G593">
        <f>IF(soki[[#This Row],[data]]=B592,0,IF(soki[[#This Row],[dzień tygodnia]]&gt;=6,5000,12000))</f>
        <v>12000</v>
      </c>
      <c r="H593">
        <f>soki[[#This Row],[stan przed produkcją]]+soki[[#This Row],[produkcja]]</f>
        <v>18580</v>
      </c>
      <c r="I593" s="2">
        <f>IF(soki[[#This Row],[stan po produkcji]]-soki[[#This Row],[wielkosc_zamowienia]]&gt;0,soki[[#This Row],[stan po produkcji]]-soki[[#This Row],[wielkosc_zamowienia]],soki[[#This Row],[stan po produkcji]])</f>
        <v>12660</v>
      </c>
      <c r="J593" s="2" t="b">
        <f>soki[[#This Row],[po zamowieniu]]=soki[[#This Row],[stan po produkcji]]</f>
        <v>0</v>
      </c>
      <c r="K593" s="2">
        <f>IF(soki[[#This Row],[fila]],soki[[#This Row],[wielkosc_zamowienia]],0)</f>
        <v>0</v>
      </c>
    </row>
    <row r="594" spans="1:11" x14ac:dyDescent="0.25">
      <c r="A594">
        <v>593</v>
      </c>
      <c r="B594" s="1">
        <v>44487</v>
      </c>
      <c r="C594" s="2" t="s">
        <v>4</v>
      </c>
      <c r="D594" s="2">
        <f>WEEKDAY(soki[[#This Row],[data]],2)</f>
        <v>1</v>
      </c>
      <c r="E594">
        <v>5270</v>
      </c>
      <c r="F594">
        <f t="shared" si="10"/>
        <v>12660</v>
      </c>
      <c r="G594">
        <f>IF(soki[[#This Row],[data]]=B593,0,IF(soki[[#This Row],[dzień tygodnia]]&gt;=6,5000,12000))</f>
        <v>0</v>
      </c>
      <c r="H594">
        <f>soki[[#This Row],[stan przed produkcją]]+soki[[#This Row],[produkcja]]</f>
        <v>12660</v>
      </c>
      <c r="I594" s="2">
        <f>IF(soki[[#This Row],[stan po produkcji]]-soki[[#This Row],[wielkosc_zamowienia]]&gt;0,soki[[#This Row],[stan po produkcji]]-soki[[#This Row],[wielkosc_zamowienia]],soki[[#This Row],[stan po produkcji]])</f>
        <v>7390</v>
      </c>
      <c r="J594" s="2" t="b">
        <f>soki[[#This Row],[po zamowieniu]]=soki[[#This Row],[stan po produkcji]]</f>
        <v>0</v>
      </c>
      <c r="K594" s="2">
        <f>IF(soki[[#This Row],[fila]],soki[[#This Row],[wielkosc_zamowienia]],0)</f>
        <v>0</v>
      </c>
    </row>
    <row r="595" spans="1:11" x14ac:dyDescent="0.25">
      <c r="A595">
        <v>594</v>
      </c>
      <c r="B595" s="1">
        <v>44488</v>
      </c>
      <c r="C595" s="2" t="s">
        <v>6</v>
      </c>
      <c r="D595" s="2">
        <f>WEEKDAY(soki[[#This Row],[data]],2)</f>
        <v>2</v>
      </c>
      <c r="E595">
        <v>7990</v>
      </c>
      <c r="F595">
        <f t="shared" si="10"/>
        <v>7390</v>
      </c>
      <c r="G595">
        <f>IF(soki[[#This Row],[data]]=B594,0,IF(soki[[#This Row],[dzień tygodnia]]&gt;=6,5000,12000))</f>
        <v>12000</v>
      </c>
      <c r="H595">
        <f>soki[[#This Row],[stan przed produkcją]]+soki[[#This Row],[produkcja]]</f>
        <v>19390</v>
      </c>
      <c r="I595" s="2">
        <f>IF(soki[[#This Row],[stan po produkcji]]-soki[[#This Row],[wielkosc_zamowienia]]&gt;0,soki[[#This Row],[stan po produkcji]]-soki[[#This Row],[wielkosc_zamowienia]],soki[[#This Row],[stan po produkcji]])</f>
        <v>11400</v>
      </c>
      <c r="J595" s="2" t="b">
        <f>soki[[#This Row],[po zamowieniu]]=soki[[#This Row],[stan po produkcji]]</f>
        <v>0</v>
      </c>
      <c r="K595" s="2">
        <f>IF(soki[[#This Row],[fila]],soki[[#This Row],[wielkosc_zamowienia]],0)</f>
        <v>0</v>
      </c>
    </row>
    <row r="596" spans="1:11" x14ac:dyDescent="0.25">
      <c r="A596">
        <v>595</v>
      </c>
      <c r="B596" s="1">
        <v>44488</v>
      </c>
      <c r="C596" s="2" t="s">
        <v>5</v>
      </c>
      <c r="D596" s="2">
        <f>WEEKDAY(soki[[#This Row],[data]],2)</f>
        <v>2</v>
      </c>
      <c r="E596">
        <v>5450</v>
      </c>
      <c r="F596">
        <f t="shared" si="10"/>
        <v>11400</v>
      </c>
      <c r="G596">
        <f>IF(soki[[#This Row],[data]]=B595,0,IF(soki[[#This Row],[dzień tygodnia]]&gt;=6,5000,12000))</f>
        <v>0</v>
      </c>
      <c r="H596">
        <f>soki[[#This Row],[stan przed produkcją]]+soki[[#This Row],[produkcja]]</f>
        <v>11400</v>
      </c>
      <c r="I596" s="2">
        <f>IF(soki[[#This Row],[stan po produkcji]]-soki[[#This Row],[wielkosc_zamowienia]]&gt;0,soki[[#This Row],[stan po produkcji]]-soki[[#This Row],[wielkosc_zamowienia]],soki[[#This Row],[stan po produkcji]])</f>
        <v>5950</v>
      </c>
      <c r="J596" s="2" t="b">
        <f>soki[[#This Row],[po zamowieniu]]=soki[[#This Row],[stan po produkcji]]</f>
        <v>0</v>
      </c>
      <c r="K596" s="2">
        <f>IF(soki[[#This Row],[fila]],soki[[#This Row],[wielkosc_zamowienia]],0)</f>
        <v>0</v>
      </c>
    </row>
    <row r="597" spans="1:11" x14ac:dyDescent="0.25">
      <c r="A597">
        <v>596</v>
      </c>
      <c r="B597" s="1">
        <v>44489</v>
      </c>
      <c r="C597" s="2" t="s">
        <v>4</v>
      </c>
      <c r="D597" s="2">
        <f>WEEKDAY(soki[[#This Row],[data]],2)</f>
        <v>3</v>
      </c>
      <c r="E597">
        <v>2580</v>
      </c>
      <c r="F597">
        <f t="shared" si="10"/>
        <v>5950</v>
      </c>
      <c r="G597">
        <f>IF(soki[[#This Row],[data]]=B596,0,IF(soki[[#This Row],[dzień tygodnia]]&gt;=6,5000,12000))</f>
        <v>12000</v>
      </c>
      <c r="H597">
        <f>soki[[#This Row],[stan przed produkcją]]+soki[[#This Row],[produkcja]]</f>
        <v>17950</v>
      </c>
      <c r="I597" s="2">
        <f>IF(soki[[#This Row],[stan po produkcji]]-soki[[#This Row],[wielkosc_zamowienia]]&gt;0,soki[[#This Row],[stan po produkcji]]-soki[[#This Row],[wielkosc_zamowienia]],soki[[#This Row],[stan po produkcji]])</f>
        <v>15370</v>
      </c>
      <c r="J597" s="2" t="b">
        <f>soki[[#This Row],[po zamowieniu]]=soki[[#This Row],[stan po produkcji]]</f>
        <v>0</v>
      </c>
      <c r="K597" s="2">
        <f>IF(soki[[#This Row],[fila]],soki[[#This Row],[wielkosc_zamowienia]],0)</f>
        <v>0</v>
      </c>
    </row>
    <row r="598" spans="1:11" x14ac:dyDescent="0.25">
      <c r="A598">
        <v>597</v>
      </c>
      <c r="B598" s="1">
        <v>44490</v>
      </c>
      <c r="C598" s="2" t="s">
        <v>4</v>
      </c>
      <c r="D598" s="2">
        <f>WEEKDAY(soki[[#This Row],[data]],2)</f>
        <v>4</v>
      </c>
      <c r="E598">
        <v>8040</v>
      </c>
      <c r="F598">
        <f t="shared" si="10"/>
        <v>15370</v>
      </c>
      <c r="G598">
        <f>IF(soki[[#This Row],[data]]=B597,0,IF(soki[[#This Row],[dzień tygodnia]]&gt;=6,5000,12000))</f>
        <v>12000</v>
      </c>
      <c r="H598">
        <f>soki[[#This Row],[stan przed produkcją]]+soki[[#This Row],[produkcja]]</f>
        <v>27370</v>
      </c>
      <c r="I598" s="2">
        <f>IF(soki[[#This Row],[stan po produkcji]]-soki[[#This Row],[wielkosc_zamowienia]]&gt;0,soki[[#This Row],[stan po produkcji]]-soki[[#This Row],[wielkosc_zamowienia]],soki[[#This Row],[stan po produkcji]])</f>
        <v>19330</v>
      </c>
      <c r="J598" s="2" t="b">
        <f>soki[[#This Row],[po zamowieniu]]=soki[[#This Row],[stan po produkcji]]</f>
        <v>0</v>
      </c>
      <c r="K598" s="2">
        <f>IF(soki[[#This Row],[fila]],soki[[#This Row],[wielkosc_zamowienia]],0)</f>
        <v>0</v>
      </c>
    </row>
    <row r="599" spans="1:11" x14ac:dyDescent="0.25">
      <c r="A599">
        <v>598</v>
      </c>
      <c r="B599" s="1">
        <v>44490</v>
      </c>
      <c r="C599" s="2" t="s">
        <v>7</v>
      </c>
      <c r="D599" s="2">
        <f>WEEKDAY(soki[[#This Row],[data]],2)</f>
        <v>4</v>
      </c>
      <c r="E599">
        <v>1920</v>
      </c>
      <c r="F599">
        <f t="shared" si="10"/>
        <v>19330</v>
      </c>
      <c r="G599">
        <f>IF(soki[[#This Row],[data]]=B598,0,IF(soki[[#This Row],[dzień tygodnia]]&gt;=6,5000,12000))</f>
        <v>0</v>
      </c>
      <c r="H599">
        <f>soki[[#This Row],[stan przed produkcją]]+soki[[#This Row],[produkcja]]</f>
        <v>19330</v>
      </c>
      <c r="I599" s="2">
        <f>IF(soki[[#This Row],[stan po produkcji]]-soki[[#This Row],[wielkosc_zamowienia]]&gt;0,soki[[#This Row],[stan po produkcji]]-soki[[#This Row],[wielkosc_zamowienia]],soki[[#This Row],[stan po produkcji]])</f>
        <v>17410</v>
      </c>
      <c r="J599" s="2" t="b">
        <f>soki[[#This Row],[po zamowieniu]]=soki[[#This Row],[stan po produkcji]]</f>
        <v>0</v>
      </c>
      <c r="K599" s="2">
        <f>IF(soki[[#This Row],[fila]],soki[[#This Row],[wielkosc_zamowienia]],0)</f>
        <v>0</v>
      </c>
    </row>
    <row r="600" spans="1:11" x14ac:dyDescent="0.25">
      <c r="A600">
        <v>599</v>
      </c>
      <c r="B600" s="1">
        <v>44491</v>
      </c>
      <c r="C600" s="2" t="s">
        <v>4</v>
      </c>
      <c r="D600" s="2">
        <f>WEEKDAY(soki[[#This Row],[data]],2)</f>
        <v>5</v>
      </c>
      <c r="E600">
        <v>6930</v>
      </c>
      <c r="F600">
        <f t="shared" si="10"/>
        <v>17410</v>
      </c>
      <c r="G600">
        <f>IF(soki[[#This Row],[data]]=B599,0,IF(soki[[#This Row],[dzień tygodnia]]&gt;=6,5000,12000))</f>
        <v>12000</v>
      </c>
      <c r="H600">
        <f>soki[[#This Row],[stan przed produkcją]]+soki[[#This Row],[produkcja]]</f>
        <v>29410</v>
      </c>
      <c r="I600" s="2">
        <f>IF(soki[[#This Row],[stan po produkcji]]-soki[[#This Row],[wielkosc_zamowienia]]&gt;0,soki[[#This Row],[stan po produkcji]]-soki[[#This Row],[wielkosc_zamowienia]],soki[[#This Row],[stan po produkcji]])</f>
        <v>22480</v>
      </c>
      <c r="J600" s="2" t="b">
        <f>soki[[#This Row],[po zamowieniu]]=soki[[#This Row],[stan po produkcji]]</f>
        <v>0</v>
      </c>
      <c r="K600" s="2">
        <f>IF(soki[[#This Row],[fila]],soki[[#This Row],[wielkosc_zamowienia]],0)</f>
        <v>0</v>
      </c>
    </row>
    <row r="601" spans="1:11" x14ac:dyDescent="0.25">
      <c r="A601">
        <v>600</v>
      </c>
      <c r="B601" s="1">
        <v>44491</v>
      </c>
      <c r="C601" s="2" t="s">
        <v>6</v>
      </c>
      <c r="D601" s="2">
        <f>WEEKDAY(soki[[#This Row],[data]],2)</f>
        <v>5</v>
      </c>
      <c r="E601">
        <v>9480</v>
      </c>
      <c r="F601">
        <f t="shared" si="10"/>
        <v>22480</v>
      </c>
      <c r="G601">
        <f>IF(soki[[#This Row],[data]]=B600,0,IF(soki[[#This Row],[dzień tygodnia]]&gt;=6,5000,12000))</f>
        <v>0</v>
      </c>
      <c r="H601">
        <f>soki[[#This Row],[stan przed produkcją]]+soki[[#This Row],[produkcja]]</f>
        <v>22480</v>
      </c>
      <c r="I601" s="2">
        <f>IF(soki[[#This Row],[stan po produkcji]]-soki[[#This Row],[wielkosc_zamowienia]]&gt;0,soki[[#This Row],[stan po produkcji]]-soki[[#This Row],[wielkosc_zamowienia]],soki[[#This Row],[stan po produkcji]])</f>
        <v>13000</v>
      </c>
      <c r="J601" s="2" t="b">
        <f>soki[[#This Row],[po zamowieniu]]=soki[[#This Row],[stan po produkcji]]</f>
        <v>0</v>
      </c>
      <c r="K601" s="2">
        <f>IF(soki[[#This Row],[fila]],soki[[#This Row],[wielkosc_zamowienia]],0)</f>
        <v>0</v>
      </c>
    </row>
    <row r="602" spans="1:11" x14ac:dyDescent="0.25">
      <c r="A602">
        <v>601</v>
      </c>
      <c r="B602" s="1">
        <v>44491</v>
      </c>
      <c r="C602" s="2" t="s">
        <v>5</v>
      </c>
      <c r="D602" s="2">
        <f>WEEKDAY(soki[[#This Row],[data]],2)</f>
        <v>5</v>
      </c>
      <c r="E602">
        <v>4810</v>
      </c>
      <c r="F602">
        <f t="shared" si="10"/>
        <v>13000</v>
      </c>
      <c r="G602">
        <f>IF(soki[[#This Row],[data]]=B601,0,IF(soki[[#This Row],[dzień tygodnia]]&gt;=6,5000,12000))</f>
        <v>0</v>
      </c>
      <c r="H602">
        <f>soki[[#This Row],[stan przed produkcją]]+soki[[#This Row],[produkcja]]</f>
        <v>13000</v>
      </c>
      <c r="I602" s="2">
        <f>IF(soki[[#This Row],[stan po produkcji]]-soki[[#This Row],[wielkosc_zamowienia]]&gt;0,soki[[#This Row],[stan po produkcji]]-soki[[#This Row],[wielkosc_zamowienia]],soki[[#This Row],[stan po produkcji]])</f>
        <v>8190</v>
      </c>
      <c r="J602" s="2" t="b">
        <f>soki[[#This Row],[po zamowieniu]]=soki[[#This Row],[stan po produkcji]]</f>
        <v>0</v>
      </c>
      <c r="K602" s="2">
        <f>IF(soki[[#This Row],[fila]],soki[[#This Row],[wielkosc_zamowienia]],0)</f>
        <v>0</v>
      </c>
    </row>
    <row r="603" spans="1:11" x14ac:dyDescent="0.25">
      <c r="A603">
        <v>602</v>
      </c>
      <c r="B603" s="1">
        <v>44492</v>
      </c>
      <c r="C603" s="2" t="s">
        <v>4</v>
      </c>
      <c r="D603" s="2">
        <f>WEEKDAY(soki[[#This Row],[data]],2)</f>
        <v>6</v>
      </c>
      <c r="E603">
        <v>5770</v>
      </c>
      <c r="F603">
        <f t="shared" si="10"/>
        <v>8190</v>
      </c>
      <c r="G603">
        <f>IF(soki[[#This Row],[data]]=B602,0,IF(soki[[#This Row],[dzień tygodnia]]&gt;=6,5000,12000))</f>
        <v>5000</v>
      </c>
      <c r="H603">
        <f>soki[[#This Row],[stan przed produkcją]]+soki[[#This Row],[produkcja]]</f>
        <v>13190</v>
      </c>
      <c r="I603" s="2">
        <f>IF(soki[[#This Row],[stan po produkcji]]-soki[[#This Row],[wielkosc_zamowienia]]&gt;0,soki[[#This Row],[stan po produkcji]]-soki[[#This Row],[wielkosc_zamowienia]],soki[[#This Row],[stan po produkcji]])</f>
        <v>7420</v>
      </c>
      <c r="J603" s="2" t="b">
        <f>soki[[#This Row],[po zamowieniu]]=soki[[#This Row],[stan po produkcji]]</f>
        <v>0</v>
      </c>
      <c r="K603" s="2">
        <f>IF(soki[[#This Row],[fila]],soki[[#This Row],[wielkosc_zamowienia]],0)</f>
        <v>0</v>
      </c>
    </row>
    <row r="604" spans="1:11" x14ac:dyDescent="0.25">
      <c r="A604">
        <v>603</v>
      </c>
      <c r="B604" s="1">
        <v>44492</v>
      </c>
      <c r="C604" s="2" t="s">
        <v>7</v>
      </c>
      <c r="D604" s="2">
        <f>WEEKDAY(soki[[#This Row],[data]],2)</f>
        <v>6</v>
      </c>
      <c r="E604">
        <v>2610</v>
      </c>
      <c r="F604">
        <f t="shared" si="10"/>
        <v>7420</v>
      </c>
      <c r="G604">
        <f>IF(soki[[#This Row],[data]]=B603,0,IF(soki[[#This Row],[dzień tygodnia]]&gt;=6,5000,12000))</f>
        <v>0</v>
      </c>
      <c r="H604">
        <f>soki[[#This Row],[stan przed produkcją]]+soki[[#This Row],[produkcja]]</f>
        <v>7420</v>
      </c>
      <c r="I604" s="2">
        <f>IF(soki[[#This Row],[stan po produkcji]]-soki[[#This Row],[wielkosc_zamowienia]]&gt;0,soki[[#This Row],[stan po produkcji]]-soki[[#This Row],[wielkosc_zamowienia]],soki[[#This Row],[stan po produkcji]])</f>
        <v>4810</v>
      </c>
      <c r="J604" s="2" t="b">
        <f>soki[[#This Row],[po zamowieniu]]=soki[[#This Row],[stan po produkcji]]</f>
        <v>0</v>
      </c>
      <c r="K604" s="2">
        <f>IF(soki[[#This Row],[fila]],soki[[#This Row],[wielkosc_zamowienia]],0)</f>
        <v>0</v>
      </c>
    </row>
    <row r="605" spans="1:11" x14ac:dyDescent="0.25">
      <c r="A605">
        <v>604</v>
      </c>
      <c r="B605" s="1">
        <v>44493</v>
      </c>
      <c r="C605" s="2" t="s">
        <v>5</v>
      </c>
      <c r="D605" s="2">
        <f>WEEKDAY(soki[[#This Row],[data]],2)</f>
        <v>7</v>
      </c>
      <c r="E605">
        <v>2670</v>
      </c>
      <c r="F605">
        <f t="shared" si="10"/>
        <v>4810</v>
      </c>
      <c r="G605">
        <f>IF(soki[[#This Row],[data]]=B604,0,IF(soki[[#This Row],[dzień tygodnia]]&gt;=6,5000,12000))</f>
        <v>5000</v>
      </c>
      <c r="H605">
        <f>soki[[#This Row],[stan przed produkcją]]+soki[[#This Row],[produkcja]]</f>
        <v>9810</v>
      </c>
      <c r="I605" s="2">
        <f>IF(soki[[#This Row],[stan po produkcji]]-soki[[#This Row],[wielkosc_zamowienia]]&gt;0,soki[[#This Row],[stan po produkcji]]-soki[[#This Row],[wielkosc_zamowienia]],soki[[#This Row],[stan po produkcji]])</f>
        <v>7140</v>
      </c>
      <c r="J605" s="2" t="b">
        <f>soki[[#This Row],[po zamowieniu]]=soki[[#This Row],[stan po produkcji]]</f>
        <v>0</v>
      </c>
      <c r="K605" s="2">
        <f>IF(soki[[#This Row],[fila]],soki[[#This Row],[wielkosc_zamowienia]],0)</f>
        <v>0</v>
      </c>
    </row>
    <row r="606" spans="1:11" x14ac:dyDescent="0.25">
      <c r="A606">
        <v>605</v>
      </c>
      <c r="B606" s="1">
        <v>44493</v>
      </c>
      <c r="C606" s="2" t="s">
        <v>7</v>
      </c>
      <c r="D606" s="2">
        <f>WEEKDAY(soki[[#This Row],[data]],2)</f>
        <v>7</v>
      </c>
      <c r="E606">
        <v>1330</v>
      </c>
      <c r="F606">
        <f t="shared" si="10"/>
        <v>7140</v>
      </c>
      <c r="G606">
        <f>IF(soki[[#This Row],[data]]=B605,0,IF(soki[[#This Row],[dzień tygodnia]]&gt;=6,5000,12000))</f>
        <v>0</v>
      </c>
      <c r="H606">
        <f>soki[[#This Row],[stan przed produkcją]]+soki[[#This Row],[produkcja]]</f>
        <v>7140</v>
      </c>
      <c r="I606" s="2">
        <f>IF(soki[[#This Row],[stan po produkcji]]-soki[[#This Row],[wielkosc_zamowienia]]&gt;0,soki[[#This Row],[stan po produkcji]]-soki[[#This Row],[wielkosc_zamowienia]],soki[[#This Row],[stan po produkcji]])</f>
        <v>5810</v>
      </c>
      <c r="J606" s="2" t="b">
        <f>soki[[#This Row],[po zamowieniu]]=soki[[#This Row],[stan po produkcji]]</f>
        <v>0</v>
      </c>
      <c r="K606" s="2">
        <f>IF(soki[[#This Row],[fila]],soki[[#This Row],[wielkosc_zamowienia]],0)</f>
        <v>0</v>
      </c>
    </row>
    <row r="607" spans="1:11" x14ac:dyDescent="0.25">
      <c r="A607">
        <v>606</v>
      </c>
      <c r="B607" s="1">
        <v>44494</v>
      </c>
      <c r="C607" s="2" t="s">
        <v>5</v>
      </c>
      <c r="D607" s="2">
        <f>WEEKDAY(soki[[#This Row],[data]],2)</f>
        <v>1</v>
      </c>
      <c r="E607">
        <v>1700</v>
      </c>
      <c r="F607">
        <f t="shared" si="10"/>
        <v>5810</v>
      </c>
      <c r="G607">
        <f>IF(soki[[#This Row],[data]]=B606,0,IF(soki[[#This Row],[dzień tygodnia]]&gt;=6,5000,12000))</f>
        <v>12000</v>
      </c>
      <c r="H607">
        <f>soki[[#This Row],[stan przed produkcją]]+soki[[#This Row],[produkcja]]</f>
        <v>17810</v>
      </c>
      <c r="I607" s="2">
        <f>IF(soki[[#This Row],[stan po produkcji]]-soki[[#This Row],[wielkosc_zamowienia]]&gt;0,soki[[#This Row],[stan po produkcji]]-soki[[#This Row],[wielkosc_zamowienia]],soki[[#This Row],[stan po produkcji]])</f>
        <v>16110</v>
      </c>
      <c r="J607" s="2" t="b">
        <f>soki[[#This Row],[po zamowieniu]]=soki[[#This Row],[stan po produkcji]]</f>
        <v>0</v>
      </c>
      <c r="K607" s="2">
        <f>IF(soki[[#This Row],[fila]],soki[[#This Row],[wielkosc_zamowienia]],0)</f>
        <v>0</v>
      </c>
    </row>
    <row r="608" spans="1:11" x14ac:dyDescent="0.25">
      <c r="A608">
        <v>607</v>
      </c>
      <c r="B608" s="1">
        <v>44494</v>
      </c>
      <c r="C608" s="2" t="s">
        <v>6</v>
      </c>
      <c r="D608" s="2">
        <f>WEEKDAY(soki[[#This Row],[data]],2)</f>
        <v>1</v>
      </c>
      <c r="E608">
        <v>1050</v>
      </c>
      <c r="F608">
        <f t="shared" si="10"/>
        <v>16110</v>
      </c>
      <c r="G608">
        <f>IF(soki[[#This Row],[data]]=B607,0,IF(soki[[#This Row],[dzień tygodnia]]&gt;=6,5000,12000))</f>
        <v>0</v>
      </c>
      <c r="H608">
        <f>soki[[#This Row],[stan przed produkcją]]+soki[[#This Row],[produkcja]]</f>
        <v>16110</v>
      </c>
      <c r="I608" s="2">
        <f>IF(soki[[#This Row],[stan po produkcji]]-soki[[#This Row],[wielkosc_zamowienia]]&gt;0,soki[[#This Row],[stan po produkcji]]-soki[[#This Row],[wielkosc_zamowienia]],soki[[#This Row],[stan po produkcji]])</f>
        <v>15060</v>
      </c>
      <c r="J608" s="2" t="b">
        <f>soki[[#This Row],[po zamowieniu]]=soki[[#This Row],[stan po produkcji]]</f>
        <v>0</v>
      </c>
      <c r="K608" s="2">
        <f>IF(soki[[#This Row],[fila]],soki[[#This Row],[wielkosc_zamowienia]],0)</f>
        <v>0</v>
      </c>
    </row>
    <row r="609" spans="1:11" x14ac:dyDescent="0.25">
      <c r="A609">
        <v>608</v>
      </c>
      <c r="B609" s="1">
        <v>44494</v>
      </c>
      <c r="C609" s="2" t="s">
        <v>4</v>
      </c>
      <c r="D609" s="2">
        <f>WEEKDAY(soki[[#This Row],[data]],2)</f>
        <v>1</v>
      </c>
      <c r="E609">
        <v>1750</v>
      </c>
      <c r="F609">
        <f t="shared" si="10"/>
        <v>15060</v>
      </c>
      <c r="G609">
        <f>IF(soki[[#This Row],[data]]=B608,0,IF(soki[[#This Row],[dzień tygodnia]]&gt;=6,5000,12000))</f>
        <v>0</v>
      </c>
      <c r="H609">
        <f>soki[[#This Row],[stan przed produkcją]]+soki[[#This Row],[produkcja]]</f>
        <v>15060</v>
      </c>
      <c r="I609" s="2">
        <f>IF(soki[[#This Row],[stan po produkcji]]-soki[[#This Row],[wielkosc_zamowienia]]&gt;0,soki[[#This Row],[stan po produkcji]]-soki[[#This Row],[wielkosc_zamowienia]],soki[[#This Row],[stan po produkcji]])</f>
        <v>13310</v>
      </c>
      <c r="J609" s="2" t="b">
        <f>soki[[#This Row],[po zamowieniu]]=soki[[#This Row],[stan po produkcji]]</f>
        <v>0</v>
      </c>
      <c r="K609" s="2">
        <f>IF(soki[[#This Row],[fila]],soki[[#This Row],[wielkosc_zamowienia]],0)</f>
        <v>0</v>
      </c>
    </row>
    <row r="610" spans="1:11" x14ac:dyDescent="0.25">
      <c r="A610">
        <v>609</v>
      </c>
      <c r="B610" s="1">
        <v>44494</v>
      </c>
      <c r="C610" s="2" t="s">
        <v>7</v>
      </c>
      <c r="D610" s="2">
        <f>WEEKDAY(soki[[#This Row],[data]],2)</f>
        <v>1</v>
      </c>
      <c r="E610">
        <v>6530</v>
      </c>
      <c r="F610">
        <f t="shared" si="10"/>
        <v>13310</v>
      </c>
      <c r="G610">
        <f>IF(soki[[#This Row],[data]]=B609,0,IF(soki[[#This Row],[dzień tygodnia]]&gt;=6,5000,12000))</f>
        <v>0</v>
      </c>
      <c r="H610">
        <f>soki[[#This Row],[stan przed produkcją]]+soki[[#This Row],[produkcja]]</f>
        <v>13310</v>
      </c>
      <c r="I610" s="2">
        <f>IF(soki[[#This Row],[stan po produkcji]]-soki[[#This Row],[wielkosc_zamowienia]]&gt;0,soki[[#This Row],[stan po produkcji]]-soki[[#This Row],[wielkosc_zamowienia]],soki[[#This Row],[stan po produkcji]])</f>
        <v>6780</v>
      </c>
      <c r="J610" s="2" t="b">
        <f>soki[[#This Row],[po zamowieniu]]=soki[[#This Row],[stan po produkcji]]</f>
        <v>0</v>
      </c>
      <c r="K610" s="2">
        <f>IF(soki[[#This Row],[fila]],soki[[#This Row],[wielkosc_zamowienia]],0)</f>
        <v>0</v>
      </c>
    </row>
    <row r="611" spans="1:11" x14ac:dyDescent="0.25">
      <c r="A611">
        <v>610</v>
      </c>
      <c r="B611" s="1">
        <v>44495</v>
      </c>
      <c r="C611" s="2" t="s">
        <v>4</v>
      </c>
      <c r="D611" s="2">
        <f>WEEKDAY(soki[[#This Row],[data]],2)</f>
        <v>2</v>
      </c>
      <c r="E611">
        <v>6980</v>
      </c>
      <c r="F611">
        <f t="shared" si="10"/>
        <v>6780</v>
      </c>
      <c r="G611">
        <f>IF(soki[[#This Row],[data]]=B610,0,IF(soki[[#This Row],[dzień tygodnia]]&gt;=6,5000,12000))</f>
        <v>12000</v>
      </c>
      <c r="H611">
        <f>soki[[#This Row],[stan przed produkcją]]+soki[[#This Row],[produkcja]]</f>
        <v>18780</v>
      </c>
      <c r="I611" s="2">
        <f>IF(soki[[#This Row],[stan po produkcji]]-soki[[#This Row],[wielkosc_zamowienia]]&gt;0,soki[[#This Row],[stan po produkcji]]-soki[[#This Row],[wielkosc_zamowienia]],soki[[#This Row],[stan po produkcji]])</f>
        <v>11800</v>
      </c>
      <c r="J611" s="2" t="b">
        <f>soki[[#This Row],[po zamowieniu]]=soki[[#This Row],[stan po produkcji]]</f>
        <v>0</v>
      </c>
      <c r="K611" s="2">
        <f>IF(soki[[#This Row],[fila]],soki[[#This Row],[wielkosc_zamowienia]],0)</f>
        <v>0</v>
      </c>
    </row>
    <row r="612" spans="1:11" x14ac:dyDescent="0.25">
      <c r="A612">
        <v>611</v>
      </c>
      <c r="B612" s="1">
        <v>44495</v>
      </c>
      <c r="C612" s="2" t="s">
        <v>6</v>
      </c>
      <c r="D612" s="2">
        <f>WEEKDAY(soki[[#This Row],[data]],2)</f>
        <v>2</v>
      </c>
      <c r="E612">
        <v>6590</v>
      </c>
      <c r="F612">
        <f t="shared" si="10"/>
        <v>11800</v>
      </c>
      <c r="G612">
        <f>IF(soki[[#This Row],[data]]=B611,0,IF(soki[[#This Row],[dzień tygodnia]]&gt;=6,5000,12000))</f>
        <v>0</v>
      </c>
      <c r="H612">
        <f>soki[[#This Row],[stan przed produkcją]]+soki[[#This Row],[produkcja]]</f>
        <v>11800</v>
      </c>
      <c r="I612" s="2">
        <f>IF(soki[[#This Row],[stan po produkcji]]-soki[[#This Row],[wielkosc_zamowienia]]&gt;0,soki[[#This Row],[stan po produkcji]]-soki[[#This Row],[wielkosc_zamowienia]],soki[[#This Row],[stan po produkcji]])</f>
        <v>5210</v>
      </c>
      <c r="J612" s="2" t="b">
        <f>soki[[#This Row],[po zamowieniu]]=soki[[#This Row],[stan po produkcji]]</f>
        <v>0</v>
      </c>
      <c r="K612" s="2">
        <f>IF(soki[[#This Row],[fila]],soki[[#This Row],[wielkosc_zamowienia]],0)</f>
        <v>0</v>
      </c>
    </row>
    <row r="613" spans="1:11" x14ac:dyDescent="0.25">
      <c r="A613">
        <v>612</v>
      </c>
      <c r="B613" s="1">
        <v>44495</v>
      </c>
      <c r="C613" s="2" t="s">
        <v>5</v>
      </c>
      <c r="D613" s="2">
        <f>WEEKDAY(soki[[#This Row],[data]],2)</f>
        <v>2</v>
      </c>
      <c r="E613">
        <v>2090</v>
      </c>
      <c r="F613">
        <f t="shared" si="10"/>
        <v>5210</v>
      </c>
      <c r="G613">
        <f>IF(soki[[#This Row],[data]]=B612,0,IF(soki[[#This Row],[dzień tygodnia]]&gt;=6,5000,12000))</f>
        <v>0</v>
      </c>
      <c r="H613">
        <f>soki[[#This Row],[stan przed produkcją]]+soki[[#This Row],[produkcja]]</f>
        <v>5210</v>
      </c>
      <c r="I613" s="2">
        <f>IF(soki[[#This Row],[stan po produkcji]]-soki[[#This Row],[wielkosc_zamowienia]]&gt;0,soki[[#This Row],[stan po produkcji]]-soki[[#This Row],[wielkosc_zamowienia]],soki[[#This Row],[stan po produkcji]])</f>
        <v>3120</v>
      </c>
      <c r="J613" s="2" t="b">
        <f>soki[[#This Row],[po zamowieniu]]=soki[[#This Row],[stan po produkcji]]</f>
        <v>0</v>
      </c>
      <c r="K613" s="2">
        <f>IF(soki[[#This Row],[fila]],soki[[#This Row],[wielkosc_zamowienia]],0)</f>
        <v>0</v>
      </c>
    </row>
    <row r="614" spans="1:11" x14ac:dyDescent="0.25">
      <c r="A614">
        <v>613</v>
      </c>
      <c r="B614" s="1">
        <v>44496</v>
      </c>
      <c r="C614" s="2" t="s">
        <v>5</v>
      </c>
      <c r="D614" s="2">
        <f>WEEKDAY(soki[[#This Row],[data]],2)</f>
        <v>3</v>
      </c>
      <c r="E614">
        <v>3960</v>
      </c>
      <c r="F614">
        <f t="shared" si="10"/>
        <v>3120</v>
      </c>
      <c r="G614">
        <f>IF(soki[[#This Row],[data]]=B613,0,IF(soki[[#This Row],[dzień tygodnia]]&gt;=6,5000,12000))</f>
        <v>12000</v>
      </c>
      <c r="H614">
        <f>soki[[#This Row],[stan przed produkcją]]+soki[[#This Row],[produkcja]]</f>
        <v>15120</v>
      </c>
      <c r="I614" s="2">
        <f>IF(soki[[#This Row],[stan po produkcji]]-soki[[#This Row],[wielkosc_zamowienia]]&gt;0,soki[[#This Row],[stan po produkcji]]-soki[[#This Row],[wielkosc_zamowienia]],soki[[#This Row],[stan po produkcji]])</f>
        <v>11160</v>
      </c>
      <c r="J614" s="2" t="b">
        <f>soki[[#This Row],[po zamowieniu]]=soki[[#This Row],[stan po produkcji]]</f>
        <v>0</v>
      </c>
      <c r="K614" s="2">
        <f>IF(soki[[#This Row],[fila]],soki[[#This Row],[wielkosc_zamowienia]],0)</f>
        <v>0</v>
      </c>
    </row>
    <row r="615" spans="1:11" x14ac:dyDescent="0.25">
      <c r="A615">
        <v>614</v>
      </c>
      <c r="B615" s="1">
        <v>44496</v>
      </c>
      <c r="C615" s="2" t="s">
        <v>6</v>
      </c>
      <c r="D615" s="2">
        <f>WEEKDAY(soki[[#This Row],[data]],2)</f>
        <v>3</v>
      </c>
      <c r="E615">
        <v>6430</v>
      </c>
      <c r="F615">
        <f t="shared" si="10"/>
        <v>11160</v>
      </c>
      <c r="G615">
        <f>IF(soki[[#This Row],[data]]=B614,0,IF(soki[[#This Row],[dzień tygodnia]]&gt;=6,5000,12000))</f>
        <v>0</v>
      </c>
      <c r="H615">
        <f>soki[[#This Row],[stan przed produkcją]]+soki[[#This Row],[produkcja]]</f>
        <v>11160</v>
      </c>
      <c r="I615" s="2">
        <f>IF(soki[[#This Row],[stan po produkcji]]-soki[[#This Row],[wielkosc_zamowienia]]&gt;0,soki[[#This Row],[stan po produkcji]]-soki[[#This Row],[wielkosc_zamowienia]],soki[[#This Row],[stan po produkcji]])</f>
        <v>4730</v>
      </c>
      <c r="J615" s="2" t="b">
        <f>soki[[#This Row],[po zamowieniu]]=soki[[#This Row],[stan po produkcji]]</f>
        <v>0</v>
      </c>
      <c r="K615" s="2">
        <f>IF(soki[[#This Row],[fila]],soki[[#This Row],[wielkosc_zamowienia]],0)</f>
        <v>0</v>
      </c>
    </row>
    <row r="616" spans="1:11" x14ac:dyDescent="0.25">
      <c r="A616">
        <v>615</v>
      </c>
      <c r="B616" s="1">
        <v>44496</v>
      </c>
      <c r="C616" s="2" t="s">
        <v>4</v>
      </c>
      <c r="D616" s="2">
        <f>WEEKDAY(soki[[#This Row],[data]],2)</f>
        <v>3</v>
      </c>
      <c r="E616">
        <v>9940</v>
      </c>
      <c r="F616">
        <f t="shared" si="10"/>
        <v>4730</v>
      </c>
      <c r="G616">
        <f>IF(soki[[#This Row],[data]]=B615,0,IF(soki[[#This Row],[dzień tygodnia]]&gt;=6,5000,12000))</f>
        <v>0</v>
      </c>
      <c r="H616">
        <f>soki[[#This Row],[stan przed produkcją]]+soki[[#This Row],[produkcja]]</f>
        <v>4730</v>
      </c>
      <c r="I616" s="2">
        <f>IF(soki[[#This Row],[stan po produkcji]]-soki[[#This Row],[wielkosc_zamowienia]]&gt;0,soki[[#This Row],[stan po produkcji]]-soki[[#This Row],[wielkosc_zamowienia]],soki[[#This Row],[stan po produkcji]])</f>
        <v>4730</v>
      </c>
      <c r="J616" s="2" t="b">
        <f>soki[[#This Row],[po zamowieniu]]=soki[[#This Row],[stan po produkcji]]</f>
        <v>1</v>
      </c>
      <c r="K616" s="2">
        <f>IF(soki[[#This Row],[fila]],soki[[#This Row],[wielkosc_zamowienia]],0)</f>
        <v>9940</v>
      </c>
    </row>
    <row r="617" spans="1:11" x14ac:dyDescent="0.25">
      <c r="A617">
        <v>616</v>
      </c>
      <c r="B617" s="1">
        <v>44496</v>
      </c>
      <c r="C617" s="2" t="s">
        <v>7</v>
      </c>
      <c r="D617" s="2">
        <f>WEEKDAY(soki[[#This Row],[data]],2)</f>
        <v>3</v>
      </c>
      <c r="E617">
        <v>4220</v>
      </c>
      <c r="F617">
        <f t="shared" si="10"/>
        <v>4730</v>
      </c>
      <c r="G617">
        <f>IF(soki[[#This Row],[data]]=B616,0,IF(soki[[#This Row],[dzień tygodnia]]&gt;=6,5000,12000))</f>
        <v>0</v>
      </c>
      <c r="H617">
        <f>soki[[#This Row],[stan przed produkcją]]+soki[[#This Row],[produkcja]]</f>
        <v>4730</v>
      </c>
      <c r="I617" s="2">
        <f>IF(soki[[#This Row],[stan po produkcji]]-soki[[#This Row],[wielkosc_zamowienia]]&gt;0,soki[[#This Row],[stan po produkcji]]-soki[[#This Row],[wielkosc_zamowienia]],soki[[#This Row],[stan po produkcji]])</f>
        <v>510</v>
      </c>
      <c r="J617" s="2" t="b">
        <f>soki[[#This Row],[po zamowieniu]]=soki[[#This Row],[stan po produkcji]]</f>
        <v>0</v>
      </c>
      <c r="K617" s="2">
        <f>IF(soki[[#This Row],[fila]],soki[[#This Row],[wielkosc_zamowienia]],0)</f>
        <v>0</v>
      </c>
    </row>
    <row r="618" spans="1:11" x14ac:dyDescent="0.25">
      <c r="A618">
        <v>617</v>
      </c>
      <c r="B618" s="1">
        <v>44497</v>
      </c>
      <c r="C618" s="2" t="s">
        <v>7</v>
      </c>
      <c r="D618" s="2">
        <f>WEEKDAY(soki[[#This Row],[data]],2)</f>
        <v>4</v>
      </c>
      <c r="E618">
        <v>2630</v>
      </c>
      <c r="F618">
        <f t="shared" si="10"/>
        <v>510</v>
      </c>
      <c r="G618">
        <f>IF(soki[[#This Row],[data]]=B617,0,IF(soki[[#This Row],[dzień tygodnia]]&gt;=6,5000,12000))</f>
        <v>12000</v>
      </c>
      <c r="H618">
        <f>soki[[#This Row],[stan przed produkcją]]+soki[[#This Row],[produkcja]]</f>
        <v>12510</v>
      </c>
      <c r="I618" s="2">
        <f>IF(soki[[#This Row],[stan po produkcji]]-soki[[#This Row],[wielkosc_zamowienia]]&gt;0,soki[[#This Row],[stan po produkcji]]-soki[[#This Row],[wielkosc_zamowienia]],soki[[#This Row],[stan po produkcji]])</f>
        <v>9880</v>
      </c>
      <c r="J618" s="2" t="b">
        <f>soki[[#This Row],[po zamowieniu]]=soki[[#This Row],[stan po produkcji]]</f>
        <v>0</v>
      </c>
      <c r="K618" s="2">
        <f>IF(soki[[#This Row],[fila]],soki[[#This Row],[wielkosc_zamowienia]],0)</f>
        <v>0</v>
      </c>
    </row>
    <row r="619" spans="1:11" x14ac:dyDescent="0.25">
      <c r="A619">
        <v>618</v>
      </c>
      <c r="B619" s="1">
        <v>44497</v>
      </c>
      <c r="C619" s="2" t="s">
        <v>4</v>
      </c>
      <c r="D619" s="2">
        <f>WEEKDAY(soki[[#This Row],[data]],2)</f>
        <v>4</v>
      </c>
      <c r="E619">
        <v>3540</v>
      </c>
      <c r="F619">
        <f t="shared" si="10"/>
        <v>9880</v>
      </c>
      <c r="G619">
        <f>IF(soki[[#This Row],[data]]=B618,0,IF(soki[[#This Row],[dzień tygodnia]]&gt;=6,5000,12000))</f>
        <v>0</v>
      </c>
      <c r="H619">
        <f>soki[[#This Row],[stan przed produkcją]]+soki[[#This Row],[produkcja]]</f>
        <v>9880</v>
      </c>
      <c r="I619" s="2">
        <f>IF(soki[[#This Row],[stan po produkcji]]-soki[[#This Row],[wielkosc_zamowienia]]&gt;0,soki[[#This Row],[stan po produkcji]]-soki[[#This Row],[wielkosc_zamowienia]],soki[[#This Row],[stan po produkcji]])</f>
        <v>6340</v>
      </c>
      <c r="J619" s="2" t="b">
        <f>soki[[#This Row],[po zamowieniu]]=soki[[#This Row],[stan po produkcji]]</f>
        <v>0</v>
      </c>
      <c r="K619" s="2">
        <f>IF(soki[[#This Row],[fila]],soki[[#This Row],[wielkosc_zamowienia]],0)</f>
        <v>0</v>
      </c>
    </row>
    <row r="620" spans="1:11" x14ac:dyDescent="0.25">
      <c r="A620">
        <v>619</v>
      </c>
      <c r="B620" s="1">
        <v>44498</v>
      </c>
      <c r="C620" s="2" t="s">
        <v>5</v>
      </c>
      <c r="D620" s="2">
        <f>WEEKDAY(soki[[#This Row],[data]],2)</f>
        <v>5</v>
      </c>
      <c r="E620">
        <v>2630</v>
      </c>
      <c r="F620">
        <f t="shared" si="10"/>
        <v>6340</v>
      </c>
      <c r="G620">
        <f>IF(soki[[#This Row],[data]]=B619,0,IF(soki[[#This Row],[dzień tygodnia]]&gt;=6,5000,12000))</f>
        <v>12000</v>
      </c>
      <c r="H620">
        <f>soki[[#This Row],[stan przed produkcją]]+soki[[#This Row],[produkcja]]</f>
        <v>18340</v>
      </c>
      <c r="I620" s="2">
        <f>IF(soki[[#This Row],[stan po produkcji]]-soki[[#This Row],[wielkosc_zamowienia]]&gt;0,soki[[#This Row],[stan po produkcji]]-soki[[#This Row],[wielkosc_zamowienia]],soki[[#This Row],[stan po produkcji]])</f>
        <v>15710</v>
      </c>
      <c r="J620" s="2" t="b">
        <f>soki[[#This Row],[po zamowieniu]]=soki[[#This Row],[stan po produkcji]]</f>
        <v>0</v>
      </c>
      <c r="K620" s="2">
        <f>IF(soki[[#This Row],[fila]],soki[[#This Row],[wielkosc_zamowienia]],0)</f>
        <v>0</v>
      </c>
    </row>
    <row r="621" spans="1:11" x14ac:dyDescent="0.25">
      <c r="A621">
        <v>620</v>
      </c>
      <c r="B621" s="1">
        <v>44499</v>
      </c>
      <c r="C621" s="2" t="s">
        <v>6</v>
      </c>
      <c r="D621" s="2">
        <f>WEEKDAY(soki[[#This Row],[data]],2)</f>
        <v>6</v>
      </c>
      <c r="E621">
        <v>4230</v>
      </c>
      <c r="F621">
        <f t="shared" si="10"/>
        <v>15710</v>
      </c>
      <c r="G621">
        <f>IF(soki[[#This Row],[data]]=B620,0,IF(soki[[#This Row],[dzień tygodnia]]&gt;=6,5000,12000))</f>
        <v>5000</v>
      </c>
      <c r="H621">
        <f>soki[[#This Row],[stan przed produkcją]]+soki[[#This Row],[produkcja]]</f>
        <v>20710</v>
      </c>
      <c r="I621" s="2">
        <f>IF(soki[[#This Row],[stan po produkcji]]-soki[[#This Row],[wielkosc_zamowienia]]&gt;0,soki[[#This Row],[stan po produkcji]]-soki[[#This Row],[wielkosc_zamowienia]],soki[[#This Row],[stan po produkcji]])</f>
        <v>16480</v>
      </c>
      <c r="J621" s="2" t="b">
        <f>soki[[#This Row],[po zamowieniu]]=soki[[#This Row],[stan po produkcji]]</f>
        <v>0</v>
      </c>
      <c r="K621" s="2">
        <f>IF(soki[[#This Row],[fila]],soki[[#This Row],[wielkosc_zamowienia]],0)</f>
        <v>0</v>
      </c>
    </row>
    <row r="622" spans="1:11" x14ac:dyDescent="0.25">
      <c r="A622">
        <v>621</v>
      </c>
      <c r="B622" s="1">
        <v>44499</v>
      </c>
      <c r="C622" s="2" t="s">
        <v>4</v>
      </c>
      <c r="D622" s="2">
        <f>WEEKDAY(soki[[#This Row],[data]],2)</f>
        <v>6</v>
      </c>
      <c r="E622">
        <v>4630</v>
      </c>
      <c r="F622">
        <f t="shared" si="10"/>
        <v>16480</v>
      </c>
      <c r="G622">
        <f>IF(soki[[#This Row],[data]]=B621,0,IF(soki[[#This Row],[dzień tygodnia]]&gt;=6,5000,12000))</f>
        <v>0</v>
      </c>
      <c r="H622">
        <f>soki[[#This Row],[stan przed produkcją]]+soki[[#This Row],[produkcja]]</f>
        <v>16480</v>
      </c>
      <c r="I622" s="2">
        <f>IF(soki[[#This Row],[stan po produkcji]]-soki[[#This Row],[wielkosc_zamowienia]]&gt;0,soki[[#This Row],[stan po produkcji]]-soki[[#This Row],[wielkosc_zamowienia]],soki[[#This Row],[stan po produkcji]])</f>
        <v>11850</v>
      </c>
      <c r="J622" s="2" t="b">
        <f>soki[[#This Row],[po zamowieniu]]=soki[[#This Row],[stan po produkcji]]</f>
        <v>0</v>
      </c>
      <c r="K622" s="2">
        <f>IF(soki[[#This Row],[fila]],soki[[#This Row],[wielkosc_zamowienia]],0)</f>
        <v>0</v>
      </c>
    </row>
    <row r="623" spans="1:11" x14ac:dyDescent="0.25">
      <c r="A623">
        <v>622</v>
      </c>
      <c r="B623" s="1">
        <v>44500</v>
      </c>
      <c r="C623" s="2" t="s">
        <v>5</v>
      </c>
      <c r="D623" s="2">
        <f>WEEKDAY(soki[[#This Row],[data]],2)</f>
        <v>7</v>
      </c>
      <c r="E623">
        <v>2100</v>
      </c>
      <c r="F623">
        <f t="shared" si="10"/>
        <v>11850</v>
      </c>
      <c r="G623">
        <f>IF(soki[[#This Row],[data]]=B622,0,IF(soki[[#This Row],[dzień tygodnia]]&gt;=6,5000,12000))</f>
        <v>5000</v>
      </c>
      <c r="H623">
        <f>soki[[#This Row],[stan przed produkcją]]+soki[[#This Row],[produkcja]]</f>
        <v>16850</v>
      </c>
      <c r="I623" s="2">
        <f>IF(soki[[#This Row],[stan po produkcji]]-soki[[#This Row],[wielkosc_zamowienia]]&gt;0,soki[[#This Row],[stan po produkcji]]-soki[[#This Row],[wielkosc_zamowienia]],soki[[#This Row],[stan po produkcji]])</f>
        <v>14750</v>
      </c>
      <c r="J623" s="2" t="b">
        <f>soki[[#This Row],[po zamowieniu]]=soki[[#This Row],[stan po produkcji]]</f>
        <v>0</v>
      </c>
      <c r="K623" s="2">
        <f>IF(soki[[#This Row],[fila]],soki[[#This Row],[wielkosc_zamowienia]],0)</f>
        <v>0</v>
      </c>
    </row>
    <row r="624" spans="1:11" x14ac:dyDescent="0.25">
      <c r="A624">
        <v>623</v>
      </c>
      <c r="B624" s="1">
        <v>44501</v>
      </c>
      <c r="C624" s="2" t="s">
        <v>4</v>
      </c>
      <c r="D624" s="2">
        <f>WEEKDAY(soki[[#This Row],[data]],2)</f>
        <v>1</v>
      </c>
      <c r="E624">
        <v>4290</v>
      </c>
      <c r="F624">
        <f t="shared" si="10"/>
        <v>14750</v>
      </c>
      <c r="G624">
        <f>IF(soki[[#This Row],[data]]=B623,0,IF(soki[[#This Row],[dzień tygodnia]]&gt;=6,5000,12000))</f>
        <v>12000</v>
      </c>
      <c r="H624">
        <f>soki[[#This Row],[stan przed produkcją]]+soki[[#This Row],[produkcja]]</f>
        <v>26750</v>
      </c>
      <c r="I624" s="2">
        <f>IF(soki[[#This Row],[stan po produkcji]]-soki[[#This Row],[wielkosc_zamowienia]]&gt;0,soki[[#This Row],[stan po produkcji]]-soki[[#This Row],[wielkosc_zamowienia]],soki[[#This Row],[stan po produkcji]])</f>
        <v>22460</v>
      </c>
      <c r="J624" s="2" t="b">
        <f>soki[[#This Row],[po zamowieniu]]=soki[[#This Row],[stan po produkcji]]</f>
        <v>0</v>
      </c>
      <c r="K624" s="2">
        <f>IF(soki[[#This Row],[fila]],soki[[#This Row],[wielkosc_zamowienia]],0)</f>
        <v>0</v>
      </c>
    </row>
    <row r="625" spans="1:11" x14ac:dyDescent="0.25">
      <c r="A625">
        <v>624</v>
      </c>
      <c r="B625" s="1">
        <v>44501</v>
      </c>
      <c r="C625" s="2" t="s">
        <v>6</v>
      </c>
      <c r="D625" s="2">
        <f>WEEKDAY(soki[[#This Row],[data]],2)</f>
        <v>1</v>
      </c>
      <c r="E625">
        <v>2870</v>
      </c>
      <c r="F625">
        <f t="shared" si="10"/>
        <v>22460</v>
      </c>
      <c r="G625">
        <f>IF(soki[[#This Row],[data]]=B624,0,IF(soki[[#This Row],[dzień tygodnia]]&gt;=6,5000,12000))</f>
        <v>0</v>
      </c>
      <c r="H625">
        <f>soki[[#This Row],[stan przed produkcją]]+soki[[#This Row],[produkcja]]</f>
        <v>22460</v>
      </c>
      <c r="I625" s="2">
        <f>IF(soki[[#This Row],[stan po produkcji]]-soki[[#This Row],[wielkosc_zamowienia]]&gt;0,soki[[#This Row],[stan po produkcji]]-soki[[#This Row],[wielkosc_zamowienia]],soki[[#This Row],[stan po produkcji]])</f>
        <v>19590</v>
      </c>
      <c r="J625" s="2" t="b">
        <f>soki[[#This Row],[po zamowieniu]]=soki[[#This Row],[stan po produkcji]]</f>
        <v>0</v>
      </c>
      <c r="K625" s="2">
        <f>IF(soki[[#This Row],[fila]],soki[[#This Row],[wielkosc_zamowienia]],0)</f>
        <v>0</v>
      </c>
    </row>
    <row r="626" spans="1:11" x14ac:dyDescent="0.25">
      <c r="A626">
        <v>625</v>
      </c>
      <c r="B626" s="1">
        <v>44501</v>
      </c>
      <c r="C626" s="2" t="s">
        <v>5</v>
      </c>
      <c r="D626" s="2">
        <f>WEEKDAY(soki[[#This Row],[data]],2)</f>
        <v>1</v>
      </c>
      <c r="E626">
        <v>3550</v>
      </c>
      <c r="F626">
        <f t="shared" si="10"/>
        <v>19590</v>
      </c>
      <c r="G626">
        <f>IF(soki[[#This Row],[data]]=B625,0,IF(soki[[#This Row],[dzień tygodnia]]&gt;=6,5000,12000))</f>
        <v>0</v>
      </c>
      <c r="H626">
        <f>soki[[#This Row],[stan przed produkcją]]+soki[[#This Row],[produkcja]]</f>
        <v>19590</v>
      </c>
      <c r="I626" s="2">
        <f>IF(soki[[#This Row],[stan po produkcji]]-soki[[#This Row],[wielkosc_zamowienia]]&gt;0,soki[[#This Row],[stan po produkcji]]-soki[[#This Row],[wielkosc_zamowienia]],soki[[#This Row],[stan po produkcji]])</f>
        <v>16040</v>
      </c>
      <c r="J626" s="2" t="b">
        <f>soki[[#This Row],[po zamowieniu]]=soki[[#This Row],[stan po produkcji]]</f>
        <v>0</v>
      </c>
      <c r="K626" s="2">
        <f>IF(soki[[#This Row],[fila]],soki[[#This Row],[wielkosc_zamowienia]],0)</f>
        <v>0</v>
      </c>
    </row>
    <row r="627" spans="1:11" x14ac:dyDescent="0.25">
      <c r="A627">
        <v>626</v>
      </c>
      <c r="B627" s="1">
        <v>44502</v>
      </c>
      <c r="C627" s="2" t="s">
        <v>4</v>
      </c>
      <c r="D627" s="2">
        <f>WEEKDAY(soki[[#This Row],[data]],2)</f>
        <v>2</v>
      </c>
      <c r="E627">
        <v>8480</v>
      </c>
      <c r="F627">
        <f t="shared" si="10"/>
        <v>16040</v>
      </c>
      <c r="G627">
        <f>IF(soki[[#This Row],[data]]=B626,0,IF(soki[[#This Row],[dzień tygodnia]]&gt;=6,5000,12000))</f>
        <v>12000</v>
      </c>
      <c r="H627">
        <f>soki[[#This Row],[stan przed produkcją]]+soki[[#This Row],[produkcja]]</f>
        <v>28040</v>
      </c>
      <c r="I627" s="2">
        <f>IF(soki[[#This Row],[stan po produkcji]]-soki[[#This Row],[wielkosc_zamowienia]]&gt;0,soki[[#This Row],[stan po produkcji]]-soki[[#This Row],[wielkosc_zamowienia]],soki[[#This Row],[stan po produkcji]])</f>
        <v>19560</v>
      </c>
      <c r="J627" s="2" t="b">
        <f>soki[[#This Row],[po zamowieniu]]=soki[[#This Row],[stan po produkcji]]</f>
        <v>0</v>
      </c>
      <c r="K627" s="2">
        <f>IF(soki[[#This Row],[fila]],soki[[#This Row],[wielkosc_zamowienia]],0)</f>
        <v>0</v>
      </c>
    </row>
    <row r="628" spans="1:11" x14ac:dyDescent="0.25">
      <c r="A628">
        <v>627</v>
      </c>
      <c r="B628" s="1">
        <v>44503</v>
      </c>
      <c r="C628" s="2" t="s">
        <v>4</v>
      </c>
      <c r="D628" s="2">
        <f>WEEKDAY(soki[[#This Row],[data]],2)</f>
        <v>3</v>
      </c>
      <c r="E628">
        <v>4860</v>
      </c>
      <c r="F628">
        <f t="shared" si="10"/>
        <v>19560</v>
      </c>
      <c r="G628">
        <f>IF(soki[[#This Row],[data]]=B627,0,IF(soki[[#This Row],[dzień tygodnia]]&gt;=6,5000,12000))</f>
        <v>12000</v>
      </c>
      <c r="H628">
        <f>soki[[#This Row],[stan przed produkcją]]+soki[[#This Row],[produkcja]]</f>
        <v>31560</v>
      </c>
      <c r="I628" s="2">
        <f>IF(soki[[#This Row],[stan po produkcji]]-soki[[#This Row],[wielkosc_zamowienia]]&gt;0,soki[[#This Row],[stan po produkcji]]-soki[[#This Row],[wielkosc_zamowienia]],soki[[#This Row],[stan po produkcji]])</f>
        <v>26700</v>
      </c>
      <c r="J628" s="2" t="b">
        <f>soki[[#This Row],[po zamowieniu]]=soki[[#This Row],[stan po produkcji]]</f>
        <v>0</v>
      </c>
      <c r="K628" s="2">
        <f>IF(soki[[#This Row],[fila]],soki[[#This Row],[wielkosc_zamowienia]],0)</f>
        <v>0</v>
      </c>
    </row>
    <row r="629" spans="1:11" x14ac:dyDescent="0.25">
      <c r="A629">
        <v>628</v>
      </c>
      <c r="B629" s="1">
        <v>44503</v>
      </c>
      <c r="C629" s="2" t="s">
        <v>5</v>
      </c>
      <c r="D629" s="2">
        <f>WEEKDAY(soki[[#This Row],[data]],2)</f>
        <v>3</v>
      </c>
      <c r="E629">
        <v>8270</v>
      </c>
      <c r="F629">
        <f t="shared" si="10"/>
        <v>26700</v>
      </c>
      <c r="G629">
        <f>IF(soki[[#This Row],[data]]=B628,0,IF(soki[[#This Row],[dzień tygodnia]]&gt;=6,5000,12000))</f>
        <v>0</v>
      </c>
      <c r="H629">
        <f>soki[[#This Row],[stan przed produkcją]]+soki[[#This Row],[produkcja]]</f>
        <v>26700</v>
      </c>
      <c r="I629" s="2">
        <f>IF(soki[[#This Row],[stan po produkcji]]-soki[[#This Row],[wielkosc_zamowienia]]&gt;0,soki[[#This Row],[stan po produkcji]]-soki[[#This Row],[wielkosc_zamowienia]],soki[[#This Row],[stan po produkcji]])</f>
        <v>18430</v>
      </c>
      <c r="J629" s="2" t="b">
        <f>soki[[#This Row],[po zamowieniu]]=soki[[#This Row],[stan po produkcji]]</f>
        <v>0</v>
      </c>
      <c r="K629" s="2">
        <f>IF(soki[[#This Row],[fila]],soki[[#This Row],[wielkosc_zamowienia]],0)</f>
        <v>0</v>
      </c>
    </row>
    <row r="630" spans="1:11" x14ac:dyDescent="0.25">
      <c r="A630">
        <v>629</v>
      </c>
      <c r="B630" s="1">
        <v>44504</v>
      </c>
      <c r="C630" s="2" t="s">
        <v>7</v>
      </c>
      <c r="D630" s="2">
        <f>WEEKDAY(soki[[#This Row],[data]],2)</f>
        <v>4</v>
      </c>
      <c r="E630">
        <v>8790</v>
      </c>
      <c r="F630">
        <f t="shared" si="10"/>
        <v>18430</v>
      </c>
      <c r="G630">
        <f>IF(soki[[#This Row],[data]]=B629,0,IF(soki[[#This Row],[dzień tygodnia]]&gt;=6,5000,12000))</f>
        <v>12000</v>
      </c>
      <c r="H630">
        <f>soki[[#This Row],[stan przed produkcją]]+soki[[#This Row],[produkcja]]</f>
        <v>30430</v>
      </c>
      <c r="I630" s="2">
        <f>IF(soki[[#This Row],[stan po produkcji]]-soki[[#This Row],[wielkosc_zamowienia]]&gt;0,soki[[#This Row],[stan po produkcji]]-soki[[#This Row],[wielkosc_zamowienia]],soki[[#This Row],[stan po produkcji]])</f>
        <v>21640</v>
      </c>
      <c r="J630" s="2" t="b">
        <f>soki[[#This Row],[po zamowieniu]]=soki[[#This Row],[stan po produkcji]]</f>
        <v>0</v>
      </c>
      <c r="K630" s="2">
        <f>IF(soki[[#This Row],[fila]],soki[[#This Row],[wielkosc_zamowienia]],0)</f>
        <v>0</v>
      </c>
    </row>
    <row r="631" spans="1:11" x14ac:dyDescent="0.25">
      <c r="A631">
        <v>630</v>
      </c>
      <c r="B631" s="1">
        <v>44504</v>
      </c>
      <c r="C631" s="2" t="s">
        <v>6</v>
      </c>
      <c r="D631" s="2">
        <f>WEEKDAY(soki[[#This Row],[data]],2)</f>
        <v>4</v>
      </c>
      <c r="E631">
        <v>3110</v>
      </c>
      <c r="F631">
        <f t="shared" si="10"/>
        <v>21640</v>
      </c>
      <c r="G631">
        <f>IF(soki[[#This Row],[data]]=B630,0,IF(soki[[#This Row],[dzień tygodnia]]&gt;=6,5000,12000))</f>
        <v>0</v>
      </c>
      <c r="H631">
        <f>soki[[#This Row],[stan przed produkcją]]+soki[[#This Row],[produkcja]]</f>
        <v>21640</v>
      </c>
      <c r="I631" s="2">
        <f>IF(soki[[#This Row],[stan po produkcji]]-soki[[#This Row],[wielkosc_zamowienia]]&gt;0,soki[[#This Row],[stan po produkcji]]-soki[[#This Row],[wielkosc_zamowienia]],soki[[#This Row],[stan po produkcji]])</f>
        <v>18530</v>
      </c>
      <c r="J631" s="2" t="b">
        <f>soki[[#This Row],[po zamowieniu]]=soki[[#This Row],[stan po produkcji]]</f>
        <v>0</v>
      </c>
      <c r="K631" s="2">
        <f>IF(soki[[#This Row],[fila]],soki[[#This Row],[wielkosc_zamowienia]],0)</f>
        <v>0</v>
      </c>
    </row>
    <row r="632" spans="1:11" x14ac:dyDescent="0.25">
      <c r="A632">
        <v>631</v>
      </c>
      <c r="B632" s="1">
        <v>44504</v>
      </c>
      <c r="C632" s="2" t="s">
        <v>5</v>
      </c>
      <c r="D632" s="2">
        <f>WEEKDAY(soki[[#This Row],[data]],2)</f>
        <v>4</v>
      </c>
      <c r="E632">
        <v>1440</v>
      </c>
      <c r="F632">
        <f t="shared" si="10"/>
        <v>18530</v>
      </c>
      <c r="G632">
        <f>IF(soki[[#This Row],[data]]=B631,0,IF(soki[[#This Row],[dzień tygodnia]]&gt;=6,5000,12000))</f>
        <v>0</v>
      </c>
      <c r="H632">
        <f>soki[[#This Row],[stan przed produkcją]]+soki[[#This Row],[produkcja]]</f>
        <v>18530</v>
      </c>
      <c r="I632" s="2">
        <f>IF(soki[[#This Row],[stan po produkcji]]-soki[[#This Row],[wielkosc_zamowienia]]&gt;0,soki[[#This Row],[stan po produkcji]]-soki[[#This Row],[wielkosc_zamowienia]],soki[[#This Row],[stan po produkcji]])</f>
        <v>17090</v>
      </c>
      <c r="J632" s="2" t="b">
        <f>soki[[#This Row],[po zamowieniu]]=soki[[#This Row],[stan po produkcji]]</f>
        <v>0</v>
      </c>
      <c r="K632" s="2">
        <f>IF(soki[[#This Row],[fila]],soki[[#This Row],[wielkosc_zamowienia]],0)</f>
        <v>0</v>
      </c>
    </row>
    <row r="633" spans="1:11" x14ac:dyDescent="0.25">
      <c r="A633">
        <v>632</v>
      </c>
      <c r="B633" s="1">
        <v>44505</v>
      </c>
      <c r="C633" s="2" t="s">
        <v>7</v>
      </c>
      <c r="D633" s="2">
        <f>WEEKDAY(soki[[#This Row],[data]],2)</f>
        <v>5</v>
      </c>
      <c r="E633">
        <v>4550</v>
      </c>
      <c r="F633">
        <f t="shared" si="10"/>
        <v>17090</v>
      </c>
      <c r="G633">
        <f>IF(soki[[#This Row],[data]]=B632,0,IF(soki[[#This Row],[dzień tygodnia]]&gt;=6,5000,12000))</f>
        <v>12000</v>
      </c>
      <c r="H633">
        <f>soki[[#This Row],[stan przed produkcją]]+soki[[#This Row],[produkcja]]</f>
        <v>29090</v>
      </c>
      <c r="I633" s="2">
        <f>IF(soki[[#This Row],[stan po produkcji]]-soki[[#This Row],[wielkosc_zamowienia]]&gt;0,soki[[#This Row],[stan po produkcji]]-soki[[#This Row],[wielkosc_zamowienia]],soki[[#This Row],[stan po produkcji]])</f>
        <v>24540</v>
      </c>
      <c r="J633" s="2" t="b">
        <f>soki[[#This Row],[po zamowieniu]]=soki[[#This Row],[stan po produkcji]]</f>
        <v>0</v>
      </c>
      <c r="K633" s="2">
        <f>IF(soki[[#This Row],[fila]],soki[[#This Row],[wielkosc_zamowienia]],0)</f>
        <v>0</v>
      </c>
    </row>
    <row r="634" spans="1:11" x14ac:dyDescent="0.25">
      <c r="A634">
        <v>633</v>
      </c>
      <c r="B634" s="1">
        <v>44505</v>
      </c>
      <c r="C634" s="2" t="s">
        <v>4</v>
      </c>
      <c r="D634" s="2">
        <f>WEEKDAY(soki[[#This Row],[data]],2)</f>
        <v>5</v>
      </c>
      <c r="E634">
        <v>6980</v>
      </c>
      <c r="F634">
        <f t="shared" si="10"/>
        <v>24540</v>
      </c>
      <c r="G634">
        <f>IF(soki[[#This Row],[data]]=B633,0,IF(soki[[#This Row],[dzień tygodnia]]&gt;=6,5000,12000))</f>
        <v>0</v>
      </c>
      <c r="H634">
        <f>soki[[#This Row],[stan przed produkcją]]+soki[[#This Row],[produkcja]]</f>
        <v>24540</v>
      </c>
      <c r="I634" s="2">
        <f>IF(soki[[#This Row],[stan po produkcji]]-soki[[#This Row],[wielkosc_zamowienia]]&gt;0,soki[[#This Row],[stan po produkcji]]-soki[[#This Row],[wielkosc_zamowienia]],soki[[#This Row],[stan po produkcji]])</f>
        <v>17560</v>
      </c>
      <c r="J634" s="2" t="b">
        <f>soki[[#This Row],[po zamowieniu]]=soki[[#This Row],[stan po produkcji]]</f>
        <v>0</v>
      </c>
      <c r="K634" s="2">
        <f>IF(soki[[#This Row],[fila]],soki[[#This Row],[wielkosc_zamowienia]],0)</f>
        <v>0</v>
      </c>
    </row>
    <row r="635" spans="1:11" x14ac:dyDescent="0.25">
      <c r="A635">
        <v>634</v>
      </c>
      <c r="B635" s="1">
        <v>44506</v>
      </c>
      <c r="C635" s="2" t="s">
        <v>5</v>
      </c>
      <c r="D635" s="2">
        <f>WEEKDAY(soki[[#This Row],[data]],2)</f>
        <v>6</v>
      </c>
      <c r="E635">
        <v>3920</v>
      </c>
      <c r="F635">
        <f t="shared" si="10"/>
        <v>17560</v>
      </c>
      <c r="G635">
        <f>IF(soki[[#This Row],[data]]=B634,0,IF(soki[[#This Row],[dzień tygodnia]]&gt;=6,5000,12000))</f>
        <v>5000</v>
      </c>
      <c r="H635">
        <f>soki[[#This Row],[stan przed produkcją]]+soki[[#This Row],[produkcja]]</f>
        <v>22560</v>
      </c>
      <c r="I635" s="2">
        <f>IF(soki[[#This Row],[stan po produkcji]]-soki[[#This Row],[wielkosc_zamowienia]]&gt;0,soki[[#This Row],[stan po produkcji]]-soki[[#This Row],[wielkosc_zamowienia]],soki[[#This Row],[stan po produkcji]])</f>
        <v>18640</v>
      </c>
      <c r="J635" s="2" t="b">
        <f>soki[[#This Row],[po zamowieniu]]=soki[[#This Row],[stan po produkcji]]</f>
        <v>0</v>
      </c>
      <c r="K635" s="2">
        <f>IF(soki[[#This Row],[fila]],soki[[#This Row],[wielkosc_zamowienia]],0)</f>
        <v>0</v>
      </c>
    </row>
    <row r="636" spans="1:11" x14ac:dyDescent="0.25">
      <c r="A636">
        <v>635</v>
      </c>
      <c r="B636" s="1">
        <v>44507</v>
      </c>
      <c r="C636" s="2" t="s">
        <v>5</v>
      </c>
      <c r="D636" s="2">
        <f>WEEKDAY(soki[[#This Row],[data]],2)</f>
        <v>7</v>
      </c>
      <c r="E636">
        <v>7040</v>
      </c>
      <c r="F636">
        <f t="shared" si="10"/>
        <v>18640</v>
      </c>
      <c r="G636">
        <f>IF(soki[[#This Row],[data]]=B635,0,IF(soki[[#This Row],[dzień tygodnia]]&gt;=6,5000,12000))</f>
        <v>5000</v>
      </c>
      <c r="H636">
        <f>soki[[#This Row],[stan przed produkcją]]+soki[[#This Row],[produkcja]]</f>
        <v>23640</v>
      </c>
      <c r="I636" s="2">
        <f>IF(soki[[#This Row],[stan po produkcji]]-soki[[#This Row],[wielkosc_zamowienia]]&gt;0,soki[[#This Row],[stan po produkcji]]-soki[[#This Row],[wielkosc_zamowienia]],soki[[#This Row],[stan po produkcji]])</f>
        <v>16600</v>
      </c>
      <c r="J636" s="2" t="b">
        <f>soki[[#This Row],[po zamowieniu]]=soki[[#This Row],[stan po produkcji]]</f>
        <v>0</v>
      </c>
      <c r="K636" s="2">
        <f>IF(soki[[#This Row],[fila]],soki[[#This Row],[wielkosc_zamowienia]],0)</f>
        <v>0</v>
      </c>
    </row>
    <row r="637" spans="1:11" x14ac:dyDescent="0.25">
      <c r="A637">
        <v>636</v>
      </c>
      <c r="B637" s="1">
        <v>44507</v>
      </c>
      <c r="C637" s="2" t="s">
        <v>4</v>
      </c>
      <c r="D637" s="2">
        <f>WEEKDAY(soki[[#This Row],[data]],2)</f>
        <v>7</v>
      </c>
      <c r="E637">
        <v>7000</v>
      </c>
      <c r="F637">
        <f t="shared" si="10"/>
        <v>16600</v>
      </c>
      <c r="G637">
        <f>IF(soki[[#This Row],[data]]=B636,0,IF(soki[[#This Row],[dzień tygodnia]]&gt;=6,5000,12000))</f>
        <v>0</v>
      </c>
      <c r="H637">
        <f>soki[[#This Row],[stan przed produkcją]]+soki[[#This Row],[produkcja]]</f>
        <v>16600</v>
      </c>
      <c r="I637" s="2">
        <f>IF(soki[[#This Row],[stan po produkcji]]-soki[[#This Row],[wielkosc_zamowienia]]&gt;0,soki[[#This Row],[stan po produkcji]]-soki[[#This Row],[wielkosc_zamowienia]],soki[[#This Row],[stan po produkcji]])</f>
        <v>9600</v>
      </c>
      <c r="J637" s="2" t="b">
        <f>soki[[#This Row],[po zamowieniu]]=soki[[#This Row],[stan po produkcji]]</f>
        <v>0</v>
      </c>
      <c r="K637" s="2">
        <f>IF(soki[[#This Row],[fila]],soki[[#This Row],[wielkosc_zamowienia]],0)</f>
        <v>0</v>
      </c>
    </row>
    <row r="638" spans="1:11" x14ac:dyDescent="0.25">
      <c r="A638">
        <v>637</v>
      </c>
      <c r="B638" s="1">
        <v>44508</v>
      </c>
      <c r="C638" s="2" t="s">
        <v>5</v>
      </c>
      <c r="D638" s="2">
        <f>WEEKDAY(soki[[#This Row],[data]],2)</f>
        <v>1</v>
      </c>
      <c r="E638">
        <v>1980</v>
      </c>
      <c r="F638">
        <f t="shared" si="10"/>
        <v>9600</v>
      </c>
      <c r="G638">
        <f>IF(soki[[#This Row],[data]]=B637,0,IF(soki[[#This Row],[dzień tygodnia]]&gt;=6,5000,12000))</f>
        <v>12000</v>
      </c>
      <c r="H638">
        <f>soki[[#This Row],[stan przed produkcją]]+soki[[#This Row],[produkcja]]</f>
        <v>21600</v>
      </c>
      <c r="I638" s="2">
        <f>IF(soki[[#This Row],[stan po produkcji]]-soki[[#This Row],[wielkosc_zamowienia]]&gt;0,soki[[#This Row],[stan po produkcji]]-soki[[#This Row],[wielkosc_zamowienia]],soki[[#This Row],[stan po produkcji]])</f>
        <v>19620</v>
      </c>
      <c r="J638" s="2" t="b">
        <f>soki[[#This Row],[po zamowieniu]]=soki[[#This Row],[stan po produkcji]]</f>
        <v>0</v>
      </c>
      <c r="K638" s="2">
        <f>IF(soki[[#This Row],[fila]],soki[[#This Row],[wielkosc_zamowienia]],0)</f>
        <v>0</v>
      </c>
    </row>
    <row r="639" spans="1:11" x14ac:dyDescent="0.25">
      <c r="A639">
        <v>638</v>
      </c>
      <c r="B639" s="1">
        <v>44508</v>
      </c>
      <c r="C639" s="2" t="s">
        <v>4</v>
      </c>
      <c r="D639" s="2">
        <f>WEEKDAY(soki[[#This Row],[data]],2)</f>
        <v>1</v>
      </c>
      <c r="E639">
        <v>7550</v>
      </c>
      <c r="F639">
        <f t="shared" si="10"/>
        <v>19620</v>
      </c>
      <c r="G639">
        <f>IF(soki[[#This Row],[data]]=B638,0,IF(soki[[#This Row],[dzień tygodnia]]&gt;=6,5000,12000))</f>
        <v>0</v>
      </c>
      <c r="H639">
        <f>soki[[#This Row],[stan przed produkcją]]+soki[[#This Row],[produkcja]]</f>
        <v>19620</v>
      </c>
      <c r="I639" s="2">
        <f>IF(soki[[#This Row],[stan po produkcji]]-soki[[#This Row],[wielkosc_zamowienia]]&gt;0,soki[[#This Row],[stan po produkcji]]-soki[[#This Row],[wielkosc_zamowienia]],soki[[#This Row],[stan po produkcji]])</f>
        <v>12070</v>
      </c>
      <c r="J639" s="2" t="b">
        <f>soki[[#This Row],[po zamowieniu]]=soki[[#This Row],[stan po produkcji]]</f>
        <v>0</v>
      </c>
      <c r="K639" s="2">
        <f>IF(soki[[#This Row],[fila]],soki[[#This Row],[wielkosc_zamowienia]],0)</f>
        <v>0</v>
      </c>
    </row>
    <row r="640" spans="1:11" x14ac:dyDescent="0.25">
      <c r="A640">
        <v>639</v>
      </c>
      <c r="B640" s="1">
        <v>44509</v>
      </c>
      <c r="C640" s="2" t="s">
        <v>6</v>
      </c>
      <c r="D640" s="2">
        <f>WEEKDAY(soki[[#This Row],[data]],2)</f>
        <v>2</v>
      </c>
      <c r="E640">
        <v>2300</v>
      </c>
      <c r="F640">
        <f t="shared" si="10"/>
        <v>12070</v>
      </c>
      <c r="G640">
        <f>IF(soki[[#This Row],[data]]=B639,0,IF(soki[[#This Row],[dzień tygodnia]]&gt;=6,5000,12000))</f>
        <v>12000</v>
      </c>
      <c r="H640">
        <f>soki[[#This Row],[stan przed produkcją]]+soki[[#This Row],[produkcja]]</f>
        <v>24070</v>
      </c>
      <c r="I640" s="2">
        <f>IF(soki[[#This Row],[stan po produkcji]]-soki[[#This Row],[wielkosc_zamowienia]]&gt;0,soki[[#This Row],[stan po produkcji]]-soki[[#This Row],[wielkosc_zamowienia]],soki[[#This Row],[stan po produkcji]])</f>
        <v>21770</v>
      </c>
      <c r="J640" s="2" t="b">
        <f>soki[[#This Row],[po zamowieniu]]=soki[[#This Row],[stan po produkcji]]</f>
        <v>0</v>
      </c>
      <c r="K640" s="2">
        <f>IF(soki[[#This Row],[fila]],soki[[#This Row],[wielkosc_zamowienia]],0)</f>
        <v>0</v>
      </c>
    </row>
    <row r="641" spans="1:11" x14ac:dyDescent="0.25">
      <c r="A641">
        <v>640</v>
      </c>
      <c r="B641" s="1">
        <v>44509</v>
      </c>
      <c r="C641" s="2" t="s">
        <v>5</v>
      </c>
      <c r="D641" s="2">
        <f>WEEKDAY(soki[[#This Row],[data]],2)</f>
        <v>2</v>
      </c>
      <c r="E641">
        <v>5950</v>
      </c>
      <c r="F641">
        <f t="shared" si="10"/>
        <v>21770</v>
      </c>
      <c r="G641">
        <f>IF(soki[[#This Row],[data]]=B640,0,IF(soki[[#This Row],[dzień tygodnia]]&gt;=6,5000,12000))</f>
        <v>0</v>
      </c>
      <c r="H641">
        <f>soki[[#This Row],[stan przed produkcją]]+soki[[#This Row],[produkcja]]</f>
        <v>21770</v>
      </c>
      <c r="I641" s="2">
        <f>IF(soki[[#This Row],[stan po produkcji]]-soki[[#This Row],[wielkosc_zamowienia]]&gt;0,soki[[#This Row],[stan po produkcji]]-soki[[#This Row],[wielkosc_zamowienia]],soki[[#This Row],[stan po produkcji]])</f>
        <v>15820</v>
      </c>
      <c r="J641" s="2" t="b">
        <f>soki[[#This Row],[po zamowieniu]]=soki[[#This Row],[stan po produkcji]]</f>
        <v>0</v>
      </c>
      <c r="K641" s="2">
        <f>IF(soki[[#This Row],[fila]],soki[[#This Row],[wielkosc_zamowienia]],0)</f>
        <v>0</v>
      </c>
    </row>
    <row r="642" spans="1:11" x14ac:dyDescent="0.25">
      <c r="A642">
        <v>641</v>
      </c>
      <c r="B642" s="1">
        <v>44509</v>
      </c>
      <c r="C642" s="2" t="s">
        <v>7</v>
      </c>
      <c r="D642" s="2">
        <f>WEEKDAY(soki[[#This Row],[data]],2)</f>
        <v>2</v>
      </c>
      <c r="E642">
        <v>4860</v>
      </c>
      <c r="F642">
        <f t="shared" si="10"/>
        <v>15820</v>
      </c>
      <c r="G642">
        <f>IF(soki[[#This Row],[data]]=B641,0,IF(soki[[#This Row],[dzień tygodnia]]&gt;=6,5000,12000))</f>
        <v>0</v>
      </c>
      <c r="H642">
        <f>soki[[#This Row],[stan przed produkcją]]+soki[[#This Row],[produkcja]]</f>
        <v>15820</v>
      </c>
      <c r="I642" s="2">
        <f>IF(soki[[#This Row],[stan po produkcji]]-soki[[#This Row],[wielkosc_zamowienia]]&gt;0,soki[[#This Row],[stan po produkcji]]-soki[[#This Row],[wielkosc_zamowienia]],soki[[#This Row],[stan po produkcji]])</f>
        <v>10960</v>
      </c>
      <c r="J642" s="2" t="b">
        <f>soki[[#This Row],[po zamowieniu]]=soki[[#This Row],[stan po produkcji]]</f>
        <v>0</v>
      </c>
      <c r="K642" s="2">
        <f>IF(soki[[#This Row],[fila]],soki[[#This Row],[wielkosc_zamowienia]],0)</f>
        <v>0</v>
      </c>
    </row>
    <row r="643" spans="1:11" x14ac:dyDescent="0.25">
      <c r="A643">
        <v>642</v>
      </c>
      <c r="B643" s="1">
        <v>44510</v>
      </c>
      <c r="C643" s="2" t="s">
        <v>5</v>
      </c>
      <c r="D643" s="2">
        <f>WEEKDAY(soki[[#This Row],[data]],2)</f>
        <v>3</v>
      </c>
      <c r="E643">
        <v>7210</v>
      </c>
      <c r="F643">
        <f t="shared" si="10"/>
        <v>10960</v>
      </c>
      <c r="G643">
        <f>IF(soki[[#This Row],[data]]=B642,0,IF(soki[[#This Row],[dzień tygodnia]]&gt;=6,5000,12000))</f>
        <v>12000</v>
      </c>
      <c r="H643">
        <f>soki[[#This Row],[stan przed produkcją]]+soki[[#This Row],[produkcja]]</f>
        <v>22960</v>
      </c>
      <c r="I643" s="2">
        <f>IF(soki[[#This Row],[stan po produkcji]]-soki[[#This Row],[wielkosc_zamowienia]]&gt;0,soki[[#This Row],[stan po produkcji]]-soki[[#This Row],[wielkosc_zamowienia]],soki[[#This Row],[stan po produkcji]])</f>
        <v>15750</v>
      </c>
      <c r="J643" s="2" t="b">
        <f>soki[[#This Row],[po zamowieniu]]=soki[[#This Row],[stan po produkcji]]</f>
        <v>0</v>
      </c>
      <c r="K643" s="2">
        <f>IF(soki[[#This Row],[fila]],soki[[#This Row],[wielkosc_zamowienia]],0)</f>
        <v>0</v>
      </c>
    </row>
    <row r="644" spans="1:11" x14ac:dyDescent="0.25">
      <c r="A644">
        <v>643</v>
      </c>
      <c r="B644" s="1">
        <v>44510</v>
      </c>
      <c r="C644" s="2" t="s">
        <v>6</v>
      </c>
      <c r="D644" s="2">
        <f>WEEKDAY(soki[[#This Row],[data]],2)</f>
        <v>3</v>
      </c>
      <c r="E644">
        <v>6320</v>
      </c>
      <c r="F644">
        <f t="shared" ref="F644:F707" si="11">I643</f>
        <v>15750</v>
      </c>
      <c r="G644">
        <f>IF(soki[[#This Row],[data]]=B643,0,IF(soki[[#This Row],[dzień tygodnia]]&gt;=6,5000,12000))</f>
        <v>0</v>
      </c>
      <c r="H644">
        <f>soki[[#This Row],[stan przed produkcją]]+soki[[#This Row],[produkcja]]</f>
        <v>15750</v>
      </c>
      <c r="I644" s="2">
        <f>IF(soki[[#This Row],[stan po produkcji]]-soki[[#This Row],[wielkosc_zamowienia]]&gt;0,soki[[#This Row],[stan po produkcji]]-soki[[#This Row],[wielkosc_zamowienia]],soki[[#This Row],[stan po produkcji]])</f>
        <v>9430</v>
      </c>
      <c r="J644" s="2" t="b">
        <f>soki[[#This Row],[po zamowieniu]]=soki[[#This Row],[stan po produkcji]]</f>
        <v>0</v>
      </c>
      <c r="K644" s="2">
        <f>IF(soki[[#This Row],[fila]],soki[[#This Row],[wielkosc_zamowienia]],0)</f>
        <v>0</v>
      </c>
    </row>
    <row r="645" spans="1:11" x14ac:dyDescent="0.25">
      <c r="A645">
        <v>644</v>
      </c>
      <c r="B645" s="1">
        <v>44510</v>
      </c>
      <c r="C645" s="2" t="s">
        <v>4</v>
      </c>
      <c r="D645" s="2">
        <f>WEEKDAY(soki[[#This Row],[data]],2)</f>
        <v>3</v>
      </c>
      <c r="E645">
        <v>6800</v>
      </c>
      <c r="F645">
        <f t="shared" si="11"/>
        <v>9430</v>
      </c>
      <c r="G645">
        <f>IF(soki[[#This Row],[data]]=B644,0,IF(soki[[#This Row],[dzień tygodnia]]&gt;=6,5000,12000))</f>
        <v>0</v>
      </c>
      <c r="H645">
        <f>soki[[#This Row],[stan przed produkcją]]+soki[[#This Row],[produkcja]]</f>
        <v>9430</v>
      </c>
      <c r="I645" s="2">
        <f>IF(soki[[#This Row],[stan po produkcji]]-soki[[#This Row],[wielkosc_zamowienia]]&gt;0,soki[[#This Row],[stan po produkcji]]-soki[[#This Row],[wielkosc_zamowienia]],soki[[#This Row],[stan po produkcji]])</f>
        <v>2630</v>
      </c>
      <c r="J645" s="2" t="b">
        <f>soki[[#This Row],[po zamowieniu]]=soki[[#This Row],[stan po produkcji]]</f>
        <v>0</v>
      </c>
      <c r="K645" s="2">
        <f>IF(soki[[#This Row],[fila]],soki[[#This Row],[wielkosc_zamowienia]],0)</f>
        <v>0</v>
      </c>
    </row>
    <row r="646" spans="1:11" x14ac:dyDescent="0.25">
      <c r="A646">
        <v>645</v>
      </c>
      <c r="B646" s="1">
        <v>44511</v>
      </c>
      <c r="C646" s="2" t="s">
        <v>4</v>
      </c>
      <c r="D646" s="2">
        <f>WEEKDAY(soki[[#This Row],[data]],2)</f>
        <v>4</v>
      </c>
      <c r="E646">
        <v>8040</v>
      </c>
      <c r="F646">
        <f t="shared" si="11"/>
        <v>2630</v>
      </c>
      <c r="G646">
        <f>IF(soki[[#This Row],[data]]=B645,0,IF(soki[[#This Row],[dzień tygodnia]]&gt;=6,5000,12000))</f>
        <v>12000</v>
      </c>
      <c r="H646">
        <f>soki[[#This Row],[stan przed produkcją]]+soki[[#This Row],[produkcja]]</f>
        <v>14630</v>
      </c>
      <c r="I646" s="2">
        <f>IF(soki[[#This Row],[stan po produkcji]]-soki[[#This Row],[wielkosc_zamowienia]]&gt;0,soki[[#This Row],[stan po produkcji]]-soki[[#This Row],[wielkosc_zamowienia]],soki[[#This Row],[stan po produkcji]])</f>
        <v>6590</v>
      </c>
      <c r="J646" s="2" t="b">
        <f>soki[[#This Row],[po zamowieniu]]=soki[[#This Row],[stan po produkcji]]</f>
        <v>0</v>
      </c>
      <c r="K646" s="2">
        <f>IF(soki[[#This Row],[fila]],soki[[#This Row],[wielkosc_zamowienia]],0)</f>
        <v>0</v>
      </c>
    </row>
    <row r="647" spans="1:11" x14ac:dyDescent="0.25">
      <c r="A647">
        <v>646</v>
      </c>
      <c r="B647" s="1">
        <v>44511</v>
      </c>
      <c r="C647" s="2" t="s">
        <v>6</v>
      </c>
      <c r="D647" s="2">
        <f>WEEKDAY(soki[[#This Row],[data]],2)</f>
        <v>4</v>
      </c>
      <c r="E647">
        <v>2960</v>
      </c>
      <c r="F647">
        <f t="shared" si="11"/>
        <v>6590</v>
      </c>
      <c r="G647">
        <f>IF(soki[[#This Row],[data]]=B646,0,IF(soki[[#This Row],[dzień tygodnia]]&gt;=6,5000,12000))</f>
        <v>0</v>
      </c>
      <c r="H647">
        <f>soki[[#This Row],[stan przed produkcją]]+soki[[#This Row],[produkcja]]</f>
        <v>6590</v>
      </c>
      <c r="I647" s="2">
        <f>IF(soki[[#This Row],[stan po produkcji]]-soki[[#This Row],[wielkosc_zamowienia]]&gt;0,soki[[#This Row],[stan po produkcji]]-soki[[#This Row],[wielkosc_zamowienia]],soki[[#This Row],[stan po produkcji]])</f>
        <v>3630</v>
      </c>
      <c r="J647" s="2" t="b">
        <f>soki[[#This Row],[po zamowieniu]]=soki[[#This Row],[stan po produkcji]]</f>
        <v>0</v>
      </c>
      <c r="K647" s="2">
        <f>IF(soki[[#This Row],[fila]],soki[[#This Row],[wielkosc_zamowienia]],0)</f>
        <v>0</v>
      </c>
    </row>
    <row r="648" spans="1:11" x14ac:dyDescent="0.25">
      <c r="A648">
        <v>647</v>
      </c>
      <c r="B648" s="1">
        <v>44512</v>
      </c>
      <c r="C648" s="2" t="s">
        <v>5</v>
      </c>
      <c r="D648" s="2">
        <f>WEEKDAY(soki[[#This Row],[data]],2)</f>
        <v>5</v>
      </c>
      <c r="E648">
        <v>1960</v>
      </c>
      <c r="F648">
        <f t="shared" si="11"/>
        <v>3630</v>
      </c>
      <c r="G648">
        <f>IF(soki[[#This Row],[data]]=B647,0,IF(soki[[#This Row],[dzień tygodnia]]&gt;=6,5000,12000))</f>
        <v>12000</v>
      </c>
      <c r="H648">
        <f>soki[[#This Row],[stan przed produkcją]]+soki[[#This Row],[produkcja]]</f>
        <v>15630</v>
      </c>
      <c r="I648" s="2">
        <f>IF(soki[[#This Row],[stan po produkcji]]-soki[[#This Row],[wielkosc_zamowienia]]&gt;0,soki[[#This Row],[stan po produkcji]]-soki[[#This Row],[wielkosc_zamowienia]],soki[[#This Row],[stan po produkcji]])</f>
        <v>13670</v>
      </c>
      <c r="J648" s="2" t="b">
        <f>soki[[#This Row],[po zamowieniu]]=soki[[#This Row],[stan po produkcji]]</f>
        <v>0</v>
      </c>
      <c r="K648" s="2">
        <f>IF(soki[[#This Row],[fila]],soki[[#This Row],[wielkosc_zamowienia]],0)</f>
        <v>0</v>
      </c>
    </row>
    <row r="649" spans="1:11" x14ac:dyDescent="0.25">
      <c r="A649">
        <v>648</v>
      </c>
      <c r="B649" s="1">
        <v>44513</v>
      </c>
      <c r="C649" s="2" t="s">
        <v>4</v>
      </c>
      <c r="D649" s="2">
        <f>WEEKDAY(soki[[#This Row],[data]],2)</f>
        <v>6</v>
      </c>
      <c r="E649">
        <v>5740</v>
      </c>
      <c r="F649">
        <f t="shared" si="11"/>
        <v>13670</v>
      </c>
      <c r="G649">
        <f>IF(soki[[#This Row],[data]]=B648,0,IF(soki[[#This Row],[dzień tygodnia]]&gt;=6,5000,12000))</f>
        <v>5000</v>
      </c>
      <c r="H649">
        <f>soki[[#This Row],[stan przed produkcją]]+soki[[#This Row],[produkcja]]</f>
        <v>18670</v>
      </c>
      <c r="I649" s="2">
        <f>IF(soki[[#This Row],[stan po produkcji]]-soki[[#This Row],[wielkosc_zamowienia]]&gt;0,soki[[#This Row],[stan po produkcji]]-soki[[#This Row],[wielkosc_zamowienia]],soki[[#This Row],[stan po produkcji]])</f>
        <v>12930</v>
      </c>
      <c r="J649" s="2" t="b">
        <f>soki[[#This Row],[po zamowieniu]]=soki[[#This Row],[stan po produkcji]]</f>
        <v>0</v>
      </c>
      <c r="K649" s="2">
        <f>IF(soki[[#This Row],[fila]],soki[[#This Row],[wielkosc_zamowienia]],0)</f>
        <v>0</v>
      </c>
    </row>
    <row r="650" spans="1:11" x14ac:dyDescent="0.25">
      <c r="A650">
        <v>649</v>
      </c>
      <c r="B650" s="1">
        <v>44514</v>
      </c>
      <c r="C650" s="2" t="s">
        <v>5</v>
      </c>
      <c r="D650" s="2">
        <f>WEEKDAY(soki[[#This Row],[data]],2)</f>
        <v>7</v>
      </c>
      <c r="E650">
        <v>2610</v>
      </c>
      <c r="F650">
        <f t="shared" si="11"/>
        <v>12930</v>
      </c>
      <c r="G650">
        <f>IF(soki[[#This Row],[data]]=B649,0,IF(soki[[#This Row],[dzień tygodnia]]&gt;=6,5000,12000))</f>
        <v>5000</v>
      </c>
      <c r="H650">
        <f>soki[[#This Row],[stan przed produkcją]]+soki[[#This Row],[produkcja]]</f>
        <v>17930</v>
      </c>
      <c r="I650" s="2">
        <f>IF(soki[[#This Row],[stan po produkcji]]-soki[[#This Row],[wielkosc_zamowienia]]&gt;0,soki[[#This Row],[stan po produkcji]]-soki[[#This Row],[wielkosc_zamowienia]],soki[[#This Row],[stan po produkcji]])</f>
        <v>15320</v>
      </c>
      <c r="J650" s="2" t="b">
        <f>soki[[#This Row],[po zamowieniu]]=soki[[#This Row],[stan po produkcji]]</f>
        <v>0</v>
      </c>
      <c r="K650" s="2">
        <f>IF(soki[[#This Row],[fila]],soki[[#This Row],[wielkosc_zamowienia]],0)</f>
        <v>0</v>
      </c>
    </row>
    <row r="651" spans="1:11" x14ac:dyDescent="0.25">
      <c r="A651">
        <v>650</v>
      </c>
      <c r="B651" s="1">
        <v>44514</v>
      </c>
      <c r="C651" s="2" t="s">
        <v>4</v>
      </c>
      <c r="D651" s="2">
        <f>WEEKDAY(soki[[#This Row],[data]],2)</f>
        <v>7</v>
      </c>
      <c r="E651">
        <v>5910</v>
      </c>
      <c r="F651">
        <f t="shared" si="11"/>
        <v>15320</v>
      </c>
      <c r="G651">
        <f>IF(soki[[#This Row],[data]]=B650,0,IF(soki[[#This Row],[dzień tygodnia]]&gt;=6,5000,12000))</f>
        <v>0</v>
      </c>
      <c r="H651">
        <f>soki[[#This Row],[stan przed produkcją]]+soki[[#This Row],[produkcja]]</f>
        <v>15320</v>
      </c>
      <c r="I651" s="2">
        <f>IF(soki[[#This Row],[stan po produkcji]]-soki[[#This Row],[wielkosc_zamowienia]]&gt;0,soki[[#This Row],[stan po produkcji]]-soki[[#This Row],[wielkosc_zamowienia]],soki[[#This Row],[stan po produkcji]])</f>
        <v>9410</v>
      </c>
      <c r="J651" s="2" t="b">
        <f>soki[[#This Row],[po zamowieniu]]=soki[[#This Row],[stan po produkcji]]</f>
        <v>0</v>
      </c>
      <c r="K651" s="2">
        <f>IF(soki[[#This Row],[fila]],soki[[#This Row],[wielkosc_zamowienia]],0)</f>
        <v>0</v>
      </c>
    </row>
    <row r="652" spans="1:11" x14ac:dyDescent="0.25">
      <c r="A652">
        <v>651</v>
      </c>
      <c r="B652" s="1">
        <v>44515</v>
      </c>
      <c r="C652" s="2" t="s">
        <v>5</v>
      </c>
      <c r="D652" s="2">
        <f>WEEKDAY(soki[[#This Row],[data]],2)</f>
        <v>1</v>
      </c>
      <c r="E652">
        <v>4410</v>
      </c>
      <c r="F652">
        <f t="shared" si="11"/>
        <v>9410</v>
      </c>
      <c r="G652">
        <f>IF(soki[[#This Row],[data]]=B651,0,IF(soki[[#This Row],[dzień tygodnia]]&gt;=6,5000,12000))</f>
        <v>12000</v>
      </c>
      <c r="H652">
        <f>soki[[#This Row],[stan przed produkcją]]+soki[[#This Row],[produkcja]]</f>
        <v>21410</v>
      </c>
      <c r="I652" s="2">
        <f>IF(soki[[#This Row],[stan po produkcji]]-soki[[#This Row],[wielkosc_zamowienia]]&gt;0,soki[[#This Row],[stan po produkcji]]-soki[[#This Row],[wielkosc_zamowienia]],soki[[#This Row],[stan po produkcji]])</f>
        <v>17000</v>
      </c>
      <c r="J652" s="2" t="b">
        <f>soki[[#This Row],[po zamowieniu]]=soki[[#This Row],[stan po produkcji]]</f>
        <v>0</v>
      </c>
      <c r="K652" s="2">
        <f>IF(soki[[#This Row],[fila]],soki[[#This Row],[wielkosc_zamowienia]],0)</f>
        <v>0</v>
      </c>
    </row>
    <row r="653" spans="1:11" x14ac:dyDescent="0.25">
      <c r="A653">
        <v>652</v>
      </c>
      <c r="B653" s="1">
        <v>44515</v>
      </c>
      <c r="C653" s="2" t="s">
        <v>4</v>
      </c>
      <c r="D653" s="2">
        <f>WEEKDAY(soki[[#This Row],[data]],2)</f>
        <v>1</v>
      </c>
      <c r="E653">
        <v>2820</v>
      </c>
      <c r="F653">
        <f t="shared" si="11"/>
        <v>17000</v>
      </c>
      <c r="G653">
        <f>IF(soki[[#This Row],[data]]=B652,0,IF(soki[[#This Row],[dzień tygodnia]]&gt;=6,5000,12000))</f>
        <v>0</v>
      </c>
      <c r="H653">
        <f>soki[[#This Row],[stan przed produkcją]]+soki[[#This Row],[produkcja]]</f>
        <v>17000</v>
      </c>
      <c r="I653" s="2">
        <f>IF(soki[[#This Row],[stan po produkcji]]-soki[[#This Row],[wielkosc_zamowienia]]&gt;0,soki[[#This Row],[stan po produkcji]]-soki[[#This Row],[wielkosc_zamowienia]],soki[[#This Row],[stan po produkcji]])</f>
        <v>14180</v>
      </c>
      <c r="J653" s="2" t="b">
        <f>soki[[#This Row],[po zamowieniu]]=soki[[#This Row],[stan po produkcji]]</f>
        <v>0</v>
      </c>
      <c r="K653" s="2">
        <f>IF(soki[[#This Row],[fila]],soki[[#This Row],[wielkosc_zamowienia]],0)</f>
        <v>0</v>
      </c>
    </row>
    <row r="654" spans="1:11" x14ac:dyDescent="0.25">
      <c r="A654">
        <v>653</v>
      </c>
      <c r="B654" s="1">
        <v>44515</v>
      </c>
      <c r="C654" s="2" t="s">
        <v>6</v>
      </c>
      <c r="D654" s="2">
        <f>WEEKDAY(soki[[#This Row],[data]],2)</f>
        <v>1</v>
      </c>
      <c r="E654">
        <v>8320</v>
      </c>
      <c r="F654">
        <f t="shared" si="11"/>
        <v>14180</v>
      </c>
      <c r="G654">
        <f>IF(soki[[#This Row],[data]]=B653,0,IF(soki[[#This Row],[dzień tygodnia]]&gt;=6,5000,12000))</f>
        <v>0</v>
      </c>
      <c r="H654">
        <f>soki[[#This Row],[stan przed produkcją]]+soki[[#This Row],[produkcja]]</f>
        <v>14180</v>
      </c>
      <c r="I654" s="2">
        <f>IF(soki[[#This Row],[stan po produkcji]]-soki[[#This Row],[wielkosc_zamowienia]]&gt;0,soki[[#This Row],[stan po produkcji]]-soki[[#This Row],[wielkosc_zamowienia]],soki[[#This Row],[stan po produkcji]])</f>
        <v>5860</v>
      </c>
      <c r="J654" s="2" t="b">
        <f>soki[[#This Row],[po zamowieniu]]=soki[[#This Row],[stan po produkcji]]</f>
        <v>0</v>
      </c>
      <c r="K654" s="2">
        <f>IF(soki[[#This Row],[fila]],soki[[#This Row],[wielkosc_zamowienia]],0)</f>
        <v>0</v>
      </c>
    </row>
    <row r="655" spans="1:11" x14ac:dyDescent="0.25">
      <c r="A655">
        <v>654</v>
      </c>
      <c r="B655" s="1">
        <v>44515</v>
      </c>
      <c r="C655" s="2" t="s">
        <v>7</v>
      </c>
      <c r="D655" s="2">
        <f>WEEKDAY(soki[[#This Row],[data]],2)</f>
        <v>1</v>
      </c>
      <c r="E655">
        <v>1580</v>
      </c>
      <c r="F655">
        <f t="shared" si="11"/>
        <v>5860</v>
      </c>
      <c r="G655">
        <f>IF(soki[[#This Row],[data]]=B654,0,IF(soki[[#This Row],[dzień tygodnia]]&gt;=6,5000,12000))</f>
        <v>0</v>
      </c>
      <c r="H655">
        <f>soki[[#This Row],[stan przed produkcją]]+soki[[#This Row],[produkcja]]</f>
        <v>5860</v>
      </c>
      <c r="I655" s="2">
        <f>IF(soki[[#This Row],[stan po produkcji]]-soki[[#This Row],[wielkosc_zamowienia]]&gt;0,soki[[#This Row],[stan po produkcji]]-soki[[#This Row],[wielkosc_zamowienia]],soki[[#This Row],[stan po produkcji]])</f>
        <v>4280</v>
      </c>
      <c r="J655" s="2" t="b">
        <f>soki[[#This Row],[po zamowieniu]]=soki[[#This Row],[stan po produkcji]]</f>
        <v>0</v>
      </c>
      <c r="K655" s="2">
        <f>IF(soki[[#This Row],[fila]],soki[[#This Row],[wielkosc_zamowienia]],0)</f>
        <v>0</v>
      </c>
    </row>
    <row r="656" spans="1:11" x14ac:dyDescent="0.25">
      <c r="A656">
        <v>655</v>
      </c>
      <c r="B656" s="1">
        <v>44516</v>
      </c>
      <c r="C656" s="2" t="s">
        <v>7</v>
      </c>
      <c r="D656" s="2">
        <f>WEEKDAY(soki[[#This Row],[data]],2)</f>
        <v>2</v>
      </c>
      <c r="E656">
        <v>3470</v>
      </c>
      <c r="F656">
        <f t="shared" si="11"/>
        <v>4280</v>
      </c>
      <c r="G656">
        <f>IF(soki[[#This Row],[data]]=B655,0,IF(soki[[#This Row],[dzień tygodnia]]&gt;=6,5000,12000))</f>
        <v>12000</v>
      </c>
      <c r="H656">
        <f>soki[[#This Row],[stan przed produkcją]]+soki[[#This Row],[produkcja]]</f>
        <v>16280</v>
      </c>
      <c r="I656" s="2">
        <f>IF(soki[[#This Row],[stan po produkcji]]-soki[[#This Row],[wielkosc_zamowienia]]&gt;0,soki[[#This Row],[stan po produkcji]]-soki[[#This Row],[wielkosc_zamowienia]],soki[[#This Row],[stan po produkcji]])</f>
        <v>12810</v>
      </c>
      <c r="J656" s="2" t="b">
        <f>soki[[#This Row],[po zamowieniu]]=soki[[#This Row],[stan po produkcji]]</f>
        <v>0</v>
      </c>
      <c r="K656" s="2">
        <f>IF(soki[[#This Row],[fila]],soki[[#This Row],[wielkosc_zamowienia]],0)</f>
        <v>0</v>
      </c>
    </row>
    <row r="657" spans="1:11" x14ac:dyDescent="0.25">
      <c r="A657">
        <v>656</v>
      </c>
      <c r="B657" s="1">
        <v>44516</v>
      </c>
      <c r="C657" s="2" t="s">
        <v>6</v>
      </c>
      <c r="D657" s="2">
        <f>WEEKDAY(soki[[#This Row],[data]],2)</f>
        <v>2</v>
      </c>
      <c r="E657">
        <v>4420</v>
      </c>
      <c r="F657">
        <f t="shared" si="11"/>
        <v>12810</v>
      </c>
      <c r="G657">
        <f>IF(soki[[#This Row],[data]]=B656,0,IF(soki[[#This Row],[dzień tygodnia]]&gt;=6,5000,12000))</f>
        <v>0</v>
      </c>
      <c r="H657">
        <f>soki[[#This Row],[stan przed produkcją]]+soki[[#This Row],[produkcja]]</f>
        <v>12810</v>
      </c>
      <c r="I657" s="2">
        <f>IF(soki[[#This Row],[stan po produkcji]]-soki[[#This Row],[wielkosc_zamowienia]]&gt;0,soki[[#This Row],[stan po produkcji]]-soki[[#This Row],[wielkosc_zamowienia]],soki[[#This Row],[stan po produkcji]])</f>
        <v>8390</v>
      </c>
      <c r="J657" s="2" t="b">
        <f>soki[[#This Row],[po zamowieniu]]=soki[[#This Row],[stan po produkcji]]</f>
        <v>0</v>
      </c>
      <c r="K657" s="2">
        <f>IF(soki[[#This Row],[fila]],soki[[#This Row],[wielkosc_zamowienia]],0)</f>
        <v>0</v>
      </c>
    </row>
    <row r="658" spans="1:11" x14ac:dyDescent="0.25">
      <c r="A658">
        <v>657</v>
      </c>
      <c r="B658" s="1">
        <v>44517</v>
      </c>
      <c r="C658" s="2" t="s">
        <v>6</v>
      </c>
      <c r="D658" s="2">
        <f>WEEKDAY(soki[[#This Row],[data]],2)</f>
        <v>3</v>
      </c>
      <c r="E658">
        <v>3130</v>
      </c>
      <c r="F658">
        <f t="shared" si="11"/>
        <v>8390</v>
      </c>
      <c r="G658">
        <f>IF(soki[[#This Row],[data]]=B657,0,IF(soki[[#This Row],[dzień tygodnia]]&gt;=6,5000,12000))</f>
        <v>12000</v>
      </c>
      <c r="H658">
        <f>soki[[#This Row],[stan przed produkcją]]+soki[[#This Row],[produkcja]]</f>
        <v>20390</v>
      </c>
      <c r="I658" s="2">
        <f>IF(soki[[#This Row],[stan po produkcji]]-soki[[#This Row],[wielkosc_zamowienia]]&gt;0,soki[[#This Row],[stan po produkcji]]-soki[[#This Row],[wielkosc_zamowienia]],soki[[#This Row],[stan po produkcji]])</f>
        <v>17260</v>
      </c>
      <c r="J658" s="2" t="b">
        <f>soki[[#This Row],[po zamowieniu]]=soki[[#This Row],[stan po produkcji]]</f>
        <v>0</v>
      </c>
      <c r="K658" s="2">
        <f>IF(soki[[#This Row],[fila]],soki[[#This Row],[wielkosc_zamowienia]],0)</f>
        <v>0</v>
      </c>
    </row>
    <row r="659" spans="1:11" x14ac:dyDescent="0.25">
      <c r="A659">
        <v>658</v>
      </c>
      <c r="B659" s="1">
        <v>44517</v>
      </c>
      <c r="C659" s="2" t="s">
        <v>7</v>
      </c>
      <c r="D659" s="2">
        <f>WEEKDAY(soki[[#This Row],[data]],2)</f>
        <v>3</v>
      </c>
      <c r="E659">
        <v>1320</v>
      </c>
      <c r="F659">
        <f t="shared" si="11"/>
        <v>17260</v>
      </c>
      <c r="G659">
        <f>IF(soki[[#This Row],[data]]=B658,0,IF(soki[[#This Row],[dzień tygodnia]]&gt;=6,5000,12000))</f>
        <v>0</v>
      </c>
      <c r="H659">
        <f>soki[[#This Row],[stan przed produkcją]]+soki[[#This Row],[produkcja]]</f>
        <v>17260</v>
      </c>
      <c r="I659" s="2">
        <f>IF(soki[[#This Row],[stan po produkcji]]-soki[[#This Row],[wielkosc_zamowienia]]&gt;0,soki[[#This Row],[stan po produkcji]]-soki[[#This Row],[wielkosc_zamowienia]],soki[[#This Row],[stan po produkcji]])</f>
        <v>15940</v>
      </c>
      <c r="J659" s="2" t="b">
        <f>soki[[#This Row],[po zamowieniu]]=soki[[#This Row],[stan po produkcji]]</f>
        <v>0</v>
      </c>
      <c r="K659" s="2">
        <f>IF(soki[[#This Row],[fila]],soki[[#This Row],[wielkosc_zamowienia]],0)</f>
        <v>0</v>
      </c>
    </row>
    <row r="660" spans="1:11" x14ac:dyDescent="0.25">
      <c r="A660">
        <v>659</v>
      </c>
      <c r="B660" s="1">
        <v>44517</v>
      </c>
      <c r="C660" s="2" t="s">
        <v>4</v>
      </c>
      <c r="D660" s="2">
        <f>WEEKDAY(soki[[#This Row],[data]],2)</f>
        <v>3</v>
      </c>
      <c r="E660">
        <v>8470</v>
      </c>
      <c r="F660">
        <f t="shared" si="11"/>
        <v>15940</v>
      </c>
      <c r="G660">
        <f>IF(soki[[#This Row],[data]]=B659,0,IF(soki[[#This Row],[dzień tygodnia]]&gt;=6,5000,12000))</f>
        <v>0</v>
      </c>
      <c r="H660">
        <f>soki[[#This Row],[stan przed produkcją]]+soki[[#This Row],[produkcja]]</f>
        <v>15940</v>
      </c>
      <c r="I660" s="2">
        <f>IF(soki[[#This Row],[stan po produkcji]]-soki[[#This Row],[wielkosc_zamowienia]]&gt;0,soki[[#This Row],[stan po produkcji]]-soki[[#This Row],[wielkosc_zamowienia]],soki[[#This Row],[stan po produkcji]])</f>
        <v>7470</v>
      </c>
      <c r="J660" s="2" t="b">
        <f>soki[[#This Row],[po zamowieniu]]=soki[[#This Row],[stan po produkcji]]</f>
        <v>0</v>
      </c>
      <c r="K660" s="2">
        <f>IF(soki[[#This Row],[fila]],soki[[#This Row],[wielkosc_zamowienia]],0)</f>
        <v>0</v>
      </c>
    </row>
    <row r="661" spans="1:11" x14ac:dyDescent="0.25">
      <c r="A661">
        <v>660</v>
      </c>
      <c r="B661" s="1">
        <v>44518</v>
      </c>
      <c r="C661" s="2" t="s">
        <v>6</v>
      </c>
      <c r="D661" s="2">
        <f>WEEKDAY(soki[[#This Row],[data]],2)</f>
        <v>4</v>
      </c>
      <c r="E661">
        <v>1030</v>
      </c>
      <c r="F661">
        <f t="shared" si="11"/>
        <v>7470</v>
      </c>
      <c r="G661">
        <f>IF(soki[[#This Row],[data]]=B660,0,IF(soki[[#This Row],[dzień tygodnia]]&gt;=6,5000,12000))</f>
        <v>12000</v>
      </c>
      <c r="H661">
        <f>soki[[#This Row],[stan przed produkcją]]+soki[[#This Row],[produkcja]]</f>
        <v>19470</v>
      </c>
      <c r="I661" s="2">
        <f>IF(soki[[#This Row],[stan po produkcji]]-soki[[#This Row],[wielkosc_zamowienia]]&gt;0,soki[[#This Row],[stan po produkcji]]-soki[[#This Row],[wielkosc_zamowienia]],soki[[#This Row],[stan po produkcji]])</f>
        <v>18440</v>
      </c>
      <c r="J661" s="2" t="b">
        <f>soki[[#This Row],[po zamowieniu]]=soki[[#This Row],[stan po produkcji]]</f>
        <v>0</v>
      </c>
      <c r="K661" s="2">
        <f>IF(soki[[#This Row],[fila]],soki[[#This Row],[wielkosc_zamowienia]],0)</f>
        <v>0</v>
      </c>
    </row>
    <row r="662" spans="1:11" x14ac:dyDescent="0.25">
      <c r="A662">
        <v>661</v>
      </c>
      <c r="B662" s="1">
        <v>44519</v>
      </c>
      <c r="C662" s="2" t="s">
        <v>4</v>
      </c>
      <c r="D662" s="2">
        <f>WEEKDAY(soki[[#This Row],[data]],2)</f>
        <v>5</v>
      </c>
      <c r="E662">
        <v>6050</v>
      </c>
      <c r="F662">
        <f t="shared" si="11"/>
        <v>18440</v>
      </c>
      <c r="G662">
        <f>IF(soki[[#This Row],[data]]=B661,0,IF(soki[[#This Row],[dzień tygodnia]]&gt;=6,5000,12000))</f>
        <v>12000</v>
      </c>
      <c r="H662">
        <f>soki[[#This Row],[stan przed produkcją]]+soki[[#This Row],[produkcja]]</f>
        <v>30440</v>
      </c>
      <c r="I662" s="2">
        <f>IF(soki[[#This Row],[stan po produkcji]]-soki[[#This Row],[wielkosc_zamowienia]]&gt;0,soki[[#This Row],[stan po produkcji]]-soki[[#This Row],[wielkosc_zamowienia]],soki[[#This Row],[stan po produkcji]])</f>
        <v>24390</v>
      </c>
      <c r="J662" s="2" t="b">
        <f>soki[[#This Row],[po zamowieniu]]=soki[[#This Row],[stan po produkcji]]</f>
        <v>0</v>
      </c>
      <c r="K662" s="2">
        <f>IF(soki[[#This Row],[fila]],soki[[#This Row],[wielkosc_zamowienia]],0)</f>
        <v>0</v>
      </c>
    </row>
    <row r="663" spans="1:11" x14ac:dyDescent="0.25">
      <c r="A663">
        <v>662</v>
      </c>
      <c r="B663" s="1">
        <v>44519</v>
      </c>
      <c r="C663" s="2" t="s">
        <v>5</v>
      </c>
      <c r="D663" s="2">
        <f>WEEKDAY(soki[[#This Row],[data]],2)</f>
        <v>5</v>
      </c>
      <c r="E663">
        <v>4740</v>
      </c>
      <c r="F663">
        <f t="shared" si="11"/>
        <v>24390</v>
      </c>
      <c r="G663">
        <f>IF(soki[[#This Row],[data]]=B662,0,IF(soki[[#This Row],[dzień tygodnia]]&gt;=6,5000,12000))</f>
        <v>0</v>
      </c>
      <c r="H663">
        <f>soki[[#This Row],[stan przed produkcją]]+soki[[#This Row],[produkcja]]</f>
        <v>24390</v>
      </c>
      <c r="I663" s="2">
        <f>IF(soki[[#This Row],[stan po produkcji]]-soki[[#This Row],[wielkosc_zamowienia]]&gt;0,soki[[#This Row],[stan po produkcji]]-soki[[#This Row],[wielkosc_zamowienia]],soki[[#This Row],[stan po produkcji]])</f>
        <v>19650</v>
      </c>
      <c r="J663" s="2" t="b">
        <f>soki[[#This Row],[po zamowieniu]]=soki[[#This Row],[stan po produkcji]]</f>
        <v>0</v>
      </c>
      <c r="K663" s="2">
        <f>IF(soki[[#This Row],[fila]],soki[[#This Row],[wielkosc_zamowienia]],0)</f>
        <v>0</v>
      </c>
    </row>
    <row r="664" spans="1:11" x14ac:dyDescent="0.25">
      <c r="A664">
        <v>663</v>
      </c>
      <c r="B664" s="1">
        <v>44520</v>
      </c>
      <c r="C664" s="2" t="s">
        <v>4</v>
      </c>
      <c r="D664" s="2">
        <f>WEEKDAY(soki[[#This Row],[data]],2)</f>
        <v>6</v>
      </c>
      <c r="E664">
        <v>5270</v>
      </c>
      <c r="F664">
        <f t="shared" si="11"/>
        <v>19650</v>
      </c>
      <c r="G664">
        <f>IF(soki[[#This Row],[data]]=B663,0,IF(soki[[#This Row],[dzień tygodnia]]&gt;=6,5000,12000))</f>
        <v>5000</v>
      </c>
      <c r="H664">
        <f>soki[[#This Row],[stan przed produkcją]]+soki[[#This Row],[produkcja]]</f>
        <v>24650</v>
      </c>
      <c r="I664" s="2">
        <f>IF(soki[[#This Row],[stan po produkcji]]-soki[[#This Row],[wielkosc_zamowienia]]&gt;0,soki[[#This Row],[stan po produkcji]]-soki[[#This Row],[wielkosc_zamowienia]],soki[[#This Row],[stan po produkcji]])</f>
        <v>19380</v>
      </c>
      <c r="J664" s="2" t="b">
        <f>soki[[#This Row],[po zamowieniu]]=soki[[#This Row],[stan po produkcji]]</f>
        <v>0</v>
      </c>
      <c r="K664" s="2">
        <f>IF(soki[[#This Row],[fila]],soki[[#This Row],[wielkosc_zamowienia]],0)</f>
        <v>0</v>
      </c>
    </row>
    <row r="665" spans="1:11" x14ac:dyDescent="0.25">
      <c r="A665">
        <v>664</v>
      </c>
      <c r="B665" s="1">
        <v>44520</v>
      </c>
      <c r="C665" s="2" t="s">
        <v>5</v>
      </c>
      <c r="D665" s="2">
        <f>WEEKDAY(soki[[#This Row],[data]],2)</f>
        <v>6</v>
      </c>
      <c r="E665">
        <v>9150</v>
      </c>
      <c r="F665">
        <f t="shared" si="11"/>
        <v>19380</v>
      </c>
      <c r="G665">
        <f>IF(soki[[#This Row],[data]]=B664,0,IF(soki[[#This Row],[dzień tygodnia]]&gt;=6,5000,12000))</f>
        <v>0</v>
      </c>
      <c r="H665">
        <f>soki[[#This Row],[stan przed produkcją]]+soki[[#This Row],[produkcja]]</f>
        <v>19380</v>
      </c>
      <c r="I665" s="2">
        <f>IF(soki[[#This Row],[stan po produkcji]]-soki[[#This Row],[wielkosc_zamowienia]]&gt;0,soki[[#This Row],[stan po produkcji]]-soki[[#This Row],[wielkosc_zamowienia]],soki[[#This Row],[stan po produkcji]])</f>
        <v>10230</v>
      </c>
      <c r="J665" s="2" t="b">
        <f>soki[[#This Row],[po zamowieniu]]=soki[[#This Row],[stan po produkcji]]</f>
        <v>0</v>
      </c>
      <c r="K665" s="2">
        <f>IF(soki[[#This Row],[fila]],soki[[#This Row],[wielkosc_zamowienia]],0)</f>
        <v>0</v>
      </c>
    </row>
    <row r="666" spans="1:11" x14ac:dyDescent="0.25">
      <c r="A666">
        <v>665</v>
      </c>
      <c r="B666" s="1">
        <v>44520</v>
      </c>
      <c r="C666" s="2" t="s">
        <v>6</v>
      </c>
      <c r="D666" s="2">
        <f>WEEKDAY(soki[[#This Row],[data]],2)</f>
        <v>6</v>
      </c>
      <c r="E666">
        <v>8790</v>
      </c>
      <c r="F666">
        <f t="shared" si="11"/>
        <v>10230</v>
      </c>
      <c r="G666">
        <f>IF(soki[[#This Row],[data]]=B665,0,IF(soki[[#This Row],[dzień tygodnia]]&gt;=6,5000,12000))</f>
        <v>0</v>
      </c>
      <c r="H666">
        <f>soki[[#This Row],[stan przed produkcją]]+soki[[#This Row],[produkcja]]</f>
        <v>10230</v>
      </c>
      <c r="I666" s="2">
        <f>IF(soki[[#This Row],[stan po produkcji]]-soki[[#This Row],[wielkosc_zamowienia]]&gt;0,soki[[#This Row],[stan po produkcji]]-soki[[#This Row],[wielkosc_zamowienia]],soki[[#This Row],[stan po produkcji]])</f>
        <v>1440</v>
      </c>
      <c r="J666" s="2" t="b">
        <f>soki[[#This Row],[po zamowieniu]]=soki[[#This Row],[stan po produkcji]]</f>
        <v>0</v>
      </c>
      <c r="K666" s="2">
        <f>IF(soki[[#This Row],[fila]],soki[[#This Row],[wielkosc_zamowienia]],0)</f>
        <v>0</v>
      </c>
    </row>
    <row r="667" spans="1:11" x14ac:dyDescent="0.25">
      <c r="A667">
        <v>666</v>
      </c>
      <c r="B667" s="1">
        <v>44520</v>
      </c>
      <c r="C667" s="2" t="s">
        <v>7</v>
      </c>
      <c r="D667" s="2">
        <f>WEEKDAY(soki[[#This Row],[data]],2)</f>
        <v>6</v>
      </c>
      <c r="E667">
        <v>2830</v>
      </c>
      <c r="F667">
        <f t="shared" si="11"/>
        <v>1440</v>
      </c>
      <c r="G667">
        <f>IF(soki[[#This Row],[data]]=B666,0,IF(soki[[#This Row],[dzień tygodnia]]&gt;=6,5000,12000))</f>
        <v>0</v>
      </c>
      <c r="H667">
        <f>soki[[#This Row],[stan przed produkcją]]+soki[[#This Row],[produkcja]]</f>
        <v>1440</v>
      </c>
      <c r="I667" s="2">
        <f>IF(soki[[#This Row],[stan po produkcji]]-soki[[#This Row],[wielkosc_zamowienia]]&gt;0,soki[[#This Row],[stan po produkcji]]-soki[[#This Row],[wielkosc_zamowienia]],soki[[#This Row],[stan po produkcji]])</f>
        <v>1440</v>
      </c>
      <c r="J667" s="2" t="b">
        <f>soki[[#This Row],[po zamowieniu]]=soki[[#This Row],[stan po produkcji]]</f>
        <v>1</v>
      </c>
      <c r="K667" s="2">
        <f>IF(soki[[#This Row],[fila]],soki[[#This Row],[wielkosc_zamowienia]],0)</f>
        <v>2830</v>
      </c>
    </row>
    <row r="668" spans="1:11" x14ac:dyDescent="0.25">
      <c r="A668">
        <v>667</v>
      </c>
      <c r="B668" s="1">
        <v>44521</v>
      </c>
      <c r="C668" s="2" t="s">
        <v>4</v>
      </c>
      <c r="D668" s="2">
        <f>WEEKDAY(soki[[#This Row],[data]],2)</f>
        <v>7</v>
      </c>
      <c r="E668">
        <v>1380</v>
      </c>
      <c r="F668">
        <f t="shared" si="11"/>
        <v>1440</v>
      </c>
      <c r="G668">
        <f>IF(soki[[#This Row],[data]]=B667,0,IF(soki[[#This Row],[dzień tygodnia]]&gt;=6,5000,12000))</f>
        <v>5000</v>
      </c>
      <c r="H668">
        <f>soki[[#This Row],[stan przed produkcją]]+soki[[#This Row],[produkcja]]</f>
        <v>6440</v>
      </c>
      <c r="I668" s="2">
        <f>IF(soki[[#This Row],[stan po produkcji]]-soki[[#This Row],[wielkosc_zamowienia]]&gt;0,soki[[#This Row],[stan po produkcji]]-soki[[#This Row],[wielkosc_zamowienia]],soki[[#This Row],[stan po produkcji]])</f>
        <v>5060</v>
      </c>
      <c r="J668" s="2" t="b">
        <f>soki[[#This Row],[po zamowieniu]]=soki[[#This Row],[stan po produkcji]]</f>
        <v>0</v>
      </c>
      <c r="K668" s="2">
        <f>IF(soki[[#This Row],[fila]],soki[[#This Row],[wielkosc_zamowienia]],0)</f>
        <v>0</v>
      </c>
    </row>
    <row r="669" spans="1:11" x14ac:dyDescent="0.25">
      <c r="A669">
        <v>668</v>
      </c>
      <c r="B669" s="1">
        <v>44522</v>
      </c>
      <c r="C669" s="2" t="s">
        <v>5</v>
      </c>
      <c r="D669" s="2">
        <f>WEEKDAY(soki[[#This Row],[data]],2)</f>
        <v>1</v>
      </c>
      <c r="E669">
        <v>9060</v>
      </c>
      <c r="F669">
        <f t="shared" si="11"/>
        <v>5060</v>
      </c>
      <c r="G669">
        <f>IF(soki[[#This Row],[data]]=B668,0,IF(soki[[#This Row],[dzień tygodnia]]&gt;=6,5000,12000))</f>
        <v>12000</v>
      </c>
      <c r="H669">
        <f>soki[[#This Row],[stan przed produkcją]]+soki[[#This Row],[produkcja]]</f>
        <v>17060</v>
      </c>
      <c r="I669" s="2">
        <f>IF(soki[[#This Row],[stan po produkcji]]-soki[[#This Row],[wielkosc_zamowienia]]&gt;0,soki[[#This Row],[stan po produkcji]]-soki[[#This Row],[wielkosc_zamowienia]],soki[[#This Row],[stan po produkcji]])</f>
        <v>8000</v>
      </c>
      <c r="J669" s="2" t="b">
        <f>soki[[#This Row],[po zamowieniu]]=soki[[#This Row],[stan po produkcji]]</f>
        <v>0</v>
      </c>
      <c r="K669" s="2">
        <f>IF(soki[[#This Row],[fila]],soki[[#This Row],[wielkosc_zamowienia]],0)</f>
        <v>0</v>
      </c>
    </row>
    <row r="670" spans="1:11" x14ac:dyDescent="0.25">
      <c r="A670">
        <v>669</v>
      </c>
      <c r="B670" s="1">
        <v>44522</v>
      </c>
      <c r="C670" s="2" t="s">
        <v>7</v>
      </c>
      <c r="D670" s="2">
        <f>WEEKDAY(soki[[#This Row],[data]],2)</f>
        <v>1</v>
      </c>
      <c r="E670">
        <v>3190</v>
      </c>
      <c r="F670">
        <f t="shared" si="11"/>
        <v>8000</v>
      </c>
      <c r="G670">
        <f>IF(soki[[#This Row],[data]]=B669,0,IF(soki[[#This Row],[dzień tygodnia]]&gt;=6,5000,12000))</f>
        <v>0</v>
      </c>
      <c r="H670">
        <f>soki[[#This Row],[stan przed produkcją]]+soki[[#This Row],[produkcja]]</f>
        <v>8000</v>
      </c>
      <c r="I670" s="2">
        <f>IF(soki[[#This Row],[stan po produkcji]]-soki[[#This Row],[wielkosc_zamowienia]]&gt;0,soki[[#This Row],[stan po produkcji]]-soki[[#This Row],[wielkosc_zamowienia]],soki[[#This Row],[stan po produkcji]])</f>
        <v>4810</v>
      </c>
      <c r="J670" s="2" t="b">
        <f>soki[[#This Row],[po zamowieniu]]=soki[[#This Row],[stan po produkcji]]</f>
        <v>0</v>
      </c>
      <c r="K670" s="2">
        <f>IF(soki[[#This Row],[fila]],soki[[#This Row],[wielkosc_zamowienia]],0)</f>
        <v>0</v>
      </c>
    </row>
    <row r="671" spans="1:11" x14ac:dyDescent="0.25">
      <c r="A671">
        <v>670</v>
      </c>
      <c r="B671" s="1">
        <v>44522</v>
      </c>
      <c r="C671" s="2" t="s">
        <v>6</v>
      </c>
      <c r="D671" s="2">
        <f>WEEKDAY(soki[[#This Row],[data]],2)</f>
        <v>1</v>
      </c>
      <c r="E671">
        <v>4380</v>
      </c>
      <c r="F671">
        <f t="shared" si="11"/>
        <v>4810</v>
      </c>
      <c r="G671">
        <f>IF(soki[[#This Row],[data]]=B670,0,IF(soki[[#This Row],[dzień tygodnia]]&gt;=6,5000,12000))</f>
        <v>0</v>
      </c>
      <c r="H671">
        <f>soki[[#This Row],[stan przed produkcją]]+soki[[#This Row],[produkcja]]</f>
        <v>4810</v>
      </c>
      <c r="I671" s="2">
        <f>IF(soki[[#This Row],[stan po produkcji]]-soki[[#This Row],[wielkosc_zamowienia]]&gt;0,soki[[#This Row],[stan po produkcji]]-soki[[#This Row],[wielkosc_zamowienia]],soki[[#This Row],[stan po produkcji]])</f>
        <v>430</v>
      </c>
      <c r="J671" s="2" t="b">
        <f>soki[[#This Row],[po zamowieniu]]=soki[[#This Row],[stan po produkcji]]</f>
        <v>0</v>
      </c>
      <c r="K671" s="2">
        <f>IF(soki[[#This Row],[fila]],soki[[#This Row],[wielkosc_zamowienia]],0)</f>
        <v>0</v>
      </c>
    </row>
    <row r="672" spans="1:11" x14ac:dyDescent="0.25">
      <c r="A672">
        <v>671</v>
      </c>
      <c r="B672" s="1">
        <v>44522</v>
      </c>
      <c r="C672" s="2" t="s">
        <v>4</v>
      </c>
      <c r="D672" s="2">
        <f>WEEKDAY(soki[[#This Row],[data]],2)</f>
        <v>1</v>
      </c>
      <c r="E672">
        <v>5930</v>
      </c>
      <c r="F672">
        <f t="shared" si="11"/>
        <v>430</v>
      </c>
      <c r="G672">
        <f>IF(soki[[#This Row],[data]]=B671,0,IF(soki[[#This Row],[dzień tygodnia]]&gt;=6,5000,12000))</f>
        <v>0</v>
      </c>
      <c r="H672">
        <f>soki[[#This Row],[stan przed produkcją]]+soki[[#This Row],[produkcja]]</f>
        <v>430</v>
      </c>
      <c r="I672" s="2">
        <f>IF(soki[[#This Row],[stan po produkcji]]-soki[[#This Row],[wielkosc_zamowienia]]&gt;0,soki[[#This Row],[stan po produkcji]]-soki[[#This Row],[wielkosc_zamowienia]],soki[[#This Row],[stan po produkcji]])</f>
        <v>430</v>
      </c>
      <c r="J672" s="2" t="b">
        <f>soki[[#This Row],[po zamowieniu]]=soki[[#This Row],[stan po produkcji]]</f>
        <v>1</v>
      </c>
      <c r="K672" s="2">
        <f>IF(soki[[#This Row],[fila]],soki[[#This Row],[wielkosc_zamowienia]],0)</f>
        <v>5930</v>
      </c>
    </row>
    <row r="673" spans="1:11" x14ac:dyDescent="0.25">
      <c r="A673">
        <v>672</v>
      </c>
      <c r="B673" s="1">
        <v>44523</v>
      </c>
      <c r="C673" s="2" t="s">
        <v>5</v>
      </c>
      <c r="D673" s="2">
        <f>WEEKDAY(soki[[#This Row],[data]],2)</f>
        <v>2</v>
      </c>
      <c r="E673">
        <v>3980</v>
      </c>
      <c r="F673">
        <f t="shared" si="11"/>
        <v>430</v>
      </c>
      <c r="G673">
        <f>IF(soki[[#This Row],[data]]=B672,0,IF(soki[[#This Row],[dzień tygodnia]]&gt;=6,5000,12000))</f>
        <v>12000</v>
      </c>
      <c r="H673">
        <f>soki[[#This Row],[stan przed produkcją]]+soki[[#This Row],[produkcja]]</f>
        <v>12430</v>
      </c>
      <c r="I673" s="2">
        <f>IF(soki[[#This Row],[stan po produkcji]]-soki[[#This Row],[wielkosc_zamowienia]]&gt;0,soki[[#This Row],[stan po produkcji]]-soki[[#This Row],[wielkosc_zamowienia]],soki[[#This Row],[stan po produkcji]])</f>
        <v>8450</v>
      </c>
      <c r="J673" s="2" t="b">
        <f>soki[[#This Row],[po zamowieniu]]=soki[[#This Row],[stan po produkcji]]</f>
        <v>0</v>
      </c>
      <c r="K673" s="2">
        <f>IF(soki[[#This Row],[fila]],soki[[#This Row],[wielkosc_zamowienia]],0)</f>
        <v>0</v>
      </c>
    </row>
    <row r="674" spans="1:11" x14ac:dyDescent="0.25">
      <c r="A674">
        <v>673</v>
      </c>
      <c r="B674" s="1">
        <v>44523</v>
      </c>
      <c r="C674" s="2" t="s">
        <v>4</v>
      </c>
      <c r="D674" s="2">
        <f>WEEKDAY(soki[[#This Row],[data]],2)</f>
        <v>2</v>
      </c>
      <c r="E674">
        <v>9750</v>
      </c>
      <c r="F674">
        <f t="shared" si="11"/>
        <v>8450</v>
      </c>
      <c r="G674">
        <f>IF(soki[[#This Row],[data]]=B673,0,IF(soki[[#This Row],[dzień tygodnia]]&gt;=6,5000,12000))</f>
        <v>0</v>
      </c>
      <c r="H674">
        <f>soki[[#This Row],[stan przed produkcją]]+soki[[#This Row],[produkcja]]</f>
        <v>8450</v>
      </c>
      <c r="I674" s="2">
        <f>IF(soki[[#This Row],[stan po produkcji]]-soki[[#This Row],[wielkosc_zamowienia]]&gt;0,soki[[#This Row],[stan po produkcji]]-soki[[#This Row],[wielkosc_zamowienia]],soki[[#This Row],[stan po produkcji]])</f>
        <v>8450</v>
      </c>
      <c r="J674" s="2" t="b">
        <f>soki[[#This Row],[po zamowieniu]]=soki[[#This Row],[stan po produkcji]]</f>
        <v>1</v>
      </c>
      <c r="K674" s="2">
        <f>IF(soki[[#This Row],[fila]],soki[[#This Row],[wielkosc_zamowienia]],0)</f>
        <v>9750</v>
      </c>
    </row>
    <row r="675" spans="1:11" x14ac:dyDescent="0.25">
      <c r="A675">
        <v>674</v>
      </c>
      <c r="B675" s="1">
        <v>44523</v>
      </c>
      <c r="C675" s="2" t="s">
        <v>7</v>
      </c>
      <c r="D675" s="2">
        <f>WEEKDAY(soki[[#This Row],[data]],2)</f>
        <v>2</v>
      </c>
      <c r="E675">
        <v>7340</v>
      </c>
      <c r="F675">
        <f t="shared" si="11"/>
        <v>8450</v>
      </c>
      <c r="G675">
        <f>IF(soki[[#This Row],[data]]=B674,0,IF(soki[[#This Row],[dzień tygodnia]]&gt;=6,5000,12000))</f>
        <v>0</v>
      </c>
      <c r="H675">
        <f>soki[[#This Row],[stan przed produkcją]]+soki[[#This Row],[produkcja]]</f>
        <v>8450</v>
      </c>
      <c r="I675" s="2">
        <f>IF(soki[[#This Row],[stan po produkcji]]-soki[[#This Row],[wielkosc_zamowienia]]&gt;0,soki[[#This Row],[stan po produkcji]]-soki[[#This Row],[wielkosc_zamowienia]],soki[[#This Row],[stan po produkcji]])</f>
        <v>1110</v>
      </c>
      <c r="J675" s="2" t="b">
        <f>soki[[#This Row],[po zamowieniu]]=soki[[#This Row],[stan po produkcji]]</f>
        <v>0</v>
      </c>
      <c r="K675" s="2">
        <f>IF(soki[[#This Row],[fila]],soki[[#This Row],[wielkosc_zamowienia]],0)</f>
        <v>0</v>
      </c>
    </row>
    <row r="676" spans="1:11" x14ac:dyDescent="0.25">
      <c r="A676">
        <v>675</v>
      </c>
      <c r="B676" s="1">
        <v>44523</v>
      </c>
      <c r="C676" s="2" t="s">
        <v>6</v>
      </c>
      <c r="D676" s="2">
        <f>WEEKDAY(soki[[#This Row],[data]],2)</f>
        <v>2</v>
      </c>
      <c r="E676">
        <v>5350</v>
      </c>
      <c r="F676">
        <f t="shared" si="11"/>
        <v>1110</v>
      </c>
      <c r="G676">
        <f>IF(soki[[#This Row],[data]]=B675,0,IF(soki[[#This Row],[dzień tygodnia]]&gt;=6,5000,12000))</f>
        <v>0</v>
      </c>
      <c r="H676">
        <f>soki[[#This Row],[stan przed produkcją]]+soki[[#This Row],[produkcja]]</f>
        <v>1110</v>
      </c>
      <c r="I676" s="2">
        <f>IF(soki[[#This Row],[stan po produkcji]]-soki[[#This Row],[wielkosc_zamowienia]]&gt;0,soki[[#This Row],[stan po produkcji]]-soki[[#This Row],[wielkosc_zamowienia]],soki[[#This Row],[stan po produkcji]])</f>
        <v>1110</v>
      </c>
      <c r="J676" s="2" t="b">
        <f>soki[[#This Row],[po zamowieniu]]=soki[[#This Row],[stan po produkcji]]</f>
        <v>1</v>
      </c>
      <c r="K676" s="2">
        <f>IF(soki[[#This Row],[fila]],soki[[#This Row],[wielkosc_zamowienia]],0)</f>
        <v>5350</v>
      </c>
    </row>
    <row r="677" spans="1:11" x14ac:dyDescent="0.25">
      <c r="A677">
        <v>676</v>
      </c>
      <c r="B677" s="1">
        <v>44524</v>
      </c>
      <c r="C677" s="2" t="s">
        <v>4</v>
      </c>
      <c r="D677" s="2">
        <f>WEEKDAY(soki[[#This Row],[data]],2)</f>
        <v>3</v>
      </c>
      <c r="E677">
        <v>5490</v>
      </c>
      <c r="F677">
        <f t="shared" si="11"/>
        <v>1110</v>
      </c>
      <c r="G677">
        <f>IF(soki[[#This Row],[data]]=B676,0,IF(soki[[#This Row],[dzień tygodnia]]&gt;=6,5000,12000))</f>
        <v>12000</v>
      </c>
      <c r="H677">
        <f>soki[[#This Row],[stan przed produkcją]]+soki[[#This Row],[produkcja]]</f>
        <v>13110</v>
      </c>
      <c r="I677" s="2">
        <f>IF(soki[[#This Row],[stan po produkcji]]-soki[[#This Row],[wielkosc_zamowienia]]&gt;0,soki[[#This Row],[stan po produkcji]]-soki[[#This Row],[wielkosc_zamowienia]],soki[[#This Row],[stan po produkcji]])</f>
        <v>7620</v>
      </c>
      <c r="J677" s="2" t="b">
        <f>soki[[#This Row],[po zamowieniu]]=soki[[#This Row],[stan po produkcji]]</f>
        <v>0</v>
      </c>
      <c r="K677" s="2">
        <f>IF(soki[[#This Row],[fila]],soki[[#This Row],[wielkosc_zamowienia]],0)</f>
        <v>0</v>
      </c>
    </row>
    <row r="678" spans="1:11" x14ac:dyDescent="0.25">
      <c r="A678">
        <v>677</v>
      </c>
      <c r="B678" s="1">
        <v>44524</v>
      </c>
      <c r="C678" s="2" t="s">
        <v>7</v>
      </c>
      <c r="D678" s="2">
        <f>WEEKDAY(soki[[#This Row],[data]],2)</f>
        <v>3</v>
      </c>
      <c r="E678">
        <v>1180</v>
      </c>
      <c r="F678">
        <f t="shared" si="11"/>
        <v>7620</v>
      </c>
      <c r="G678">
        <f>IF(soki[[#This Row],[data]]=B677,0,IF(soki[[#This Row],[dzień tygodnia]]&gt;=6,5000,12000))</f>
        <v>0</v>
      </c>
      <c r="H678">
        <f>soki[[#This Row],[stan przed produkcją]]+soki[[#This Row],[produkcja]]</f>
        <v>7620</v>
      </c>
      <c r="I678" s="2">
        <f>IF(soki[[#This Row],[stan po produkcji]]-soki[[#This Row],[wielkosc_zamowienia]]&gt;0,soki[[#This Row],[stan po produkcji]]-soki[[#This Row],[wielkosc_zamowienia]],soki[[#This Row],[stan po produkcji]])</f>
        <v>6440</v>
      </c>
      <c r="J678" s="2" t="b">
        <f>soki[[#This Row],[po zamowieniu]]=soki[[#This Row],[stan po produkcji]]</f>
        <v>0</v>
      </c>
      <c r="K678" s="2">
        <f>IF(soki[[#This Row],[fila]],soki[[#This Row],[wielkosc_zamowienia]],0)</f>
        <v>0</v>
      </c>
    </row>
    <row r="679" spans="1:11" x14ac:dyDescent="0.25">
      <c r="A679">
        <v>678</v>
      </c>
      <c r="B679" s="1">
        <v>44525</v>
      </c>
      <c r="C679" s="2" t="s">
        <v>7</v>
      </c>
      <c r="D679" s="2">
        <f>WEEKDAY(soki[[#This Row],[data]],2)</f>
        <v>4</v>
      </c>
      <c r="E679">
        <v>7560</v>
      </c>
      <c r="F679">
        <f t="shared" si="11"/>
        <v>6440</v>
      </c>
      <c r="G679">
        <f>IF(soki[[#This Row],[data]]=B678,0,IF(soki[[#This Row],[dzień tygodnia]]&gt;=6,5000,12000))</f>
        <v>12000</v>
      </c>
      <c r="H679">
        <f>soki[[#This Row],[stan przed produkcją]]+soki[[#This Row],[produkcja]]</f>
        <v>18440</v>
      </c>
      <c r="I679" s="2">
        <f>IF(soki[[#This Row],[stan po produkcji]]-soki[[#This Row],[wielkosc_zamowienia]]&gt;0,soki[[#This Row],[stan po produkcji]]-soki[[#This Row],[wielkosc_zamowienia]],soki[[#This Row],[stan po produkcji]])</f>
        <v>10880</v>
      </c>
      <c r="J679" s="2" t="b">
        <f>soki[[#This Row],[po zamowieniu]]=soki[[#This Row],[stan po produkcji]]</f>
        <v>0</v>
      </c>
      <c r="K679" s="2">
        <f>IF(soki[[#This Row],[fila]],soki[[#This Row],[wielkosc_zamowienia]],0)</f>
        <v>0</v>
      </c>
    </row>
    <row r="680" spans="1:11" x14ac:dyDescent="0.25">
      <c r="A680">
        <v>679</v>
      </c>
      <c r="B680" s="1">
        <v>44526</v>
      </c>
      <c r="C680" s="2" t="s">
        <v>5</v>
      </c>
      <c r="D680" s="2">
        <f>WEEKDAY(soki[[#This Row],[data]],2)</f>
        <v>5</v>
      </c>
      <c r="E680">
        <v>7970</v>
      </c>
      <c r="F680">
        <f t="shared" si="11"/>
        <v>10880</v>
      </c>
      <c r="G680">
        <f>IF(soki[[#This Row],[data]]=B679,0,IF(soki[[#This Row],[dzień tygodnia]]&gt;=6,5000,12000))</f>
        <v>12000</v>
      </c>
      <c r="H680">
        <f>soki[[#This Row],[stan przed produkcją]]+soki[[#This Row],[produkcja]]</f>
        <v>22880</v>
      </c>
      <c r="I680" s="2">
        <f>IF(soki[[#This Row],[stan po produkcji]]-soki[[#This Row],[wielkosc_zamowienia]]&gt;0,soki[[#This Row],[stan po produkcji]]-soki[[#This Row],[wielkosc_zamowienia]],soki[[#This Row],[stan po produkcji]])</f>
        <v>14910</v>
      </c>
      <c r="J680" s="2" t="b">
        <f>soki[[#This Row],[po zamowieniu]]=soki[[#This Row],[stan po produkcji]]</f>
        <v>0</v>
      </c>
      <c r="K680" s="2">
        <f>IF(soki[[#This Row],[fila]],soki[[#This Row],[wielkosc_zamowienia]],0)</f>
        <v>0</v>
      </c>
    </row>
    <row r="681" spans="1:11" x14ac:dyDescent="0.25">
      <c r="A681">
        <v>680</v>
      </c>
      <c r="B681" s="1">
        <v>44526</v>
      </c>
      <c r="C681" s="2" t="s">
        <v>7</v>
      </c>
      <c r="D681" s="2">
        <f>WEEKDAY(soki[[#This Row],[data]],2)</f>
        <v>5</v>
      </c>
      <c r="E681">
        <v>2400</v>
      </c>
      <c r="F681">
        <f t="shared" si="11"/>
        <v>14910</v>
      </c>
      <c r="G681">
        <f>IF(soki[[#This Row],[data]]=B680,0,IF(soki[[#This Row],[dzień tygodnia]]&gt;=6,5000,12000))</f>
        <v>0</v>
      </c>
      <c r="H681">
        <f>soki[[#This Row],[stan przed produkcją]]+soki[[#This Row],[produkcja]]</f>
        <v>14910</v>
      </c>
      <c r="I681" s="2">
        <f>IF(soki[[#This Row],[stan po produkcji]]-soki[[#This Row],[wielkosc_zamowienia]]&gt;0,soki[[#This Row],[stan po produkcji]]-soki[[#This Row],[wielkosc_zamowienia]],soki[[#This Row],[stan po produkcji]])</f>
        <v>12510</v>
      </c>
      <c r="J681" s="2" t="b">
        <f>soki[[#This Row],[po zamowieniu]]=soki[[#This Row],[stan po produkcji]]</f>
        <v>0</v>
      </c>
      <c r="K681" s="2">
        <f>IF(soki[[#This Row],[fila]],soki[[#This Row],[wielkosc_zamowienia]],0)</f>
        <v>0</v>
      </c>
    </row>
    <row r="682" spans="1:11" x14ac:dyDescent="0.25">
      <c r="A682">
        <v>681</v>
      </c>
      <c r="B682" s="1">
        <v>44526</v>
      </c>
      <c r="C682" s="2" t="s">
        <v>4</v>
      </c>
      <c r="D682" s="2">
        <f>WEEKDAY(soki[[#This Row],[data]],2)</f>
        <v>5</v>
      </c>
      <c r="E682">
        <v>7120</v>
      </c>
      <c r="F682">
        <f t="shared" si="11"/>
        <v>12510</v>
      </c>
      <c r="G682">
        <f>IF(soki[[#This Row],[data]]=B681,0,IF(soki[[#This Row],[dzień tygodnia]]&gt;=6,5000,12000))</f>
        <v>0</v>
      </c>
      <c r="H682">
        <f>soki[[#This Row],[stan przed produkcją]]+soki[[#This Row],[produkcja]]</f>
        <v>12510</v>
      </c>
      <c r="I682" s="2">
        <f>IF(soki[[#This Row],[stan po produkcji]]-soki[[#This Row],[wielkosc_zamowienia]]&gt;0,soki[[#This Row],[stan po produkcji]]-soki[[#This Row],[wielkosc_zamowienia]],soki[[#This Row],[stan po produkcji]])</f>
        <v>5390</v>
      </c>
      <c r="J682" s="2" t="b">
        <f>soki[[#This Row],[po zamowieniu]]=soki[[#This Row],[stan po produkcji]]</f>
        <v>0</v>
      </c>
      <c r="K682" s="2">
        <f>IF(soki[[#This Row],[fila]],soki[[#This Row],[wielkosc_zamowienia]],0)</f>
        <v>0</v>
      </c>
    </row>
    <row r="683" spans="1:11" x14ac:dyDescent="0.25">
      <c r="A683">
        <v>682</v>
      </c>
      <c r="B683" s="1">
        <v>44527</v>
      </c>
      <c r="C683" s="2" t="s">
        <v>7</v>
      </c>
      <c r="D683" s="2">
        <f>WEEKDAY(soki[[#This Row],[data]],2)</f>
        <v>6</v>
      </c>
      <c r="E683">
        <v>3500</v>
      </c>
      <c r="F683">
        <f t="shared" si="11"/>
        <v>5390</v>
      </c>
      <c r="G683">
        <f>IF(soki[[#This Row],[data]]=B682,0,IF(soki[[#This Row],[dzień tygodnia]]&gt;=6,5000,12000))</f>
        <v>5000</v>
      </c>
      <c r="H683">
        <f>soki[[#This Row],[stan przed produkcją]]+soki[[#This Row],[produkcja]]</f>
        <v>10390</v>
      </c>
      <c r="I683" s="2">
        <f>IF(soki[[#This Row],[stan po produkcji]]-soki[[#This Row],[wielkosc_zamowienia]]&gt;0,soki[[#This Row],[stan po produkcji]]-soki[[#This Row],[wielkosc_zamowienia]],soki[[#This Row],[stan po produkcji]])</f>
        <v>6890</v>
      </c>
      <c r="J683" s="2" t="b">
        <f>soki[[#This Row],[po zamowieniu]]=soki[[#This Row],[stan po produkcji]]</f>
        <v>0</v>
      </c>
      <c r="K683" s="2">
        <f>IF(soki[[#This Row],[fila]],soki[[#This Row],[wielkosc_zamowienia]],0)</f>
        <v>0</v>
      </c>
    </row>
    <row r="684" spans="1:11" x14ac:dyDescent="0.25">
      <c r="A684">
        <v>683</v>
      </c>
      <c r="B684" s="1">
        <v>44527</v>
      </c>
      <c r="C684" s="2" t="s">
        <v>4</v>
      </c>
      <c r="D684" s="2">
        <f>WEEKDAY(soki[[#This Row],[data]],2)</f>
        <v>6</v>
      </c>
      <c r="E684">
        <v>8590</v>
      </c>
      <c r="F684">
        <f t="shared" si="11"/>
        <v>6890</v>
      </c>
      <c r="G684">
        <f>IF(soki[[#This Row],[data]]=B683,0,IF(soki[[#This Row],[dzień tygodnia]]&gt;=6,5000,12000))</f>
        <v>0</v>
      </c>
      <c r="H684">
        <f>soki[[#This Row],[stan przed produkcją]]+soki[[#This Row],[produkcja]]</f>
        <v>6890</v>
      </c>
      <c r="I684" s="2">
        <f>IF(soki[[#This Row],[stan po produkcji]]-soki[[#This Row],[wielkosc_zamowienia]]&gt;0,soki[[#This Row],[stan po produkcji]]-soki[[#This Row],[wielkosc_zamowienia]],soki[[#This Row],[stan po produkcji]])</f>
        <v>6890</v>
      </c>
      <c r="J684" s="2" t="b">
        <f>soki[[#This Row],[po zamowieniu]]=soki[[#This Row],[stan po produkcji]]</f>
        <v>1</v>
      </c>
      <c r="K684" s="2">
        <f>IF(soki[[#This Row],[fila]],soki[[#This Row],[wielkosc_zamowienia]],0)</f>
        <v>8590</v>
      </c>
    </row>
    <row r="685" spans="1:11" x14ac:dyDescent="0.25">
      <c r="A685">
        <v>684</v>
      </c>
      <c r="B685" s="1">
        <v>44528</v>
      </c>
      <c r="C685" s="2" t="s">
        <v>4</v>
      </c>
      <c r="D685" s="2">
        <f>WEEKDAY(soki[[#This Row],[data]],2)</f>
        <v>7</v>
      </c>
      <c r="E685">
        <v>2510</v>
      </c>
      <c r="F685">
        <f t="shared" si="11"/>
        <v>6890</v>
      </c>
      <c r="G685">
        <f>IF(soki[[#This Row],[data]]=B684,0,IF(soki[[#This Row],[dzień tygodnia]]&gt;=6,5000,12000))</f>
        <v>5000</v>
      </c>
      <c r="H685">
        <f>soki[[#This Row],[stan przed produkcją]]+soki[[#This Row],[produkcja]]</f>
        <v>11890</v>
      </c>
      <c r="I685" s="2">
        <f>IF(soki[[#This Row],[stan po produkcji]]-soki[[#This Row],[wielkosc_zamowienia]]&gt;0,soki[[#This Row],[stan po produkcji]]-soki[[#This Row],[wielkosc_zamowienia]],soki[[#This Row],[stan po produkcji]])</f>
        <v>9380</v>
      </c>
      <c r="J685" s="2" t="b">
        <f>soki[[#This Row],[po zamowieniu]]=soki[[#This Row],[stan po produkcji]]</f>
        <v>0</v>
      </c>
      <c r="K685" s="2">
        <f>IF(soki[[#This Row],[fila]],soki[[#This Row],[wielkosc_zamowienia]],0)</f>
        <v>0</v>
      </c>
    </row>
    <row r="686" spans="1:11" x14ac:dyDescent="0.25">
      <c r="A686">
        <v>685</v>
      </c>
      <c r="B686" s="1">
        <v>44528</v>
      </c>
      <c r="C686" s="2" t="s">
        <v>5</v>
      </c>
      <c r="D686" s="2">
        <f>WEEKDAY(soki[[#This Row],[data]],2)</f>
        <v>7</v>
      </c>
      <c r="E686">
        <v>2180</v>
      </c>
      <c r="F686">
        <f t="shared" si="11"/>
        <v>9380</v>
      </c>
      <c r="G686">
        <f>IF(soki[[#This Row],[data]]=B685,0,IF(soki[[#This Row],[dzień tygodnia]]&gt;=6,5000,12000))</f>
        <v>0</v>
      </c>
      <c r="H686">
        <f>soki[[#This Row],[stan przed produkcją]]+soki[[#This Row],[produkcja]]</f>
        <v>9380</v>
      </c>
      <c r="I686" s="2">
        <f>IF(soki[[#This Row],[stan po produkcji]]-soki[[#This Row],[wielkosc_zamowienia]]&gt;0,soki[[#This Row],[stan po produkcji]]-soki[[#This Row],[wielkosc_zamowienia]],soki[[#This Row],[stan po produkcji]])</f>
        <v>7200</v>
      </c>
      <c r="J686" s="2" t="b">
        <f>soki[[#This Row],[po zamowieniu]]=soki[[#This Row],[stan po produkcji]]</f>
        <v>0</v>
      </c>
      <c r="K686" s="2">
        <f>IF(soki[[#This Row],[fila]],soki[[#This Row],[wielkosc_zamowienia]],0)</f>
        <v>0</v>
      </c>
    </row>
    <row r="687" spans="1:11" x14ac:dyDescent="0.25">
      <c r="A687">
        <v>686</v>
      </c>
      <c r="B687" s="1">
        <v>44528</v>
      </c>
      <c r="C687" s="2" t="s">
        <v>6</v>
      </c>
      <c r="D687" s="2">
        <f>WEEKDAY(soki[[#This Row],[data]],2)</f>
        <v>7</v>
      </c>
      <c r="E687">
        <v>4710</v>
      </c>
      <c r="F687">
        <f t="shared" si="11"/>
        <v>7200</v>
      </c>
      <c r="G687">
        <f>IF(soki[[#This Row],[data]]=B686,0,IF(soki[[#This Row],[dzień tygodnia]]&gt;=6,5000,12000))</f>
        <v>0</v>
      </c>
      <c r="H687">
        <f>soki[[#This Row],[stan przed produkcją]]+soki[[#This Row],[produkcja]]</f>
        <v>7200</v>
      </c>
      <c r="I687" s="2">
        <f>IF(soki[[#This Row],[stan po produkcji]]-soki[[#This Row],[wielkosc_zamowienia]]&gt;0,soki[[#This Row],[stan po produkcji]]-soki[[#This Row],[wielkosc_zamowienia]],soki[[#This Row],[stan po produkcji]])</f>
        <v>2490</v>
      </c>
      <c r="J687" s="2" t="b">
        <f>soki[[#This Row],[po zamowieniu]]=soki[[#This Row],[stan po produkcji]]</f>
        <v>0</v>
      </c>
      <c r="K687" s="2">
        <f>IF(soki[[#This Row],[fila]],soki[[#This Row],[wielkosc_zamowienia]],0)</f>
        <v>0</v>
      </c>
    </row>
    <row r="688" spans="1:11" x14ac:dyDescent="0.25">
      <c r="A688">
        <v>687</v>
      </c>
      <c r="B688" s="1">
        <v>44529</v>
      </c>
      <c r="C688" s="2" t="s">
        <v>5</v>
      </c>
      <c r="D688" s="2">
        <f>WEEKDAY(soki[[#This Row],[data]],2)</f>
        <v>1</v>
      </c>
      <c r="E688">
        <v>3830</v>
      </c>
      <c r="F688">
        <f t="shared" si="11"/>
        <v>2490</v>
      </c>
      <c r="G688">
        <f>IF(soki[[#This Row],[data]]=B687,0,IF(soki[[#This Row],[dzień tygodnia]]&gt;=6,5000,12000))</f>
        <v>12000</v>
      </c>
      <c r="H688">
        <f>soki[[#This Row],[stan przed produkcją]]+soki[[#This Row],[produkcja]]</f>
        <v>14490</v>
      </c>
      <c r="I688" s="2">
        <f>IF(soki[[#This Row],[stan po produkcji]]-soki[[#This Row],[wielkosc_zamowienia]]&gt;0,soki[[#This Row],[stan po produkcji]]-soki[[#This Row],[wielkosc_zamowienia]],soki[[#This Row],[stan po produkcji]])</f>
        <v>10660</v>
      </c>
      <c r="J688" s="2" t="b">
        <f>soki[[#This Row],[po zamowieniu]]=soki[[#This Row],[stan po produkcji]]</f>
        <v>0</v>
      </c>
      <c r="K688" s="2">
        <f>IF(soki[[#This Row],[fila]],soki[[#This Row],[wielkosc_zamowienia]],0)</f>
        <v>0</v>
      </c>
    </row>
    <row r="689" spans="1:11" x14ac:dyDescent="0.25">
      <c r="A689">
        <v>688</v>
      </c>
      <c r="B689" s="1">
        <v>44529</v>
      </c>
      <c r="C689" s="2" t="s">
        <v>4</v>
      </c>
      <c r="D689" s="2">
        <f>WEEKDAY(soki[[#This Row],[data]],2)</f>
        <v>1</v>
      </c>
      <c r="E689">
        <v>3110</v>
      </c>
      <c r="F689">
        <f t="shared" si="11"/>
        <v>10660</v>
      </c>
      <c r="G689">
        <f>IF(soki[[#This Row],[data]]=B688,0,IF(soki[[#This Row],[dzień tygodnia]]&gt;=6,5000,12000))</f>
        <v>0</v>
      </c>
      <c r="H689">
        <f>soki[[#This Row],[stan przed produkcją]]+soki[[#This Row],[produkcja]]</f>
        <v>10660</v>
      </c>
      <c r="I689" s="2">
        <f>IF(soki[[#This Row],[stan po produkcji]]-soki[[#This Row],[wielkosc_zamowienia]]&gt;0,soki[[#This Row],[stan po produkcji]]-soki[[#This Row],[wielkosc_zamowienia]],soki[[#This Row],[stan po produkcji]])</f>
        <v>7550</v>
      </c>
      <c r="J689" s="2" t="b">
        <f>soki[[#This Row],[po zamowieniu]]=soki[[#This Row],[stan po produkcji]]</f>
        <v>0</v>
      </c>
      <c r="K689" s="2">
        <f>IF(soki[[#This Row],[fila]],soki[[#This Row],[wielkosc_zamowienia]],0)</f>
        <v>0</v>
      </c>
    </row>
    <row r="690" spans="1:11" x14ac:dyDescent="0.25">
      <c r="A690">
        <v>689</v>
      </c>
      <c r="B690" s="1">
        <v>44529</v>
      </c>
      <c r="C690" s="2" t="s">
        <v>7</v>
      </c>
      <c r="D690" s="2">
        <f>WEEKDAY(soki[[#This Row],[data]],2)</f>
        <v>1</v>
      </c>
      <c r="E690">
        <v>9840</v>
      </c>
      <c r="F690">
        <f t="shared" si="11"/>
        <v>7550</v>
      </c>
      <c r="G690">
        <f>IF(soki[[#This Row],[data]]=B689,0,IF(soki[[#This Row],[dzień tygodnia]]&gt;=6,5000,12000))</f>
        <v>0</v>
      </c>
      <c r="H690">
        <f>soki[[#This Row],[stan przed produkcją]]+soki[[#This Row],[produkcja]]</f>
        <v>7550</v>
      </c>
      <c r="I690" s="2">
        <f>IF(soki[[#This Row],[stan po produkcji]]-soki[[#This Row],[wielkosc_zamowienia]]&gt;0,soki[[#This Row],[stan po produkcji]]-soki[[#This Row],[wielkosc_zamowienia]],soki[[#This Row],[stan po produkcji]])</f>
        <v>7550</v>
      </c>
      <c r="J690" s="2" t="b">
        <f>soki[[#This Row],[po zamowieniu]]=soki[[#This Row],[stan po produkcji]]</f>
        <v>1</v>
      </c>
      <c r="K690" s="2">
        <f>IF(soki[[#This Row],[fila]],soki[[#This Row],[wielkosc_zamowienia]],0)</f>
        <v>9840</v>
      </c>
    </row>
    <row r="691" spans="1:11" x14ac:dyDescent="0.25">
      <c r="A691">
        <v>690</v>
      </c>
      <c r="B691" s="1">
        <v>44530</v>
      </c>
      <c r="C691" s="2" t="s">
        <v>4</v>
      </c>
      <c r="D691" s="2">
        <f>WEEKDAY(soki[[#This Row],[data]],2)</f>
        <v>2</v>
      </c>
      <c r="E691">
        <v>3880</v>
      </c>
      <c r="F691">
        <f t="shared" si="11"/>
        <v>7550</v>
      </c>
      <c r="G691">
        <f>IF(soki[[#This Row],[data]]=B690,0,IF(soki[[#This Row],[dzień tygodnia]]&gt;=6,5000,12000))</f>
        <v>12000</v>
      </c>
      <c r="H691">
        <f>soki[[#This Row],[stan przed produkcją]]+soki[[#This Row],[produkcja]]</f>
        <v>19550</v>
      </c>
      <c r="I691" s="2">
        <f>IF(soki[[#This Row],[stan po produkcji]]-soki[[#This Row],[wielkosc_zamowienia]]&gt;0,soki[[#This Row],[stan po produkcji]]-soki[[#This Row],[wielkosc_zamowienia]],soki[[#This Row],[stan po produkcji]])</f>
        <v>15670</v>
      </c>
      <c r="J691" s="2" t="b">
        <f>soki[[#This Row],[po zamowieniu]]=soki[[#This Row],[stan po produkcji]]</f>
        <v>0</v>
      </c>
      <c r="K691" s="2">
        <f>IF(soki[[#This Row],[fila]],soki[[#This Row],[wielkosc_zamowienia]],0)</f>
        <v>0</v>
      </c>
    </row>
    <row r="692" spans="1:11" x14ac:dyDescent="0.25">
      <c r="A692">
        <v>691</v>
      </c>
      <c r="B692" s="1">
        <v>44530</v>
      </c>
      <c r="C692" s="2" t="s">
        <v>7</v>
      </c>
      <c r="D692" s="2">
        <f>WEEKDAY(soki[[#This Row],[data]],2)</f>
        <v>2</v>
      </c>
      <c r="E692">
        <v>9670</v>
      </c>
      <c r="F692">
        <f t="shared" si="11"/>
        <v>15670</v>
      </c>
      <c r="G692">
        <f>IF(soki[[#This Row],[data]]=B691,0,IF(soki[[#This Row],[dzień tygodnia]]&gt;=6,5000,12000))</f>
        <v>0</v>
      </c>
      <c r="H692">
        <f>soki[[#This Row],[stan przed produkcją]]+soki[[#This Row],[produkcja]]</f>
        <v>15670</v>
      </c>
      <c r="I692" s="2">
        <f>IF(soki[[#This Row],[stan po produkcji]]-soki[[#This Row],[wielkosc_zamowienia]]&gt;0,soki[[#This Row],[stan po produkcji]]-soki[[#This Row],[wielkosc_zamowienia]],soki[[#This Row],[stan po produkcji]])</f>
        <v>6000</v>
      </c>
      <c r="J692" s="2" t="b">
        <f>soki[[#This Row],[po zamowieniu]]=soki[[#This Row],[stan po produkcji]]</f>
        <v>0</v>
      </c>
      <c r="K692" s="2">
        <f>IF(soki[[#This Row],[fila]],soki[[#This Row],[wielkosc_zamowienia]],0)</f>
        <v>0</v>
      </c>
    </row>
    <row r="693" spans="1:11" x14ac:dyDescent="0.25">
      <c r="A693">
        <v>692</v>
      </c>
      <c r="B693" s="1">
        <v>44531</v>
      </c>
      <c r="C693" s="2" t="s">
        <v>7</v>
      </c>
      <c r="D693" s="2">
        <f>WEEKDAY(soki[[#This Row],[data]],2)</f>
        <v>3</v>
      </c>
      <c r="E693">
        <v>3510</v>
      </c>
      <c r="F693">
        <f t="shared" si="11"/>
        <v>6000</v>
      </c>
      <c r="G693">
        <f>IF(soki[[#This Row],[data]]=B692,0,IF(soki[[#This Row],[dzień tygodnia]]&gt;=6,5000,12000))</f>
        <v>12000</v>
      </c>
      <c r="H693">
        <f>soki[[#This Row],[stan przed produkcją]]+soki[[#This Row],[produkcja]]</f>
        <v>18000</v>
      </c>
      <c r="I693" s="2">
        <f>IF(soki[[#This Row],[stan po produkcji]]-soki[[#This Row],[wielkosc_zamowienia]]&gt;0,soki[[#This Row],[stan po produkcji]]-soki[[#This Row],[wielkosc_zamowienia]],soki[[#This Row],[stan po produkcji]])</f>
        <v>14490</v>
      </c>
      <c r="J693" s="2" t="b">
        <f>soki[[#This Row],[po zamowieniu]]=soki[[#This Row],[stan po produkcji]]</f>
        <v>0</v>
      </c>
      <c r="K693" s="2">
        <f>IF(soki[[#This Row],[fila]],soki[[#This Row],[wielkosc_zamowienia]],0)</f>
        <v>0</v>
      </c>
    </row>
    <row r="694" spans="1:11" x14ac:dyDescent="0.25">
      <c r="A694">
        <v>693</v>
      </c>
      <c r="B694" s="1">
        <v>44532</v>
      </c>
      <c r="C694" s="2" t="s">
        <v>7</v>
      </c>
      <c r="D694" s="2">
        <f>WEEKDAY(soki[[#This Row],[data]],2)</f>
        <v>4</v>
      </c>
      <c r="E694">
        <v>5820</v>
      </c>
      <c r="F694">
        <f t="shared" si="11"/>
        <v>14490</v>
      </c>
      <c r="G694">
        <f>IF(soki[[#This Row],[data]]=B693,0,IF(soki[[#This Row],[dzień tygodnia]]&gt;=6,5000,12000))</f>
        <v>12000</v>
      </c>
      <c r="H694">
        <f>soki[[#This Row],[stan przed produkcją]]+soki[[#This Row],[produkcja]]</f>
        <v>26490</v>
      </c>
      <c r="I694" s="2">
        <f>IF(soki[[#This Row],[stan po produkcji]]-soki[[#This Row],[wielkosc_zamowienia]]&gt;0,soki[[#This Row],[stan po produkcji]]-soki[[#This Row],[wielkosc_zamowienia]],soki[[#This Row],[stan po produkcji]])</f>
        <v>20670</v>
      </c>
      <c r="J694" s="2" t="b">
        <f>soki[[#This Row],[po zamowieniu]]=soki[[#This Row],[stan po produkcji]]</f>
        <v>0</v>
      </c>
      <c r="K694" s="2">
        <f>IF(soki[[#This Row],[fila]],soki[[#This Row],[wielkosc_zamowienia]],0)</f>
        <v>0</v>
      </c>
    </row>
    <row r="695" spans="1:11" x14ac:dyDescent="0.25">
      <c r="A695">
        <v>694</v>
      </c>
      <c r="B695" s="1">
        <v>44532</v>
      </c>
      <c r="C695" s="2" t="s">
        <v>4</v>
      </c>
      <c r="D695" s="2">
        <f>WEEKDAY(soki[[#This Row],[data]],2)</f>
        <v>4</v>
      </c>
      <c r="E695">
        <v>1950</v>
      </c>
      <c r="F695">
        <f t="shared" si="11"/>
        <v>20670</v>
      </c>
      <c r="G695">
        <f>IF(soki[[#This Row],[data]]=B694,0,IF(soki[[#This Row],[dzień tygodnia]]&gt;=6,5000,12000))</f>
        <v>0</v>
      </c>
      <c r="H695">
        <f>soki[[#This Row],[stan przed produkcją]]+soki[[#This Row],[produkcja]]</f>
        <v>20670</v>
      </c>
      <c r="I695" s="2">
        <f>IF(soki[[#This Row],[stan po produkcji]]-soki[[#This Row],[wielkosc_zamowienia]]&gt;0,soki[[#This Row],[stan po produkcji]]-soki[[#This Row],[wielkosc_zamowienia]],soki[[#This Row],[stan po produkcji]])</f>
        <v>18720</v>
      </c>
      <c r="J695" s="2" t="b">
        <f>soki[[#This Row],[po zamowieniu]]=soki[[#This Row],[stan po produkcji]]</f>
        <v>0</v>
      </c>
      <c r="K695" s="2">
        <f>IF(soki[[#This Row],[fila]],soki[[#This Row],[wielkosc_zamowienia]],0)</f>
        <v>0</v>
      </c>
    </row>
    <row r="696" spans="1:11" x14ac:dyDescent="0.25">
      <c r="A696">
        <v>695</v>
      </c>
      <c r="B696" s="1">
        <v>44533</v>
      </c>
      <c r="C696" s="2" t="s">
        <v>7</v>
      </c>
      <c r="D696" s="2">
        <f>WEEKDAY(soki[[#This Row],[data]],2)</f>
        <v>5</v>
      </c>
      <c r="E696">
        <v>1310</v>
      </c>
      <c r="F696">
        <f t="shared" si="11"/>
        <v>18720</v>
      </c>
      <c r="G696">
        <f>IF(soki[[#This Row],[data]]=B695,0,IF(soki[[#This Row],[dzień tygodnia]]&gt;=6,5000,12000))</f>
        <v>12000</v>
      </c>
      <c r="H696">
        <f>soki[[#This Row],[stan przed produkcją]]+soki[[#This Row],[produkcja]]</f>
        <v>30720</v>
      </c>
      <c r="I696" s="2">
        <f>IF(soki[[#This Row],[stan po produkcji]]-soki[[#This Row],[wielkosc_zamowienia]]&gt;0,soki[[#This Row],[stan po produkcji]]-soki[[#This Row],[wielkosc_zamowienia]],soki[[#This Row],[stan po produkcji]])</f>
        <v>29410</v>
      </c>
      <c r="J696" s="2" t="b">
        <f>soki[[#This Row],[po zamowieniu]]=soki[[#This Row],[stan po produkcji]]</f>
        <v>0</v>
      </c>
      <c r="K696" s="2">
        <f>IF(soki[[#This Row],[fila]],soki[[#This Row],[wielkosc_zamowienia]],0)</f>
        <v>0</v>
      </c>
    </row>
    <row r="697" spans="1:11" x14ac:dyDescent="0.25">
      <c r="A697">
        <v>696</v>
      </c>
      <c r="B697" s="1">
        <v>44533</v>
      </c>
      <c r="C697" s="2" t="s">
        <v>5</v>
      </c>
      <c r="D697" s="2">
        <f>WEEKDAY(soki[[#This Row],[data]],2)</f>
        <v>5</v>
      </c>
      <c r="E697">
        <v>3850</v>
      </c>
      <c r="F697">
        <f t="shared" si="11"/>
        <v>29410</v>
      </c>
      <c r="G697">
        <f>IF(soki[[#This Row],[data]]=B696,0,IF(soki[[#This Row],[dzień tygodnia]]&gt;=6,5000,12000))</f>
        <v>0</v>
      </c>
      <c r="H697">
        <f>soki[[#This Row],[stan przed produkcją]]+soki[[#This Row],[produkcja]]</f>
        <v>29410</v>
      </c>
      <c r="I697" s="2">
        <f>IF(soki[[#This Row],[stan po produkcji]]-soki[[#This Row],[wielkosc_zamowienia]]&gt;0,soki[[#This Row],[stan po produkcji]]-soki[[#This Row],[wielkosc_zamowienia]],soki[[#This Row],[stan po produkcji]])</f>
        <v>25560</v>
      </c>
      <c r="J697" s="2" t="b">
        <f>soki[[#This Row],[po zamowieniu]]=soki[[#This Row],[stan po produkcji]]</f>
        <v>0</v>
      </c>
      <c r="K697" s="2">
        <f>IF(soki[[#This Row],[fila]],soki[[#This Row],[wielkosc_zamowienia]],0)</f>
        <v>0</v>
      </c>
    </row>
    <row r="698" spans="1:11" x14ac:dyDescent="0.25">
      <c r="A698">
        <v>697</v>
      </c>
      <c r="B698" s="1">
        <v>44533</v>
      </c>
      <c r="C698" s="2" t="s">
        <v>6</v>
      </c>
      <c r="D698" s="2">
        <f>WEEKDAY(soki[[#This Row],[data]],2)</f>
        <v>5</v>
      </c>
      <c r="E698">
        <v>4160</v>
      </c>
      <c r="F698">
        <f t="shared" si="11"/>
        <v>25560</v>
      </c>
      <c r="G698">
        <f>IF(soki[[#This Row],[data]]=B697,0,IF(soki[[#This Row],[dzień tygodnia]]&gt;=6,5000,12000))</f>
        <v>0</v>
      </c>
      <c r="H698">
        <f>soki[[#This Row],[stan przed produkcją]]+soki[[#This Row],[produkcja]]</f>
        <v>25560</v>
      </c>
      <c r="I698" s="2">
        <f>IF(soki[[#This Row],[stan po produkcji]]-soki[[#This Row],[wielkosc_zamowienia]]&gt;0,soki[[#This Row],[stan po produkcji]]-soki[[#This Row],[wielkosc_zamowienia]],soki[[#This Row],[stan po produkcji]])</f>
        <v>21400</v>
      </c>
      <c r="J698" s="2" t="b">
        <f>soki[[#This Row],[po zamowieniu]]=soki[[#This Row],[stan po produkcji]]</f>
        <v>0</v>
      </c>
      <c r="K698" s="2">
        <f>IF(soki[[#This Row],[fila]],soki[[#This Row],[wielkosc_zamowienia]],0)</f>
        <v>0</v>
      </c>
    </row>
    <row r="699" spans="1:11" x14ac:dyDescent="0.25">
      <c r="A699">
        <v>698</v>
      </c>
      <c r="B699" s="1">
        <v>44534</v>
      </c>
      <c r="C699" s="2" t="s">
        <v>7</v>
      </c>
      <c r="D699" s="2">
        <f>WEEKDAY(soki[[#This Row],[data]],2)</f>
        <v>6</v>
      </c>
      <c r="E699">
        <v>3550</v>
      </c>
      <c r="F699">
        <f t="shared" si="11"/>
        <v>21400</v>
      </c>
      <c r="G699">
        <f>IF(soki[[#This Row],[data]]=B698,0,IF(soki[[#This Row],[dzień tygodnia]]&gt;=6,5000,12000))</f>
        <v>5000</v>
      </c>
      <c r="H699">
        <f>soki[[#This Row],[stan przed produkcją]]+soki[[#This Row],[produkcja]]</f>
        <v>26400</v>
      </c>
      <c r="I699" s="2">
        <f>IF(soki[[#This Row],[stan po produkcji]]-soki[[#This Row],[wielkosc_zamowienia]]&gt;0,soki[[#This Row],[stan po produkcji]]-soki[[#This Row],[wielkosc_zamowienia]],soki[[#This Row],[stan po produkcji]])</f>
        <v>22850</v>
      </c>
      <c r="J699" s="2" t="b">
        <f>soki[[#This Row],[po zamowieniu]]=soki[[#This Row],[stan po produkcji]]</f>
        <v>0</v>
      </c>
      <c r="K699" s="2">
        <f>IF(soki[[#This Row],[fila]],soki[[#This Row],[wielkosc_zamowienia]],0)</f>
        <v>0</v>
      </c>
    </row>
    <row r="700" spans="1:11" x14ac:dyDescent="0.25">
      <c r="A700">
        <v>699</v>
      </c>
      <c r="B700" s="1">
        <v>44534</v>
      </c>
      <c r="C700" s="2" t="s">
        <v>5</v>
      </c>
      <c r="D700" s="2">
        <f>WEEKDAY(soki[[#This Row],[data]],2)</f>
        <v>6</v>
      </c>
      <c r="E700">
        <v>2700</v>
      </c>
      <c r="F700">
        <f t="shared" si="11"/>
        <v>22850</v>
      </c>
      <c r="G700">
        <f>IF(soki[[#This Row],[data]]=B699,0,IF(soki[[#This Row],[dzień tygodnia]]&gt;=6,5000,12000))</f>
        <v>0</v>
      </c>
      <c r="H700">
        <f>soki[[#This Row],[stan przed produkcją]]+soki[[#This Row],[produkcja]]</f>
        <v>22850</v>
      </c>
      <c r="I700" s="2">
        <f>IF(soki[[#This Row],[stan po produkcji]]-soki[[#This Row],[wielkosc_zamowienia]]&gt;0,soki[[#This Row],[stan po produkcji]]-soki[[#This Row],[wielkosc_zamowienia]],soki[[#This Row],[stan po produkcji]])</f>
        <v>20150</v>
      </c>
      <c r="J700" s="2" t="b">
        <f>soki[[#This Row],[po zamowieniu]]=soki[[#This Row],[stan po produkcji]]</f>
        <v>0</v>
      </c>
      <c r="K700" s="2">
        <f>IF(soki[[#This Row],[fila]],soki[[#This Row],[wielkosc_zamowienia]],0)</f>
        <v>0</v>
      </c>
    </row>
    <row r="701" spans="1:11" x14ac:dyDescent="0.25">
      <c r="A701">
        <v>700</v>
      </c>
      <c r="B701" s="1">
        <v>44535</v>
      </c>
      <c r="C701" s="2" t="s">
        <v>4</v>
      </c>
      <c r="D701" s="2">
        <f>WEEKDAY(soki[[#This Row],[data]],2)</f>
        <v>7</v>
      </c>
      <c r="E701">
        <v>4620</v>
      </c>
      <c r="F701">
        <f t="shared" si="11"/>
        <v>20150</v>
      </c>
      <c r="G701">
        <f>IF(soki[[#This Row],[data]]=B700,0,IF(soki[[#This Row],[dzień tygodnia]]&gt;=6,5000,12000))</f>
        <v>5000</v>
      </c>
      <c r="H701">
        <f>soki[[#This Row],[stan przed produkcją]]+soki[[#This Row],[produkcja]]</f>
        <v>25150</v>
      </c>
      <c r="I701" s="2">
        <f>IF(soki[[#This Row],[stan po produkcji]]-soki[[#This Row],[wielkosc_zamowienia]]&gt;0,soki[[#This Row],[stan po produkcji]]-soki[[#This Row],[wielkosc_zamowienia]],soki[[#This Row],[stan po produkcji]])</f>
        <v>20530</v>
      </c>
      <c r="J701" s="2" t="b">
        <f>soki[[#This Row],[po zamowieniu]]=soki[[#This Row],[stan po produkcji]]</f>
        <v>0</v>
      </c>
      <c r="K701" s="2">
        <f>IF(soki[[#This Row],[fila]],soki[[#This Row],[wielkosc_zamowienia]],0)</f>
        <v>0</v>
      </c>
    </row>
    <row r="702" spans="1:11" x14ac:dyDescent="0.25">
      <c r="A702">
        <v>701</v>
      </c>
      <c r="B702" s="1">
        <v>44535</v>
      </c>
      <c r="C702" s="2" t="s">
        <v>5</v>
      </c>
      <c r="D702" s="2">
        <f>WEEKDAY(soki[[#This Row],[data]],2)</f>
        <v>7</v>
      </c>
      <c r="E702">
        <v>5060</v>
      </c>
      <c r="F702">
        <f t="shared" si="11"/>
        <v>20530</v>
      </c>
      <c r="G702">
        <f>IF(soki[[#This Row],[data]]=B701,0,IF(soki[[#This Row],[dzień tygodnia]]&gt;=6,5000,12000))</f>
        <v>0</v>
      </c>
      <c r="H702">
        <f>soki[[#This Row],[stan przed produkcją]]+soki[[#This Row],[produkcja]]</f>
        <v>20530</v>
      </c>
      <c r="I702" s="2">
        <f>IF(soki[[#This Row],[stan po produkcji]]-soki[[#This Row],[wielkosc_zamowienia]]&gt;0,soki[[#This Row],[stan po produkcji]]-soki[[#This Row],[wielkosc_zamowienia]],soki[[#This Row],[stan po produkcji]])</f>
        <v>15470</v>
      </c>
      <c r="J702" s="2" t="b">
        <f>soki[[#This Row],[po zamowieniu]]=soki[[#This Row],[stan po produkcji]]</f>
        <v>0</v>
      </c>
      <c r="K702" s="2">
        <f>IF(soki[[#This Row],[fila]],soki[[#This Row],[wielkosc_zamowienia]],0)</f>
        <v>0</v>
      </c>
    </row>
    <row r="703" spans="1:11" x14ac:dyDescent="0.25">
      <c r="A703">
        <v>702</v>
      </c>
      <c r="B703" s="1">
        <v>44536</v>
      </c>
      <c r="C703" s="2" t="s">
        <v>4</v>
      </c>
      <c r="D703" s="2">
        <f>WEEKDAY(soki[[#This Row],[data]],2)</f>
        <v>1</v>
      </c>
      <c r="E703">
        <v>2550</v>
      </c>
      <c r="F703">
        <f t="shared" si="11"/>
        <v>15470</v>
      </c>
      <c r="G703">
        <f>IF(soki[[#This Row],[data]]=B702,0,IF(soki[[#This Row],[dzień tygodnia]]&gt;=6,5000,12000))</f>
        <v>12000</v>
      </c>
      <c r="H703">
        <f>soki[[#This Row],[stan przed produkcją]]+soki[[#This Row],[produkcja]]</f>
        <v>27470</v>
      </c>
      <c r="I703" s="2">
        <f>IF(soki[[#This Row],[stan po produkcji]]-soki[[#This Row],[wielkosc_zamowienia]]&gt;0,soki[[#This Row],[stan po produkcji]]-soki[[#This Row],[wielkosc_zamowienia]],soki[[#This Row],[stan po produkcji]])</f>
        <v>24920</v>
      </c>
      <c r="J703" s="2" t="b">
        <f>soki[[#This Row],[po zamowieniu]]=soki[[#This Row],[stan po produkcji]]</f>
        <v>0</v>
      </c>
      <c r="K703" s="2">
        <f>IF(soki[[#This Row],[fila]],soki[[#This Row],[wielkosc_zamowienia]],0)</f>
        <v>0</v>
      </c>
    </row>
    <row r="704" spans="1:11" x14ac:dyDescent="0.25">
      <c r="A704">
        <v>703</v>
      </c>
      <c r="B704" s="1">
        <v>44536</v>
      </c>
      <c r="C704" s="2" t="s">
        <v>5</v>
      </c>
      <c r="D704" s="2">
        <f>WEEKDAY(soki[[#This Row],[data]],2)</f>
        <v>1</v>
      </c>
      <c r="E704">
        <v>4310</v>
      </c>
      <c r="F704">
        <f t="shared" si="11"/>
        <v>24920</v>
      </c>
      <c r="G704">
        <f>IF(soki[[#This Row],[data]]=B703,0,IF(soki[[#This Row],[dzień tygodnia]]&gt;=6,5000,12000))</f>
        <v>0</v>
      </c>
      <c r="H704">
        <f>soki[[#This Row],[stan przed produkcją]]+soki[[#This Row],[produkcja]]</f>
        <v>24920</v>
      </c>
      <c r="I704" s="2">
        <f>IF(soki[[#This Row],[stan po produkcji]]-soki[[#This Row],[wielkosc_zamowienia]]&gt;0,soki[[#This Row],[stan po produkcji]]-soki[[#This Row],[wielkosc_zamowienia]],soki[[#This Row],[stan po produkcji]])</f>
        <v>20610</v>
      </c>
      <c r="J704" s="2" t="b">
        <f>soki[[#This Row],[po zamowieniu]]=soki[[#This Row],[stan po produkcji]]</f>
        <v>0</v>
      </c>
      <c r="K704" s="2">
        <f>IF(soki[[#This Row],[fila]],soki[[#This Row],[wielkosc_zamowienia]],0)</f>
        <v>0</v>
      </c>
    </row>
    <row r="705" spans="1:11" x14ac:dyDescent="0.25">
      <c r="A705">
        <v>704</v>
      </c>
      <c r="B705" s="1">
        <v>44536</v>
      </c>
      <c r="C705" s="2" t="s">
        <v>6</v>
      </c>
      <c r="D705" s="2">
        <f>WEEKDAY(soki[[#This Row],[data]],2)</f>
        <v>1</v>
      </c>
      <c r="E705">
        <v>7210</v>
      </c>
      <c r="F705">
        <f t="shared" si="11"/>
        <v>20610</v>
      </c>
      <c r="G705">
        <f>IF(soki[[#This Row],[data]]=B704,0,IF(soki[[#This Row],[dzień tygodnia]]&gt;=6,5000,12000))</f>
        <v>0</v>
      </c>
      <c r="H705">
        <f>soki[[#This Row],[stan przed produkcją]]+soki[[#This Row],[produkcja]]</f>
        <v>20610</v>
      </c>
      <c r="I705" s="2">
        <f>IF(soki[[#This Row],[stan po produkcji]]-soki[[#This Row],[wielkosc_zamowienia]]&gt;0,soki[[#This Row],[stan po produkcji]]-soki[[#This Row],[wielkosc_zamowienia]],soki[[#This Row],[stan po produkcji]])</f>
        <v>13400</v>
      </c>
      <c r="J705" s="2" t="b">
        <f>soki[[#This Row],[po zamowieniu]]=soki[[#This Row],[stan po produkcji]]</f>
        <v>0</v>
      </c>
      <c r="K705" s="2">
        <f>IF(soki[[#This Row],[fila]],soki[[#This Row],[wielkosc_zamowienia]],0)</f>
        <v>0</v>
      </c>
    </row>
    <row r="706" spans="1:11" x14ac:dyDescent="0.25">
      <c r="A706">
        <v>705</v>
      </c>
      <c r="B706" s="1">
        <v>44537</v>
      </c>
      <c r="C706" s="2" t="s">
        <v>6</v>
      </c>
      <c r="D706" s="2">
        <f>WEEKDAY(soki[[#This Row],[data]],2)</f>
        <v>2</v>
      </c>
      <c r="E706">
        <v>3560</v>
      </c>
      <c r="F706">
        <f t="shared" si="11"/>
        <v>13400</v>
      </c>
      <c r="G706">
        <f>IF(soki[[#This Row],[data]]=B705,0,IF(soki[[#This Row],[dzień tygodnia]]&gt;=6,5000,12000))</f>
        <v>12000</v>
      </c>
      <c r="H706">
        <f>soki[[#This Row],[stan przed produkcją]]+soki[[#This Row],[produkcja]]</f>
        <v>25400</v>
      </c>
      <c r="I706" s="2">
        <f>IF(soki[[#This Row],[stan po produkcji]]-soki[[#This Row],[wielkosc_zamowienia]]&gt;0,soki[[#This Row],[stan po produkcji]]-soki[[#This Row],[wielkosc_zamowienia]],soki[[#This Row],[stan po produkcji]])</f>
        <v>21840</v>
      </c>
      <c r="J706" s="2" t="b">
        <f>soki[[#This Row],[po zamowieniu]]=soki[[#This Row],[stan po produkcji]]</f>
        <v>0</v>
      </c>
      <c r="K706" s="2">
        <f>IF(soki[[#This Row],[fila]],soki[[#This Row],[wielkosc_zamowienia]],0)</f>
        <v>0</v>
      </c>
    </row>
    <row r="707" spans="1:11" x14ac:dyDescent="0.25">
      <c r="A707">
        <v>706</v>
      </c>
      <c r="B707" s="1">
        <v>44538</v>
      </c>
      <c r="C707" s="2" t="s">
        <v>5</v>
      </c>
      <c r="D707" s="2">
        <f>WEEKDAY(soki[[#This Row],[data]],2)</f>
        <v>3</v>
      </c>
      <c r="E707">
        <v>520</v>
      </c>
      <c r="F707">
        <f t="shared" si="11"/>
        <v>21840</v>
      </c>
      <c r="G707">
        <f>IF(soki[[#This Row],[data]]=B706,0,IF(soki[[#This Row],[dzień tygodnia]]&gt;=6,5000,12000))</f>
        <v>12000</v>
      </c>
      <c r="H707">
        <f>soki[[#This Row],[stan przed produkcją]]+soki[[#This Row],[produkcja]]</f>
        <v>33840</v>
      </c>
      <c r="I707" s="2">
        <f>IF(soki[[#This Row],[stan po produkcji]]-soki[[#This Row],[wielkosc_zamowienia]]&gt;0,soki[[#This Row],[stan po produkcji]]-soki[[#This Row],[wielkosc_zamowienia]],soki[[#This Row],[stan po produkcji]])</f>
        <v>33320</v>
      </c>
      <c r="J707" s="2" t="b">
        <f>soki[[#This Row],[po zamowieniu]]=soki[[#This Row],[stan po produkcji]]</f>
        <v>0</v>
      </c>
      <c r="K707" s="2">
        <f>IF(soki[[#This Row],[fila]],soki[[#This Row],[wielkosc_zamowienia]],0)</f>
        <v>0</v>
      </c>
    </row>
    <row r="708" spans="1:11" x14ac:dyDescent="0.25">
      <c r="A708">
        <v>707</v>
      </c>
      <c r="B708" s="1">
        <v>44539</v>
      </c>
      <c r="C708" s="2" t="s">
        <v>7</v>
      </c>
      <c r="D708" s="2">
        <f>WEEKDAY(soki[[#This Row],[data]],2)</f>
        <v>4</v>
      </c>
      <c r="E708">
        <v>6090</v>
      </c>
      <c r="F708">
        <f t="shared" ref="F708:F756" si="12">I707</f>
        <v>33320</v>
      </c>
      <c r="G708">
        <f>IF(soki[[#This Row],[data]]=B707,0,IF(soki[[#This Row],[dzień tygodnia]]&gt;=6,5000,12000))</f>
        <v>12000</v>
      </c>
      <c r="H708">
        <f>soki[[#This Row],[stan przed produkcją]]+soki[[#This Row],[produkcja]]</f>
        <v>45320</v>
      </c>
      <c r="I708" s="2">
        <f>IF(soki[[#This Row],[stan po produkcji]]-soki[[#This Row],[wielkosc_zamowienia]]&gt;0,soki[[#This Row],[stan po produkcji]]-soki[[#This Row],[wielkosc_zamowienia]],soki[[#This Row],[stan po produkcji]])</f>
        <v>39230</v>
      </c>
      <c r="J708" s="2" t="b">
        <f>soki[[#This Row],[po zamowieniu]]=soki[[#This Row],[stan po produkcji]]</f>
        <v>0</v>
      </c>
      <c r="K708" s="2">
        <f>IF(soki[[#This Row],[fila]],soki[[#This Row],[wielkosc_zamowienia]],0)</f>
        <v>0</v>
      </c>
    </row>
    <row r="709" spans="1:11" x14ac:dyDescent="0.25">
      <c r="A709">
        <v>708</v>
      </c>
      <c r="B709" s="1">
        <v>44540</v>
      </c>
      <c r="C709" s="2" t="s">
        <v>4</v>
      </c>
      <c r="D709" s="2">
        <f>WEEKDAY(soki[[#This Row],[data]],2)</f>
        <v>5</v>
      </c>
      <c r="E709">
        <v>570</v>
      </c>
      <c r="F709">
        <f t="shared" si="12"/>
        <v>39230</v>
      </c>
      <c r="G709">
        <f>IF(soki[[#This Row],[data]]=B708,0,IF(soki[[#This Row],[dzień tygodnia]]&gt;=6,5000,12000))</f>
        <v>12000</v>
      </c>
      <c r="H709">
        <f>soki[[#This Row],[stan przed produkcją]]+soki[[#This Row],[produkcja]]</f>
        <v>51230</v>
      </c>
      <c r="I709" s="2">
        <f>IF(soki[[#This Row],[stan po produkcji]]-soki[[#This Row],[wielkosc_zamowienia]]&gt;0,soki[[#This Row],[stan po produkcji]]-soki[[#This Row],[wielkosc_zamowienia]],soki[[#This Row],[stan po produkcji]])</f>
        <v>50660</v>
      </c>
      <c r="J709" s="2" t="b">
        <f>soki[[#This Row],[po zamowieniu]]=soki[[#This Row],[stan po produkcji]]</f>
        <v>0</v>
      </c>
      <c r="K709" s="2">
        <f>IF(soki[[#This Row],[fila]],soki[[#This Row],[wielkosc_zamowienia]],0)</f>
        <v>0</v>
      </c>
    </row>
    <row r="710" spans="1:11" x14ac:dyDescent="0.25">
      <c r="A710">
        <v>709</v>
      </c>
      <c r="B710" s="1">
        <v>44541</v>
      </c>
      <c r="C710" s="2" t="s">
        <v>4</v>
      </c>
      <c r="D710" s="2">
        <f>WEEKDAY(soki[[#This Row],[data]],2)</f>
        <v>6</v>
      </c>
      <c r="E710">
        <v>9510</v>
      </c>
      <c r="F710">
        <f t="shared" si="12"/>
        <v>50660</v>
      </c>
      <c r="G710">
        <f>IF(soki[[#This Row],[data]]=B709,0,IF(soki[[#This Row],[dzień tygodnia]]&gt;=6,5000,12000))</f>
        <v>5000</v>
      </c>
      <c r="H710">
        <f>soki[[#This Row],[stan przed produkcją]]+soki[[#This Row],[produkcja]]</f>
        <v>55660</v>
      </c>
      <c r="I710" s="2">
        <f>IF(soki[[#This Row],[stan po produkcji]]-soki[[#This Row],[wielkosc_zamowienia]]&gt;0,soki[[#This Row],[stan po produkcji]]-soki[[#This Row],[wielkosc_zamowienia]],soki[[#This Row],[stan po produkcji]])</f>
        <v>46150</v>
      </c>
      <c r="J710" s="2" t="b">
        <f>soki[[#This Row],[po zamowieniu]]=soki[[#This Row],[stan po produkcji]]</f>
        <v>0</v>
      </c>
      <c r="K710" s="2">
        <f>IF(soki[[#This Row],[fila]],soki[[#This Row],[wielkosc_zamowienia]],0)</f>
        <v>0</v>
      </c>
    </row>
    <row r="711" spans="1:11" x14ac:dyDescent="0.25">
      <c r="A711">
        <v>710</v>
      </c>
      <c r="B711" s="1">
        <v>44541</v>
      </c>
      <c r="C711" s="2" t="s">
        <v>7</v>
      </c>
      <c r="D711" s="2">
        <f>WEEKDAY(soki[[#This Row],[data]],2)</f>
        <v>6</v>
      </c>
      <c r="E711">
        <v>2480</v>
      </c>
      <c r="F711">
        <f t="shared" si="12"/>
        <v>46150</v>
      </c>
      <c r="G711">
        <f>IF(soki[[#This Row],[data]]=B710,0,IF(soki[[#This Row],[dzień tygodnia]]&gt;=6,5000,12000))</f>
        <v>0</v>
      </c>
      <c r="H711">
        <f>soki[[#This Row],[stan przed produkcją]]+soki[[#This Row],[produkcja]]</f>
        <v>46150</v>
      </c>
      <c r="I711" s="2">
        <f>IF(soki[[#This Row],[stan po produkcji]]-soki[[#This Row],[wielkosc_zamowienia]]&gt;0,soki[[#This Row],[stan po produkcji]]-soki[[#This Row],[wielkosc_zamowienia]],soki[[#This Row],[stan po produkcji]])</f>
        <v>43670</v>
      </c>
      <c r="J711" s="2" t="b">
        <f>soki[[#This Row],[po zamowieniu]]=soki[[#This Row],[stan po produkcji]]</f>
        <v>0</v>
      </c>
      <c r="K711" s="2">
        <f>IF(soki[[#This Row],[fila]],soki[[#This Row],[wielkosc_zamowienia]],0)</f>
        <v>0</v>
      </c>
    </row>
    <row r="712" spans="1:11" x14ac:dyDescent="0.25">
      <c r="A712">
        <v>711</v>
      </c>
      <c r="B712" s="1">
        <v>44541</v>
      </c>
      <c r="C712" s="2" t="s">
        <v>6</v>
      </c>
      <c r="D712" s="2">
        <f>WEEKDAY(soki[[#This Row],[data]],2)</f>
        <v>6</v>
      </c>
      <c r="E712">
        <v>8000</v>
      </c>
      <c r="F712">
        <f t="shared" si="12"/>
        <v>43670</v>
      </c>
      <c r="G712">
        <f>IF(soki[[#This Row],[data]]=B711,0,IF(soki[[#This Row],[dzień tygodnia]]&gt;=6,5000,12000))</f>
        <v>0</v>
      </c>
      <c r="H712">
        <f>soki[[#This Row],[stan przed produkcją]]+soki[[#This Row],[produkcja]]</f>
        <v>43670</v>
      </c>
      <c r="I712" s="2">
        <f>IF(soki[[#This Row],[stan po produkcji]]-soki[[#This Row],[wielkosc_zamowienia]]&gt;0,soki[[#This Row],[stan po produkcji]]-soki[[#This Row],[wielkosc_zamowienia]],soki[[#This Row],[stan po produkcji]])</f>
        <v>35670</v>
      </c>
      <c r="J712" s="2" t="b">
        <f>soki[[#This Row],[po zamowieniu]]=soki[[#This Row],[stan po produkcji]]</f>
        <v>0</v>
      </c>
      <c r="K712" s="2">
        <f>IF(soki[[#This Row],[fila]],soki[[#This Row],[wielkosc_zamowienia]],0)</f>
        <v>0</v>
      </c>
    </row>
    <row r="713" spans="1:11" x14ac:dyDescent="0.25">
      <c r="A713">
        <v>712</v>
      </c>
      <c r="B713" s="1">
        <v>44542</v>
      </c>
      <c r="C713" s="2" t="s">
        <v>5</v>
      </c>
      <c r="D713" s="2">
        <f>WEEKDAY(soki[[#This Row],[data]],2)</f>
        <v>7</v>
      </c>
      <c r="E713">
        <v>9990</v>
      </c>
      <c r="F713">
        <f t="shared" si="12"/>
        <v>35670</v>
      </c>
      <c r="G713">
        <f>IF(soki[[#This Row],[data]]=B712,0,IF(soki[[#This Row],[dzień tygodnia]]&gt;=6,5000,12000))</f>
        <v>5000</v>
      </c>
      <c r="H713">
        <f>soki[[#This Row],[stan przed produkcją]]+soki[[#This Row],[produkcja]]</f>
        <v>40670</v>
      </c>
      <c r="I713" s="2">
        <f>IF(soki[[#This Row],[stan po produkcji]]-soki[[#This Row],[wielkosc_zamowienia]]&gt;0,soki[[#This Row],[stan po produkcji]]-soki[[#This Row],[wielkosc_zamowienia]],soki[[#This Row],[stan po produkcji]])</f>
        <v>30680</v>
      </c>
      <c r="J713" s="2" t="b">
        <f>soki[[#This Row],[po zamowieniu]]=soki[[#This Row],[stan po produkcji]]</f>
        <v>0</v>
      </c>
      <c r="K713" s="2">
        <f>IF(soki[[#This Row],[fila]],soki[[#This Row],[wielkosc_zamowienia]],0)</f>
        <v>0</v>
      </c>
    </row>
    <row r="714" spans="1:11" x14ac:dyDescent="0.25">
      <c r="A714">
        <v>713</v>
      </c>
      <c r="B714" s="1">
        <v>44542</v>
      </c>
      <c r="C714" s="2" t="s">
        <v>4</v>
      </c>
      <c r="D714" s="2">
        <f>WEEKDAY(soki[[#This Row],[data]],2)</f>
        <v>7</v>
      </c>
      <c r="E714">
        <v>2750</v>
      </c>
      <c r="F714">
        <f t="shared" si="12"/>
        <v>30680</v>
      </c>
      <c r="G714">
        <f>IF(soki[[#This Row],[data]]=B713,0,IF(soki[[#This Row],[dzień tygodnia]]&gt;=6,5000,12000))</f>
        <v>0</v>
      </c>
      <c r="H714">
        <f>soki[[#This Row],[stan przed produkcją]]+soki[[#This Row],[produkcja]]</f>
        <v>30680</v>
      </c>
      <c r="I714" s="2">
        <f>IF(soki[[#This Row],[stan po produkcji]]-soki[[#This Row],[wielkosc_zamowienia]]&gt;0,soki[[#This Row],[stan po produkcji]]-soki[[#This Row],[wielkosc_zamowienia]],soki[[#This Row],[stan po produkcji]])</f>
        <v>27930</v>
      </c>
      <c r="J714" s="2" t="b">
        <f>soki[[#This Row],[po zamowieniu]]=soki[[#This Row],[stan po produkcji]]</f>
        <v>0</v>
      </c>
      <c r="K714" s="2">
        <f>IF(soki[[#This Row],[fila]],soki[[#This Row],[wielkosc_zamowienia]],0)</f>
        <v>0</v>
      </c>
    </row>
    <row r="715" spans="1:11" x14ac:dyDescent="0.25">
      <c r="A715">
        <v>714</v>
      </c>
      <c r="B715" s="1">
        <v>44542</v>
      </c>
      <c r="C715" s="2" t="s">
        <v>7</v>
      </c>
      <c r="D715" s="2">
        <f>WEEKDAY(soki[[#This Row],[data]],2)</f>
        <v>7</v>
      </c>
      <c r="E715">
        <v>4260</v>
      </c>
      <c r="F715">
        <f t="shared" si="12"/>
        <v>27930</v>
      </c>
      <c r="G715">
        <f>IF(soki[[#This Row],[data]]=B714,0,IF(soki[[#This Row],[dzień tygodnia]]&gt;=6,5000,12000))</f>
        <v>0</v>
      </c>
      <c r="H715">
        <f>soki[[#This Row],[stan przed produkcją]]+soki[[#This Row],[produkcja]]</f>
        <v>27930</v>
      </c>
      <c r="I715" s="2">
        <f>IF(soki[[#This Row],[stan po produkcji]]-soki[[#This Row],[wielkosc_zamowienia]]&gt;0,soki[[#This Row],[stan po produkcji]]-soki[[#This Row],[wielkosc_zamowienia]],soki[[#This Row],[stan po produkcji]])</f>
        <v>23670</v>
      </c>
      <c r="J715" s="2" t="b">
        <f>soki[[#This Row],[po zamowieniu]]=soki[[#This Row],[stan po produkcji]]</f>
        <v>0</v>
      </c>
      <c r="K715" s="2">
        <f>IF(soki[[#This Row],[fila]],soki[[#This Row],[wielkosc_zamowienia]],0)</f>
        <v>0</v>
      </c>
    </row>
    <row r="716" spans="1:11" x14ac:dyDescent="0.25">
      <c r="A716">
        <v>715</v>
      </c>
      <c r="B716" s="1">
        <v>44543</v>
      </c>
      <c r="C716" s="2" t="s">
        <v>5</v>
      </c>
      <c r="D716" s="2">
        <f>WEEKDAY(soki[[#This Row],[data]],2)</f>
        <v>1</v>
      </c>
      <c r="E716">
        <v>2700</v>
      </c>
      <c r="F716">
        <f t="shared" si="12"/>
        <v>23670</v>
      </c>
      <c r="G716">
        <f>IF(soki[[#This Row],[data]]=B715,0,IF(soki[[#This Row],[dzień tygodnia]]&gt;=6,5000,12000))</f>
        <v>12000</v>
      </c>
      <c r="H716">
        <f>soki[[#This Row],[stan przed produkcją]]+soki[[#This Row],[produkcja]]</f>
        <v>35670</v>
      </c>
      <c r="I716" s="2">
        <f>IF(soki[[#This Row],[stan po produkcji]]-soki[[#This Row],[wielkosc_zamowienia]]&gt;0,soki[[#This Row],[stan po produkcji]]-soki[[#This Row],[wielkosc_zamowienia]],soki[[#This Row],[stan po produkcji]])</f>
        <v>32970</v>
      </c>
      <c r="J716" s="2" t="b">
        <f>soki[[#This Row],[po zamowieniu]]=soki[[#This Row],[stan po produkcji]]</f>
        <v>0</v>
      </c>
      <c r="K716" s="2">
        <f>IF(soki[[#This Row],[fila]],soki[[#This Row],[wielkosc_zamowienia]],0)</f>
        <v>0</v>
      </c>
    </row>
    <row r="717" spans="1:11" x14ac:dyDescent="0.25">
      <c r="A717">
        <v>716</v>
      </c>
      <c r="B717" s="1">
        <v>44543</v>
      </c>
      <c r="C717" s="2" t="s">
        <v>7</v>
      </c>
      <c r="D717" s="2">
        <f>WEEKDAY(soki[[#This Row],[data]],2)</f>
        <v>1</v>
      </c>
      <c r="E717">
        <v>2180</v>
      </c>
      <c r="F717">
        <f t="shared" si="12"/>
        <v>32970</v>
      </c>
      <c r="G717">
        <f>IF(soki[[#This Row],[data]]=B716,0,IF(soki[[#This Row],[dzień tygodnia]]&gt;=6,5000,12000))</f>
        <v>0</v>
      </c>
      <c r="H717">
        <f>soki[[#This Row],[stan przed produkcją]]+soki[[#This Row],[produkcja]]</f>
        <v>32970</v>
      </c>
      <c r="I717" s="2">
        <f>IF(soki[[#This Row],[stan po produkcji]]-soki[[#This Row],[wielkosc_zamowienia]]&gt;0,soki[[#This Row],[stan po produkcji]]-soki[[#This Row],[wielkosc_zamowienia]],soki[[#This Row],[stan po produkcji]])</f>
        <v>30790</v>
      </c>
      <c r="J717" s="2" t="b">
        <f>soki[[#This Row],[po zamowieniu]]=soki[[#This Row],[stan po produkcji]]</f>
        <v>0</v>
      </c>
      <c r="K717" s="2">
        <f>IF(soki[[#This Row],[fila]],soki[[#This Row],[wielkosc_zamowienia]],0)</f>
        <v>0</v>
      </c>
    </row>
    <row r="718" spans="1:11" x14ac:dyDescent="0.25">
      <c r="A718">
        <v>717</v>
      </c>
      <c r="B718" s="1">
        <v>44544</v>
      </c>
      <c r="C718" s="2" t="s">
        <v>5</v>
      </c>
      <c r="D718" s="2">
        <f>WEEKDAY(soki[[#This Row],[data]],2)</f>
        <v>2</v>
      </c>
      <c r="E718">
        <v>8200</v>
      </c>
      <c r="F718">
        <f t="shared" si="12"/>
        <v>30790</v>
      </c>
      <c r="G718">
        <f>IF(soki[[#This Row],[data]]=B717,0,IF(soki[[#This Row],[dzień tygodnia]]&gt;=6,5000,12000))</f>
        <v>12000</v>
      </c>
      <c r="H718">
        <f>soki[[#This Row],[stan przed produkcją]]+soki[[#This Row],[produkcja]]</f>
        <v>42790</v>
      </c>
      <c r="I718" s="2">
        <f>IF(soki[[#This Row],[stan po produkcji]]-soki[[#This Row],[wielkosc_zamowienia]]&gt;0,soki[[#This Row],[stan po produkcji]]-soki[[#This Row],[wielkosc_zamowienia]],soki[[#This Row],[stan po produkcji]])</f>
        <v>34590</v>
      </c>
      <c r="J718" s="2" t="b">
        <f>soki[[#This Row],[po zamowieniu]]=soki[[#This Row],[stan po produkcji]]</f>
        <v>0</v>
      </c>
      <c r="K718" s="2">
        <f>IF(soki[[#This Row],[fila]],soki[[#This Row],[wielkosc_zamowienia]],0)</f>
        <v>0</v>
      </c>
    </row>
    <row r="719" spans="1:11" x14ac:dyDescent="0.25">
      <c r="A719">
        <v>718</v>
      </c>
      <c r="B719" s="1">
        <v>44544</v>
      </c>
      <c r="C719" s="2" t="s">
        <v>6</v>
      </c>
      <c r="D719" s="2">
        <f>WEEKDAY(soki[[#This Row],[data]],2)</f>
        <v>2</v>
      </c>
      <c r="E719">
        <v>5080</v>
      </c>
      <c r="F719">
        <f t="shared" si="12"/>
        <v>34590</v>
      </c>
      <c r="G719">
        <f>IF(soki[[#This Row],[data]]=B718,0,IF(soki[[#This Row],[dzień tygodnia]]&gt;=6,5000,12000))</f>
        <v>0</v>
      </c>
      <c r="H719">
        <f>soki[[#This Row],[stan przed produkcją]]+soki[[#This Row],[produkcja]]</f>
        <v>34590</v>
      </c>
      <c r="I719" s="2">
        <f>IF(soki[[#This Row],[stan po produkcji]]-soki[[#This Row],[wielkosc_zamowienia]]&gt;0,soki[[#This Row],[stan po produkcji]]-soki[[#This Row],[wielkosc_zamowienia]],soki[[#This Row],[stan po produkcji]])</f>
        <v>29510</v>
      </c>
      <c r="J719" s="2" t="b">
        <f>soki[[#This Row],[po zamowieniu]]=soki[[#This Row],[stan po produkcji]]</f>
        <v>0</v>
      </c>
      <c r="K719" s="2">
        <f>IF(soki[[#This Row],[fila]],soki[[#This Row],[wielkosc_zamowienia]],0)</f>
        <v>0</v>
      </c>
    </row>
    <row r="720" spans="1:11" x14ac:dyDescent="0.25">
      <c r="A720">
        <v>719</v>
      </c>
      <c r="B720" s="1">
        <v>44544</v>
      </c>
      <c r="C720" s="2" t="s">
        <v>4</v>
      </c>
      <c r="D720" s="2">
        <f>WEEKDAY(soki[[#This Row],[data]],2)</f>
        <v>2</v>
      </c>
      <c r="E720">
        <v>7660</v>
      </c>
      <c r="F720">
        <f t="shared" si="12"/>
        <v>29510</v>
      </c>
      <c r="G720">
        <f>IF(soki[[#This Row],[data]]=B719,0,IF(soki[[#This Row],[dzień tygodnia]]&gt;=6,5000,12000))</f>
        <v>0</v>
      </c>
      <c r="H720">
        <f>soki[[#This Row],[stan przed produkcją]]+soki[[#This Row],[produkcja]]</f>
        <v>29510</v>
      </c>
      <c r="I720" s="2">
        <f>IF(soki[[#This Row],[stan po produkcji]]-soki[[#This Row],[wielkosc_zamowienia]]&gt;0,soki[[#This Row],[stan po produkcji]]-soki[[#This Row],[wielkosc_zamowienia]],soki[[#This Row],[stan po produkcji]])</f>
        <v>21850</v>
      </c>
      <c r="J720" s="2" t="b">
        <f>soki[[#This Row],[po zamowieniu]]=soki[[#This Row],[stan po produkcji]]</f>
        <v>0</v>
      </c>
      <c r="K720" s="2">
        <f>IF(soki[[#This Row],[fila]],soki[[#This Row],[wielkosc_zamowienia]],0)</f>
        <v>0</v>
      </c>
    </row>
    <row r="721" spans="1:11" x14ac:dyDescent="0.25">
      <c r="A721">
        <v>720</v>
      </c>
      <c r="B721" s="1">
        <v>44544</v>
      </c>
      <c r="C721" s="2" t="s">
        <v>7</v>
      </c>
      <c r="D721" s="2">
        <f>WEEKDAY(soki[[#This Row],[data]],2)</f>
        <v>2</v>
      </c>
      <c r="E721">
        <v>8700</v>
      </c>
      <c r="F721">
        <f t="shared" si="12"/>
        <v>21850</v>
      </c>
      <c r="G721">
        <f>IF(soki[[#This Row],[data]]=B720,0,IF(soki[[#This Row],[dzień tygodnia]]&gt;=6,5000,12000))</f>
        <v>0</v>
      </c>
      <c r="H721">
        <f>soki[[#This Row],[stan przed produkcją]]+soki[[#This Row],[produkcja]]</f>
        <v>21850</v>
      </c>
      <c r="I721" s="2">
        <f>IF(soki[[#This Row],[stan po produkcji]]-soki[[#This Row],[wielkosc_zamowienia]]&gt;0,soki[[#This Row],[stan po produkcji]]-soki[[#This Row],[wielkosc_zamowienia]],soki[[#This Row],[stan po produkcji]])</f>
        <v>13150</v>
      </c>
      <c r="J721" s="2" t="b">
        <f>soki[[#This Row],[po zamowieniu]]=soki[[#This Row],[stan po produkcji]]</f>
        <v>0</v>
      </c>
      <c r="K721" s="2">
        <f>IF(soki[[#This Row],[fila]],soki[[#This Row],[wielkosc_zamowienia]],0)</f>
        <v>0</v>
      </c>
    </row>
    <row r="722" spans="1:11" x14ac:dyDescent="0.25">
      <c r="A722">
        <v>721</v>
      </c>
      <c r="B722" s="1">
        <v>44545</v>
      </c>
      <c r="C722" s="2" t="s">
        <v>6</v>
      </c>
      <c r="D722" s="2">
        <f>WEEKDAY(soki[[#This Row],[data]],2)</f>
        <v>3</v>
      </c>
      <c r="E722">
        <v>7940</v>
      </c>
      <c r="F722">
        <f t="shared" si="12"/>
        <v>13150</v>
      </c>
      <c r="G722">
        <f>IF(soki[[#This Row],[data]]=B721,0,IF(soki[[#This Row],[dzień tygodnia]]&gt;=6,5000,12000))</f>
        <v>12000</v>
      </c>
      <c r="H722">
        <f>soki[[#This Row],[stan przed produkcją]]+soki[[#This Row],[produkcja]]</f>
        <v>25150</v>
      </c>
      <c r="I722" s="2">
        <f>IF(soki[[#This Row],[stan po produkcji]]-soki[[#This Row],[wielkosc_zamowienia]]&gt;0,soki[[#This Row],[stan po produkcji]]-soki[[#This Row],[wielkosc_zamowienia]],soki[[#This Row],[stan po produkcji]])</f>
        <v>17210</v>
      </c>
      <c r="J722" s="2" t="b">
        <f>soki[[#This Row],[po zamowieniu]]=soki[[#This Row],[stan po produkcji]]</f>
        <v>0</v>
      </c>
      <c r="K722" s="2">
        <f>IF(soki[[#This Row],[fila]],soki[[#This Row],[wielkosc_zamowienia]],0)</f>
        <v>0</v>
      </c>
    </row>
    <row r="723" spans="1:11" x14ac:dyDescent="0.25">
      <c r="A723">
        <v>722</v>
      </c>
      <c r="B723" s="1">
        <v>44545</v>
      </c>
      <c r="C723" s="2" t="s">
        <v>4</v>
      </c>
      <c r="D723" s="2">
        <f>WEEKDAY(soki[[#This Row],[data]],2)</f>
        <v>3</v>
      </c>
      <c r="E723">
        <v>5370</v>
      </c>
      <c r="F723">
        <f t="shared" si="12"/>
        <v>17210</v>
      </c>
      <c r="G723">
        <f>IF(soki[[#This Row],[data]]=B722,0,IF(soki[[#This Row],[dzień tygodnia]]&gt;=6,5000,12000))</f>
        <v>0</v>
      </c>
      <c r="H723">
        <f>soki[[#This Row],[stan przed produkcją]]+soki[[#This Row],[produkcja]]</f>
        <v>17210</v>
      </c>
      <c r="I723" s="2">
        <f>IF(soki[[#This Row],[stan po produkcji]]-soki[[#This Row],[wielkosc_zamowienia]]&gt;0,soki[[#This Row],[stan po produkcji]]-soki[[#This Row],[wielkosc_zamowienia]],soki[[#This Row],[stan po produkcji]])</f>
        <v>11840</v>
      </c>
      <c r="J723" s="2" t="b">
        <f>soki[[#This Row],[po zamowieniu]]=soki[[#This Row],[stan po produkcji]]</f>
        <v>0</v>
      </c>
      <c r="K723" s="2">
        <f>IF(soki[[#This Row],[fila]],soki[[#This Row],[wielkosc_zamowienia]],0)</f>
        <v>0</v>
      </c>
    </row>
    <row r="724" spans="1:11" x14ac:dyDescent="0.25">
      <c r="A724">
        <v>723</v>
      </c>
      <c r="B724" s="1">
        <v>44546</v>
      </c>
      <c r="C724" s="2" t="s">
        <v>5</v>
      </c>
      <c r="D724" s="2">
        <f>WEEKDAY(soki[[#This Row],[data]],2)</f>
        <v>4</v>
      </c>
      <c r="E724">
        <v>3940</v>
      </c>
      <c r="F724">
        <f t="shared" si="12"/>
        <v>11840</v>
      </c>
      <c r="G724">
        <f>IF(soki[[#This Row],[data]]=B723,0,IF(soki[[#This Row],[dzień tygodnia]]&gt;=6,5000,12000))</f>
        <v>12000</v>
      </c>
      <c r="H724">
        <f>soki[[#This Row],[stan przed produkcją]]+soki[[#This Row],[produkcja]]</f>
        <v>23840</v>
      </c>
      <c r="I724" s="2">
        <f>IF(soki[[#This Row],[stan po produkcji]]-soki[[#This Row],[wielkosc_zamowienia]]&gt;0,soki[[#This Row],[stan po produkcji]]-soki[[#This Row],[wielkosc_zamowienia]],soki[[#This Row],[stan po produkcji]])</f>
        <v>19900</v>
      </c>
      <c r="J724" s="2" t="b">
        <f>soki[[#This Row],[po zamowieniu]]=soki[[#This Row],[stan po produkcji]]</f>
        <v>0</v>
      </c>
      <c r="K724" s="2">
        <f>IF(soki[[#This Row],[fila]],soki[[#This Row],[wielkosc_zamowienia]],0)</f>
        <v>0</v>
      </c>
    </row>
    <row r="725" spans="1:11" x14ac:dyDescent="0.25">
      <c r="A725">
        <v>724</v>
      </c>
      <c r="B725" s="1">
        <v>44547</v>
      </c>
      <c r="C725" s="2" t="s">
        <v>5</v>
      </c>
      <c r="D725" s="2">
        <f>WEEKDAY(soki[[#This Row],[data]],2)</f>
        <v>5</v>
      </c>
      <c r="E725">
        <v>4400</v>
      </c>
      <c r="F725">
        <f t="shared" si="12"/>
        <v>19900</v>
      </c>
      <c r="G725">
        <f>IF(soki[[#This Row],[data]]=B724,0,IF(soki[[#This Row],[dzień tygodnia]]&gt;=6,5000,12000))</f>
        <v>12000</v>
      </c>
      <c r="H725">
        <f>soki[[#This Row],[stan przed produkcją]]+soki[[#This Row],[produkcja]]</f>
        <v>31900</v>
      </c>
      <c r="I725" s="2">
        <f>IF(soki[[#This Row],[stan po produkcji]]-soki[[#This Row],[wielkosc_zamowienia]]&gt;0,soki[[#This Row],[stan po produkcji]]-soki[[#This Row],[wielkosc_zamowienia]],soki[[#This Row],[stan po produkcji]])</f>
        <v>27500</v>
      </c>
      <c r="J725" s="2" t="b">
        <f>soki[[#This Row],[po zamowieniu]]=soki[[#This Row],[stan po produkcji]]</f>
        <v>0</v>
      </c>
      <c r="K725" s="2">
        <f>IF(soki[[#This Row],[fila]],soki[[#This Row],[wielkosc_zamowienia]],0)</f>
        <v>0</v>
      </c>
    </row>
    <row r="726" spans="1:11" x14ac:dyDescent="0.25">
      <c r="A726">
        <v>725</v>
      </c>
      <c r="B726" s="1">
        <v>44548</v>
      </c>
      <c r="C726" s="2" t="s">
        <v>6</v>
      </c>
      <c r="D726" s="2">
        <f>WEEKDAY(soki[[#This Row],[data]],2)</f>
        <v>6</v>
      </c>
      <c r="E726">
        <v>6800</v>
      </c>
      <c r="F726">
        <f t="shared" si="12"/>
        <v>27500</v>
      </c>
      <c r="G726">
        <f>IF(soki[[#This Row],[data]]=B725,0,IF(soki[[#This Row],[dzień tygodnia]]&gt;=6,5000,12000))</f>
        <v>5000</v>
      </c>
      <c r="H726">
        <f>soki[[#This Row],[stan przed produkcją]]+soki[[#This Row],[produkcja]]</f>
        <v>32500</v>
      </c>
      <c r="I726" s="2">
        <f>IF(soki[[#This Row],[stan po produkcji]]-soki[[#This Row],[wielkosc_zamowienia]]&gt;0,soki[[#This Row],[stan po produkcji]]-soki[[#This Row],[wielkosc_zamowienia]],soki[[#This Row],[stan po produkcji]])</f>
        <v>25700</v>
      </c>
      <c r="J726" s="2" t="b">
        <f>soki[[#This Row],[po zamowieniu]]=soki[[#This Row],[stan po produkcji]]</f>
        <v>0</v>
      </c>
      <c r="K726" s="2">
        <f>IF(soki[[#This Row],[fila]],soki[[#This Row],[wielkosc_zamowienia]],0)</f>
        <v>0</v>
      </c>
    </row>
    <row r="727" spans="1:11" x14ac:dyDescent="0.25">
      <c r="A727">
        <v>726</v>
      </c>
      <c r="B727" s="1">
        <v>44548</v>
      </c>
      <c r="C727" s="2" t="s">
        <v>4</v>
      </c>
      <c r="D727" s="2">
        <f>WEEKDAY(soki[[#This Row],[data]],2)</f>
        <v>6</v>
      </c>
      <c r="E727">
        <v>4640</v>
      </c>
      <c r="F727">
        <f t="shared" si="12"/>
        <v>25700</v>
      </c>
      <c r="G727">
        <f>IF(soki[[#This Row],[data]]=B726,0,IF(soki[[#This Row],[dzień tygodnia]]&gt;=6,5000,12000))</f>
        <v>0</v>
      </c>
      <c r="H727">
        <f>soki[[#This Row],[stan przed produkcją]]+soki[[#This Row],[produkcja]]</f>
        <v>25700</v>
      </c>
      <c r="I727" s="2">
        <f>IF(soki[[#This Row],[stan po produkcji]]-soki[[#This Row],[wielkosc_zamowienia]]&gt;0,soki[[#This Row],[stan po produkcji]]-soki[[#This Row],[wielkosc_zamowienia]],soki[[#This Row],[stan po produkcji]])</f>
        <v>21060</v>
      </c>
      <c r="J727" s="2" t="b">
        <f>soki[[#This Row],[po zamowieniu]]=soki[[#This Row],[stan po produkcji]]</f>
        <v>0</v>
      </c>
      <c r="K727" s="2">
        <f>IF(soki[[#This Row],[fila]],soki[[#This Row],[wielkosc_zamowienia]],0)</f>
        <v>0</v>
      </c>
    </row>
    <row r="728" spans="1:11" x14ac:dyDescent="0.25">
      <c r="A728">
        <v>727</v>
      </c>
      <c r="B728" s="1">
        <v>44548</v>
      </c>
      <c r="C728" s="2" t="s">
        <v>7</v>
      </c>
      <c r="D728" s="2">
        <f>WEEKDAY(soki[[#This Row],[data]],2)</f>
        <v>6</v>
      </c>
      <c r="E728">
        <v>7530</v>
      </c>
      <c r="F728">
        <f t="shared" si="12"/>
        <v>21060</v>
      </c>
      <c r="G728">
        <f>IF(soki[[#This Row],[data]]=B727,0,IF(soki[[#This Row],[dzień tygodnia]]&gt;=6,5000,12000))</f>
        <v>0</v>
      </c>
      <c r="H728">
        <f>soki[[#This Row],[stan przed produkcją]]+soki[[#This Row],[produkcja]]</f>
        <v>21060</v>
      </c>
      <c r="I728" s="2">
        <f>IF(soki[[#This Row],[stan po produkcji]]-soki[[#This Row],[wielkosc_zamowienia]]&gt;0,soki[[#This Row],[stan po produkcji]]-soki[[#This Row],[wielkosc_zamowienia]],soki[[#This Row],[stan po produkcji]])</f>
        <v>13530</v>
      </c>
      <c r="J728" s="2" t="b">
        <f>soki[[#This Row],[po zamowieniu]]=soki[[#This Row],[stan po produkcji]]</f>
        <v>0</v>
      </c>
      <c r="K728" s="2">
        <f>IF(soki[[#This Row],[fila]],soki[[#This Row],[wielkosc_zamowienia]],0)</f>
        <v>0</v>
      </c>
    </row>
    <row r="729" spans="1:11" x14ac:dyDescent="0.25">
      <c r="A729">
        <v>728</v>
      </c>
      <c r="B729" s="1">
        <v>44549</v>
      </c>
      <c r="C729" s="2" t="s">
        <v>7</v>
      </c>
      <c r="D729" s="2">
        <f>WEEKDAY(soki[[#This Row],[data]],2)</f>
        <v>7</v>
      </c>
      <c r="E729">
        <v>6950</v>
      </c>
      <c r="F729">
        <f t="shared" si="12"/>
        <v>13530</v>
      </c>
      <c r="G729">
        <f>IF(soki[[#This Row],[data]]=B728,0,IF(soki[[#This Row],[dzień tygodnia]]&gt;=6,5000,12000))</f>
        <v>5000</v>
      </c>
      <c r="H729">
        <f>soki[[#This Row],[stan przed produkcją]]+soki[[#This Row],[produkcja]]</f>
        <v>18530</v>
      </c>
      <c r="I729" s="2">
        <f>IF(soki[[#This Row],[stan po produkcji]]-soki[[#This Row],[wielkosc_zamowienia]]&gt;0,soki[[#This Row],[stan po produkcji]]-soki[[#This Row],[wielkosc_zamowienia]],soki[[#This Row],[stan po produkcji]])</f>
        <v>11580</v>
      </c>
      <c r="J729" s="2" t="b">
        <f>soki[[#This Row],[po zamowieniu]]=soki[[#This Row],[stan po produkcji]]</f>
        <v>0</v>
      </c>
      <c r="K729" s="2">
        <f>IF(soki[[#This Row],[fila]],soki[[#This Row],[wielkosc_zamowienia]],0)</f>
        <v>0</v>
      </c>
    </row>
    <row r="730" spans="1:11" x14ac:dyDescent="0.25">
      <c r="A730">
        <v>729</v>
      </c>
      <c r="B730" s="1">
        <v>44549</v>
      </c>
      <c r="C730" s="2" t="s">
        <v>4</v>
      </c>
      <c r="D730" s="2">
        <f>WEEKDAY(soki[[#This Row],[data]],2)</f>
        <v>7</v>
      </c>
      <c r="E730">
        <v>2520</v>
      </c>
      <c r="F730">
        <f t="shared" si="12"/>
        <v>11580</v>
      </c>
      <c r="G730">
        <f>IF(soki[[#This Row],[data]]=B729,0,IF(soki[[#This Row],[dzień tygodnia]]&gt;=6,5000,12000))</f>
        <v>0</v>
      </c>
      <c r="H730">
        <f>soki[[#This Row],[stan przed produkcją]]+soki[[#This Row],[produkcja]]</f>
        <v>11580</v>
      </c>
      <c r="I730" s="2">
        <f>IF(soki[[#This Row],[stan po produkcji]]-soki[[#This Row],[wielkosc_zamowienia]]&gt;0,soki[[#This Row],[stan po produkcji]]-soki[[#This Row],[wielkosc_zamowienia]],soki[[#This Row],[stan po produkcji]])</f>
        <v>9060</v>
      </c>
      <c r="J730" s="2" t="b">
        <f>soki[[#This Row],[po zamowieniu]]=soki[[#This Row],[stan po produkcji]]</f>
        <v>0</v>
      </c>
      <c r="K730" s="2">
        <f>IF(soki[[#This Row],[fila]],soki[[#This Row],[wielkosc_zamowienia]],0)</f>
        <v>0</v>
      </c>
    </row>
    <row r="731" spans="1:11" x14ac:dyDescent="0.25">
      <c r="A731">
        <v>730</v>
      </c>
      <c r="B731" s="1">
        <v>44549</v>
      </c>
      <c r="C731" s="2" t="s">
        <v>5</v>
      </c>
      <c r="D731" s="2">
        <f>WEEKDAY(soki[[#This Row],[data]],2)</f>
        <v>7</v>
      </c>
      <c r="E731">
        <v>4570</v>
      </c>
      <c r="F731">
        <f t="shared" si="12"/>
        <v>9060</v>
      </c>
      <c r="G731">
        <f>IF(soki[[#This Row],[data]]=B730,0,IF(soki[[#This Row],[dzień tygodnia]]&gt;=6,5000,12000))</f>
        <v>0</v>
      </c>
      <c r="H731">
        <f>soki[[#This Row],[stan przed produkcją]]+soki[[#This Row],[produkcja]]</f>
        <v>9060</v>
      </c>
      <c r="I731" s="2">
        <f>IF(soki[[#This Row],[stan po produkcji]]-soki[[#This Row],[wielkosc_zamowienia]]&gt;0,soki[[#This Row],[stan po produkcji]]-soki[[#This Row],[wielkosc_zamowienia]],soki[[#This Row],[stan po produkcji]])</f>
        <v>4490</v>
      </c>
      <c r="J731" s="2" t="b">
        <f>soki[[#This Row],[po zamowieniu]]=soki[[#This Row],[stan po produkcji]]</f>
        <v>0</v>
      </c>
      <c r="K731" s="2">
        <f>IF(soki[[#This Row],[fila]],soki[[#This Row],[wielkosc_zamowienia]],0)</f>
        <v>0</v>
      </c>
    </row>
    <row r="732" spans="1:11" x14ac:dyDescent="0.25">
      <c r="A732">
        <v>731</v>
      </c>
      <c r="B732" s="1">
        <v>44550</v>
      </c>
      <c r="C732" s="2" t="s">
        <v>6</v>
      </c>
      <c r="D732" s="2">
        <f>WEEKDAY(soki[[#This Row],[data]],2)</f>
        <v>1</v>
      </c>
      <c r="E732">
        <v>7250</v>
      </c>
      <c r="F732">
        <f t="shared" si="12"/>
        <v>4490</v>
      </c>
      <c r="G732">
        <f>IF(soki[[#This Row],[data]]=B731,0,IF(soki[[#This Row],[dzień tygodnia]]&gt;=6,5000,12000))</f>
        <v>12000</v>
      </c>
      <c r="H732">
        <f>soki[[#This Row],[stan przed produkcją]]+soki[[#This Row],[produkcja]]</f>
        <v>16490</v>
      </c>
      <c r="I732" s="2">
        <f>IF(soki[[#This Row],[stan po produkcji]]-soki[[#This Row],[wielkosc_zamowienia]]&gt;0,soki[[#This Row],[stan po produkcji]]-soki[[#This Row],[wielkosc_zamowienia]],soki[[#This Row],[stan po produkcji]])</f>
        <v>9240</v>
      </c>
      <c r="J732" s="2" t="b">
        <f>soki[[#This Row],[po zamowieniu]]=soki[[#This Row],[stan po produkcji]]</f>
        <v>0</v>
      </c>
      <c r="K732" s="2">
        <f>IF(soki[[#This Row],[fila]],soki[[#This Row],[wielkosc_zamowienia]],0)</f>
        <v>0</v>
      </c>
    </row>
    <row r="733" spans="1:11" x14ac:dyDescent="0.25">
      <c r="A733">
        <v>732</v>
      </c>
      <c r="B733" s="1">
        <v>44550</v>
      </c>
      <c r="C733" s="2" t="s">
        <v>4</v>
      </c>
      <c r="D733" s="2">
        <f>WEEKDAY(soki[[#This Row],[data]],2)</f>
        <v>1</v>
      </c>
      <c r="E733">
        <v>1340</v>
      </c>
      <c r="F733">
        <f t="shared" si="12"/>
        <v>9240</v>
      </c>
      <c r="G733">
        <f>IF(soki[[#This Row],[data]]=B732,0,IF(soki[[#This Row],[dzień tygodnia]]&gt;=6,5000,12000))</f>
        <v>0</v>
      </c>
      <c r="H733">
        <f>soki[[#This Row],[stan przed produkcją]]+soki[[#This Row],[produkcja]]</f>
        <v>9240</v>
      </c>
      <c r="I733" s="2">
        <f>IF(soki[[#This Row],[stan po produkcji]]-soki[[#This Row],[wielkosc_zamowienia]]&gt;0,soki[[#This Row],[stan po produkcji]]-soki[[#This Row],[wielkosc_zamowienia]],soki[[#This Row],[stan po produkcji]])</f>
        <v>7900</v>
      </c>
      <c r="J733" s="2" t="b">
        <f>soki[[#This Row],[po zamowieniu]]=soki[[#This Row],[stan po produkcji]]</f>
        <v>0</v>
      </c>
      <c r="K733" s="2">
        <f>IF(soki[[#This Row],[fila]],soki[[#This Row],[wielkosc_zamowienia]],0)</f>
        <v>0</v>
      </c>
    </row>
    <row r="734" spans="1:11" x14ac:dyDescent="0.25">
      <c r="A734">
        <v>733</v>
      </c>
      <c r="B734" s="1">
        <v>44551</v>
      </c>
      <c r="C734" s="2" t="s">
        <v>6</v>
      </c>
      <c r="D734" s="2">
        <f>WEEKDAY(soki[[#This Row],[data]],2)</f>
        <v>2</v>
      </c>
      <c r="E734">
        <v>1880</v>
      </c>
      <c r="F734">
        <f t="shared" si="12"/>
        <v>7900</v>
      </c>
      <c r="G734">
        <f>IF(soki[[#This Row],[data]]=B733,0,IF(soki[[#This Row],[dzień tygodnia]]&gt;=6,5000,12000))</f>
        <v>12000</v>
      </c>
      <c r="H734">
        <f>soki[[#This Row],[stan przed produkcją]]+soki[[#This Row],[produkcja]]</f>
        <v>19900</v>
      </c>
      <c r="I734" s="2">
        <f>IF(soki[[#This Row],[stan po produkcji]]-soki[[#This Row],[wielkosc_zamowienia]]&gt;0,soki[[#This Row],[stan po produkcji]]-soki[[#This Row],[wielkosc_zamowienia]],soki[[#This Row],[stan po produkcji]])</f>
        <v>18020</v>
      </c>
      <c r="J734" s="2" t="b">
        <f>soki[[#This Row],[po zamowieniu]]=soki[[#This Row],[stan po produkcji]]</f>
        <v>0</v>
      </c>
      <c r="K734" s="2">
        <f>IF(soki[[#This Row],[fila]],soki[[#This Row],[wielkosc_zamowienia]],0)</f>
        <v>0</v>
      </c>
    </row>
    <row r="735" spans="1:11" x14ac:dyDescent="0.25">
      <c r="A735">
        <v>734</v>
      </c>
      <c r="B735" s="1">
        <v>44552</v>
      </c>
      <c r="C735" s="2" t="s">
        <v>4</v>
      </c>
      <c r="D735" s="2">
        <f>WEEKDAY(soki[[#This Row],[data]],2)</f>
        <v>3</v>
      </c>
      <c r="E735">
        <v>5730</v>
      </c>
      <c r="F735">
        <f t="shared" si="12"/>
        <v>18020</v>
      </c>
      <c r="G735">
        <f>IF(soki[[#This Row],[data]]=B734,0,IF(soki[[#This Row],[dzień tygodnia]]&gt;=6,5000,12000))</f>
        <v>12000</v>
      </c>
      <c r="H735">
        <f>soki[[#This Row],[stan przed produkcją]]+soki[[#This Row],[produkcja]]</f>
        <v>30020</v>
      </c>
      <c r="I735" s="2">
        <f>IF(soki[[#This Row],[stan po produkcji]]-soki[[#This Row],[wielkosc_zamowienia]]&gt;0,soki[[#This Row],[stan po produkcji]]-soki[[#This Row],[wielkosc_zamowienia]],soki[[#This Row],[stan po produkcji]])</f>
        <v>24290</v>
      </c>
      <c r="J735" s="2" t="b">
        <f>soki[[#This Row],[po zamowieniu]]=soki[[#This Row],[stan po produkcji]]</f>
        <v>0</v>
      </c>
      <c r="K735" s="2">
        <f>IF(soki[[#This Row],[fila]],soki[[#This Row],[wielkosc_zamowienia]],0)</f>
        <v>0</v>
      </c>
    </row>
    <row r="736" spans="1:11" x14ac:dyDescent="0.25">
      <c r="A736">
        <v>735</v>
      </c>
      <c r="B736" s="1">
        <v>44552</v>
      </c>
      <c r="C736" s="2" t="s">
        <v>5</v>
      </c>
      <c r="D736" s="2">
        <f>WEEKDAY(soki[[#This Row],[data]],2)</f>
        <v>3</v>
      </c>
      <c r="E736">
        <v>1260</v>
      </c>
      <c r="F736">
        <f t="shared" si="12"/>
        <v>24290</v>
      </c>
      <c r="G736">
        <f>IF(soki[[#This Row],[data]]=B735,0,IF(soki[[#This Row],[dzień tygodnia]]&gt;=6,5000,12000))</f>
        <v>0</v>
      </c>
      <c r="H736">
        <f>soki[[#This Row],[stan przed produkcją]]+soki[[#This Row],[produkcja]]</f>
        <v>24290</v>
      </c>
      <c r="I736" s="2">
        <f>IF(soki[[#This Row],[stan po produkcji]]-soki[[#This Row],[wielkosc_zamowienia]]&gt;0,soki[[#This Row],[stan po produkcji]]-soki[[#This Row],[wielkosc_zamowienia]],soki[[#This Row],[stan po produkcji]])</f>
        <v>23030</v>
      </c>
      <c r="J736" s="2" t="b">
        <f>soki[[#This Row],[po zamowieniu]]=soki[[#This Row],[stan po produkcji]]</f>
        <v>0</v>
      </c>
      <c r="K736" s="2">
        <f>IF(soki[[#This Row],[fila]],soki[[#This Row],[wielkosc_zamowienia]],0)</f>
        <v>0</v>
      </c>
    </row>
    <row r="737" spans="1:11" x14ac:dyDescent="0.25">
      <c r="A737">
        <v>736</v>
      </c>
      <c r="B737" s="1">
        <v>44553</v>
      </c>
      <c r="C737" s="2" t="s">
        <v>4</v>
      </c>
      <c r="D737" s="2">
        <f>WEEKDAY(soki[[#This Row],[data]],2)</f>
        <v>4</v>
      </c>
      <c r="E737">
        <v>9620</v>
      </c>
      <c r="F737">
        <f t="shared" si="12"/>
        <v>23030</v>
      </c>
      <c r="G737">
        <f>IF(soki[[#This Row],[data]]=B736,0,IF(soki[[#This Row],[dzień tygodnia]]&gt;=6,5000,12000))</f>
        <v>12000</v>
      </c>
      <c r="H737">
        <f>soki[[#This Row],[stan przed produkcją]]+soki[[#This Row],[produkcja]]</f>
        <v>35030</v>
      </c>
      <c r="I737" s="2">
        <f>IF(soki[[#This Row],[stan po produkcji]]-soki[[#This Row],[wielkosc_zamowienia]]&gt;0,soki[[#This Row],[stan po produkcji]]-soki[[#This Row],[wielkosc_zamowienia]],soki[[#This Row],[stan po produkcji]])</f>
        <v>25410</v>
      </c>
      <c r="J737" s="2" t="b">
        <f>soki[[#This Row],[po zamowieniu]]=soki[[#This Row],[stan po produkcji]]</f>
        <v>0</v>
      </c>
      <c r="K737" s="2">
        <f>IF(soki[[#This Row],[fila]],soki[[#This Row],[wielkosc_zamowienia]],0)</f>
        <v>0</v>
      </c>
    </row>
    <row r="738" spans="1:11" x14ac:dyDescent="0.25">
      <c r="A738">
        <v>737</v>
      </c>
      <c r="B738" s="1">
        <v>44553</v>
      </c>
      <c r="C738" s="2" t="s">
        <v>6</v>
      </c>
      <c r="D738" s="2">
        <f>WEEKDAY(soki[[#This Row],[data]],2)</f>
        <v>4</v>
      </c>
      <c r="E738">
        <v>1280</v>
      </c>
      <c r="F738">
        <f t="shared" si="12"/>
        <v>25410</v>
      </c>
      <c r="G738">
        <f>IF(soki[[#This Row],[data]]=B737,0,IF(soki[[#This Row],[dzień tygodnia]]&gt;=6,5000,12000))</f>
        <v>0</v>
      </c>
      <c r="H738">
        <f>soki[[#This Row],[stan przed produkcją]]+soki[[#This Row],[produkcja]]</f>
        <v>25410</v>
      </c>
      <c r="I738" s="2">
        <f>IF(soki[[#This Row],[stan po produkcji]]-soki[[#This Row],[wielkosc_zamowienia]]&gt;0,soki[[#This Row],[stan po produkcji]]-soki[[#This Row],[wielkosc_zamowienia]],soki[[#This Row],[stan po produkcji]])</f>
        <v>24130</v>
      </c>
      <c r="J738" s="2" t="b">
        <f>soki[[#This Row],[po zamowieniu]]=soki[[#This Row],[stan po produkcji]]</f>
        <v>0</v>
      </c>
      <c r="K738" s="2">
        <f>IF(soki[[#This Row],[fila]],soki[[#This Row],[wielkosc_zamowienia]],0)</f>
        <v>0</v>
      </c>
    </row>
    <row r="739" spans="1:11" x14ac:dyDescent="0.25">
      <c r="A739">
        <v>738</v>
      </c>
      <c r="B739" s="1">
        <v>44553</v>
      </c>
      <c r="C739" s="2" t="s">
        <v>5</v>
      </c>
      <c r="D739" s="2">
        <f>WEEKDAY(soki[[#This Row],[data]],2)</f>
        <v>4</v>
      </c>
      <c r="E739">
        <v>4040</v>
      </c>
      <c r="F739">
        <f t="shared" si="12"/>
        <v>24130</v>
      </c>
      <c r="G739">
        <f>IF(soki[[#This Row],[data]]=B738,0,IF(soki[[#This Row],[dzień tygodnia]]&gt;=6,5000,12000))</f>
        <v>0</v>
      </c>
      <c r="H739">
        <f>soki[[#This Row],[stan przed produkcją]]+soki[[#This Row],[produkcja]]</f>
        <v>24130</v>
      </c>
      <c r="I739" s="2">
        <f>IF(soki[[#This Row],[stan po produkcji]]-soki[[#This Row],[wielkosc_zamowienia]]&gt;0,soki[[#This Row],[stan po produkcji]]-soki[[#This Row],[wielkosc_zamowienia]],soki[[#This Row],[stan po produkcji]])</f>
        <v>20090</v>
      </c>
      <c r="J739" s="2" t="b">
        <f>soki[[#This Row],[po zamowieniu]]=soki[[#This Row],[stan po produkcji]]</f>
        <v>0</v>
      </c>
      <c r="K739" s="2">
        <f>IF(soki[[#This Row],[fila]],soki[[#This Row],[wielkosc_zamowienia]],0)</f>
        <v>0</v>
      </c>
    </row>
    <row r="740" spans="1:11" x14ac:dyDescent="0.25">
      <c r="A740">
        <v>739</v>
      </c>
      <c r="B740" s="1">
        <v>44554</v>
      </c>
      <c r="C740" s="2" t="s">
        <v>4</v>
      </c>
      <c r="D740" s="2">
        <f>WEEKDAY(soki[[#This Row],[data]],2)</f>
        <v>5</v>
      </c>
      <c r="E740">
        <v>4270</v>
      </c>
      <c r="F740">
        <f t="shared" si="12"/>
        <v>20090</v>
      </c>
      <c r="G740">
        <f>IF(soki[[#This Row],[data]]=B739,0,IF(soki[[#This Row],[dzień tygodnia]]&gt;=6,5000,12000))</f>
        <v>12000</v>
      </c>
      <c r="H740">
        <f>soki[[#This Row],[stan przed produkcją]]+soki[[#This Row],[produkcja]]</f>
        <v>32090</v>
      </c>
      <c r="I740" s="2">
        <f>IF(soki[[#This Row],[stan po produkcji]]-soki[[#This Row],[wielkosc_zamowienia]]&gt;0,soki[[#This Row],[stan po produkcji]]-soki[[#This Row],[wielkosc_zamowienia]],soki[[#This Row],[stan po produkcji]])</f>
        <v>27820</v>
      </c>
      <c r="J740" s="2" t="b">
        <f>soki[[#This Row],[po zamowieniu]]=soki[[#This Row],[stan po produkcji]]</f>
        <v>0</v>
      </c>
      <c r="K740" s="2">
        <f>IF(soki[[#This Row],[fila]],soki[[#This Row],[wielkosc_zamowienia]],0)</f>
        <v>0</v>
      </c>
    </row>
    <row r="741" spans="1:11" x14ac:dyDescent="0.25">
      <c r="A741">
        <v>740</v>
      </c>
      <c r="B741" s="1">
        <v>44555</v>
      </c>
      <c r="C741" s="2" t="s">
        <v>4</v>
      </c>
      <c r="D741" s="2">
        <f>WEEKDAY(soki[[#This Row],[data]],2)</f>
        <v>6</v>
      </c>
      <c r="E741">
        <v>1590</v>
      </c>
      <c r="F741">
        <f t="shared" si="12"/>
        <v>27820</v>
      </c>
      <c r="G741">
        <f>IF(soki[[#This Row],[data]]=B740,0,IF(soki[[#This Row],[dzień tygodnia]]&gt;=6,5000,12000))</f>
        <v>5000</v>
      </c>
      <c r="H741">
        <f>soki[[#This Row],[stan przed produkcją]]+soki[[#This Row],[produkcja]]</f>
        <v>32820</v>
      </c>
      <c r="I741" s="2">
        <f>IF(soki[[#This Row],[stan po produkcji]]-soki[[#This Row],[wielkosc_zamowienia]]&gt;0,soki[[#This Row],[stan po produkcji]]-soki[[#This Row],[wielkosc_zamowienia]],soki[[#This Row],[stan po produkcji]])</f>
        <v>31230</v>
      </c>
      <c r="J741" s="2" t="b">
        <f>soki[[#This Row],[po zamowieniu]]=soki[[#This Row],[stan po produkcji]]</f>
        <v>0</v>
      </c>
      <c r="K741" s="2">
        <f>IF(soki[[#This Row],[fila]],soki[[#This Row],[wielkosc_zamowienia]],0)</f>
        <v>0</v>
      </c>
    </row>
    <row r="742" spans="1:11" x14ac:dyDescent="0.25">
      <c r="A742">
        <v>741</v>
      </c>
      <c r="B742" s="1">
        <v>44556</v>
      </c>
      <c r="C742" s="2" t="s">
        <v>5</v>
      </c>
      <c r="D742" s="2">
        <f>WEEKDAY(soki[[#This Row],[data]],2)</f>
        <v>7</v>
      </c>
      <c r="E742">
        <v>7700</v>
      </c>
      <c r="F742">
        <f t="shared" si="12"/>
        <v>31230</v>
      </c>
      <c r="G742">
        <f>IF(soki[[#This Row],[data]]=B741,0,IF(soki[[#This Row],[dzień tygodnia]]&gt;=6,5000,12000))</f>
        <v>5000</v>
      </c>
      <c r="H742">
        <f>soki[[#This Row],[stan przed produkcją]]+soki[[#This Row],[produkcja]]</f>
        <v>36230</v>
      </c>
      <c r="I742" s="2">
        <f>IF(soki[[#This Row],[stan po produkcji]]-soki[[#This Row],[wielkosc_zamowienia]]&gt;0,soki[[#This Row],[stan po produkcji]]-soki[[#This Row],[wielkosc_zamowienia]],soki[[#This Row],[stan po produkcji]])</f>
        <v>28530</v>
      </c>
      <c r="J742" s="2" t="b">
        <f>soki[[#This Row],[po zamowieniu]]=soki[[#This Row],[stan po produkcji]]</f>
        <v>0</v>
      </c>
      <c r="K742" s="2">
        <f>IF(soki[[#This Row],[fila]],soki[[#This Row],[wielkosc_zamowienia]],0)</f>
        <v>0</v>
      </c>
    </row>
    <row r="743" spans="1:11" x14ac:dyDescent="0.25">
      <c r="A743">
        <v>742</v>
      </c>
      <c r="B743" s="1">
        <v>44556</v>
      </c>
      <c r="C743" s="2" t="s">
        <v>7</v>
      </c>
      <c r="D743" s="2">
        <f>WEEKDAY(soki[[#This Row],[data]],2)</f>
        <v>7</v>
      </c>
      <c r="E743">
        <v>7320</v>
      </c>
      <c r="F743">
        <f t="shared" si="12"/>
        <v>28530</v>
      </c>
      <c r="G743">
        <f>IF(soki[[#This Row],[data]]=B742,0,IF(soki[[#This Row],[dzień tygodnia]]&gt;=6,5000,12000))</f>
        <v>0</v>
      </c>
      <c r="H743">
        <f>soki[[#This Row],[stan przed produkcją]]+soki[[#This Row],[produkcja]]</f>
        <v>28530</v>
      </c>
      <c r="I743" s="2">
        <f>IF(soki[[#This Row],[stan po produkcji]]-soki[[#This Row],[wielkosc_zamowienia]]&gt;0,soki[[#This Row],[stan po produkcji]]-soki[[#This Row],[wielkosc_zamowienia]],soki[[#This Row],[stan po produkcji]])</f>
        <v>21210</v>
      </c>
      <c r="J743" s="2" t="b">
        <f>soki[[#This Row],[po zamowieniu]]=soki[[#This Row],[stan po produkcji]]</f>
        <v>0</v>
      </c>
      <c r="K743" s="2">
        <f>IF(soki[[#This Row],[fila]],soki[[#This Row],[wielkosc_zamowienia]],0)</f>
        <v>0</v>
      </c>
    </row>
    <row r="744" spans="1:11" x14ac:dyDescent="0.25">
      <c r="A744">
        <v>743</v>
      </c>
      <c r="B744" s="1">
        <v>44557</v>
      </c>
      <c r="C744" s="2" t="s">
        <v>7</v>
      </c>
      <c r="D744" s="2">
        <f>WEEKDAY(soki[[#This Row],[data]],2)</f>
        <v>1</v>
      </c>
      <c r="E744">
        <v>3930</v>
      </c>
      <c r="F744">
        <f t="shared" si="12"/>
        <v>21210</v>
      </c>
      <c r="G744">
        <f>IF(soki[[#This Row],[data]]=B743,0,IF(soki[[#This Row],[dzień tygodnia]]&gt;=6,5000,12000))</f>
        <v>12000</v>
      </c>
      <c r="H744">
        <f>soki[[#This Row],[stan przed produkcją]]+soki[[#This Row],[produkcja]]</f>
        <v>33210</v>
      </c>
      <c r="I744" s="2">
        <f>IF(soki[[#This Row],[stan po produkcji]]-soki[[#This Row],[wielkosc_zamowienia]]&gt;0,soki[[#This Row],[stan po produkcji]]-soki[[#This Row],[wielkosc_zamowienia]],soki[[#This Row],[stan po produkcji]])</f>
        <v>29280</v>
      </c>
      <c r="J744" s="2" t="b">
        <f>soki[[#This Row],[po zamowieniu]]=soki[[#This Row],[stan po produkcji]]</f>
        <v>0</v>
      </c>
      <c r="K744" s="2">
        <f>IF(soki[[#This Row],[fila]],soki[[#This Row],[wielkosc_zamowienia]],0)</f>
        <v>0</v>
      </c>
    </row>
    <row r="745" spans="1:11" x14ac:dyDescent="0.25">
      <c r="A745">
        <v>744</v>
      </c>
      <c r="B745" s="1">
        <v>44557</v>
      </c>
      <c r="C745" s="2" t="s">
        <v>6</v>
      </c>
      <c r="D745" s="2">
        <f>WEEKDAY(soki[[#This Row],[data]],2)</f>
        <v>1</v>
      </c>
      <c r="E745">
        <v>5870</v>
      </c>
      <c r="F745">
        <f t="shared" si="12"/>
        <v>29280</v>
      </c>
      <c r="G745">
        <f>IF(soki[[#This Row],[data]]=B744,0,IF(soki[[#This Row],[dzień tygodnia]]&gt;=6,5000,12000))</f>
        <v>0</v>
      </c>
      <c r="H745">
        <f>soki[[#This Row],[stan przed produkcją]]+soki[[#This Row],[produkcja]]</f>
        <v>29280</v>
      </c>
      <c r="I745" s="2">
        <f>IF(soki[[#This Row],[stan po produkcji]]-soki[[#This Row],[wielkosc_zamowienia]]&gt;0,soki[[#This Row],[stan po produkcji]]-soki[[#This Row],[wielkosc_zamowienia]],soki[[#This Row],[stan po produkcji]])</f>
        <v>23410</v>
      </c>
      <c r="J745" s="2" t="b">
        <f>soki[[#This Row],[po zamowieniu]]=soki[[#This Row],[stan po produkcji]]</f>
        <v>0</v>
      </c>
      <c r="K745" s="2">
        <f>IF(soki[[#This Row],[fila]],soki[[#This Row],[wielkosc_zamowienia]],0)</f>
        <v>0</v>
      </c>
    </row>
    <row r="746" spans="1:11" x14ac:dyDescent="0.25">
      <c r="A746">
        <v>745</v>
      </c>
      <c r="B746" s="1">
        <v>44557</v>
      </c>
      <c r="C746" s="2" t="s">
        <v>5</v>
      </c>
      <c r="D746" s="2">
        <f>WEEKDAY(soki[[#This Row],[data]],2)</f>
        <v>1</v>
      </c>
      <c r="E746">
        <v>8040</v>
      </c>
      <c r="F746">
        <f t="shared" si="12"/>
        <v>23410</v>
      </c>
      <c r="G746">
        <f>IF(soki[[#This Row],[data]]=B745,0,IF(soki[[#This Row],[dzień tygodnia]]&gt;=6,5000,12000))</f>
        <v>0</v>
      </c>
      <c r="H746">
        <f>soki[[#This Row],[stan przed produkcją]]+soki[[#This Row],[produkcja]]</f>
        <v>23410</v>
      </c>
      <c r="I746" s="2">
        <f>IF(soki[[#This Row],[stan po produkcji]]-soki[[#This Row],[wielkosc_zamowienia]]&gt;0,soki[[#This Row],[stan po produkcji]]-soki[[#This Row],[wielkosc_zamowienia]],soki[[#This Row],[stan po produkcji]])</f>
        <v>15370</v>
      </c>
      <c r="J746" s="2" t="b">
        <f>soki[[#This Row],[po zamowieniu]]=soki[[#This Row],[stan po produkcji]]</f>
        <v>0</v>
      </c>
      <c r="K746" s="2">
        <f>IF(soki[[#This Row],[fila]],soki[[#This Row],[wielkosc_zamowienia]],0)</f>
        <v>0</v>
      </c>
    </row>
    <row r="747" spans="1:11" x14ac:dyDescent="0.25">
      <c r="A747">
        <v>746</v>
      </c>
      <c r="B747" s="1">
        <v>44557</v>
      </c>
      <c r="C747" s="2" t="s">
        <v>4</v>
      </c>
      <c r="D747" s="2">
        <f>WEEKDAY(soki[[#This Row],[data]],2)</f>
        <v>1</v>
      </c>
      <c r="E747">
        <v>8030</v>
      </c>
      <c r="F747">
        <f t="shared" si="12"/>
        <v>15370</v>
      </c>
      <c r="G747">
        <f>IF(soki[[#This Row],[data]]=B746,0,IF(soki[[#This Row],[dzień tygodnia]]&gt;=6,5000,12000))</f>
        <v>0</v>
      </c>
      <c r="H747">
        <f>soki[[#This Row],[stan przed produkcją]]+soki[[#This Row],[produkcja]]</f>
        <v>15370</v>
      </c>
      <c r="I747" s="2">
        <f>IF(soki[[#This Row],[stan po produkcji]]-soki[[#This Row],[wielkosc_zamowienia]]&gt;0,soki[[#This Row],[stan po produkcji]]-soki[[#This Row],[wielkosc_zamowienia]],soki[[#This Row],[stan po produkcji]])</f>
        <v>7340</v>
      </c>
      <c r="J747" s="2" t="b">
        <f>soki[[#This Row],[po zamowieniu]]=soki[[#This Row],[stan po produkcji]]</f>
        <v>0</v>
      </c>
      <c r="K747" s="2">
        <f>IF(soki[[#This Row],[fila]],soki[[#This Row],[wielkosc_zamowienia]],0)</f>
        <v>0</v>
      </c>
    </row>
    <row r="748" spans="1:11" x14ac:dyDescent="0.25">
      <c r="A748">
        <v>747</v>
      </c>
      <c r="B748" s="1">
        <v>44558</v>
      </c>
      <c r="C748" s="2" t="s">
        <v>5</v>
      </c>
      <c r="D748" s="2">
        <f>WEEKDAY(soki[[#This Row],[data]],2)</f>
        <v>2</v>
      </c>
      <c r="E748">
        <v>4140</v>
      </c>
      <c r="F748">
        <f t="shared" si="12"/>
        <v>7340</v>
      </c>
      <c r="G748">
        <f>IF(soki[[#This Row],[data]]=B747,0,IF(soki[[#This Row],[dzień tygodnia]]&gt;=6,5000,12000))</f>
        <v>12000</v>
      </c>
      <c r="H748">
        <f>soki[[#This Row],[stan przed produkcją]]+soki[[#This Row],[produkcja]]</f>
        <v>19340</v>
      </c>
      <c r="I748" s="2">
        <f>IF(soki[[#This Row],[stan po produkcji]]-soki[[#This Row],[wielkosc_zamowienia]]&gt;0,soki[[#This Row],[stan po produkcji]]-soki[[#This Row],[wielkosc_zamowienia]],soki[[#This Row],[stan po produkcji]])</f>
        <v>15200</v>
      </c>
      <c r="J748" s="2" t="b">
        <f>soki[[#This Row],[po zamowieniu]]=soki[[#This Row],[stan po produkcji]]</f>
        <v>0</v>
      </c>
      <c r="K748" s="2">
        <f>IF(soki[[#This Row],[fila]],soki[[#This Row],[wielkosc_zamowienia]],0)</f>
        <v>0</v>
      </c>
    </row>
    <row r="749" spans="1:11" x14ac:dyDescent="0.25">
      <c r="A749">
        <v>748</v>
      </c>
      <c r="B749" s="1">
        <v>44558</v>
      </c>
      <c r="C749" s="2" t="s">
        <v>4</v>
      </c>
      <c r="D749" s="2">
        <f>WEEKDAY(soki[[#This Row],[data]],2)</f>
        <v>2</v>
      </c>
      <c r="E749">
        <v>1410</v>
      </c>
      <c r="F749">
        <f t="shared" si="12"/>
        <v>15200</v>
      </c>
      <c r="G749">
        <f>IF(soki[[#This Row],[data]]=B748,0,IF(soki[[#This Row],[dzień tygodnia]]&gt;=6,5000,12000))</f>
        <v>0</v>
      </c>
      <c r="H749">
        <f>soki[[#This Row],[stan przed produkcją]]+soki[[#This Row],[produkcja]]</f>
        <v>15200</v>
      </c>
      <c r="I749" s="2">
        <f>IF(soki[[#This Row],[stan po produkcji]]-soki[[#This Row],[wielkosc_zamowienia]]&gt;0,soki[[#This Row],[stan po produkcji]]-soki[[#This Row],[wielkosc_zamowienia]],soki[[#This Row],[stan po produkcji]])</f>
        <v>13790</v>
      </c>
      <c r="J749" s="2" t="b">
        <f>soki[[#This Row],[po zamowieniu]]=soki[[#This Row],[stan po produkcji]]</f>
        <v>0</v>
      </c>
      <c r="K749" s="2">
        <f>IF(soki[[#This Row],[fila]],soki[[#This Row],[wielkosc_zamowienia]],0)</f>
        <v>0</v>
      </c>
    </row>
    <row r="750" spans="1:11" x14ac:dyDescent="0.25">
      <c r="A750">
        <v>749</v>
      </c>
      <c r="B750" s="1">
        <v>44558</v>
      </c>
      <c r="C750" s="2" t="s">
        <v>6</v>
      </c>
      <c r="D750" s="2">
        <f>WEEKDAY(soki[[#This Row],[data]],2)</f>
        <v>2</v>
      </c>
      <c r="E750">
        <v>4500</v>
      </c>
      <c r="F750">
        <f t="shared" si="12"/>
        <v>13790</v>
      </c>
      <c r="G750">
        <f>IF(soki[[#This Row],[data]]=B749,0,IF(soki[[#This Row],[dzień tygodnia]]&gt;=6,5000,12000))</f>
        <v>0</v>
      </c>
      <c r="H750">
        <f>soki[[#This Row],[stan przed produkcją]]+soki[[#This Row],[produkcja]]</f>
        <v>13790</v>
      </c>
      <c r="I750" s="2">
        <f>IF(soki[[#This Row],[stan po produkcji]]-soki[[#This Row],[wielkosc_zamowienia]]&gt;0,soki[[#This Row],[stan po produkcji]]-soki[[#This Row],[wielkosc_zamowienia]],soki[[#This Row],[stan po produkcji]])</f>
        <v>9290</v>
      </c>
      <c r="J750" s="2" t="b">
        <f>soki[[#This Row],[po zamowieniu]]=soki[[#This Row],[stan po produkcji]]</f>
        <v>0</v>
      </c>
      <c r="K750" s="2">
        <f>IF(soki[[#This Row],[fila]],soki[[#This Row],[wielkosc_zamowienia]],0)</f>
        <v>0</v>
      </c>
    </row>
    <row r="751" spans="1:11" x14ac:dyDescent="0.25">
      <c r="A751">
        <v>750</v>
      </c>
      <c r="B751" s="1">
        <v>44559</v>
      </c>
      <c r="C751" s="2" t="s">
        <v>5</v>
      </c>
      <c r="D751" s="2">
        <f>WEEKDAY(soki[[#This Row],[data]],2)</f>
        <v>3</v>
      </c>
      <c r="E751">
        <v>4050</v>
      </c>
      <c r="F751">
        <f t="shared" si="12"/>
        <v>9290</v>
      </c>
      <c r="G751">
        <f>IF(soki[[#This Row],[data]]=B750,0,IF(soki[[#This Row],[dzień tygodnia]]&gt;=6,5000,12000))</f>
        <v>12000</v>
      </c>
      <c r="H751">
        <f>soki[[#This Row],[stan przed produkcją]]+soki[[#This Row],[produkcja]]</f>
        <v>21290</v>
      </c>
      <c r="I751" s="2">
        <f>IF(soki[[#This Row],[stan po produkcji]]-soki[[#This Row],[wielkosc_zamowienia]]&gt;0,soki[[#This Row],[stan po produkcji]]-soki[[#This Row],[wielkosc_zamowienia]],soki[[#This Row],[stan po produkcji]])</f>
        <v>17240</v>
      </c>
      <c r="J751" s="2" t="b">
        <f>soki[[#This Row],[po zamowieniu]]=soki[[#This Row],[stan po produkcji]]</f>
        <v>0</v>
      </c>
      <c r="K751" s="2">
        <f>IF(soki[[#This Row],[fila]],soki[[#This Row],[wielkosc_zamowienia]],0)</f>
        <v>0</v>
      </c>
    </row>
    <row r="752" spans="1:11" x14ac:dyDescent="0.25">
      <c r="A752">
        <v>751</v>
      </c>
      <c r="B752" s="1">
        <v>44559</v>
      </c>
      <c r="C752" s="2" t="s">
        <v>4</v>
      </c>
      <c r="D752" s="2">
        <f>WEEKDAY(soki[[#This Row],[data]],2)</f>
        <v>3</v>
      </c>
      <c r="E752">
        <v>7390</v>
      </c>
      <c r="F752">
        <f t="shared" si="12"/>
        <v>17240</v>
      </c>
      <c r="G752">
        <f>IF(soki[[#This Row],[data]]=B751,0,IF(soki[[#This Row],[dzień tygodnia]]&gt;=6,5000,12000))</f>
        <v>0</v>
      </c>
      <c r="H752">
        <f>soki[[#This Row],[stan przed produkcją]]+soki[[#This Row],[produkcja]]</f>
        <v>17240</v>
      </c>
      <c r="I752" s="2">
        <f>IF(soki[[#This Row],[stan po produkcji]]-soki[[#This Row],[wielkosc_zamowienia]]&gt;0,soki[[#This Row],[stan po produkcji]]-soki[[#This Row],[wielkosc_zamowienia]],soki[[#This Row],[stan po produkcji]])</f>
        <v>9850</v>
      </c>
      <c r="J752" s="2" t="b">
        <f>soki[[#This Row],[po zamowieniu]]=soki[[#This Row],[stan po produkcji]]</f>
        <v>0</v>
      </c>
      <c r="K752" s="2">
        <f>IF(soki[[#This Row],[fila]],soki[[#This Row],[wielkosc_zamowienia]],0)</f>
        <v>0</v>
      </c>
    </row>
    <row r="753" spans="1:11" x14ac:dyDescent="0.25">
      <c r="A753">
        <v>752</v>
      </c>
      <c r="B753" s="1">
        <v>44560</v>
      </c>
      <c r="C753" s="2" t="s">
        <v>6</v>
      </c>
      <c r="D753" s="2">
        <f>WEEKDAY(soki[[#This Row],[data]],2)</f>
        <v>4</v>
      </c>
      <c r="E753">
        <v>4600</v>
      </c>
      <c r="F753">
        <f t="shared" si="12"/>
        <v>9850</v>
      </c>
      <c r="G753">
        <f>IF(soki[[#This Row],[data]]=B752,0,IF(soki[[#This Row],[dzień tygodnia]]&gt;=6,5000,12000))</f>
        <v>12000</v>
      </c>
      <c r="H753">
        <f>soki[[#This Row],[stan przed produkcją]]+soki[[#This Row],[produkcja]]</f>
        <v>21850</v>
      </c>
      <c r="I753" s="2">
        <f>IF(soki[[#This Row],[stan po produkcji]]-soki[[#This Row],[wielkosc_zamowienia]]&gt;0,soki[[#This Row],[stan po produkcji]]-soki[[#This Row],[wielkosc_zamowienia]],soki[[#This Row],[stan po produkcji]])</f>
        <v>17250</v>
      </c>
      <c r="J753" s="2" t="b">
        <f>soki[[#This Row],[po zamowieniu]]=soki[[#This Row],[stan po produkcji]]</f>
        <v>0</v>
      </c>
      <c r="K753" s="2">
        <f>IF(soki[[#This Row],[fila]],soki[[#This Row],[wielkosc_zamowienia]],0)</f>
        <v>0</v>
      </c>
    </row>
    <row r="754" spans="1:11" x14ac:dyDescent="0.25">
      <c r="A754">
        <v>753</v>
      </c>
      <c r="B754" s="1">
        <v>44560</v>
      </c>
      <c r="C754" s="2" t="s">
        <v>5</v>
      </c>
      <c r="D754" s="2">
        <f>WEEKDAY(soki[[#This Row],[data]],2)</f>
        <v>4</v>
      </c>
      <c r="E754">
        <v>7040</v>
      </c>
      <c r="F754">
        <f t="shared" si="12"/>
        <v>17250</v>
      </c>
      <c r="G754">
        <f>IF(soki[[#This Row],[data]]=B753,0,IF(soki[[#This Row],[dzień tygodnia]]&gt;=6,5000,12000))</f>
        <v>0</v>
      </c>
      <c r="H754">
        <f>soki[[#This Row],[stan przed produkcją]]+soki[[#This Row],[produkcja]]</f>
        <v>17250</v>
      </c>
      <c r="I754" s="2">
        <f>IF(soki[[#This Row],[stan po produkcji]]-soki[[#This Row],[wielkosc_zamowienia]]&gt;0,soki[[#This Row],[stan po produkcji]]-soki[[#This Row],[wielkosc_zamowienia]],soki[[#This Row],[stan po produkcji]])</f>
        <v>10210</v>
      </c>
      <c r="J754" s="2" t="b">
        <f>soki[[#This Row],[po zamowieniu]]=soki[[#This Row],[stan po produkcji]]</f>
        <v>0</v>
      </c>
      <c r="K754" s="2">
        <f>IF(soki[[#This Row],[fila]],soki[[#This Row],[wielkosc_zamowienia]],0)</f>
        <v>0</v>
      </c>
    </row>
    <row r="755" spans="1:11" x14ac:dyDescent="0.25">
      <c r="A755">
        <v>754</v>
      </c>
      <c r="B755" s="1">
        <v>44560</v>
      </c>
      <c r="C755" s="2" t="s">
        <v>7</v>
      </c>
      <c r="D755" s="2">
        <f>WEEKDAY(soki[[#This Row],[data]],2)</f>
        <v>4</v>
      </c>
      <c r="E755">
        <v>2410</v>
      </c>
      <c r="F755">
        <f t="shared" si="12"/>
        <v>10210</v>
      </c>
      <c r="G755">
        <f>IF(soki[[#This Row],[data]]=B754,0,IF(soki[[#This Row],[dzień tygodnia]]&gt;=6,5000,12000))</f>
        <v>0</v>
      </c>
      <c r="H755">
        <f>soki[[#This Row],[stan przed produkcją]]+soki[[#This Row],[produkcja]]</f>
        <v>10210</v>
      </c>
      <c r="I755" s="2">
        <f>IF(soki[[#This Row],[stan po produkcji]]-soki[[#This Row],[wielkosc_zamowienia]]&gt;0,soki[[#This Row],[stan po produkcji]]-soki[[#This Row],[wielkosc_zamowienia]],soki[[#This Row],[stan po produkcji]])</f>
        <v>7800</v>
      </c>
      <c r="J755" s="2" t="b">
        <f>soki[[#This Row],[po zamowieniu]]=soki[[#This Row],[stan po produkcji]]</f>
        <v>0</v>
      </c>
      <c r="K755" s="2">
        <f>IF(soki[[#This Row],[fila]],soki[[#This Row],[wielkosc_zamowienia]],0)</f>
        <v>0</v>
      </c>
    </row>
    <row r="756" spans="1:11" x14ac:dyDescent="0.25">
      <c r="A756">
        <v>755</v>
      </c>
      <c r="B756" s="1">
        <v>44561</v>
      </c>
      <c r="C756" s="2" t="s">
        <v>6</v>
      </c>
      <c r="D756" s="2">
        <f>WEEKDAY(soki[[#This Row],[data]],2)</f>
        <v>5</v>
      </c>
      <c r="E756">
        <v>6290</v>
      </c>
      <c r="F756">
        <f t="shared" si="12"/>
        <v>7800</v>
      </c>
      <c r="G756">
        <f>IF(soki[[#This Row],[data]]=B755,0,IF(soki[[#This Row],[dzień tygodnia]]&gt;=6,5000,12000))</f>
        <v>12000</v>
      </c>
      <c r="H756">
        <f>soki[[#This Row],[stan przed produkcją]]+soki[[#This Row],[produkcja]]</f>
        <v>19800</v>
      </c>
      <c r="I756" s="2">
        <f>IF(soki[[#This Row],[stan po produkcji]]-soki[[#This Row],[wielkosc_zamowienia]]&gt;0,soki[[#This Row],[stan po produkcji]]-soki[[#This Row],[wielkosc_zamowienia]],soki[[#This Row],[stan po produkcji]])</f>
        <v>13510</v>
      </c>
      <c r="J756" s="2" t="b">
        <f>soki[[#This Row],[po zamowieniu]]=soki[[#This Row],[stan po produkcji]]</f>
        <v>0</v>
      </c>
      <c r="K756" s="2">
        <f>IF(soki[[#This Row],[fila]],soki[[#This Row],[wielkosc_zamowienia]],0)</f>
        <v>0</v>
      </c>
    </row>
  </sheetData>
  <phoneticPr fontId="1" type="noConversion"/>
  <conditionalFormatting sqref="J1:J1048576">
    <cfRule type="cellIs" dxfId="16" priority="2" operator="equal">
      <formula>TRUE</formula>
    </cfRule>
  </conditionalFormatting>
  <conditionalFormatting sqref="V9">
    <cfRule type="cellIs" dxfId="12" priority="1" operator="equal">
      <formula>TRUE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equal" id="{F5ADB9E1-79A3-4B43-B117-8F265B07A40B}">
            <xm:f>'6.2'!$I$4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M757:M1048576 N236:N756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7"/>
  <sheetViews>
    <sheetView workbookViewId="0">
      <selection activeCell="C2" sqref="C2"/>
    </sheetView>
  </sheetViews>
  <sheetFormatPr defaultRowHeight="15" x14ac:dyDescent="0.25"/>
  <cols>
    <col min="2" max="2" width="17.7109375" bestFit="1" customWidth="1"/>
    <col min="3" max="3" width="16.140625" bestFit="1" customWidth="1"/>
  </cols>
  <sheetData>
    <row r="2" spans="2:3" x14ac:dyDescent="0.25">
      <c r="B2" s="5" t="s">
        <v>8</v>
      </c>
      <c r="C2" t="s">
        <v>24</v>
      </c>
    </row>
    <row r="3" spans="2:3" x14ac:dyDescent="0.25">
      <c r="B3" s="6" t="s">
        <v>6</v>
      </c>
      <c r="C3" s="2">
        <v>152</v>
      </c>
    </row>
    <row r="4" spans="2:3" x14ac:dyDescent="0.25">
      <c r="B4" s="6" t="s">
        <v>7</v>
      </c>
      <c r="C4" s="2">
        <v>183</v>
      </c>
    </row>
    <row r="5" spans="2:3" x14ac:dyDescent="0.25">
      <c r="B5" s="6" t="s">
        <v>4</v>
      </c>
      <c r="C5" s="2">
        <v>222</v>
      </c>
    </row>
    <row r="6" spans="2:3" x14ac:dyDescent="0.25">
      <c r="B6" s="6" t="s">
        <v>5</v>
      </c>
      <c r="C6" s="2">
        <v>198</v>
      </c>
    </row>
    <row r="7" spans="2:3" x14ac:dyDescent="0.25">
      <c r="B7" s="6" t="s">
        <v>9</v>
      </c>
      <c r="C7" s="2">
        <v>755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01752740-287E-414F-808D-0058949A1626}">
            <xm:f>'6.2'!$I$4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D1:D7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8C93E-064A-4DD8-A762-B7874AAAB51F}">
  <dimension ref="B3:I224"/>
  <sheetViews>
    <sheetView workbookViewId="0">
      <selection activeCell="I167" sqref="I167"/>
    </sheetView>
  </sheetViews>
  <sheetFormatPr defaultRowHeight="15" x14ac:dyDescent="0.25"/>
  <cols>
    <col min="3" max="3" width="15.140625" customWidth="1"/>
    <col min="9" max="9" width="14.140625" customWidth="1"/>
  </cols>
  <sheetData>
    <row r="3" spans="2:9" x14ac:dyDescent="0.25">
      <c r="B3" s="3">
        <v>1</v>
      </c>
      <c r="C3" s="9">
        <v>44198</v>
      </c>
      <c r="D3" s="10" t="s">
        <v>4</v>
      </c>
      <c r="E3" s="7">
        <v>1290</v>
      </c>
      <c r="F3">
        <v>1</v>
      </c>
    </row>
    <row r="4" spans="2:9" x14ac:dyDescent="0.25">
      <c r="B4" s="3">
        <v>11</v>
      </c>
      <c r="C4" s="9">
        <v>44201</v>
      </c>
      <c r="D4" s="10" t="s">
        <v>4</v>
      </c>
      <c r="E4" s="7">
        <v>1430</v>
      </c>
      <c r="F4">
        <f>IF(C4-C3=1,F3+1,1)</f>
        <v>1</v>
      </c>
      <c r="H4" t="s">
        <v>12</v>
      </c>
      <c r="I4">
        <f>MAX(F3:F224)</f>
        <v>8</v>
      </c>
    </row>
    <row r="5" spans="2:9" x14ac:dyDescent="0.25">
      <c r="B5" s="3">
        <v>13</v>
      </c>
      <c r="C5" s="9">
        <v>44202</v>
      </c>
      <c r="D5" s="10" t="s">
        <v>4</v>
      </c>
      <c r="E5" s="7">
        <v>5540</v>
      </c>
      <c r="F5">
        <f>IF(C5-C4=1,F4+1,1)</f>
        <v>2</v>
      </c>
      <c r="H5" t="s">
        <v>10</v>
      </c>
      <c r="I5" s="1">
        <f>C165</f>
        <v>44476</v>
      </c>
    </row>
    <row r="6" spans="2:9" x14ac:dyDescent="0.25">
      <c r="B6" s="4">
        <v>16</v>
      </c>
      <c r="C6" s="11">
        <v>44204</v>
      </c>
      <c r="D6" s="12" t="s">
        <v>4</v>
      </c>
      <c r="E6" s="8">
        <v>9410</v>
      </c>
      <c r="F6">
        <f>IF(C6-C5=1,F5+1,1)</f>
        <v>1</v>
      </c>
      <c r="H6" t="s">
        <v>11</v>
      </c>
      <c r="I6" s="1">
        <f>C172</f>
        <v>44483</v>
      </c>
    </row>
    <row r="7" spans="2:9" x14ac:dyDescent="0.25">
      <c r="B7" s="4">
        <v>18</v>
      </c>
      <c r="C7" s="11">
        <v>44205</v>
      </c>
      <c r="D7" s="12" t="s">
        <v>4</v>
      </c>
      <c r="E7" s="8">
        <v>2240</v>
      </c>
      <c r="F7">
        <f>IF(C7-C6=1,F6+1,1)</f>
        <v>2</v>
      </c>
    </row>
    <row r="8" spans="2:9" x14ac:dyDescent="0.25">
      <c r="B8" s="3">
        <v>23</v>
      </c>
      <c r="C8" s="9">
        <v>44207</v>
      </c>
      <c r="D8" s="10" t="s">
        <v>4</v>
      </c>
      <c r="E8" s="7">
        <v>9750</v>
      </c>
      <c r="F8">
        <f>IF(C8-C7=1,F7+1,1)</f>
        <v>1</v>
      </c>
    </row>
    <row r="9" spans="2:9" x14ac:dyDescent="0.25">
      <c r="B9" s="4">
        <v>26</v>
      </c>
      <c r="C9" s="11">
        <v>44210</v>
      </c>
      <c r="D9" s="12" t="s">
        <v>4</v>
      </c>
      <c r="E9" s="8">
        <v>2260</v>
      </c>
      <c r="F9">
        <f>IF(C9-C8=1,F8+1,1)</f>
        <v>1</v>
      </c>
    </row>
    <row r="10" spans="2:9" x14ac:dyDescent="0.25">
      <c r="B10" s="4">
        <v>30</v>
      </c>
      <c r="C10" s="11">
        <v>44211</v>
      </c>
      <c r="D10" s="12" t="s">
        <v>4</v>
      </c>
      <c r="E10" s="8">
        <v>3260</v>
      </c>
      <c r="F10">
        <f>IF(C10-C9=1,F9+1,1)</f>
        <v>2</v>
      </c>
    </row>
    <row r="11" spans="2:9" x14ac:dyDescent="0.25">
      <c r="B11" s="4">
        <v>36</v>
      </c>
      <c r="C11" s="11">
        <v>44213</v>
      </c>
      <c r="D11" s="12" t="s">
        <v>4</v>
      </c>
      <c r="E11" s="8">
        <v>3140</v>
      </c>
      <c r="F11">
        <f>IF(C11-C10=1,F10+1,1)</f>
        <v>1</v>
      </c>
    </row>
    <row r="12" spans="2:9" x14ac:dyDescent="0.25">
      <c r="B12" s="3">
        <v>39</v>
      </c>
      <c r="C12" s="9">
        <v>44215</v>
      </c>
      <c r="D12" s="10" t="s">
        <v>4</v>
      </c>
      <c r="E12" s="7">
        <v>1170</v>
      </c>
      <c r="F12">
        <f>IF(C12-C11=1,F11+1,1)</f>
        <v>1</v>
      </c>
    </row>
    <row r="13" spans="2:9" x14ac:dyDescent="0.25">
      <c r="B13" s="4">
        <v>40</v>
      </c>
      <c r="C13" s="11">
        <v>44216</v>
      </c>
      <c r="D13" s="12" t="s">
        <v>4</v>
      </c>
      <c r="E13" s="8">
        <v>2350</v>
      </c>
      <c r="F13">
        <f>IF(C13-C12=1,F12+1,1)</f>
        <v>2</v>
      </c>
    </row>
    <row r="14" spans="2:9" x14ac:dyDescent="0.25">
      <c r="B14" s="4">
        <v>46</v>
      </c>
      <c r="C14" s="11">
        <v>44219</v>
      </c>
      <c r="D14" s="12" t="s">
        <v>4</v>
      </c>
      <c r="E14" s="8">
        <v>2870</v>
      </c>
      <c r="F14">
        <f>IF(C14-C13=1,F13+1,1)</f>
        <v>1</v>
      </c>
    </row>
    <row r="15" spans="2:9" x14ac:dyDescent="0.25">
      <c r="B15" s="3">
        <v>47</v>
      </c>
      <c r="C15" s="9">
        <v>44220</v>
      </c>
      <c r="D15" s="10" t="s">
        <v>4</v>
      </c>
      <c r="E15" s="7">
        <v>8690</v>
      </c>
      <c r="F15">
        <f>IF(C15-C14=1,F14+1,1)</f>
        <v>2</v>
      </c>
    </row>
    <row r="16" spans="2:9" x14ac:dyDescent="0.25">
      <c r="B16" s="3">
        <v>53</v>
      </c>
      <c r="C16" s="9">
        <v>44223</v>
      </c>
      <c r="D16" s="10" t="s">
        <v>4</v>
      </c>
      <c r="E16" s="7">
        <v>7870</v>
      </c>
      <c r="F16">
        <f>IF(C16-C15=1,F15+1,1)</f>
        <v>1</v>
      </c>
    </row>
    <row r="17" spans="2:6" x14ac:dyDescent="0.25">
      <c r="B17" s="3">
        <v>55</v>
      </c>
      <c r="C17" s="9">
        <v>44224</v>
      </c>
      <c r="D17" s="10" t="s">
        <v>4</v>
      </c>
      <c r="E17" s="7">
        <v>1940</v>
      </c>
      <c r="F17">
        <f>IF(C17-C16=1,F16+1,1)</f>
        <v>2</v>
      </c>
    </row>
    <row r="18" spans="2:6" x14ac:dyDescent="0.25">
      <c r="B18" s="3">
        <v>61</v>
      </c>
      <c r="C18" s="9">
        <v>44227</v>
      </c>
      <c r="D18" s="10" t="s">
        <v>4</v>
      </c>
      <c r="E18" s="7">
        <v>6900</v>
      </c>
      <c r="F18">
        <f>IF(C18-C17=1,F17+1,1)</f>
        <v>1</v>
      </c>
    </row>
    <row r="19" spans="2:6" x14ac:dyDescent="0.25">
      <c r="B19" s="4">
        <v>66</v>
      </c>
      <c r="C19" s="11">
        <v>44228</v>
      </c>
      <c r="D19" s="12" t="s">
        <v>4</v>
      </c>
      <c r="E19" s="8">
        <v>6960</v>
      </c>
      <c r="F19">
        <f>IF(C19-C18=1,F18+1,1)</f>
        <v>2</v>
      </c>
    </row>
    <row r="20" spans="2:6" x14ac:dyDescent="0.25">
      <c r="B20" s="3">
        <v>71</v>
      </c>
      <c r="C20" s="9">
        <v>44231</v>
      </c>
      <c r="D20" s="10" t="s">
        <v>4</v>
      </c>
      <c r="E20" s="7">
        <v>7770</v>
      </c>
      <c r="F20">
        <f>IF(C20-C19=1,F19+1,1)</f>
        <v>1</v>
      </c>
    </row>
    <row r="21" spans="2:6" x14ac:dyDescent="0.25">
      <c r="B21" s="4">
        <v>74</v>
      </c>
      <c r="C21" s="11">
        <v>44233</v>
      </c>
      <c r="D21" s="12" t="s">
        <v>4</v>
      </c>
      <c r="E21" s="8">
        <v>1820</v>
      </c>
      <c r="F21">
        <f>IF(C21-C20=1,F20+1,1)</f>
        <v>1</v>
      </c>
    </row>
    <row r="22" spans="2:6" x14ac:dyDescent="0.25">
      <c r="B22" s="4">
        <v>76</v>
      </c>
      <c r="C22" s="11">
        <v>44234</v>
      </c>
      <c r="D22" s="12" t="s">
        <v>4</v>
      </c>
      <c r="E22" s="8">
        <v>5920</v>
      </c>
      <c r="F22">
        <f>IF(C22-C21=1,F21+1,1)</f>
        <v>2</v>
      </c>
    </row>
    <row r="23" spans="2:6" x14ac:dyDescent="0.25">
      <c r="B23" s="3">
        <v>79</v>
      </c>
      <c r="C23" s="9">
        <v>44235</v>
      </c>
      <c r="D23" s="10" t="s">
        <v>4</v>
      </c>
      <c r="E23" s="7">
        <v>1970</v>
      </c>
      <c r="F23">
        <f>IF(C23-C22=1,F22+1,1)</f>
        <v>3</v>
      </c>
    </row>
    <row r="24" spans="2:6" x14ac:dyDescent="0.25">
      <c r="B24" s="4">
        <v>82</v>
      </c>
      <c r="C24" s="11">
        <v>44237</v>
      </c>
      <c r="D24" s="12" t="s">
        <v>4</v>
      </c>
      <c r="E24" s="8">
        <v>2620</v>
      </c>
      <c r="F24">
        <f>IF(C24-C23=1,F23+1,1)</f>
        <v>1</v>
      </c>
    </row>
    <row r="25" spans="2:6" x14ac:dyDescent="0.25">
      <c r="B25" s="3">
        <v>89</v>
      </c>
      <c r="C25" s="9">
        <v>44240</v>
      </c>
      <c r="D25" s="10" t="s">
        <v>4</v>
      </c>
      <c r="E25" s="7">
        <v>1870</v>
      </c>
      <c r="F25">
        <f>IF(C25-C24=1,F24+1,1)</f>
        <v>1</v>
      </c>
    </row>
    <row r="26" spans="2:6" x14ac:dyDescent="0.25">
      <c r="B26" s="4">
        <v>92</v>
      </c>
      <c r="C26" s="11">
        <v>44242</v>
      </c>
      <c r="D26" s="12" t="s">
        <v>4</v>
      </c>
      <c r="E26" s="8">
        <v>3780</v>
      </c>
      <c r="F26">
        <f>IF(C26-C25=1,F25+1,1)</f>
        <v>1</v>
      </c>
    </row>
    <row r="27" spans="2:6" x14ac:dyDescent="0.25">
      <c r="B27" s="4">
        <v>94</v>
      </c>
      <c r="C27" s="11">
        <v>44243</v>
      </c>
      <c r="D27" s="12" t="s">
        <v>4</v>
      </c>
      <c r="E27" s="8">
        <v>1570</v>
      </c>
      <c r="F27">
        <f>IF(C27-C26=1,F26+1,1)</f>
        <v>2</v>
      </c>
    </row>
    <row r="28" spans="2:6" x14ac:dyDescent="0.25">
      <c r="B28" s="3">
        <v>97</v>
      </c>
      <c r="C28" s="9">
        <v>44244</v>
      </c>
      <c r="D28" s="10" t="s">
        <v>4</v>
      </c>
      <c r="E28" s="7">
        <v>9690</v>
      </c>
      <c r="F28">
        <f>IF(C28-C27=1,F27+1,1)</f>
        <v>3</v>
      </c>
    </row>
    <row r="29" spans="2:6" x14ac:dyDescent="0.25">
      <c r="B29" s="4">
        <v>104</v>
      </c>
      <c r="C29" s="11">
        <v>44248</v>
      </c>
      <c r="D29" s="12" t="s">
        <v>4</v>
      </c>
      <c r="E29" s="8">
        <v>6700</v>
      </c>
      <c r="F29">
        <f>IF(C29-C28=1,F28+1,1)</f>
        <v>1</v>
      </c>
    </row>
    <row r="30" spans="2:6" x14ac:dyDescent="0.25">
      <c r="B30" s="3">
        <v>105</v>
      </c>
      <c r="C30" s="9">
        <v>44249</v>
      </c>
      <c r="D30" s="10" t="s">
        <v>4</v>
      </c>
      <c r="E30" s="7">
        <v>5570</v>
      </c>
      <c r="F30">
        <f>IF(C30-C29=1,F29+1,1)</f>
        <v>2</v>
      </c>
    </row>
    <row r="31" spans="2:6" x14ac:dyDescent="0.25">
      <c r="B31" s="3">
        <v>113</v>
      </c>
      <c r="C31" s="9">
        <v>44252</v>
      </c>
      <c r="D31" s="10" t="s">
        <v>4</v>
      </c>
      <c r="E31" s="7">
        <v>5060</v>
      </c>
      <c r="F31">
        <f>IF(C31-C30=1,F30+1,1)</f>
        <v>1</v>
      </c>
    </row>
    <row r="32" spans="2:6" x14ac:dyDescent="0.25">
      <c r="B32" s="3">
        <v>115</v>
      </c>
      <c r="C32" s="9">
        <v>44253</v>
      </c>
      <c r="D32" s="10" t="s">
        <v>4</v>
      </c>
      <c r="E32" s="7">
        <v>5100</v>
      </c>
      <c r="F32">
        <f>IF(C32-C31=1,F31+1,1)</f>
        <v>2</v>
      </c>
    </row>
    <row r="33" spans="2:6" x14ac:dyDescent="0.25">
      <c r="B33" s="4">
        <v>118</v>
      </c>
      <c r="C33" s="11">
        <v>44255</v>
      </c>
      <c r="D33" s="12" t="s">
        <v>4</v>
      </c>
      <c r="E33" s="8">
        <v>4290</v>
      </c>
      <c r="F33">
        <f>IF(C33-C32=1,F32+1,1)</f>
        <v>1</v>
      </c>
    </row>
    <row r="34" spans="2:6" x14ac:dyDescent="0.25">
      <c r="B34" s="3">
        <v>121</v>
      </c>
      <c r="C34" s="9">
        <v>44256</v>
      </c>
      <c r="D34" s="10" t="s">
        <v>4</v>
      </c>
      <c r="E34" s="7">
        <v>8650</v>
      </c>
      <c r="F34">
        <f>IF(C34-C33=1,F33+1,1)</f>
        <v>2</v>
      </c>
    </row>
    <row r="35" spans="2:6" x14ac:dyDescent="0.25">
      <c r="B35" s="4">
        <v>124</v>
      </c>
      <c r="C35" s="11">
        <v>44258</v>
      </c>
      <c r="D35" s="12" t="s">
        <v>4</v>
      </c>
      <c r="E35" s="8">
        <v>6850</v>
      </c>
      <c r="F35">
        <f>IF(C35-C34=1,F34+1,1)</f>
        <v>1</v>
      </c>
    </row>
    <row r="36" spans="2:6" x14ac:dyDescent="0.25">
      <c r="B36" s="3">
        <v>125</v>
      </c>
      <c r="C36" s="9">
        <v>44259</v>
      </c>
      <c r="D36" s="10" t="s">
        <v>4</v>
      </c>
      <c r="E36" s="7">
        <v>6210</v>
      </c>
      <c r="F36">
        <f>IF(C36-C35=1,F35+1,1)</f>
        <v>2</v>
      </c>
    </row>
    <row r="37" spans="2:6" x14ac:dyDescent="0.25">
      <c r="B37" s="4">
        <v>126</v>
      </c>
      <c r="C37" s="11">
        <v>44260</v>
      </c>
      <c r="D37" s="12" t="s">
        <v>4</v>
      </c>
      <c r="E37" s="8">
        <v>3340</v>
      </c>
      <c r="F37">
        <f>IF(C37-C36=1,F36+1,1)</f>
        <v>3</v>
      </c>
    </row>
    <row r="38" spans="2:6" x14ac:dyDescent="0.25">
      <c r="B38" s="3">
        <v>131</v>
      </c>
      <c r="C38" s="9">
        <v>44262</v>
      </c>
      <c r="D38" s="10" t="s">
        <v>4</v>
      </c>
      <c r="E38" s="7">
        <v>5310</v>
      </c>
      <c r="F38">
        <f>IF(C38-C37=1,F37+1,1)</f>
        <v>1</v>
      </c>
    </row>
    <row r="39" spans="2:6" x14ac:dyDescent="0.25">
      <c r="B39" s="4">
        <v>132</v>
      </c>
      <c r="C39" s="11">
        <v>44263</v>
      </c>
      <c r="D39" s="12" t="s">
        <v>4</v>
      </c>
      <c r="E39" s="8">
        <v>9130</v>
      </c>
      <c r="F39">
        <f>IF(C39-C38=1,F38+1,1)</f>
        <v>2</v>
      </c>
    </row>
    <row r="40" spans="2:6" x14ac:dyDescent="0.25">
      <c r="B40" s="4">
        <v>134</v>
      </c>
      <c r="C40" s="11">
        <v>44264</v>
      </c>
      <c r="D40" s="12" t="s">
        <v>4</v>
      </c>
      <c r="E40" s="8">
        <v>1920</v>
      </c>
      <c r="F40">
        <f>IF(C40-C39=1,F39+1,1)</f>
        <v>3</v>
      </c>
    </row>
    <row r="41" spans="2:6" x14ac:dyDescent="0.25">
      <c r="B41" s="3">
        <v>141</v>
      </c>
      <c r="C41" s="9">
        <v>44267</v>
      </c>
      <c r="D41" s="10" t="s">
        <v>4</v>
      </c>
      <c r="E41" s="7">
        <v>820</v>
      </c>
      <c r="F41">
        <f>IF(C41-C40=1,F40+1,1)</f>
        <v>1</v>
      </c>
    </row>
    <row r="42" spans="2:6" x14ac:dyDescent="0.25">
      <c r="B42" s="4">
        <v>142</v>
      </c>
      <c r="C42" s="11">
        <v>44268</v>
      </c>
      <c r="D42" s="12" t="s">
        <v>4</v>
      </c>
      <c r="E42" s="8">
        <v>5220</v>
      </c>
      <c r="F42">
        <f>IF(C42-C41=1,F41+1,1)</f>
        <v>2</v>
      </c>
    </row>
    <row r="43" spans="2:6" x14ac:dyDescent="0.25">
      <c r="B43" s="3">
        <v>145</v>
      </c>
      <c r="C43" s="9">
        <v>44270</v>
      </c>
      <c r="D43" s="10" t="s">
        <v>4</v>
      </c>
      <c r="E43" s="7">
        <v>6860</v>
      </c>
      <c r="F43">
        <f>IF(C43-C42=1,F42+1,1)</f>
        <v>1</v>
      </c>
    </row>
    <row r="44" spans="2:6" x14ac:dyDescent="0.25">
      <c r="B44" s="4">
        <v>146</v>
      </c>
      <c r="C44" s="11">
        <v>44271</v>
      </c>
      <c r="D44" s="12" t="s">
        <v>4</v>
      </c>
      <c r="E44" s="8">
        <v>2020</v>
      </c>
      <c r="F44">
        <f>IF(C44-C43=1,F43+1,1)</f>
        <v>2</v>
      </c>
    </row>
    <row r="45" spans="2:6" x14ac:dyDescent="0.25">
      <c r="B45" s="4">
        <v>148</v>
      </c>
      <c r="C45" s="11">
        <v>44272</v>
      </c>
      <c r="D45" s="12" t="s">
        <v>4</v>
      </c>
      <c r="E45" s="8">
        <v>9720</v>
      </c>
      <c r="F45">
        <f>IF(C45-C44=1,F44+1,1)</f>
        <v>3</v>
      </c>
    </row>
    <row r="46" spans="2:6" x14ac:dyDescent="0.25">
      <c r="B46" s="4">
        <v>150</v>
      </c>
      <c r="C46" s="11">
        <v>44273</v>
      </c>
      <c r="D46" s="12" t="s">
        <v>4</v>
      </c>
      <c r="E46" s="8">
        <v>6780</v>
      </c>
      <c r="F46">
        <f>IF(C46-C45=1,F45+1,1)</f>
        <v>4</v>
      </c>
    </row>
    <row r="47" spans="2:6" x14ac:dyDescent="0.25">
      <c r="B47" s="3">
        <v>157</v>
      </c>
      <c r="C47" s="9">
        <v>44275</v>
      </c>
      <c r="D47" s="10" t="s">
        <v>4</v>
      </c>
      <c r="E47" s="7">
        <v>9410</v>
      </c>
      <c r="F47">
        <f>IF(C47-C46=1,F46+1,1)</f>
        <v>1</v>
      </c>
    </row>
    <row r="48" spans="2:6" x14ac:dyDescent="0.25">
      <c r="B48" s="3">
        <v>159</v>
      </c>
      <c r="C48" s="9">
        <v>44276</v>
      </c>
      <c r="D48" s="10" t="s">
        <v>4</v>
      </c>
      <c r="E48" s="7">
        <v>2480</v>
      </c>
      <c r="F48">
        <f>IF(C48-C47=1,F47+1,1)</f>
        <v>2</v>
      </c>
    </row>
    <row r="49" spans="2:6" x14ac:dyDescent="0.25">
      <c r="B49" s="3">
        <v>161</v>
      </c>
      <c r="C49" s="9">
        <v>44277</v>
      </c>
      <c r="D49" s="10" t="s">
        <v>4</v>
      </c>
      <c r="E49" s="7">
        <v>860</v>
      </c>
      <c r="F49">
        <f>IF(C49-C48=1,F48+1,1)</f>
        <v>3</v>
      </c>
    </row>
    <row r="50" spans="2:6" x14ac:dyDescent="0.25">
      <c r="B50" s="3">
        <v>165</v>
      </c>
      <c r="C50" s="9">
        <v>44279</v>
      </c>
      <c r="D50" s="10" t="s">
        <v>4</v>
      </c>
      <c r="E50" s="7">
        <v>8300</v>
      </c>
      <c r="F50">
        <f>IF(C50-C49=1,F49+1,1)</f>
        <v>1</v>
      </c>
    </row>
    <row r="51" spans="2:6" x14ac:dyDescent="0.25">
      <c r="B51" s="3">
        <v>169</v>
      </c>
      <c r="C51" s="9">
        <v>44281</v>
      </c>
      <c r="D51" s="10" t="s">
        <v>4</v>
      </c>
      <c r="E51" s="7">
        <v>1300</v>
      </c>
      <c r="F51">
        <f>IF(C51-C50=1,F50+1,1)</f>
        <v>1</v>
      </c>
    </row>
    <row r="52" spans="2:6" x14ac:dyDescent="0.25">
      <c r="B52" s="3">
        <v>173</v>
      </c>
      <c r="C52" s="9">
        <v>44283</v>
      </c>
      <c r="D52" s="10" t="s">
        <v>4</v>
      </c>
      <c r="E52" s="7">
        <v>1460</v>
      </c>
      <c r="F52">
        <f>IF(C52-C51=1,F51+1,1)</f>
        <v>1</v>
      </c>
    </row>
    <row r="53" spans="2:6" x14ac:dyDescent="0.25">
      <c r="B53" s="4">
        <v>176</v>
      </c>
      <c r="C53" s="11">
        <v>44284</v>
      </c>
      <c r="D53" s="12" t="s">
        <v>4</v>
      </c>
      <c r="E53" s="8">
        <v>8090</v>
      </c>
      <c r="F53">
        <f>IF(C53-C52=1,F52+1,1)</f>
        <v>2</v>
      </c>
    </row>
    <row r="54" spans="2:6" x14ac:dyDescent="0.25">
      <c r="B54" s="3">
        <v>177</v>
      </c>
      <c r="C54" s="9">
        <v>44285</v>
      </c>
      <c r="D54" s="10" t="s">
        <v>4</v>
      </c>
      <c r="E54" s="7">
        <v>4230</v>
      </c>
      <c r="F54">
        <f>IF(C54-C53=1,F53+1,1)</f>
        <v>3</v>
      </c>
    </row>
    <row r="55" spans="2:6" x14ac:dyDescent="0.25">
      <c r="B55" s="4">
        <v>180</v>
      </c>
      <c r="C55" s="11">
        <v>44287</v>
      </c>
      <c r="D55" s="12" t="s">
        <v>4</v>
      </c>
      <c r="E55" s="8">
        <v>3540</v>
      </c>
      <c r="F55">
        <f>IF(C55-C54=1,F54+1,1)</f>
        <v>1</v>
      </c>
    </row>
    <row r="56" spans="2:6" x14ac:dyDescent="0.25">
      <c r="B56" s="3">
        <v>183</v>
      </c>
      <c r="C56" s="9">
        <v>44288</v>
      </c>
      <c r="D56" s="10" t="s">
        <v>4</v>
      </c>
      <c r="E56" s="7">
        <v>4560</v>
      </c>
      <c r="F56">
        <f>IF(C56-C55=1,F55+1,1)</f>
        <v>2</v>
      </c>
    </row>
    <row r="57" spans="2:6" x14ac:dyDescent="0.25">
      <c r="B57" s="3">
        <v>189</v>
      </c>
      <c r="C57" s="9">
        <v>44292</v>
      </c>
      <c r="D57" s="10" t="s">
        <v>4</v>
      </c>
      <c r="E57" s="7">
        <v>7100</v>
      </c>
      <c r="F57">
        <f>IF(C57-C56=1,F56+1,1)</f>
        <v>1</v>
      </c>
    </row>
    <row r="58" spans="2:6" x14ac:dyDescent="0.25">
      <c r="B58" s="3">
        <v>191</v>
      </c>
      <c r="C58" s="9">
        <v>44293</v>
      </c>
      <c r="D58" s="10" t="s">
        <v>4</v>
      </c>
      <c r="E58" s="7">
        <v>7650</v>
      </c>
      <c r="F58">
        <f>IF(C58-C57=1,F57+1,1)</f>
        <v>2</v>
      </c>
    </row>
    <row r="59" spans="2:6" x14ac:dyDescent="0.25">
      <c r="B59" s="3">
        <v>193</v>
      </c>
      <c r="C59" s="9">
        <v>44294</v>
      </c>
      <c r="D59" s="10" t="s">
        <v>4</v>
      </c>
      <c r="E59" s="7">
        <v>8230</v>
      </c>
      <c r="F59">
        <f>IF(C59-C58=1,F58+1,1)</f>
        <v>3</v>
      </c>
    </row>
    <row r="60" spans="2:6" x14ac:dyDescent="0.25">
      <c r="B60" s="4">
        <v>196</v>
      </c>
      <c r="C60" s="11">
        <v>44295</v>
      </c>
      <c r="D60" s="12" t="s">
        <v>4</v>
      </c>
      <c r="E60" s="8">
        <v>9980</v>
      </c>
      <c r="F60">
        <f>IF(C60-C59=1,F59+1,1)</f>
        <v>4</v>
      </c>
    </row>
    <row r="61" spans="2:6" x14ac:dyDescent="0.25">
      <c r="B61" s="4">
        <v>202</v>
      </c>
      <c r="C61" s="11">
        <v>44298</v>
      </c>
      <c r="D61" s="12" t="s">
        <v>4</v>
      </c>
      <c r="E61" s="8">
        <v>4460</v>
      </c>
      <c r="F61">
        <f>IF(C61-C60=1,F60+1,1)</f>
        <v>1</v>
      </c>
    </row>
    <row r="62" spans="2:6" x14ac:dyDescent="0.25">
      <c r="B62" s="4">
        <v>206</v>
      </c>
      <c r="C62" s="11">
        <v>44300</v>
      </c>
      <c r="D62" s="12" t="s">
        <v>4</v>
      </c>
      <c r="E62" s="8">
        <v>6780</v>
      </c>
      <c r="F62">
        <f>IF(C62-C61=1,F61+1,1)</f>
        <v>1</v>
      </c>
    </row>
    <row r="63" spans="2:6" x14ac:dyDescent="0.25">
      <c r="B63" s="3">
        <v>209</v>
      </c>
      <c r="C63" s="9">
        <v>44301</v>
      </c>
      <c r="D63" s="10" t="s">
        <v>4</v>
      </c>
      <c r="E63" s="7">
        <v>6720</v>
      </c>
      <c r="F63">
        <f>IF(C63-C62=1,F62+1,1)</f>
        <v>2</v>
      </c>
    </row>
    <row r="64" spans="2:6" x14ac:dyDescent="0.25">
      <c r="B64" s="3">
        <v>213</v>
      </c>
      <c r="C64" s="9">
        <v>44302</v>
      </c>
      <c r="D64" s="10" t="s">
        <v>4</v>
      </c>
      <c r="E64" s="7">
        <v>1000</v>
      </c>
      <c r="F64">
        <f>IF(C64-C63=1,F63+1,1)</f>
        <v>3</v>
      </c>
    </row>
    <row r="65" spans="2:6" x14ac:dyDescent="0.25">
      <c r="B65" s="4">
        <v>216</v>
      </c>
      <c r="C65" s="11">
        <v>44303</v>
      </c>
      <c r="D65" s="12" t="s">
        <v>4</v>
      </c>
      <c r="E65" s="8">
        <v>1800</v>
      </c>
      <c r="F65">
        <f>IF(C65-C64=1,F64+1,1)</f>
        <v>4</v>
      </c>
    </row>
    <row r="66" spans="2:6" x14ac:dyDescent="0.25">
      <c r="B66" s="3">
        <v>219</v>
      </c>
      <c r="C66" s="9">
        <v>44304</v>
      </c>
      <c r="D66" s="10" t="s">
        <v>4</v>
      </c>
      <c r="E66" s="7">
        <v>6470</v>
      </c>
      <c r="F66">
        <f>IF(C66-C65=1,F65+1,1)</f>
        <v>5</v>
      </c>
    </row>
    <row r="67" spans="2:6" x14ac:dyDescent="0.25">
      <c r="B67" s="4">
        <v>222</v>
      </c>
      <c r="C67" s="11">
        <v>44305</v>
      </c>
      <c r="D67" s="12" t="s">
        <v>4</v>
      </c>
      <c r="E67" s="8">
        <v>5220</v>
      </c>
      <c r="F67">
        <f>IF(C67-C66=1,F66+1,1)</f>
        <v>6</v>
      </c>
    </row>
    <row r="68" spans="2:6" x14ac:dyDescent="0.25">
      <c r="B68" s="4">
        <v>226</v>
      </c>
      <c r="C68" s="11">
        <v>44307</v>
      </c>
      <c r="D68" s="12" t="s">
        <v>4</v>
      </c>
      <c r="E68" s="8">
        <v>4140</v>
      </c>
      <c r="F68">
        <f>IF(C68-C67=1,F67+1,1)</f>
        <v>1</v>
      </c>
    </row>
    <row r="69" spans="2:6" x14ac:dyDescent="0.25">
      <c r="B69" s="4">
        <v>230</v>
      </c>
      <c r="C69" s="11">
        <v>44309</v>
      </c>
      <c r="D69" s="12" t="s">
        <v>4</v>
      </c>
      <c r="E69" s="8">
        <v>950</v>
      </c>
      <c r="F69">
        <f>IF(C69-C68=1,F68+1,1)</f>
        <v>1</v>
      </c>
    </row>
    <row r="70" spans="2:6" x14ac:dyDescent="0.25">
      <c r="B70" s="4">
        <v>234</v>
      </c>
      <c r="C70" s="11">
        <v>44311</v>
      </c>
      <c r="D70" s="12" t="s">
        <v>4</v>
      </c>
      <c r="E70" s="8">
        <v>8060</v>
      </c>
      <c r="F70">
        <f>IF(C70-C69=1,F69+1,1)</f>
        <v>1</v>
      </c>
    </row>
    <row r="71" spans="2:6" x14ac:dyDescent="0.25">
      <c r="B71" s="3">
        <v>239</v>
      </c>
      <c r="C71" s="9">
        <v>44314</v>
      </c>
      <c r="D71" s="10" t="s">
        <v>4</v>
      </c>
      <c r="E71" s="7">
        <v>9390</v>
      </c>
      <c r="F71">
        <f>IF(C71-C70=1,F70+1,1)</f>
        <v>1</v>
      </c>
    </row>
    <row r="72" spans="2:6" x14ac:dyDescent="0.25">
      <c r="B72" s="4">
        <v>242</v>
      </c>
      <c r="C72" s="11">
        <v>44316</v>
      </c>
      <c r="D72" s="12" t="s">
        <v>4</v>
      </c>
      <c r="E72" s="8">
        <v>4880</v>
      </c>
      <c r="F72">
        <f>IF(C72-C71=1,F71+1,1)</f>
        <v>1</v>
      </c>
    </row>
    <row r="73" spans="2:6" x14ac:dyDescent="0.25">
      <c r="B73" s="3">
        <v>243</v>
      </c>
      <c r="C73" s="9">
        <v>44317</v>
      </c>
      <c r="D73" s="10" t="s">
        <v>4</v>
      </c>
      <c r="E73" s="7">
        <v>3980</v>
      </c>
      <c r="F73">
        <f>IF(C73-C72=1,F72+1,1)</f>
        <v>2</v>
      </c>
    </row>
    <row r="74" spans="2:6" x14ac:dyDescent="0.25">
      <c r="B74" s="4">
        <v>244</v>
      </c>
      <c r="C74" s="11">
        <v>44318</v>
      </c>
      <c r="D74" s="12" t="s">
        <v>4</v>
      </c>
      <c r="E74" s="8">
        <v>3980</v>
      </c>
      <c r="F74">
        <f>IF(C74-C73=1,F73+1,1)</f>
        <v>3</v>
      </c>
    </row>
    <row r="75" spans="2:6" x14ac:dyDescent="0.25">
      <c r="B75" s="3">
        <v>249</v>
      </c>
      <c r="C75" s="9">
        <v>44321</v>
      </c>
      <c r="D75" s="10" t="s">
        <v>4</v>
      </c>
      <c r="E75" s="7">
        <v>3070</v>
      </c>
      <c r="F75">
        <f>IF(C75-C74=1,F74+1,1)</f>
        <v>1</v>
      </c>
    </row>
    <row r="76" spans="2:6" x14ac:dyDescent="0.25">
      <c r="B76" s="4">
        <v>250</v>
      </c>
      <c r="C76" s="11">
        <v>44322</v>
      </c>
      <c r="D76" s="12" t="s">
        <v>4</v>
      </c>
      <c r="E76" s="8">
        <v>1950</v>
      </c>
      <c r="F76">
        <f>IF(C76-C75=1,F75+1,1)</f>
        <v>2</v>
      </c>
    </row>
    <row r="77" spans="2:6" x14ac:dyDescent="0.25">
      <c r="B77" s="3">
        <v>253</v>
      </c>
      <c r="C77" s="9">
        <v>44323</v>
      </c>
      <c r="D77" s="10" t="s">
        <v>4</v>
      </c>
      <c r="E77" s="7">
        <v>9810</v>
      </c>
      <c r="F77">
        <f>IF(C77-C76=1,F76+1,1)</f>
        <v>3</v>
      </c>
    </row>
    <row r="78" spans="2:6" x14ac:dyDescent="0.25">
      <c r="B78" s="3">
        <v>257</v>
      </c>
      <c r="C78" s="9">
        <v>44324</v>
      </c>
      <c r="D78" s="10" t="s">
        <v>4</v>
      </c>
      <c r="E78" s="7">
        <v>7270</v>
      </c>
      <c r="F78">
        <f>IF(C78-C77=1,F77+1,1)</f>
        <v>4</v>
      </c>
    </row>
    <row r="79" spans="2:6" x14ac:dyDescent="0.25">
      <c r="B79" s="4">
        <v>260</v>
      </c>
      <c r="C79" s="11">
        <v>44325</v>
      </c>
      <c r="D79" s="12" t="s">
        <v>4</v>
      </c>
      <c r="E79" s="8">
        <v>5440</v>
      </c>
      <c r="F79">
        <f>IF(C79-C78=1,F78+1,1)</f>
        <v>5</v>
      </c>
    </row>
    <row r="80" spans="2:6" x14ac:dyDescent="0.25">
      <c r="B80" s="3">
        <v>267</v>
      </c>
      <c r="C80" s="9">
        <v>44329</v>
      </c>
      <c r="D80" s="10" t="s">
        <v>4</v>
      </c>
      <c r="E80" s="7">
        <v>600</v>
      </c>
      <c r="F80">
        <f>IF(C80-C79=1,F79+1,1)</f>
        <v>1</v>
      </c>
    </row>
    <row r="81" spans="2:6" x14ac:dyDescent="0.25">
      <c r="B81" s="4">
        <v>268</v>
      </c>
      <c r="C81" s="11">
        <v>44330</v>
      </c>
      <c r="D81" s="12" t="s">
        <v>4</v>
      </c>
      <c r="E81" s="8">
        <v>1170</v>
      </c>
      <c r="F81">
        <f>IF(C81-C80=1,F80+1,1)</f>
        <v>2</v>
      </c>
    </row>
    <row r="82" spans="2:6" x14ac:dyDescent="0.25">
      <c r="B82" s="4">
        <v>272</v>
      </c>
      <c r="C82" s="11">
        <v>44332</v>
      </c>
      <c r="D82" s="12" t="s">
        <v>4</v>
      </c>
      <c r="E82" s="8">
        <v>1200</v>
      </c>
      <c r="F82">
        <f>IF(C82-C81=1,F81+1,1)</f>
        <v>1</v>
      </c>
    </row>
    <row r="83" spans="2:6" x14ac:dyDescent="0.25">
      <c r="B83" s="4">
        <v>274</v>
      </c>
      <c r="C83" s="11">
        <v>44333</v>
      </c>
      <c r="D83" s="12" t="s">
        <v>4</v>
      </c>
      <c r="E83" s="8">
        <v>2210</v>
      </c>
      <c r="F83">
        <f>IF(C83-C82=1,F82+1,1)</f>
        <v>2</v>
      </c>
    </row>
    <row r="84" spans="2:6" x14ac:dyDescent="0.25">
      <c r="B84" s="3">
        <v>275</v>
      </c>
      <c r="C84" s="9">
        <v>44334</v>
      </c>
      <c r="D84" s="10" t="s">
        <v>4</v>
      </c>
      <c r="E84" s="7">
        <v>1170</v>
      </c>
      <c r="F84">
        <f>IF(C84-C83=1,F83+1,1)</f>
        <v>3</v>
      </c>
    </row>
    <row r="85" spans="2:6" x14ac:dyDescent="0.25">
      <c r="B85" s="4">
        <v>280</v>
      </c>
      <c r="C85" s="11">
        <v>44335</v>
      </c>
      <c r="D85" s="12" t="s">
        <v>4</v>
      </c>
      <c r="E85" s="8">
        <v>4470</v>
      </c>
      <c r="F85">
        <f>IF(C85-C84=1,F84+1,1)</f>
        <v>4</v>
      </c>
    </row>
    <row r="86" spans="2:6" x14ac:dyDescent="0.25">
      <c r="B86" s="4">
        <v>282</v>
      </c>
      <c r="C86" s="11">
        <v>44336</v>
      </c>
      <c r="D86" s="12" t="s">
        <v>4</v>
      </c>
      <c r="E86" s="8">
        <v>2250</v>
      </c>
      <c r="F86">
        <f>IF(C86-C85=1,F85+1,1)</f>
        <v>5</v>
      </c>
    </row>
    <row r="87" spans="2:6" x14ac:dyDescent="0.25">
      <c r="B87" s="3">
        <v>289</v>
      </c>
      <c r="C87" s="9">
        <v>44339</v>
      </c>
      <c r="D87" s="10" t="s">
        <v>4</v>
      </c>
      <c r="E87" s="7">
        <v>4700</v>
      </c>
      <c r="F87">
        <f>IF(C87-C86=1,F86+1,1)</f>
        <v>1</v>
      </c>
    </row>
    <row r="88" spans="2:6" x14ac:dyDescent="0.25">
      <c r="B88" s="4">
        <v>290</v>
      </c>
      <c r="C88" s="11">
        <v>44340</v>
      </c>
      <c r="D88" s="12" t="s">
        <v>4</v>
      </c>
      <c r="E88" s="8">
        <v>1830</v>
      </c>
      <c r="F88">
        <f>IF(C88-C87=1,F87+1,1)</f>
        <v>2</v>
      </c>
    </row>
    <row r="89" spans="2:6" x14ac:dyDescent="0.25">
      <c r="B89" s="4">
        <v>296</v>
      </c>
      <c r="C89" s="11">
        <v>44342</v>
      </c>
      <c r="D89" s="12" t="s">
        <v>4</v>
      </c>
      <c r="E89" s="8">
        <v>4560</v>
      </c>
      <c r="F89">
        <f>IF(C89-C88=1,F88+1,1)</f>
        <v>1</v>
      </c>
    </row>
    <row r="90" spans="2:6" x14ac:dyDescent="0.25">
      <c r="B90" s="4">
        <v>298</v>
      </c>
      <c r="C90" s="11">
        <v>44343</v>
      </c>
      <c r="D90" s="12" t="s">
        <v>4</v>
      </c>
      <c r="E90" s="8">
        <v>3110</v>
      </c>
      <c r="F90">
        <f>IF(C90-C89=1,F89+1,1)</f>
        <v>2</v>
      </c>
    </row>
    <row r="91" spans="2:6" x14ac:dyDescent="0.25">
      <c r="B91" s="3">
        <v>301</v>
      </c>
      <c r="C91" s="9">
        <v>44344</v>
      </c>
      <c r="D91" s="10" t="s">
        <v>4</v>
      </c>
      <c r="E91" s="7">
        <v>9220</v>
      </c>
      <c r="F91">
        <f>IF(C91-C90=1,F90+1,1)</f>
        <v>3</v>
      </c>
    </row>
    <row r="92" spans="2:6" x14ac:dyDescent="0.25">
      <c r="B92" s="4">
        <v>302</v>
      </c>
      <c r="C92" s="11">
        <v>44345</v>
      </c>
      <c r="D92" s="12" t="s">
        <v>4</v>
      </c>
      <c r="E92" s="8">
        <v>9740</v>
      </c>
      <c r="F92">
        <f>IF(C92-C91=1,F91+1,1)</f>
        <v>4</v>
      </c>
    </row>
    <row r="93" spans="2:6" x14ac:dyDescent="0.25">
      <c r="B93" s="3">
        <v>303</v>
      </c>
      <c r="C93" s="9">
        <v>44346</v>
      </c>
      <c r="D93" s="10" t="s">
        <v>4</v>
      </c>
      <c r="E93" s="7">
        <v>4500</v>
      </c>
      <c r="F93">
        <f>IF(C93-C92=1,F92+1,1)</f>
        <v>5</v>
      </c>
    </row>
    <row r="94" spans="2:6" x14ac:dyDescent="0.25">
      <c r="B94" s="3">
        <v>305</v>
      </c>
      <c r="C94" s="9">
        <v>44347</v>
      </c>
      <c r="D94" s="10" t="s">
        <v>4</v>
      </c>
      <c r="E94" s="7">
        <v>9960</v>
      </c>
      <c r="F94">
        <f>IF(C94-C93=1,F93+1,1)</f>
        <v>6</v>
      </c>
    </row>
    <row r="95" spans="2:6" x14ac:dyDescent="0.25">
      <c r="B95" s="3">
        <v>311</v>
      </c>
      <c r="C95" s="9">
        <v>44350</v>
      </c>
      <c r="D95" s="10" t="s">
        <v>4</v>
      </c>
      <c r="E95" s="7">
        <v>5030</v>
      </c>
      <c r="F95">
        <f>IF(C95-C94=1,F94+1,1)</f>
        <v>1</v>
      </c>
    </row>
    <row r="96" spans="2:6" x14ac:dyDescent="0.25">
      <c r="B96" s="4">
        <v>314</v>
      </c>
      <c r="C96" s="11">
        <v>44352</v>
      </c>
      <c r="D96" s="12" t="s">
        <v>4</v>
      </c>
      <c r="E96" s="8">
        <v>5490</v>
      </c>
      <c r="F96">
        <f>IF(C96-C95=1,F95+1,1)</f>
        <v>1</v>
      </c>
    </row>
    <row r="97" spans="2:6" x14ac:dyDescent="0.25">
      <c r="B97" s="4">
        <v>316</v>
      </c>
      <c r="C97" s="11">
        <v>44353</v>
      </c>
      <c r="D97" s="12" t="s">
        <v>4</v>
      </c>
      <c r="E97" s="8">
        <v>6790</v>
      </c>
      <c r="F97">
        <f>IF(C97-C96=1,F96+1,1)</f>
        <v>2</v>
      </c>
    </row>
    <row r="98" spans="2:6" x14ac:dyDescent="0.25">
      <c r="B98" s="4">
        <v>318</v>
      </c>
      <c r="C98" s="11">
        <v>44354</v>
      </c>
      <c r="D98" s="12" t="s">
        <v>4</v>
      </c>
      <c r="E98" s="8">
        <v>5530</v>
      </c>
      <c r="F98">
        <f>IF(C98-C97=1,F97+1,1)</f>
        <v>3</v>
      </c>
    </row>
    <row r="99" spans="2:6" x14ac:dyDescent="0.25">
      <c r="B99" s="3">
        <v>321</v>
      </c>
      <c r="C99" s="9">
        <v>44356</v>
      </c>
      <c r="D99" s="10" t="s">
        <v>4</v>
      </c>
      <c r="E99" s="7">
        <v>5550</v>
      </c>
      <c r="F99">
        <f>IF(C99-C98=1,F98+1,1)</f>
        <v>1</v>
      </c>
    </row>
    <row r="100" spans="2:6" x14ac:dyDescent="0.25">
      <c r="B100" s="4">
        <v>324</v>
      </c>
      <c r="C100" s="11">
        <v>44357</v>
      </c>
      <c r="D100" s="12" t="s">
        <v>4</v>
      </c>
      <c r="E100" s="8">
        <v>4330</v>
      </c>
      <c r="F100">
        <f>IF(C100-C99=1,F99+1,1)</f>
        <v>2</v>
      </c>
    </row>
    <row r="101" spans="2:6" x14ac:dyDescent="0.25">
      <c r="B101" s="3">
        <v>329</v>
      </c>
      <c r="C101" s="9">
        <v>44359</v>
      </c>
      <c r="D101" s="10" t="s">
        <v>4</v>
      </c>
      <c r="E101" s="7">
        <v>2240</v>
      </c>
      <c r="F101">
        <f>IF(C101-C100=1,F100+1,1)</f>
        <v>1</v>
      </c>
    </row>
    <row r="102" spans="2:6" x14ac:dyDescent="0.25">
      <c r="B102" s="4">
        <v>330</v>
      </c>
      <c r="C102" s="11">
        <v>44360</v>
      </c>
      <c r="D102" s="12" t="s">
        <v>4</v>
      </c>
      <c r="E102" s="8">
        <v>1810</v>
      </c>
      <c r="F102">
        <f>IF(C102-C101=1,F101+1,1)</f>
        <v>2</v>
      </c>
    </row>
    <row r="103" spans="2:6" x14ac:dyDescent="0.25">
      <c r="B103" s="3">
        <v>335</v>
      </c>
      <c r="C103" s="9">
        <v>44361</v>
      </c>
      <c r="D103" s="10" t="s">
        <v>4</v>
      </c>
      <c r="E103" s="7">
        <v>1230</v>
      </c>
      <c r="F103">
        <f>IF(C103-C102=1,F102+1,1)</f>
        <v>3</v>
      </c>
    </row>
    <row r="104" spans="2:6" x14ac:dyDescent="0.25">
      <c r="B104" s="3">
        <v>339</v>
      </c>
      <c r="C104" s="9">
        <v>44363</v>
      </c>
      <c r="D104" s="10" t="s">
        <v>4</v>
      </c>
      <c r="E104" s="7">
        <v>3020</v>
      </c>
      <c r="F104">
        <f>IF(C104-C103=1,F103+1,1)</f>
        <v>1</v>
      </c>
    </row>
    <row r="105" spans="2:6" x14ac:dyDescent="0.25">
      <c r="B105" s="4">
        <v>342</v>
      </c>
      <c r="C105" s="11">
        <v>44364</v>
      </c>
      <c r="D105" s="12" t="s">
        <v>4</v>
      </c>
      <c r="E105" s="8">
        <v>4180</v>
      </c>
      <c r="F105">
        <f>IF(C105-C104=1,F104+1,1)</f>
        <v>2</v>
      </c>
    </row>
    <row r="106" spans="2:6" x14ac:dyDescent="0.25">
      <c r="B106" s="4">
        <v>346</v>
      </c>
      <c r="C106" s="11">
        <v>44365</v>
      </c>
      <c r="D106" s="12" t="s">
        <v>4</v>
      </c>
      <c r="E106" s="8">
        <v>9420</v>
      </c>
      <c r="F106">
        <f>IF(C106-C105=1,F105+1,1)</f>
        <v>3</v>
      </c>
    </row>
    <row r="107" spans="2:6" x14ac:dyDescent="0.25">
      <c r="B107" s="3">
        <v>349</v>
      </c>
      <c r="C107" s="9">
        <v>44367</v>
      </c>
      <c r="D107" s="10" t="s">
        <v>4</v>
      </c>
      <c r="E107" s="7">
        <v>1060</v>
      </c>
      <c r="F107">
        <f>IF(C107-C106=1,F106+1,1)</f>
        <v>1</v>
      </c>
    </row>
    <row r="108" spans="2:6" x14ac:dyDescent="0.25">
      <c r="B108" s="4">
        <v>360</v>
      </c>
      <c r="C108" s="11">
        <v>44374</v>
      </c>
      <c r="D108" s="12" t="s">
        <v>4</v>
      </c>
      <c r="E108" s="8">
        <v>9010</v>
      </c>
      <c r="F108">
        <f>IF(C108-C107=1,F107+1,1)</f>
        <v>1</v>
      </c>
    </row>
    <row r="109" spans="2:6" x14ac:dyDescent="0.25">
      <c r="B109" s="4">
        <v>362</v>
      </c>
      <c r="C109" s="11">
        <v>44376</v>
      </c>
      <c r="D109" s="12" t="s">
        <v>4</v>
      </c>
      <c r="E109" s="8">
        <v>2910</v>
      </c>
      <c r="F109">
        <f>IF(C109-C108=1,F108+1,1)</f>
        <v>1</v>
      </c>
    </row>
    <row r="110" spans="2:6" x14ac:dyDescent="0.25">
      <c r="B110" s="3">
        <v>367</v>
      </c>
      <c r="C110" s="9">
        <v>44378</v>
      </c>
      <c r="D110" s="10" t="s">
        <v>4</v>
      </c>
      <c r="E110" s="7">
        <v>1740</v>
      </c>
      <c r="F110">
        <f>IF(C110-C109=1,F109+1,1)</f>
        <v>1</v>
      </c>
    </row>
    <row r="111" spans="2:6" x14ac:dyDescent="0.25">
      <c r="B111" s="3">
        <v>371</v>
      </c>
      <c r="C111" s="9">
        <v>44380</v>
      </c>
      <c r="D111" s="10" t="s">
        <v>4</v>
      </c>
      <c r="E111" s="7">
        <v>4600</v>
      </c>
      <c r="F111">
        <f>IF(C111-C110=1,F110+1,1)</f>
        <v>1</v>
      </c>
    </row>
    <row r="112" spans="2:6" x14ac:dyDescent="0.25">
      <c r="B112" s="3">
        <v>375</v>
      </c>
      <c r="C112" s="9">
        <v>44382</v>
      </c>
      <c r="D112" s="10" t="s">
        <v>4</v>
      </c>
      <c r="E112" s="7">
        <v>2650</v>
      </c>
      <c r="F112">
        <f>IF(C112-C111=1,F111+1,1)</f>
        <v>1</v>
      </c>
    </row>
    <row r="113" spans="2:6" x14ac:dyDescent="0.25">
      <c r="B113" s="3">
        <v>377</v>
      </c>
      <c r="C113" s="9">
        <v>44383</v>
      </c>
      <c r="D113" s="10" t="s">
        <v>4</v>
      </c>
      <c r="E113" s="7">
        <v>4460</v>
      </c>
      <c r="F113">
        <f>IF(C113-C112=1,F112+1,1)</f>
        <v>2</v>
      </c>
    </row>
    <row r="114" spans="2:6" x14ac:dyDescent="0.25">
      <c r="B114" s="3">
        <v>379</v>
      </c>
      <c r="C114" s="9">
        <v>44384</v>
      </c>
      <c r="D114" s="10" t="s">
        <v>4</v>
      </c>
      <c r="E114" s="7">
        <v>9670</v>
      </c>
      <c r="F114">
        <f>IF(C114-C113=1,F113+1,1)</f>
        <v>3</v>
      </c>
    </row>
    <row r="115" spans="2:6" x14ac:dyDescent="0.25">
      <c r="B115" s="3">
        <v>381</v>
      </c>
      <c r="C115" s="9">
        <v>44385</v>
      </c>
      <c r="D115" s="10" t="s">
        <v>4</v>
      </c>
      <c r="E115" s="7">
        <v>2030</v>
      </c>
      <c r="F115">
        <f>IF(C115-C114=1,F114+1,1)</f>
        <v>4</v>
      </c>
    </row>
    <row r="116" spans="2:6" x14ac:dyDescent="0.25">
      <c r="B116" s="3">
        <v>385</v>
      </c>
      <c r="C116" s="9">
        <v>44386</v>
      </c>
      <c r="D116" s="10" t="s">
        <v>4</v>
      </c>
      <c r="E116" s="7">
        <v>9280</v>
      </c>
      <c r="F116">
        <f>IF(C116-C115=1,F115+1,1)</f>
        <v>5</v>
      </c>
    </row>
    <row r="117" spans="2:6" x14ac:dyDescent="0.25">
      <c r="B117" s="3">
        <v>389</v>
      </c>
      <c r="C117" s="9">
        <v>44388</v>
      </c>
      <c r="D117" s="10" t="s">
        <v>4</v>
      </c>
      <c r="E117" s="7">
        <v>4170</v>
      </c>
      <c r="F117">
        <f>IF(C117-C116=1,F116+1,1)</f>
        <v>1</v>
      </c>
    </row>
    <row r="118" spans="2:6" x14ac:dyDescent="0.25">
      <c r="B118" s="4">
        <v>390</v>
      </c>
      <c r="C118" s="11">
        <v>44389</v>
      </c>
      <c r="D118" s="12" t="s">
        <v>4</v>
      </c>
      <c r="E118" s="8">
        <v>6110</v>
      </c>
      <c r="F118">
        <f>IF(C118-C117=1,F117+1,1)</f>
        <v>2</v>
      </c>
    </row>
    <row r="119" spans="2:6" x14ac:dyDescent="0.25">
      <c r="B119" s="4">
        <v>392</v>
      </c>
      <c r="C119" s="11">
        <v>44390</v>
      </c>
      <c r="D119" s="12" t="s">
        <v>4</v>
      </c>
      <c r="E119" s="8">
        <v>6930</v>
      </c>
      <c r="F119">
        <f>IF(C119-C118=1,F118+1,1)</f>
        <v>3</v>
      </c>
    </row>
    <row r="120" spans="2:6" x14ac:dyDescent="0.25">
      <c r="B120" s="4">
        <v>398</v>
      </c>
      <c r="C120" s="11">
        <v>44392</v>
      </c>
      <c r="D120" s="12" t="s">
        <v>4</v>
      </c>
      <c r="E120" s="8">
        <v>9850</v>
      </c>
      <c r="F120">
        <f>IF(C120-C119=1,F119+1,1)</f>
        <v>1</v>
      </c>
    </row>
    <row r="121" spans="2:6" x14ac:dyDescent="0.25">
      <c r="B121" s="3">
        <v>399</v>
      </c>
      <c r="C121" s="9">
        <v>44393</v>
      </c>
      <c r="D121" s="10" t="s">
        <v>4</v>
      </c>
      <c r="E121" s="7">
        <v>8950</v>
      </c>
      <c r="F121">
        <f>IF(C121-C120=1,F120+1,1)</f>
        <v>2</v>
      </c>
    </row>
    <row r="122" spans="2:6" x14ac:dyDescent="0.25">
      <c r="B122" s="3">
        <v>401</v>
      </c>
      <c r="C122" s="9">
        <v>44394</v>
      </c>
      <c r="D122" s="10" t="s">
        <v>4</v>
      </c>
      <c r="E122" s="7">
        <v>4680</v>
      </c>
      <c r="F122">
        <f>IF(C122-C121=1,F121+1,1)</f>
        <v>3</v>
      </c>
    </row>
    <row r="123" spans="2:6" x14ac:dyDescent="0.25">
      <c r="B123" s="4">
        <v>404</v>
      </c>
      <c r="C123" s="11">
        <v>44396</v>
      </c>
      <c r="D123" s="12" t="s">
        <v>4</v>
      </c>
      <c r="E123" s="8">
        <v>5870</v>
      </c>
      <c r="F123">
        <f>IF(C123-C122=1,F122+1,1)</f>
        <v>1</v>
      </c>
    </row>
    <row r="124" spans="2:6" x14ac:dyDescent="0.25">
      <c r="B124" s="4">
        <v>406</v>
      </c>
      <c r="C124" s="11">
        <v>44397</v>
      </c>
      <c r="D124" s="12" t="s">
        <v>4</v>
      </c>
      <c r="E124" s="8">
        <v>1500</v>
      </c>
      <c r="F124">
        <f>IF(C124-C123=1,F123+1,1)</f>
        <v>2</v>
      </c>
    </row>
    <row r="125" spans="2:6" x14ac:dyDescent="0.25">
      <c r="B125" s="4">
        <v>408</v>
      </c>
      <c r="C125" s="11">
        <v>44398</v>
      </c>
      <c r="D125" s="12" t="s">
        <v>4</v>
      </c>
      <c r="E125" s="8">
        <v>2150</v>
      </c>
      <c r="F125">
        <f>IF(C125-C124=1,F124+1,1)</f>
        <v>3</v>
      </c>
    </row>
    <row r="126" spans="2:6" x14ac:dyDescent="0.25">
      <c r="B126" s="3">
        <v>411</v>
      </c>
      <c r="C126" s="9">
        <v>44399</v>
      </c>
      <c r="D126" s="10" t="s">
        <v>4</v>
      </c>
      <c r="E126" s="7">
        <v>1560</v>
      </c>
      <c r="F126">
        <f>IF(C126-C125=1,F125+1,1)</f>
        <v>4</v>
      </c>
    </row>
    <row r="127" spans="2:6" x14ac:dyDescent="0.25">
      <c r="B127" s="4">
        <v>414</v>
      </c>
      <c r="C127" s="11">
        <v>44400</v>
      </c>
      <c r="D127" s="12" t="s">
        <v>4</v>
      </c>
      <c r="E127" s="8">
        <v>8550</v>
      </c>
      <c r="F127">
        <f>IF(C127-C126=1,F126+1,1)</f>
        <v>5</v>
      </c>
    </row>
    <row r="128" spans="2:6" x14ac:dyDescent="0.25">
      <c r="B128" s="3">
        <v>419</v>
      </c>
      <c r="C128" s="9">
        <v>44401</v>
      </c>
      <c r="D128" s="10" t="s">
        <v>4</v>
      </c>
      <c r="E128" s="7">
        <v>8020</v>
      </c>
      <c r="F128">
        <f>IF(C128-C127=1,F127+1,1)</f>
        <v>6</v>
      </c>
    </row>
    <row r="129" spans="2:6" x14ac:dyDescent="0.25">
      <c r="B129" s="4">
        <v>420</v>
      </c>
      <c r="C129" s="11">
        <v>44402</v>
      </c>
      <c r="D129" s="12" t="s">
        <v>4</v>
      </c>
      <c r="E129" s="8">
        <v>2730</v>
      </c>
      <c r="F129">
        <f>IF(C129-C128=1,F128+1,1)</f>
        <v>7</v>
      </c>
    </row>
    <row r="130" spans="2:6" x14ac:dyDescent="0.25">
      <c r="B130" s="3">
        <v>425</v>
      </c>
      <c r="C130" s="9">
        <v>44405</v>
      </c>
      <c r="D130" s="10" t="s">
        <v>4</v>
      </c>
      <c r="E130" s="7">
        <v>780</v>
      </c>
      <c r="F130">
        <f>IF(C130-C129=1,F129+1,1)</f>
        <v>1</v>
      </c>
    </row>
    <row r="131" spans="2:6" x14ac:dyDescent="0.25">
      <c r="B131" s="3">
        <v>429</v>
      </c>
      <c r="C131" s="9">
        <v>44406</v>
      </c>
      <c r="D131" s="10" t="s">
        <v>4</v>
      </c>
      <c r="E131" s="7">
        <v>330</v>
      </c>
      <c r="F131">
        <f>IF(C131-C130=1,F130+1,1)</f>
        <v>2</v>
      </c>
    </row>
    <row r="132" spans="2:6" x14ac:dyDescent="0.25">
      <c r="B132" s="4">
        <v>432</v>
      </c>
      <c r="C132" s="11">
        <v>44407</v>
      </c>
      <c r="D132" s="12" t="s">
        <v>4</v>
      </c>
      <c r="E132" s="8">
        <v>5660</v>
      </c>
      <c r="F132">
        <f>IF(C132-C131=1,F131+1,1)</f>
        <v>3</v>
      </c>
    </row>
    <row r="133" spans="2:6" x14ac:dyDescent="0.25">
      <c r="B133" s="3">
        <v>433</v>
      </c>
      <c r="C133" s="9">
        <v>44408</v>
      </c>
      <c r="D133" s="10" t="s">
        <v>4</v>
      </c>
      <c r="E133" s="7">
        <v>4200</v>
      </c>
      <c r="F133">
        <f>IF(C133-C132=1,F132+1,1)</f>
        <v>4</v>
      </c>
    </row>
    <row r="134" spans="2:6" x14ac:dyDescent="0.25">
      <c r="B134" s="3">
        <v>437</v>
      </c>
      <c r="C134" s="9">
        <v>44409</v>
      </c>
      <c r="D134" s="10" t="s">
        <v>4</v>
      </c>
      <c r="E134" s="7">
        <v>4200</v>
      </c>
      <c r="F134">
        <f>IF(C134-C133=1,F133+1,1)</f>
        <v>5</v>
      </c>
    </row>
    <row r="135" spans="2:6" x14ac:dyDescent="0.25">
      <c r="B135" s="3">
        <v>439</v>
      </c>
      <c r="C135" s="9">
        <v>44410</v>
      </c>
      <c r="D135" s="10" t="s">
        <v>4</v>
      </c>
      <c r="E135" s="7">
        <v>6110</v>
      </c>
      <c r="F135">
        <f>IF(C135-C134=1,F134+1,1)</f>
        <v>6</v>
      </c>
    </row>
    <row r="136" spans="2:6" x14ac:dyDescent="0.25">
      <c r="B136" s="3">
        <v>449</v>
      </c>
      <c r="C136" s="9">
        <v>44416</v>
      </c>
      <c r="D136" s="10" t="s">
        <v>4</v>
      </c>
      <c r="E136" s="7">
        <v>5280</v>
      </c>
      <c r="F136">
        <f>IF(C136-C135=1,F135+1,1)</f>
        <v>1</v>
      </c>
    </row>
    <row r="137" spans="2:6" x14ac:dyDescent="0.25">
      <c r="B137" s="4">
        <v>456</v>
      </c>
      <c r="C137" s="11">
        <v>44419</v>
      </c>
      <c r="D137" s="12" t="s">
        <v>4</v>
      </c>
      <c r="E137" s="8">
        <v>8110</v>
      </c>
      <c r="F137">
        <f>IF(C137-C136=1,F136+1,1)</f>
        <v>1</v>
      </c>
    </row>
    <row r="138" spans="2:6" x14ac:dyDescent="0.25">
      <c r="B138" s="4">
        <v>460</v>
      </c>
      <c r="C138" s="11">
        <v>44422</v>
      </c>
      <c r="D138" s="12" t="s">
        <v>4</v>
      </c>
      <c r="E138" s="8">
        <v>6500</v>
      </c>
      <c r="F138">
        <f>IF(C138-C137=1,F137+1,1)</f>
        <v>1</v>
      </c>
    </row>
    <row r="139" spans="2:6" x14ac:dyDescent="0.25">
      <c r="B139" s="3">
        <v>463</v>
      </c>
      <c r="C139" s="9">
        <v>44423</v>
      </c>
      <c r="D139" s="10" t="s">
        <v>4</v>
      </c>
      <c r="E139" s="7">
        <v>5430</v>
      </c>
      <c r="F139">
        <f>IF(C139-C138=1,F138+1,1)</f>
        <v>2</v>
      </c>
    </row>
    <row r="140" spans="2:6" x14ac:dyDescent="0.25">
      <c r="B140" s="3">
        <v>465</v>
      </c>
      <c r="C140" s="9">
        <v>44424</v>
      </c>
      <c r="D140" s="10" t="s">
        <v>4</v>
      </c>
      <c r="E140" s="7">
        <v>3000</v>
      </c>
      <c r="F140">
        <f>IF(C140-C139=1,F139+1,1)</f>
        <v>3</v>
      </c>
    </row>
    <row r="141" spans="2:6" x14ac:dyDescent="0.25">
      <c r="B141" s="3">
        <v>469</v>
      </c>
      <c r="C141" s="9">
        <v>44425</v>
      </c>
      <c r="D141" s="10" t="s">
        <v>4</v>
      </c>
      <c r="E141" s="7">
        <v>2510</v>
      </c>
      <c r="F141">
        <f>IF(C141-C140=1,F140+1,1)</f>
        <v>4</v>
      </c>
    </row>
    <row r="142" spans="2:6" x14ac:dyDescent="0.25">
      <c r="B142" s="3">
        <v>473</v>
      </c>
      <c r="C142" s="9">
        <v>44428</v>
      </c>
      <c r="D142" s="10" t="s">
        <v>4</v>
      </c>
      <c r="E142" s="7">
        <v>3060</v>
      </c>
      <c r="F142">
        <f>IF(C142-C141=1,F141+1,1)</f>
        <v>1</v>
      </c>
    </row>
    <row r="143" spans="2:6" x14ac:dyDescent="0.25">
      <c r="B143" s="3">
        <v>477</v>
      </c>
      <c r="C143" s="9">
        <v>44430</v>
      </c>
      <c r="D143" s="10" t="s">
        <v>4</v>
      </c>
      <c r="E143" s="7">
        <v>4530</v>
      </c>
      <c r="F143">
        <f>IF(C143-C142=1,F142+1,1)</f>
        <v>1</v>
      </c>
    </row>
    <row r="144" spans="2:6" x14ac:dyDescent="0.25">
      <c r="B144" s="3">
        <v>479</v>
      </c>
      <c r="C144" s="9">
        <v>44431</v>
      </c>
      <c r="D144" s="10" t="s">
        <v>4</v>
      </c>
      <c r="E144" s="7">
        <v>6400</v>
      </c>
      <c r="F144">
        <f>IF(C144-C143=1,F143+1,1)</f>
        <v>2</v>
      </c>
    </row>
    <row r="145" spans="2:6" x14ac:dyDescent="0.25">
      <c r="B145" s="4">
        <v>484</v>
      </c>
      <c r="C145" s="11">
        <v>44432</v>
      </c>
      <c r="D145" s="12" t="s">
        <v>4</v>
      </c>
      <c r="E145" s="8">
        <v>1870</v>
      </c>
      <c r="F145">
        <f>IF(C145-C144=1,F144+1,1)</f>
        <v>3</v>
      </c>
    </row>
    <row r="146" spans="2:6" x14ac:dyDescent="0.25">
      <c r="B146" s="3">
        <v>487</v>
      </c>
      <c r="C146" s="9">
        <v>44434</v>
      </c>
      <c r="D146" s="10" t="s">
        <v>4</v>
      </c>
      <c r="E146" s="7">
        <v>8890</v>
      </c>
      <c r="F146">
        <f>IF(C146-C145=1,F145+1,1)</f>
        <v>1</v>
      </c>
    </row>
    <row r="147" spans="2:6" x14ac:dyDescent="0.25">
      <c r="B147" s="4">
        <v>490</v>
      </c>
      <c r="C147" s="11">
        <v>44436</v>
      </c>
      <c r="D147" s="12" t="s">
        <v>4</v>
      </c>
      <c r="E147" s="8">
        <v>6730</v>
      </c>
      <c r="F147">
        <f>IF(C147-C146=1,F146+1,1)</f>
        <v>1</v>
      </c>
    </row>
    <row r="148" spans="2:6" x14ac:dyDescent="0.25">
      <c r="B148" s="3">
        <v>495</v>
      </c>
      <c r="C148" s="9">
        <v>44438</v>
      </c>
      <c r="D148" s="10" t="s">
        <v>4</v>
      </c>
      <c r="E148" s="7">
        <v>7060</v>
      </c>
      <c r="F148">
        <f>IF(C148-C147=1,F147+1,1)</f>
        <v>1</v>
      </c>
    </row>
    <row r="149" spans="2:6" x14ac:dyDescent="0.25">
      <c r="B149" s="4">
        <v>496</v>
      </c>
      <c r="C149" s="11">
        <v>44439</v>
      </c>
      <c r="D149" s="12" t="s">
        <v>4</v>
      </c>
      <c r="E149" s="8">
        <v>4560</v>
      </c>
      <c r="F149">
        <f>IF(C149-C148=1,F148+1,1)</f>
        <v>2</v>
      </c>
    </row>
    <row r="150" spans="2:6" x14ac:dyDescent="0.25">
      <c r="B150" s="3">
        <v>497</v>
      </c>
      <c r="C150" s="9">
        <v>44440</v>
      </c>
      <c r="D150" s="10" t="s">
        <v>4</v>
      </c>
      <c r="E150" s="7">
        <v>4620</v>
      </c>
      <c r="F150">
        <f>IF(C150-C149=1,F149+1,1)</f>
        <v>3</v>
      </c>
    </row>
    <row r="151" spans="2:6" x14ac:dyDescent="0.25">
      <c r="B151" s="3">
        <v>499</v>
      </c>
      <c r="C151" s="9">
        <v>44441</v>
      </c>
      <c r="D151" s="10" t="s">
        <v>4</v>
      </c>
      <c r="E151" s="7">
        <v>6920</v>
      </c>
      <c r="F151">
        <f>IF(C151-C150=1,F150+1,1)</f>
        <v>4</v>
      </c>
    </row>
    <row r="152" spans="2:6" x14ac:dyDescent="0.25">
      <c r="B152" s="4">
        <v>502</v>
      </c>
      <c r="C152" s="11">
        <v>44442</v>
      </c>
      <c r="D152" s="12" t="s">
        <v>4</v>
      </c>
      <c r="E152" s="8">
        <v>1160</v>
      </c>
      <c r="F152">
        <f>IF(C152-C151=1,F151+1,1)</f>
        <v>5</v>
      </c>
    </row>
    <row r="153" spans="2:6" x14ac:dyDescent="0.25">
      <c r="B153" s="4">
        <v>512</v>
      </c>
      <c r="C153" s="11">
        <v>44448</v>
      </c>
      <c r="D153" s="12" t="s">
        <v>4</v>
      </c>
      <c r="E153" s="8">
        <v>6620</v>
      </c>
      <c r="F153">
        <f>IF(C153-C152=1,F152+1,1)</f>
        <v>1</v>
      </c>
    </row>
    <row r="154" spans="2:6" x14ac:dyDescent="0.25">
      <c r="B154" s="3">
        <v>515</v>
      </c>
      <c r="C154" s="9">
        <v>44450</v>
      </c>
      <c r="D154" s="10" t="s">
        <v>4</v>
      </c>
      <c r="E154" s="7">
        <v>1970</v>
      </c>
      <c r="F154">
        <f>IF(C154-C153=1,F153+1,1)</f>
        <v>1</v>
      </c>
    </row>
    <row r="155" spans="2:6" x14ac:dyDescent="0.25">
      <c r="B155" s="3">
        <v>519</v>
      </c>
      <c r="C155" s="9">
        <v>44451</v>
      </c>
      <c r="D155" s="10" t="s">
        <v>4</v>
      </c>
      <c r="E155" s="7">
        <v>5210</v>
      </c>
      <c r="F155">
        <f>IF(C155-C154=1,F154+1,1)</f>
        <v>2</v>
      </c>
    </row>
    <row r="156" spans="2:6" x14ac:dyDescent="0.25">
      <c r="B156" s="4">
        <v>524</v>
      </c>
      <c r="C156" s="11">
        <v>44453</v>
      </c>
      <c r="D156" s="12" t="s">
        <v>4</v>
      </c>
      <c r="E156" s="8">
        <v>8230</v>
      </c>
      <c r="F156">
        <f>IF(C156-C155=1,F155+1,1)</f>
        <v>1</v>
      </c>
    </row>
    <row r="157" spans="2:6" x14ac:dyDescent="0.25">
      <c r="B157" s="4">
        <v>528</v>
      </c>
      <c r="C157" s="11">
        <v>44455</v>
      </c>
      <c r="D157" s="12" t="s">
        <v>4</v>
      </c>
      <c r="E157" s="8">
        <v>9580</v>
      </c>
      <c r="F157">
        <f>IF(C157-C156=1,F156+1,1)</f>
        <v>1</v>
      </c>
    </row>
    <row r="158" spans="2:6" x14ac:dyDescent="0.25">
      <c r="B158" s="3">
        <v>531</v>
      </c>
      <c r="C158" s="9">
        <v>44456</v>
      </c>
      <c r="D158" s="10" t="s">
        <v>4</v>
      </c>
      <c r="E158" s="7">
        <v>7580</v>
      </c>
      <c r="F158">
        <f>IF(C158-C157=1,F157+1,1)</f>
        <v>2</v>
      </c>
    </row>
    <row r="159" spans="2:6" x14ac:dyDescent="0.25">
      <c r="B159" s="3">
        <v>537</v>
      </c>
      <c r="C159" s="9">
        <v>44459</v>
      </c>
      <c r="D159" s="10" t="s">
        <v>4</v>
      </c>
      <c r="E159" s="7">
        <v>6280</v>
      </c>
      <c r="F159">
        <f>IF(C159-C158=1,F158+1,1)</f>
        <v>1</v>
      </c>
    </row>
    <row r="160" spans="2:6" x14ac:dyDescent="0.25">
      <c r="B160" s="3">
        <v>539</v>
      </c>
      <c r="C160" s="9">
        <v>44460</v>
      </c>
      <c r="D160" s="10" t="s">
        <v>4</v>
      </c>
      <c r="E160" s="7">
        <v>4110</v>
      </c>
      <c r="F160">
        <f>IF(C160-C159=1,F159+1,1)</f>
        <v>2</v>
      </c>
    </row>
    <row r="161" spans="2:6" x14ac:dyDescent="0.25">
      <c r="B161" s="3">
        <v>547</v>
      </c>
      <c r="C161" s="9">
        <v>44465</v>
      </c>
      <c r="D161" s="10" t="s">
        <v>4</v>
      </c>
      <c r="E161" s="7">
        <v>1010</v>
      </c>
      <c r="F161">
        <f>IF(C161-C160=1,F160+1,1)</f>
        <v>1</v>
      </c>
    </row>
    <row r="162" spans="2:6" x14ac:dyDescent="0.25">
      <c r="B162" s="3">
        <v>553</v>
      </c>
      <c r="C162" s="9">
        <v>44469</v>
      </c>
      <c r="D162" s="10" t="s">
        <v>4</v>
      </c>
      <c r="E162" s="7">
        <v>5080</v>
      </c>
      <c r="F162">
        <f>IF(C162-C161=1,F161+1,1)</f>
        <v>1</v>
      </c>
    </row>
    <row r="163" spans="2:6" x14ac:dyDescent="0.25">
      <c r="B163" s="4">
        <v>560</v>
      </c>
      <c r="C163" s="11">
        <v>44472</v>
      </c>
      <c r="D163" s="12" t="s">
        <v>4</v>
      </c>
      <c r="E163" s="8">
        <v>9160</v>
      </c>
      <c r="F163">
        <f>IF(C163-C162=1,F162+1,1)</f>
        <v>1</v>
      </c>
    </row>
    <row r="164" spans="2:6" x14ac:dyDescent="0.25">
      <c r="B164" s="4">
        <v>564</v>
      </c>
      <c r="C164" s="11">
        <v>44474</v>
      </c>
      <c r="D164" s="12" t="s">
        <v>4</v>
      </c>
      <c r="E164" s="8">
        <v>3610</v>
      </c>
      <c r="F164">
        <f>IF(C164-C163=1,F163+1,1)</f>
        <v>1</v>
      </c>
    </row>
    <row r="165" spans="2:6" x14ac:dyDescent="0.25">
      <c r="B165" s="3">
        <v>569</v>
      </c>
      <c r="C165" s="13">
        <v>44476</v>
      </c>
      <c r="D165" s="14" t="s">
        <v>4</v>
      </c>
      <c r="E165" s="15">
        <v>8930</v>
      </c>
      <c r="F165">
        <f>IF(C165-C164=1,F164+1,1)</f>
        <v>1</v>
      </c>
    </row>
    <row r="166" spans="2:6" x14ac:dyDescent="0.25">
      <c r="B166" s="4">
        <v>572</v>
      </c>
      <c r="C166" s="17">
        <v>44477</v>
      </c>
      <c r="D166" s="18" t="s">
        <v>4</v>
      </c>
      <c r="E166" s="19">
        <v>1780</v>
      </c>
      <c r="F166">
        <f>IF(C166-C165=1,F165+1,1)</f>
        <v>2</v>
      </c>
    </row>
    <row r="167" spans="2:6" x14ac:dyDescent="0.25">
      <c r="B167" s="4">
        <v>574</v>
      </c>
      <c r="C167" s="17">
        <v>44478</v>
      </c>
      <c r="D167" s="18" t="s">
        <v>4</v>
      </c>
      <c r="E167" s="19">
        <v>5240</v>
      </c>
      <c r="F167">
        <f>IF(C167-C166=1,F166+1,1)</f>
        <v>3</v>
      </c>
    </row>
    <row r="168" spans="2:6" x14ac:dyDescent="0.25">
      <c r="B168" s="3">
        <v>577</v>
      </c>
      <c r="C168" s="13">
        <v>44479</v>
      </c>
      <c r="D168" s="14" t="s">
        <v>4</v>
      </c>
      <c r="E168" s="15">
        <v>2510</v>
      </c>
      <c r="F168">
        <f>IF(C168-C167=1,F167+1,1)</f>
        <v>4</v>
      </c>
    </row>
    <row r="169" spans="2:6" x14ac:dyDescent="0.25">
      <c r="B169" s="3">
        <v>579</v>
      </c>
      <c r="C169" s="13">
        <v>44480</v>
      </c>
      <c r="D169" s="14" t="s">
        <v>4</v>
      </c>
      <c r="E169" s="15">
        <v>3720</v>
      </c>
      <c r="F169">
        <f>IF(C169-C168=1,F168+1,1)</f>
        <v>5</v>
      </c>
    </row>
    <row r="170" spans="2:6" x14ac:dyDescent="0.25">
      <c r="B170" s="4">
        <v>580</v>
      </c>
      <c r="C170" s="17">
        <v>44481</v>
      </c>
      <c r="D170" s="18" t="s">
        <v>4</v>
      </c>
      <c r="E170" s="19">
        <v>3210</v>
      </c>
      <c r="F170">
        <f>IF(C170-C169=1,F169+1,1)</f>
        <v>6</v>
      </c>
    </row>
    <row r="171" spans="2:6" x14ac:dyDescent="0.25">
      <c r="B171" s="4">
        <v>582</v>
      </c>
      <c r="C171" s="17">
        <v>44482</v>
      </c>
      <c r="D171" s="18" t="s">
        <v>4</v>
      </c>
      <c r="E171" s="19">
        <v>6100</v>
      </c>
      <c r="F171">
        <f>IF(C171-C170=1,F170+1,1)</f>
        <v>7</v>
      </c>
    </row>
    <row r="172" spans="2:6" x14ac:dyDescent="0.25">
      <c r="B172" s="3">
        <v>583</v>
      </c>
      <c r="C172" s="13">
        <v>44483</v>
      </c>
      <c r="D172" s="14" t="s">
        <v>4</v>
      </c>
      <c r="E172" s="15">
        <v>6850</v>
      </c>
      <c r="F172">
        <f>IF(C172-C171=1,F171+1,1)</f>
        <v>8</v>
      </c>
    </row>
    <row r="173" spans="2:6" x14ac:dyDescent="0.25">
      <c r="B173" s="3">
        <v>591</v>
      </c>
      <c r="C173" s="9">
        <v>44486</v>
      </c>
      <c r="D173" s="10" t="s">
        <v>4</v>
      </c>
      <c r="E173" s="7">
        <v>7920</v>
      </c>
      <c r="F173">
        <f>IF(C173-C172=1,F172+1,1)</f>
        <v>1</v>
      </c>
    </row>
    <row r="174" spans="2:6" x14ac:dyDescent="0.25">
      <c r="B174" s="3">
        <v>593</v>
      </c>
      <c r="C174" s="9">
        <v>44487</v>
      </c>
      <c r="D174" s="10" t="s">
        <v>4</v>
      </c>
      <c r="E174" s="7">
        <v>5270</v>
      </c>
      <c r="F174">
        <f>IF(C174-C173=1,F173+1,1)</f>
        <v>2</v>
      </c>
    </row>
    <row r="175" spans="2:6" x14ac:dyDescent="0.25">
      <c r="B175" s="4">
        <v>596</v>
      </c>
      <c r="C175" s="11">
        <v>44489</v>
      </c>
      <c r="D175" s="12" t="s">
        <v>4</v>
      </c>
      <c r="E175" s="8">
        <v>2580</v>
      </c>
      <c r="F175">
        <f>IF(C175-C174=1,F174+1,1)</f>
        <v>1</v>
      </c>
    </row>
    <row r="176" spans="2:6" x14ac:dyDescent="0.25">
      <c r="B176" s="3">
        <v>597</v>
      </c>
      <c r="C176" s="9">
        <v>44490</v>
      </c>
      <c r="D176" s="10" t="s">
        <v>4</v>
      </c>
      <c r="E176" s="7">
        <v>8040</v>
      </c>
      <c r="F176">
        <f>IF(C176-C175=1,F175+1,1)</f>
        <v>2</v>
      </c>
    </row>
    <row r="177" spans="2:6" x14ac:dyDescent="0.25">
      <c r="B177" s="3">
        <v>599</v>
      </c>
      <c r="C177" s="9">
        <v>44491</v>
      </c>
      <c r="D177" s="10" t="s">
        <v>4</v>
      </c>
      <c r="E177" s="7">
        <v>6930</v>
      </c>
      <c r="F177">
        <f>IF(C177-C176=1,F176+1,1)</f>
        <v>3</v>
      </c>
    </row>
    <row r="178" spans="2:6" x14ac:dyDescent="0.25">
      <c r="B178" s="4">
        <v>602</v>
      </c>
      <c r="C178" s="11">
        <v>44492</v>
      </c>
      <c r="D178" s="12" t="s">
        <v>4</v>
      </c>
      <c r="E178" s="8">
        <v>5770</v>
      </c>
      <c r="F178">
        <f>IF(C178-C177=1,F177+1,1)</f>
        <v>4</v>
      </c>
    </row>
    <row r="179" spans="2:6" x14ac:dyDescent="0.25">
      <c r="B179" s="4">
        <v>608</v>
      </c>
      <c r="C179" s="11">
        <v>44494</v>
      </c>
      <c r="D179" s="12" t="s">
        <v>4</v>
      </c>
      <c r="E179" s="8">
        <v>1750</v>
      </c>
      <c r="F179">
        <f>IF(C179-C178=1,F178+1,1)</f>
        <v>1</v>
      </c>
    </row>
    <row r="180" spans="2:6" x14ac:dyDescent="0.25">
      <c r="B180" s="4">
        <v>610</v>
      </c>
      <c r="C180" s="11">
        <v>44495</v>
      </c>
      <c r="D180" s="12" t="s">
        <v>4</v>
      </c>
      <c r="E180" s="8">
        <v>6980</v>
      </c>
      <c r="F180">
        <f>IF(C180-C179=1,F179+1,1)</f>
        <v>2</v>
      </c>
    </row>
    <row r="181" spans="2:6" x14ac:dyDescent="0.25">
      <c r="B181" s="3">
        <v>615</v>
      </c>
      <c r="C181" s="9">
        <v>44496</v>
      </c>
      <c r="D181" s="10" t="s">
        <v>4</v>
      </c>
      <c r="E181" s="7">
        <v>9940</v>
      </c>
      <c r="F181">
        <f>IF(C181-C180=1,F180+1,1)</f>
        <v>3</v>
      </c>
    </row>
    <row r="182" spans="2:6" x14ac:dyDescent="0.25">
      <c r="B182" s="4">
        <v>618</v>
      </c>
      <c r="C182" s="11">
        <v>44497</v>
      </c>
      <c r="D182" s="12" t="s">
        <v>4</v>
      </c>
      <c r="E182" s="8">
        <v>3540</v>
      </c>
      <c r="F182">
        <f>IF(C182-C181=1,F181+1,1)</f>
        <v>4</v>
      </c>
    </row>
    <row r="183" spans="2:6" x14ac:dyDescent="0.25">
      <c r="B183" s="3">
        <v>621</v>
      </c>
      <c r="C183" s="9">
        <v>44499</v>
      </c>
      <c r="D183" s="10" t="s">
        <v>4</v>
      </c>
      <c r="E183" s="7">
        <v>4630</v>
      </c>
      <c r="F183">
        <f>IF(C183-C182=1,F182+1,1)</f>
        <v>1</v>
      </c>
    </row>
    <row r="184" spans="2:6" x14ac:dyDescent="0.25">
      <c r="B184" s="3">
        <v>623</v>
      </c>
      <c r="C184" s="9">
        <v>44501</v>
      </c>
      <c r="D184" s="10" t="s">
        <v>4</v>
      </c>
      <c r="E184" s="7">
        <v>4290</v>
      </c>
      <c r="F184">
        <f>IF(C184-C183=1,F183+1,1)</f>
        <v>1</v>
      </c>
    </row>
    <row r="185" spans="2:6" x14ac:dyDescent="0.25">
      <c r="B185" s="4">
        <v>626</v>
      </c>
      <c r="C185" s="11">
        <v>44502</v>
      </c>
      <c r="D185" s="12" t="s">
        <v>4</v>
      </c>
      <c r="E185" s="8">
        <v>8480</v>
      </c>
      <c r="F185">
        <f>IF(C185-C184=1,F184+1,1)</f>
        <v>2</v>
      </c>
    </row>
    <row r="186" spans="2:6" x14ac:dyDescent="0.25">
      <c r="B186" s="3">
        <v>627</v>
      </c>
      <c r="C186" s="9">
        <v>44503</v>
      </c>
      <c r="D186" s="10" t="s">
        <v>4</v>
      </c>
      <c r="E186" s="7">
        <v>4860</v>
      </c>
      <c r="F186">
        <f>IF(C186-C185=1,F185+1,1)</f>
        <v>3</v>
      </c>
    </row>
    <row r="187" spans="2:6" x14ac:dyDescent="0.25">
      <c r="B187" s="3">
        <v>633</v>
      </c>
      <c r="C187" s="9">
        <v>44505</v>
      </c>
      <c r="D187" s="10" t="s">
        <v>4</v>
      </c>
      <c r="E187" s="7">
        <v>6980</v>
      </c>
      <c r="F187">
        <f>IF(C187-C186=1,F186+1,1)</f>
        <v>1</v>
      </c>
    </row>
    <row r="188" spans="2:6" x14ac:dyDescent="0.25">
      <c r="B188" s="4">
        <v>636</v>
      </c>
      <c r="C188" s="11">
        <v>44507</v>
      </c>
      <c r="D188" s="12" t="s">
        <v>4</v>
      </c>
      <c r="E188" s="8">
        <v>7000</v>
      </c>
      <c r="F188">
        <f>IF(C188-C187=1,F187+1,1)</f>
        <v>1</v>
      </c>
    </row>
    <row r="189" spans="2:6" x14ac:dyDescent="0.25">
      <c r="B189" s="4">
        <v>638</v>
      </c>
      <c r="C189" s="11">
        <v>44508</v>
      </c>
      <c r="D189" s="12" t="s">
        <v>4</v>
      </c>
      <c r="E189" s="8">
        <v>7550</v>
      </c>
      <c r="F189">
        <f>IF(C189-C188=1,F188+1,1)</f>
        <v>2</v>
      </c>
    </row>
    <row r="190" spans="2:6" x14ac:dyDescent="0.25">
      <c r="B190" s="4">
        <v>644</v>
      </c>
      <c r="C190" s="11">
        <v>44510</v>
      </c>
      <c r="D190" s="12" t="s">
        <v>4</v>
      </c>
      <c r="E190" s="8">
        <v>6800</v>
      </c>
      <c r="F190">
        <f>IF(C190-C189=1,F189+1,1)</f>
        <v>1</v>
      </c>
    </row>
    <row r="191" spans="2:6" x14ac:dyDescent="0.25">
      <c r="B191" s="3">
        <v>645</v>
      </c>
      <c r="C191" s="9">
        <v>44511</v>
      </c>
      <c r="D191" s="10" t="s">
        <v>4</v>
      </c>
      <c r="E191" s="7">
        <v>8040</v>
      </c>
      <c r="F191">
        <f>IF(C191-C190=1,F190+1,1)</f>
        <v>2</v>
      </c>
    </row>
    <row r="192" spans="2:6" x14ac:dyDescent="0.25">
      <c r="B192" s="4">
        <v>648</v>
      </c>
      <c r="C192" s="11">
        <v>44513</v>
      </c>
      <c r="D192" s="12" t="s">
        <v>4</v>
      </c>
      <c r="E192" s="8">
        <v>5740</v>
      </c>
      <c r="F192">
        <f>IF(C192-C191=1,F191+1,1)</f>
        <v>1</v>
      </c>
    </row>
    <row r="193" spans="2:6" x14ac:dyDescent="0.25">
      <c r="B193" s="4">
        <v>650</v>
      </c>
      <c r="C193" s="11">
        <v>44514</v>
      </c>
      <c r="D193" s="12" t="s">
        <v>4</v>
      </c>
      <c r="E193" s="8">
        <v>5910</v>
      </c>
      <c r="F193">
        <f>IF(C193-C192=1,F192+1,1)</f>
        <v>2</v>
      </c>
    </row>
    <row r="194" spans="2:6" x14ac:dyDescent="0.25">
      <c r="B194" s="4">
        <v>652</v>
      </c>
      <c r="C194" s="11">
        <v>44515</v>
      </c>
      <c r="D194" s="12" t="s">
        <v>4</v>
      </c>
      <c r="E194" s="8">
        <v>2820</v>
      </c>
      <c r="F194">
        <f>IF(C194-C193=1,F193+1,1)</f>
        <v>3</v>
      </c>
    </row>
    <row r="195" spans="2:6" x14ac:dyDescent="0.25">
      <c r="B195" s="3">
        <v>659</v>
      </c>
      <c r="C195" s="9">
        <v>44517</v>
      </c>
      <c r="D195" s="10" t="s">
        <v>4</v>
      </c>
      <c r="E195" s="7">
        <v>8470</v>
      </c>
      <c r="F195">
        <f>IF(C195-C194=1,F194+1,1)</f>
        <v>1</v>
      </c>
    </row>
    <row r="196" spans="2:6" x14ac:dyDescent="0.25">
      <c r="B196" s="3">
        <v>661</v>
      </c>
      <c r="C196" s="9">
        <v>44519</v>
      </c>
      <c r="D196" s="10" t="s">
        <v>4</v>
      </c>
      <c r="E196" s="7">
        <v>6050</v>
      </c>
      <c r="F196">
        <f>IF(C196-C195=1,F195+1,1)</f>
        <v>1</v>
      </c>
    </row>
    <row r="197" spans="2:6" x14ac:dyDescent="0.25">
      <c r="B197" s="3">
        <v>663</v>
      </c>
      <c r="C197" s="9">
        <v>44520</v>
      </c>
      <c r="D197" s="10" t="s">
        <v>4</v>
      </c>
      <c r="E197" s="7">
        <v>5270</v>
      </c>
      <c r="F197">
        <f>IF(C197-C196=1,F196+1,1)</f>
        <v>2</v>
      </c>
    </row>
    <row r="198" spans="2:6" x14ac:dyDescent="0.25">
      <c r="B198" s="3">
        <v>667</v>
      </c>
      <c r="C198" s="9">
        <v>44521</v>
      </c>
      <c r="D198" s="10" t="s">
        <v>4</v>
      </c>
      <c r="E198" s="7">
        <v>1380</v>
      </c>
      <c r="F198">
        <f>IF(C198-C197=1,F197+1,1)</f>
        <v>3</v>
      </c>
    </row>
    <row r="199" spans="2:6" x14ac:dyDescent="0.25">
      <c r="B199" s="3">
        <v>671</v>
      </c>
      <c r="C199" s="9">
        <v>44522</v>
      </c>
      <c r="D199" s="10" t="s">
        <v>4</v>
      </c>
      <c r="E199" s="7">
        <v>5930</v>
      </c>
      <c r="F199">
        <f>IF(C199-C198=1,F198+1,1)</f>
        <v>4</v>
      </c>
    </row>
    <row r="200" spans="2:6" x14ac:dyDescent="0.25">
      <c r="B200" s="3">
        <v>673</v>
      </c>
      <c r="C200" s="9">
        <v>44523</v>
      </c>
      <c r="D200" s="10" t="s">
        <v>4</v>
      </c>
      <c r="E200" s="7">
        <v>9750</v>
      </c>
      <c r="F200">
        <f>IF(C200-C199=1,F199+1,1)</f>
        <v>5</v>
      </c>
    </row>
    <row r="201" spans="2:6" x14ac:dyDescent="0.25">
      <c r="B201" s="4">
        <v>676</v>
      </c>
      <c r="C201" s="11">
        <v>44524</v>
      </c>
      <c r="D201" s="12" t="s">
        <v>4</v>
      </c>
      <c r="E201" s="8">
        <v>5490</v>
      </c>
      <c r="F201">
        <f>IF(C201-C200=1,F200+1,1)</f>
        <v>6</v>
      </c>
    </row>
    <row r="202" spans="2:6" x14ac:dyDescent="0.25">
      <c r="B202" s="3">
        <v>681</v>
      </c>
      <c r="C202" s="9">
        <v>44526</v>
      </c>
      <c r="D202" s="10" t="s">
        <v>4</v>
      </c>
      <c r="E202" s="7">
        <v>7120</v>
      </c>
      <c r="F202">
        <f>IF(C202-C201=1,F201+1,1)</f>
        <v>1</v>
      </c>
    </row>
    <row r="203" spans="2:6" x14ac:dyDescent="0.25">
      <c r="B203" s="3">
        <v>683</v>
      </c>
      <c r="C203" s="9">
        <v>44527</v>
      </c>
      <c r="D203" s="10" t="s">
        <v>4</v>
      </c>
      <c r="E203" s="7">
        <v>8590</v>
      </c>
      <c r="F203">
        <f>IF(C203-C202=1,F202+1,1)</f>
        <v>2</v>
      </c>
    </row>
    <row r="204" spans="2:6" x14ac:dyDescent="0.25">
      <c r="B204" s="4">
        <v>684</v>
      </c>
      <c r="C204" s="11">
        <v>44528</v>
      </c>
      <c r="D204" s="12" t="s">
        <v>4</v>
      </c>
      <c r="E204" s="8">
        <v>2510</v>
      </c>
      <c r="F204">
        <f>IF(C204-C203=1,F203+1,1)</f>
        <v>3</v>
      </c>
    </row>
    <row r="205" spans="2:6" x14ac:dyDescent="0.25">
      <c r="B205" s="4">
        <v>688</v>
      </c>
      <c r="C205" s="11">
        <v>44529</v>
      </c>
      <c r="D205" s="12" t="s">
        <v>4</v>
      </c>
      <c r="E205" s="8">
        <v>3110</v>
      </c>
      <c r="F205">
        <f>IF(C205-C204=1,F204+1,1)</f>
        <v>4</v>
      </c>
    </row>
    <row r="206" spans="2:6" x14ac:dyDescent="0.25">
      <c r="B206" s="4">
        <v>690</v>
      </c>
      <c r="C206" s="11">
        <v>44530</v>
      </c>
      <c r="D206" s="12" t="s">
        <v>4</v>
      </c>
      <c r="E206" s="8">
        <v>3880</v>
      </c>
      <c r="F206">
        <f>IF(C206-C205=1,F205+1,1)</f>
        <v>5</v>
      </c>
    </row>
    <row r="207" spans="2:6" x14ac:dyDescent="0.25">
      <c r="B207" s="4">
        <v>694</v>
      </c>
      <c r="C207" s="11">
        <v>44532</v>
      </c>
      <c r="D207" s="12" t="s">
        <v>4</v>
      </c>
      <c r="E207" s="8">
        <v>1950</v>
      </c>
      <c r="F207">
        <f>IF(C207-C206=1,F206+1,1)</f>
        <v>1</v>
      </c>
    </row>
    <row r="208" spans="2:6" x14ac:dyDescent="0.25">
      <c r="B208" s="4">
        <v>700</v>
      </c>
      <c r="C208" s="11">
        <v>44535</v>
      </c>
      <c r="D208" s="12" t="s">
        <v>4</v>
      </c>
      <c r="E208" s="8">
        <v>4620</v>
      </c>
      <c r="F208">
        <f>IF(C208-C207=1,F207+1,1)</f>
        <v>1</v>
      </c>
    </row>
    <row r="209" spans="2:6" x14ac:dyDescent="0.25">
      <c r="B209" s="4">
        <v>702</v>
      </c>
      <c r="C209" s="11">
        <v>44536</v>
      </c>
      <c r="D209" s="12" t="s">
        <v>4</v>
      </c>
      <c r="E209" s="8">
        <v>2550</v>
      </c>
      <c r="F209">
        <f>IF(C209-C208=1,F208+1,1)</f>
        <v>2</v>
      </c>
    </row>
    <row r="210" spans="2:6" x14ac:dyDescent="0.25">
      <c r="B210" s="4">
        <v>708</v>
      </c>
      <c r="C210" s="11">
        <v>44540</v>
      </c>
      <c r="D210" s="12" t="s">
        <v>4</v>
      </c>
      <c r="E210" s="8">
        <v>570</v>
      </c>
      <c r="F210">
        <f>IF(C210-C209=1,F209+1,1)</f>
        <v>1</v>
      </c>
    </row>
    <row r="211" spans="2:6" x14ac:dyDescent="0.25">
      <c r="B211" s="3">
        <v>709</v>
      </c>
      <c r="C211" s="9">
        <v>44541</v>
      </c>
      <c r="D211" s="10" t="s">
        <v>4</v>
      </c>
      <c r="E211" s="7">
        <v>9510</v>
      </c>
      <c r="F211">
        <f>IF(C211-C210=1,F210+1,1)</f>
        <v>2</v>
      </c>
    </row>
    <row r="212" spans="2:6" x14ac:dyDescent="0.25">
      <c r="B212" s="3">
        <v>713</v>
      </c>
      <c r="C212" s="9">
        <v>44542</v>
      </c>
      <c r="D212" s="10" t="s">
        <v>4</v>
      </c>
      <c r="E212" s="7">
        <v>2750</v>
      </c>
      <c r="F212">
        <f>IF(C212-C211=1,F211+1,1)</f>
        <v>3</v>
      </c>
    </row>
    <row r="213" spans="2:6" x14ac:dyDescent="0.25">
      <c r="B213" s="3">
        <v>719</v>
      </c>
      <c r="C213" s="9">
        <v>44544</v>
      </c>
      <c r="D213" s="10" t="s">
        <v>4</v>
      </c>
      <c r="E213" s="7">
        <v>7660</v>
      </c>
      <c r="F213">
        <f>IF(C213-C212=1,F212+1,1)</f>
        <v>1</v>
      </c>
    </row>
    <row r="214" spans="2:6" x14ac:dyDescent="0.25">
      <c r="B214" s="4">
        <v>722</v>
      </c>
      <c r="C214" s="11">
        <v>44545</v>
      </c>
      <c r="D214" s="12" t="s">
        <v>4</v>
      </c>
      <c r="E214" s="8">
        <v>5370</v>
      </c>
      <c r="F214">
        <f>IF(C214-C213=1,F213+1,1)</f>
        <v>2</v>
      </c>
    </row>
    <row r="215" spans="2:6" x14ac:dyDescent="0.25">
      <c r="B215" s="4">
        <v>726</v>
      </c>
      <c r="C215" s="11">
        <v>44548</v>
      </c>
      <c r="D215" s="12" t="s">
        <v>4</v>
      </c>
      <c r="E215" s="8">
        <v>4640</v>
      </c>
      <c r="F215">
        <f>IF(C215-C214=1,F214+1,1)</f>
        <v>1</v>
      </c>
    </row>
    <row r="216" spans="2:6" x14ac:dyDescent="0.25">
      <c r="B216" s="3">
        <v>729</v>
      </c>
      <c r="C216" s="9">
        <v>44549</v>
      </c>
      <c r="D216" s="10" t="s">
        <v>4</v>
      </c>
      <c r="E216" s="7">
        <v>2520</v>
      </c>
      <c r="F216">
        <f>IF(C216-C215=1,F215+1,1)</f>
        <v>2</v>
      </c>
    </row>
    <row r="217" spans="2:6" x14ac:dyDescent="0.25">
      <c r="B217" s="4">
        <v>732</v>
      </c>
      <c r="C217" s="11">
        <v>44550</v>
      </c>
      <c r="D217" s="12" t="s">
        <v>4</v>
      </c>
      <c r="E217" s="8">
        <v>1340</v>
      </c>
      <c r="F217">
        <f>IF(C217-C216=1,F216+1,1)</f>
        <v>3</v>
      </c>
    </row>
    <row r="218" spans="2:6" x14ac:dyDescent="0.25">
      <c r="B218" s="4">
        <v>734</v>
      </c>
      <c r="C218" s="11">
        <v>44552</v>
      </c>
      <c r="D218" s="12" t="s">
        <v>4</v>
      </c>
      <c r="E218" s="8">
        <v>5730</v>
      </c>
      <c r="F218">
        <f>IF(C218-C217=1,F217+1,1)</f>
        <v>1</v>
      </c>
    </row>
    <row r="219" spans="2:6" x14ac:dyDescent="0.25">
      <c r="B219" s="4">
        <v>736</v>
      </c>
      <c r="C219" s="11">
        <v>44553</v>
      </c>
      <c r="D219" s="12" t="s">
        <v>4</v>
      </c>
      <c r="E219" s="8">
        <v>9620</v>
      </c>
      <c r="F219">
        <f>IF(C219-C218=1,F218+1,1)</f>
        <v>2</v>
      </c>
    </row>
    <row r="220" spans="2:6" x14ac:dyDescent="0.25">
      <c r="B220" s="3">
        <v>739</v>
      </c>
      <c r="C220" s="9">
        <v>44554</v>
      </c>
      <c r="D220" s="10" t="s">
        <v>4</v>
      </c>
      <c r="E220" s="7">
        <v>4270</v>
      </c>
      <c r="F220">
        <f>IF(C220-C219=1,F219+1,1)</f>
        <v>3</v>
      </c>
    </row>
    <row r="221" spans="2:6" x14ac:dyDescent="0.25">
      <c r="B221" s="4">
        <v>740</v>
      </c>
      <c r="C221" s="11">
        <v>44555</v>
      </c>
      <c r="D221" s="12" t="s">
        <v>4</v>
      </c>
      <c r="E221" s="8">
        <v>1590</v>
      </c>
      <c r="F221">
        <f>IF(C221-C220=1,F220+1,1)</f>
        <v>4</v>
      </c>
    </row>
    <row r="222" spans="2:6" x14ac:dyDescent="0.25">
      <c r="B222" s="4">
        <v>746</v>
      </c>
      <c r="C222" s="11">
        <v>44557</v>
      </c>
      <c r="D222" s="12" t="s">
        <v>4</v>
      </c>
      <c r="E222" s="8">
        <v>8030</v>
      </c>
      <c r="F222">
        <f>IF(C222-C221=1,F221+1,1)</f>
        <v>1</v>
      </c>
    </row>
    <row r="223" spans="2:6" x14ac:dyDescent="0.25">
      <c r="B223" s="4">
        <v>748</v>
      </c>
      <c r="C223" s="11">
        <v>44558</v>
      </c>
      <c r="D223" s="12" t="s">
        <v>4</v>
      </c>
      <c r="E223" s="8">
        <v>1410</v>
      </c>
      <c r="F223">
        <f>IF(C223-C222=1,F222+1,1)</f>
        <v>2</v>
      </c>
    </row>
    <row r="224" spans="2:6" x14ac:dyDescent="0.25">
      <c r="B224" s="3">
        <v>751</v>
      </c>
      <c r="C224" s="9">
        <v>44559</v>
      </c>
      <c r="D224" s="10" t="s">
        <v>4</v>
      </c>
      <c r="E224" s="7">
        <v>7390</v>
      </c>
      <c r="F224">
        <f>IF(C224-C223=1,F223+1,1)</f>
        <v>3</v>
      </c>
    </row>
  </sheetData>
  <conditionalFormatting sqref="F3:F224">
    <cfRule type="cellIs" dxfId="14" priority="2" operator="equal">
      <formula>$Q$11</formula>
    </cfRule>
  </conditionalFormatting>
  <conditionalFormatting sqref="F1:F224 F232:F1048576">
    <cfRule type="cellIs" dxfId="13" priority="1" operator="equal">
      <formula>$I$4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75096-0B3E-4074-BCFE-789DA46D82A9}">
  <dimension ref="B2:C7"/>
  <sheetViews>
    <sheetView workbookViewId="0">
      <selection activeCell="P13" sqref="P13"/>
    </sheetView>
  </sheetViews>
  <sheetFormatPr defaultRowHeight="15" x14ac:dyDescent="0.25"/>
  <cols>
    <col min="2" max="2" width="17.7109375" bestFit="1" customWidth="1"/>
    <col min="3" max="3" width="22.140625" bestFit="1" customWidth="1"/>
    <col min="4" max="4" width="9.140625" customWidth="1"/>
  </cols>
  <sheetData>
    <row r="2" spans="2:3" x14ac:dyDescent="0.25">
      <c r="B2" s="5" t="s">
        <v>14</v>
      </c>
      <c r="C2" t="s">
        <v>13</v>
      </c>
    </row>
    <row r="3" spans="2:3" x14ac:dyDescent="0.25">
      <c r="B3" s="6" t="s">
        <v>6</v>
      </c>
      <c r="C3" s="2">
        <v>819000</v>
      </c>
    </row>
    <row r="4" spans="2:3" x14ac:dyDescent="0.25">
      <c r="B4" s="6" t="s">
        <v>7</v>
      </c>
      <c r="C4" s="2">
        <v>944240</v>
      </c>
    </row>
    <row r="5" spans="2:3" x14ac:dyDescent="0.25">
      <c r="B5" s="6" t="s">
        <v>4</v>
      </c>
      <c r="C5" s="2">
        <v>1115560</v>
      </c>
    </row>
    <row r="6" spans="2:3" x14ac:dyDescent="0.25">
      <c r="B6" s="6" t="s">
        <v>5</v>
      </c>
      <c r="C6" s="2">
        <v>1062920</v>
      </c>
    </row>
    <row r="7" spans="2:3" x14ac:dyDescent="0.25">
      <c r="B7" s="6" t="s">
        <v>9</v>
      </c>
      <c r="C7" s="2">
        <v>3941720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AB8AF-3C7F-4273-BE3F-505CFD7E9EC1}">
  <dimension ref="A1"/>
  <sheetViews>
    <sheetView topLeftCell="A13"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1868-4692-44E0-8777-11FCED5B8BC2}">
  <dimension ref="A1:W756"/>
  <sheetViews>
    <sheetView topLeftCell="A37" zoomScaleNormal="100" workbookViewId="0">
      <selection activeCell="O18" sqref="O18"/>
    </sheetView>
  </sheetViews>
  <sheetFormatPr defaultRowHeight="15" x14ac:dyDescent="0.25"/>
  <cols>
    <col min="1" max="1" width="17" bestFit="1" customWidth="1"/>
    <col min="2" max="2" width="10.140625" customWidth="1"/>
    <col min="3" max="3" width="12.7109375" bestFit="1" customWidth="1"/>
    <col min="4" max="4" width="23" bestFit="1" customWidth="1"/>
    <col min="6" max="6" width="15" customWidth="1"/>
    <col min="8" max="8" width="15.5703125" customWidth="1"/>
    <col min="9" max="9" width="22.42578125" customWidth="1"/>
    <col min="10" max="10" width="16.85546875" customWidth="1"/>
    <col min="11" max="11" width="17.7109375" bestFit="1" customWidth="1"/>
    <col min="12" max="12" width="22" bestFit="1" customWidth="1"/>
    <col min="13" max="13" width="18.140625" customWidth="1"/>
    <col min="14" max="14" width="14.85546875" customWidth="1"/>
    <col min="16" max="16" width="10.1406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16</v>
      </c>
      <c r="E1" t="s">
        <v>3</v>
      </c>
      <c r="F1" t="s">
        <v>15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23" x14ac:dyDescent="0.25">
      <c r="A2">
        <v>1</v>
      </c>
      <c r="B2" s="1">
        <v>44198</v>
      </c>
      <c r="C2" s="2" t="s">
        <v>4</v>
      </c>
      <c r="D2" s="2">
        <f>WEEKDAY(soki3[[#This Row],[data]],2)</f>
        <v>6</v>
      </c>
      <c r="E2">
        <v>1290</v>
      </c>
      <c r="F2">
        <v>30000</v>
      </c>
      <c r="G2">
        <f>IF(soki3[[#This Row],[data]]=B1,0,IF(soki3[[#This Row],[dzień tygodnia]]&gt;=6,5000,$M$13))</f>
        <v>5000</v>
      </c>
      <c r="H2">
        <f>soki3[[#This Row],[stan przed produkcją]]+soki3[[#This Row],[produkcja]]</f>
        <v>35000</v>
      </c>
      <c r="I2" s="2">
        <f>IF(soki3[[#This Row],[stan po produkcji]]-soki3[[#This Row],[wielkosc_zamowienia]]&gt;0,soki3[[#This Row],[stan po produkcji]]-soki3[[#This Row],[wielkosc_zamowienia]],soki3[[#This Row],[stan po produkcji]])</f>
        <v>33710</v>
      </c>
      <c r="J2" s="2" t="b">
        <f>soki3[[#This Row],[po zamowieniu]]=soki3[[#This Row],[stan po produkcji]]</f>
        <v>0</v>
      </c>
      <c r="K2" s="2">
        <f>IF(soki3[[#This Row],[fila]],soki3[[#This Row],[wielkosc_zamowienia]],0)</f>
        <v>0</v>
      </c>
    </row>
    <row r="3" spans="1:23" x14ac:dyDescent="0.25">
      <c r="A3">
        <v>2</v>
      </c>
      <c r="B3" s="1">
        <v>44198</v>
      </c>
      <c r="C3" s="2" t="s">
        <v>5</v>
      </c>
      <c r="D3" s="2">
        <f>WEEKDAY(soki3[[#This Row],[data]],2)</f>
        <v>6</v>
      </c>
      <c r="E3">
        <v>4420</v>
      </c>
      <c r="F3">
        <f>I2</f>
        <v>33710</v>
      </c>
      <c r="G3">
        <f>IF(soki3[[#This Row],[data]]=B2,0,IF(soki3[[#This Row],[dzień tygodnia]]&gt;=6,5000,$M$13))</f>
        <v>0</v>
      </c>
      <c r="H3">
        <f>soki3[[#This Row],[stan przed produkcją]]+soki3[[#This Row],[produkcja]]</f>
        <v>33710</v>
      </c>
      <c r="I3" s="2">
        <f>IF(soki3[[#This Row],[stan po produkcji]]-soki3[[#This Row],[wielkosc_zamowienia]]&gt;0,soki3[[#This Row],[stan po produkcji]]-soki3[[#This Row],[wielkosc_zamowienia]],soki3[[#This Row],[stan po produkcji]])</f>
        <v>29290</v>
      </c>
      <c r="J3" s="2" t="b">
        <f>soki3[[#This Row],[po zamowieniu]]=soki3[[#This Row],[stan po produkcji]]</f>
        <v>0</v>
      </c>
      <c r="K3" s="2">
        <f>IF(soki3[[#This Row],[fila]],soki3[[#This Row],[wielkosc_zamowienia]],0)</f>
        <v>0</v>
      </c>
    </row>
    <row r="4" spans="1:23" x14ac:dyDescent="0.25">
      <c r="A4">
        <v>3</v>
      </c>
      <c r="B4" s="1">
        <v>44198</v>
      </c>
      <c r="C4" s="2" t="s">
        <v>6</v>
      </c>
      <c r="D4" s="2">
        <f>WEEKDAY(soki3[[#This Row],[data]],2)</f>
        <v>6</v>
      </c>
      <c r="E4">
        <v>5190</v>
      </c>
      <c r="F4">
        <f t="shared" ref="F4:F67" si="0">I3</f>
        <v>29290</v>
      </c>
      <c r="G4">
        <f>IF(soki3[[#This Row],[data]]=B3,0,IF(soki3[[#This Row],[dzień tygodnia]]&gt;=6,5000,$M$13))</f>
        <v>0</v>
      </c>
      <c r="H4">
        <f>soki3[[#This Row],[stan przed produkcją]]+soki3[[#This Row],[produkcja]]</f>
        <v>29290</v>
      </c>
      <c r="I4" s="2">
        <f>IF(soki3[[#This Row],[stan po produkcji]]-soki3[[#This Row],[wielkosc_zamowienia]]&gt;0,soki3[[#This Row],[stan po produkcji]]-soki3[[#This Row],[wielkosc_zamowienia]],soki3[[#This Row],[stan po produkcji]])</f>
        <v>24100</v>
      </c>
      <c r="J4" s="2" t="b">
        <f>soki3[[#This Row],[po zamowieniu]]=soki3[[#This Row],[stan po produkcji]]</f>
        <v>0</v>
      </c>
      <c r="K4" s="2">
        <f>IF(soki3[[#This Row],[fila]],soki3[[#This Row],[wielkosc_zamowienia]],0)</f>
        <v>0</v>
      </c>
      <c r="M4" t="s">
        <v>22</v>
      </c>
      <c r="N4">
        <f>COUNTIF(J:J,TRUE)</f>
        <v>0</v>
      </c>
    </row>
    <row r="5" spans="1:23" x14ac:dyDescent="0.25">
      <c r="A5">
        <v>4</v>
      </c>
      <c r="B5" s="1">
        <v>44199</v>
      </c>
      <c r="C5" s="2" t="s">
        <v>7</v>
      </c>
      <c r="D5" s="2">
        <f>WEEKDAY(soki3[[#This Row],[data]],2)</f>
        <v>7</v>
      </c>
      <c r="E5">
        <v>950</v>
      </c>
      <c r="F5">
        <f t="shared" si="0"/>
        <v>24100</v>
      </c>
      <c r="G5">
        <f>IF(soki3[[#This Row],[data]]=B4,0,IF(soki3[[#This Row],[dzień tygodnia]]&gt;=6,5000,$M$13))</f>
        <v>5000</v>
      </c>
      <c r="H5">
        <f>soki3[[#This Row],[stan przed produkcją]]+soki3[[#This Row],[produkcja]]</f>
        <v>29100</v>
      </c>
      <c r="I5" s="2">
        <f>IF(soki3[[#This Row],[stan po produkcji]]-soki3[[#This Row],[wielkosc_zamowienia]]&gt;0,soki3[[#This Row],[stan po produkcji]]-soki3[[#This Row],[wielkosc_zamowienia]],soki3[[#This Row],[stan po produkcji]])</f>
        <v>28150</v>
      </c>
      <c r="J5" s="2" t="b">
        <f>soki3[[#This Row],[po zamowieniu]]=soki3[[#This Row],[stan po produkcji]]</f>
        <v>0</v>
      </c>
      <c r="K5" s="2">
        <f>IF(soki3[[#This Row],[fila]],soki3[[#This Row],[wielkosc_zamowienia]],0)</f>
        <v>0</v>
      </c>
      <c r="M5" t="s">
        <v>23</v>
      </c>
      <c r="N5">
        <f>SUM(K:K)</f>
        <v>0</v>
      </c>
    </row>
    <row r="6" spans="1:23" x14ac:dyDescent="0.25">
      <c r="A6">
        <v>5</v>
      </c>
      <c r="B6" s="1">
        <v>44199</v>
      </c>
      <c r="C6" s="2" t="s">
        <v>6</v>
      </c>
      <c r="D6" s="2">
        <f>WEEKDAY(soki3[[#This Row],[data]],2)</f>
        <v>7</v>
      </c>
      <c r="E6">
        <v>6000</v>
      </c>
      <c r="F6">
        <f t="shared" si="0"/>
        <v>28150</v>
      </c>
      <c r="G6">
        <f>IF(soki3[[#This Row],[data]]=B5,0,IF(soki3[[#This Row],[dzień tygodnia]]&gt;=6,5000,$M$13))</f>
        <v>0</v>
      </c>
      <c r="H6">
        <f>soki3[[#This Row],[stan przed produkcją]]+soki3[[#This Row],[produkcja]]</f>
        <v>28150</v>
      </c>
      <c r="I6" s="2">
        <f>IF(soki3[[#This Row],[stan po produkcji]]-soki3[[#This Row],[wielkosc_zamowienia]]&gt;0,soki3[[#This Row],[stan po produkcji]]-soki3[[#This Row],[wielkosc_zamowienia]],soki3[[#This Row],[stan po produkcji]])</f>
        <v>22150</v>
      </c>
      <c r="J6" s="2" t="b">
        <f>soki3[[#This Row],[po zamowieniu]]=soki3[[#This Row],[stan po produkcji]]</f>
        <v>0</v>
      </c>
      <c r="K6" s="2">
        <f>IF(soki3[[#This Row],[fila]],soki3[[#This Row],[wielkosc_zamowienia]],0)</f>
        <v>0</v>
      </c>
      <c r="M6" t="s">
        <v>25</v>
      </c>
      <c r="N6" s="1">
        <f>N9</f>
        <v>44274</v>
      </c>
    </row>
    <row r="7" spans="1:23" x14ac:dyDescent="0.25">
      <c r="A7">
        <v>6</v>
      </c>
      <c r="B7" s="1">
        <v>44199</v>
      </c>
      <c r="C7" s="2" t="s">
        <v>5</v>
      </c>
      <c r="D7" s="2">
        <f>WEEKDAY(soki3[[#This Row],[data]],2)</f>
        <v>7</v>
      </c>
      <c r="E7">
        <v>8530</v>
      </c>
      <c r="F7">
        <f t="shared" si="0"/>
        <v>22150</v>
      </c>
      <c r="G7">
        <f>IF(soki3[[#This Row],[data]]=B6,0,IF(soki3[[#This Row],[dzień tygodnia]]&gt;=6,5000,$M$13))</f>
        <v>0</v>
      </c>
      <c r="H7">
        <f>soki3[[#This Row],[stan przed produkcją]]+soki3[[#This Row],[produkcja]]</f>
        <v>22150</v>
      </c>
      <c r="I7" s="2">
        <f>IF(soki3[[#This Row],[stan po produkcji]]-soki3[[#This Row],[wielkosc_zamowienia]]&gt;0,soki3[[#This Row],[stan po produkcji]]-soki3[[#This Row],[wielkosc_zamowienia]],soki3[[#This Row],[stan po produkcji]])</f>
        <v>13620</v>
      </c>
      <c r="J7" s="2" t="b">
        <f>soki3[[#This Row],[po zamowieniu]]=soki3[[#This Row],[stan po produkcji]]</f>
        <v>0</v>
      </c>
      <c r="K7" s="2">
        <f>IF(soki3[[#This Row],[fila]],soki3[[#This Row],[wielkosc_zamowienia]],0)</f>
        <v>0</v>
      </c>
      <c r="M7" t="s">
        <v>26</v>
      </c>
      <c r="N7">
        <f>M9</f>
        <v>154</v>
      </c>
    </row>
    <row r="8" spans="1:23" x14ac:dyDescent="0.25">
      <c r="A8">
        <v>7</v>
      </c>
      <c r="B8" s="1">
        <v>44200</v>
      </c>
      <c r="C8" s="2" t="s">
        <v>7</v>
      </c>
      <c r="D8" s="2">
        <f>WEEKDAY(soki3[[#This Row],[data]],2)</f>
        <v>1</v>
      </c>
      <c r="E8">
        <v>1140</v>
      </c>
      <c r="F8">
        <f t="shared" si="0"/>
        <v>13620</v>
      </c>
      <c r="G8">
        <f>IF(soki3[[#This Row],[data]]=B7,0,IF(soki3[[#This Row],[dzień tygodnia]]&gt;=6,5000,$M$13))</f>
        <v>13179</v>
      </c>
      <c r="H8">
        <f>soki3[[#This Row],[stan przed produkcją]]+soki3[[#This Row],[produkcja]]</f>
        <v>26799</v>
      </c>
      <c r="I8" s="2">
        <f>IF(soki3[[#This Row],[stan po produkcji]]-soki3[[#This Row],[wielkosc_zamowienia]]&gt;0,soki3[[#This Row],[stan po produkcji]]-soki3[[#This Row],[wielkosc_zamowienia]],soki3[[#This Row],[stan po produkcji]])</f>
        <v>25659</v>
      </c>
      <c r="J8" s="2" t="b">
        <f>soki3[[#This Row],[po zamowieniu]]=soki3[[#This Row],[stan po produkcji]]</f>
        <v>0</v>
      </c>
      <c r="K8" s="2">
        <f>IF(soki3[[#This Row],[fila]],soki3[[#This Row],[wielkosc_zamowienia]],0)</f>
        <v>0</v>
      </c>
    </row>
    <row r="9" spans="1:23" x14ac:dyDescent="0.25">
      <c r="A9">
        <v>8</v>
      </c>
      <c r="B9" s="1">
        <v>44200</v>
      </c>
      <c r="C9" s="2" t="s">
        <v>5</v>
      </c>
      <c r="D9" s="2">
        <f>WEEKDAY(soki3[[#This Row],[data]],2)</f>
        <v>1</v>
      </c>
      <c r="E9">
        <v>2460</v>
      </c>
      <c r="F9">
        <f t="shared" si="0"/>
        <v>25659</v>
      </c>
      <c r="G9">
        <f>IF(soki3[[#This Row],[data]]=B8,0,IF(soki3[[#This Row],[dzień tygodnia]]&gt;=6,5000,$M$13))</f>
        <v>0</v>
      </c>
      <c r="H9">
        <f>soki3[[#This Row],[stan przed produkcją]]+soki3[[#This Row],[produkcja]]</f>
        <v>25659</v>
      </c>
      <c r="I9" s="2">
        <f>IF(soki3[[#This Row],[stan po produkcji]]-soki3[[#This Row],[wielkosc_zamowienia]]&gt;0,soki3[[#This Row],[stan po produkcji]]-soki3[[#This Row],[wielkosc_zamowienia]],soki3[[#This Row],[stan po produkcji]])</f>
        <v>23199</v>
      </c>
      <c r="J9" s="2" t="b">
        <f>soki3[[#This Row],[po zamowieniu]]=soki3[[#This Row],[stan po produkcji]]</f>
        <v>0</v>
      </c>
      <c r="K9" s="2">
        <f>IF(soki3[[#This Row],[fila]],soki3[[#This Row],[wielkosc_zamowienia]],0)</f>
        <v>0</v>
      </c>
      <c r="M9" s="22">
        <v>154</v>
      </c>
      <c r="N9" s="17">
        <v>44274</v>
      </c>
      <c r="O9" s="18" t="s">
        <v>6</v>
      </c>
      <c r="P9" s="18">
        <f>WEEKDAY(soki3[[#This Row],[data]],2)</f>
        <v>1</v>
      </c>
      <c r="Q9" s="19">
        <v>9770</v>
      </c>
      <c r="R9" s="19">
        <f t="shared" ref="R9" si="1">U8</f>
        <v>0</v>
      </c>
      <c r="S9" s="19">
        <f>IF(soki3[[#This Row],[data]]=N8,0,IF(soki3[[#This Row],[dzień tygodnia]]&gt;=6,5000,12000))</f>
        <v>12000</v>
      </c>
      <c r="T9" s="19">
        <f>soki3[[#This Row],[stan przed produkcją]]+soki3[[#This Row],[produkcja]]</f>
        <v>25659</v>
      </c>
      <c r="U9" s="18">
        <f>IF(soki3[[#This Row],[stan po produkcji]]-soki3[[#This Row],[wielkosc_zamowienia]]&gt;0,soki3[[#This Row],[stan po produkcji]]-soki3[[#This Row],[wielkosc_zamowienia]],soki3[[#This Row],[stan po produkcji]])</f>
        <v>23199</v>
      </c>
      <c r="V9" s="18" t="b">
        <f>soki3[[#This Row],[po zamowieniu]]=soki3[[#This Row],[stan po produkcji]]</f>
        <v>0</v>
      </c>
      <c r="W9" s="23">
        <f>IF(soki3[[#This Row],[fila]],soki3[[#This Row],[wielkosc_zamowienia]],0)</f>
        <v>0</v>
      </c>
    </row>
    <row r="10" spans="1:23" x14ac:dyDescent="0.25">
      <c r="A10">
        <v>9</v>
      </c>
      <c r="B10" s="1">
        <v>44201</v>
      </c>
      <c r="C10" s="2" t="s">
        <v>6</v>
      </c>
      <c r="D10" s="2">
        <f>WEEKDAY(soki3[[#This Row],[data]],2)</f>
        <v>2</v>
      </c>
      <c r="E10">
        <v>7520</v>
      </c>
      <c r="F10">
        <f t="shared" si="0"/>
        <v>23199</v>
      </c>
      <c r="G10">
        <f>IF(soki3[[#This Row],[data]]=B9,0,IF(soki3[[#This Row],[dzień tygodnia]]&gt;=6,5000,$M$13))</f>
        <v>13179</v>
      </c>
      <c r="H10">
        <f>soki3[[#This Row],[stan przed produkcją]]+soki3[[#This Row],[produkcja]]</f>
        <v>36378</v>
      </c>
      <c r="I10" s="2">
        <f>IF(soki3[[#This Row],[stan po produkcji]]-soki3[[#This Row],[wielkosc_zamowienia]]&gt;0,soki3[[#This Row],[stan po produkcji]]-soki3[[#This Row],[wielkosc_zamowienia]],soki3[[#This Row],[stan po produkcji]])</f>
        <v>28858</v>
      </c>
      <c r="J10" s="2" t="b">
        <f>soki3[[#This Row],[po zamowieniu]]=soki3[[#This Row],[stan po produkcji]]</f>
        <v>0</v>
      </c>
      <c r="K10" s="2">
        <f>IF(soki3[[#This Row],[fila]],soki3[[#This Row],[wielkosc_zamowienia]],0)</f>
        <v>0</v>
      </c>
    </row>
    <row r="11" spans="1:23" x14ac:dyDescent="0.25">
      <c r="A11">
        <v>10</v>
      </c>
      <c r="B11" s="1">
        <v>44201</v>
      </c>
      <c r="C11" s="2" t="s">
        <v>5</v>
      </c>
      <c r="D11" s="2">
        <f>WEEKDAY(soki3[[#This Row],[data]],2)</f>
        <v>2</v>
      </c>
      <c r="E11">
        <v>7920</v>
      </c>
      <c r="F11">
        <f t="shared" si="0"/>
        <v>28858</v>
      </c>
      <c r="G11">
        <f>IF(soki3[[#This Row],[data]]=B10,0,IF(soki3[[#This Row],[dzień tygodnia]]&gt;=6,5000,$M$13))</f>
        <v>0</v>
      </c>
      <c r="H11">
        <f>soki3[[#This Row],[stan przed produkcją]]+soki3[[#This Row],[produkcja]]</f>
        <v>28858</v>
      </c>
      <c r="I11" s="2">
        <f>IF(soki3[[#This Row],[stan po produkcji]]-soki3[[#This Row],[wielkosc_zamowienia]]&gt;0,soki3[[#This Row],[stan po produkcji]]-soki3[[#This Row],[wielkosc_zamowienia]],soki3[[#This Row],[stan po produkcji]])</f>
        <v>20938</v>
      </c>
      <c r="J11" s="2" t="b">
        <f>soki3[[#This Row],[po zamowieniu]]=soki3[[#This Row],[stan po produkcji]]</f>
        <v>0</v>
      </c>
      <c r="K11" s="2">
        <f>IF(soki3[[#This Row],[fila]],soki3[[#This Row],[wielkosc_zamowienia]],0)</f>
        <v>0</v>
      </c>
    </row>
    <row r="12" spans="1:23" x14ac:dyDescent="0.25">
      <c r="A12">
        <v>11</v>
      </c>
      <c r="B12" s="1">
        <v>44201</v>
      </c>
      <c r="C12" s="2" t="s">
        <v>4</v>
      </c>
      <c r="D12" s="2">
        <f>WEEKDAY(soki3[[#This Row],[data]],2)</f>
        <v>2</v>
      </c>
      <c r="E12">
        <v>1430</v>
      </c>
      <c r="F12">
        <f t="shared" si="0"/>
        <v>20938</v>
      </c>
      <c r="G12">
        <f>IF(soki3[[#This Row],[data]]=B11,0,IF(soki3[[#This Row],[dzień tygodnia]]&gt;=6,5000,$M$13))</f>
        <v>0</v>
      </c>
      <c r="H12">
        <f>soki3[[#This Row],[stan przed produkcją]]+soki3[[#This Row],[produkcja]]</f>
        <v>20938</v>
      </c>
      <c r="I12" s="2">
        <f>IF(soki3[[#This Row],[stan po produkcji]]-soki3[[#This Row],[wielkosc_zamowienia]]&gt;0,soki3[[#This Row],[stan po produkcji]]-soki3[[#This Row],[wielkosc_zamowienia]],soki3[[#This Row],[stan po produkcji]])</f>
        <v>19508</v>
      </c>
      <c r="J12" s="2" t="b">
        <f>soki3[[#This Row],[po zamowieniu]]=soki3[[#This Row],[stan po produkcji]]</f>
        <v>0</v>
      </c>
      <c r="K12" s="2">
        <f>IF(soki3[[#This Row],[fila]],soki3[[#This Row],[wielkosc_zamowienia]],0)</f>
        <v>0</v>
      </c>
      <c r="M12" t="s">
        <v>27</v>
      </c>
    </row>
    <row r="13" spans="1:23" x14ac:dyDescent="0.25">
      <c r="A13">
        <v>12</v>
      </c>
      <c r="B13" s="1">
        <v>44202</v>
      </c>
      <c r="C13" s="2" t="s">
        <v>7</v>
      </c>
      <c r="D13" s="2">
        <f>WEEKDAY(soki3[[#This Row],[data]],2)</f>
        <v>3</v>
      </c>
      <c r="E13">
        <v>1500</v>
      </c>
      <c r="F13">
        <f t="shared" si="0"/>
        <v>19508</v>
      </c>
      <c r="G13">
        <f>IF(soki3[[#This Row],[data]]=B12,0,IF(soki3[[#This Row],[dzień tygodnia]]&gt;=6,5000,$M$13))</f>
        <v>13179</v>
      </c>
      <c r="H13">
        <f>soki3[[#This Row],[stan przed produkcją]]+soki3[[#This Row],[produkcja]]</f>
        <v>32687</v>
      </c>
      <c r="I13" s="2">
        <f>IF(soki3[[#This Row],[stan po produkcji]]-soki3[[#This Row],[wielkosc_zamowienia]]&gt;0,soki3[[#This Row],[stan po produkcji]]-soki3[[#This Row],[wielkosc_zamowienia]],soki3[[#This Row],[stan po produkcji]])</f>
        <v>31187</v>
      </c>
      <c r="J13" s="2" t="b">
        <f>soki3[[#This Row],[po zamowieniu]]=soki3[[#This Row],[stan po produkcji]]</f>
        <v>0</v>
      </c>
      <c r="K13" s="2">
        <f>IF(soki3[[#This Row],[fila]],soki3[[#This Row],[wielkosc_zamowienia]],0)</f>
        <v>0</v>
      </c>
      <c r="M13" s="16">
        <v>13179</v>
      </c>
    </row>
    <row r="14" spans="1:23" x14ac:dyDescent="0.25">
      <c r="A14">
        <v>13</v>
      </c>
      <c r="B14" s="1">
        <v>44202</v>
      </c>
      <c r="C14" s="2" t="s">
        <v>4</v>
      </c>
      <c r="D14" s="2">
        <f>WEEKDAY(soki3[[#This Row],[data]],2)</f>
        <v>3</v>
      </c>
      <c r="E14">
        <v>5540</v>
      </c>
      <c r="F14">
        <f t="shared" si="0"/>
        <v>31187</v>
      </c>
      <c r="G14">
        <f>IF(soki3[[#This Row],[data]]=B13,0,IF(soki3[[#This Row],[dzień tygodnia]]&gt;=6,5000,$M$13))</f>
        <v>0</v>
      </c>
      <c r="H14">
        <f>soki3[[#This Row],[stan przed produkcją]]+soki3[[#This Row],[produkcja]]</f>
        <v>31187</v>
      </c>
      <c r="I14" s="2">
        <f>IF(soki3[[#This Row],[stan po produkcji]]-soki3[[#This Row],[wielkosc_zamowienia]]&gt;0,soki3[[#This Row],[stan po produkcji]]-soki3[[#This Row],[wielkosc_zamowienia]],soki3[[#This Row],[stan po produkcji]])</f>
        <v>25647</v>
      </c>
      <c r="J14" s="2" t="b">
        <f>soki3[[#This Row],[po zamowieniu]]=soki3[[#This Row],[stan po produkcji]]</f>
        <v>0</v>
      </c>
      <c r="K14" s="2">
        <f>IF(soki3[[#This Row],[fila]],soki3[[#This Row],[wielkosc_zamowienia]],0)</f>
        <v>0</v>
      </c>
    </row>
    <row r="15" spans="1:23" x14ac:dyDescent="0.25">
      <c r="A15">
        <v>14</v>
      </c>
      <c r="B15" s="1">
        <v>44202</v>
      </c>
      <c r="C15" s="2" t="s">
        <v>6</v>
      </c>
      <c r="D15" s="2">
        <f>WEEKDAY(soki3[[#This Row],[data]],2)</f>
        <v>3</v>
      </c>
      <c r="E15">
        <v>7340</v>
      </c>
      <c r="F15">
        <f t="shared" si="0"/>
        <v>25647</v>
      </c>
      <c r="G15">
        <f>IF(soki3[[#This Row],[data]]=B14,0,IF(soki3[[#This Row],[dzień tygodnia]]&gt;=6,5000,$M$13))</f>
        <v>0</v>
      </c>
      <c r="H15">
        <f>soki3[[#This Row],[stan przed produkcją]]+soki3[[#This Row],[produkcja]]</f>
        <v>25647</v>
      </c>
      <c r="I15" s="2">
        <f>IF(soki3[[#This Row],[stan po produkcji]]-soki3[[#This Row],[wielkosc_zamowienia]]&gt;0,soki3[[#This Row],[stan po produkcji]]-soki3[[#This Row],[wielkosc_zamowienia]],soki3[[#This Row],[stan po produkcji]])</f>
        <v>18307</v>
      </c>
      <c r="J15" s="2" t="b">
        <f>soki3[[#This Row],[po zamowieniu]]=soki3[[#This Row],[stan po produkcji]]</f>
        <v>0</v>
      </c>
      <c r="K15" s="2">
        <f>IF(soki3[[#This Row],[fila]],soki3[[#This Row],[wielkosc_zamowienia]],0)</f>
        <v>0</v>
      </c>
    </row>
    <row r="16" spans="1:23" x14ac:dyDescent="0.25">
      <c r="A16">
        <v>15</v>
      </c>
      <c r="B16" s="1">
        <v>44203</v>
      </c>
      <c r="C16" s="2" t="s">
        <v>5</v>
      </c>
      <c r="D16" s="2">
        <f>WEEKDAY(soki3[[#This Row],[data]],2)</f>
        <v>4</v>
      </c>
      <c r="E16">
        <v>8170</v>
      </c>
      <c r="F16">
        <f t="shared" si="0"/>
        <v>18307</v>
      </c>
      <c r="G16">
        <f>IF(soki3[[#This Row],[data]]=B15,0,IF(soki3[[#This Row],[dzień tygodnia]]&gt;=6,5000,$M$13))</f>
        <v>13179</v>
      </c>
      <c r="H16">
        <f>soki3[[#This Row],[stan przed produkcją]]+soki3[[#This Row],[produkcja]]</f>
        <v>31486</v>
      </c>
      <c r="I16" s="2">
        <f>IF(soki3[[#This Row],[stan po produkcji]]-soki3[[#This Row],[wielkosc_zamowienia]]&gt;0,soki3[[#This Row],[stan po produkcji]]-soki3[[#This Row],[wielkosc_zamowienia]],soki3[[#This Row],[stan po produkcji]])</f>
        <v>23316</v>
      </c>
      <c r="J16" s="2" t="b">
        <f>soki3[[#This Row],[po zamowieniu]]=soki3[[#This Row],[stan po produkcji]]</f>
        <v>0</v>
      </c>
      <c r="K16" s="2">
        <f>IF(soki3[[#This Row],[fila]],soki3[[#This Row],[wielkosc_zamowienia]],0)</f>
        <v>0</v>
      </c>
    </row>
    <row r="17" spans="1:11" x14ac:dyDescent="0.25">
      <c r="A17">
        <v>16</v>
      </c>
      <c r="B17" s="1">
        <v>44204</v>
      </c>
      <c r="C17" s="2" t="s">
        <v>4</v>
      </c>
      <c r="D17" s="2">
        <f>WEEKDAY(soki3[[#This Row],[data]],2)</f>
        <v>5</v>
      </c>
      <c r="E17">
        <v>9410</v>
      </c>
      <c r="F17">
        <f t="shared" si="0"/>
        <v>23316</v>
      </c>
      <c r="G17">
        <f>IF(soki3[[#This Row],[data]]=B16,0,IF(soki3[[#This Row],[dzień tygodnia]]&gt;=6,5000,$M$13))</f>
        <v>13179</v>
      </c>
      <c r="H17">
        <f>soki3[[#This Row],[stan przed produkcją]]+soki3[[#This Row],[produkcja]]</f>
        <v>36495</v>
      </c>
      <c r="I17" s="2">
        <f>IF(soki3[[#This Row],[stan po produkcji]]-soki3[[#This Row],[wielkosc_zamowienia]]&gt;0,soki3[[#This Row],[stan po produkcji]]-soki3[[#This Row],[wielkosc_zamowienia]],soki3[[#This Row],[stan po produkcji]])</f>
        <v>27085</v>
      </c>
      <c r="J17" s="2" t="b">
        <f>soki3[[#This Row],[po zamowieniu]]=soki3[[#This Row],[stan po produkcji]]</f>
        <v>0</v>
      </c>
      <c r="K17" s="2">
        <f>IF(soki3[[#This Row],[fila]],soki3[[#This Row],[wielkosc_zamowienia]],0)</f>
        <v>0</v>
      </c>
    </row>
    <row r="18" spans="1:11" x14ac:dyDescent="0.25">
      <c r="A18">
        <v>17</v>
      </c>
      <c r="B18" s="1">
        <v>44204</v>
      </c>
      <c r="C18" s="2" t="s">
        <v>7</v>
      </c>
      <c r="D18" s="2">
        <f>WEEKDAY(soki3[[#This Row],[data]],2)</f>
        <v>5</v>
      </c>
      <c r="E18">
        <v>4660</v>
      </c>
      <c r="F18">
        <f t="shared" si="0"/>
        <v>27085</v>
      </c>
      <c r="G18">
        <f>IF(soki3[[#This Row],[data]]=B17,0,IF(soki3[[#This Row],[dzień tygodnia]]&gt;=6,5000,$M$13))</f>
        <v>0</v>
      </c>
      <c r="H18">
        <f>soki3[[#This Row],[stan przed produkcją]]+soki3[[#This Row],[produkcja]]</f>
        <v>27085</v>
      </c>
      <c r="I18" s="2">
        <f>IF(soki3[[#This Row],[stan po produkcji]]-soki3[[#This Row],[wielkosc_zamowienia]]&gt;0,soki3[[#This Row],[stan po produkcji]]-soki3[[#This Row],[wielkosc_zamowienia]],soki3[[#This Row],[stan po produkcji]])</f>
        <v>22425</v>
      </c>
      <c r="J18" s="2" t="b">
        <f>soki3[[#This Row],[po zamowieniu]]=soki3[[#This Row],[stan po produkcji]]</f>
        <v>0</v>
      </c>
      <c r="K18" s="2">
        <f>IF(soki3[[#This Row],[fila]],soki3[[#This Row],[wielkosc_zamowienia]],0)</f>
        <v>0</v>
      </c>
    </row>
    <row r="19" spans="1:11" x14ac:dyDescent="0.25">
      <c r="A19">
        <v>18</v>
      </c>
      <c r="B19" s="1">
        <v>44205</v>
      </c>
      <c r="C19" s="2" t="s">
        <v>4</v>
      </c>
      <c r="D19" s="2">
        <f>WEEKDAY(soki3[[#This Row],[data]],2)</f>
        <v>6</v>
      </c>
      <c r="E19">
        <v>2240</v>
      </c>
      <c r="F19">
        <f t="shared" si="0"/>
        <v>22425</v>
      </c>
      <c r="G19">
        <f>IF(soki3[[#This Row],[data]]=B18,0,IF(soki3[[#This Row],[dzień tygodnia]]&gt;=6,5000,$M$13))</f>
        <v>5000</v>
      </c>
      <c r="H19">
        <f>soki3[[#This Row],[stan przed produkcją]]+soki3[[#This Row],[produkcja]]</f>
        <v>27425</v>
      </c>
      <c r="I19" s="2">
        <f>IF(soki3[[#This Row],[stan po produkcji]]-soki3[[#This Row],[wielkosc_zamowienia]]&gt;0,soki3[[#This Row],[stan po produkcji]]-soki3[[#This Row],[wielkosc_zamowienia]],soki3[[#This Row],[stan po produkcji]])</f>
        <v>25185</v>
      </c>
      <c r="J19" s="2" t="b">
        <f>soki3[[#This Row],[po zamowieniu]]=soki3[[#This Row],[stan po produkcji]]</f>
        <v>0</v>
      </c>
      <c r="K19" s="2">
        <f>IF(soki3[[#This Row],[fila]],soki3[[#This Row],[wielkosc_zamowienia]],0)</f>
        <v>0</v>
      </c>
    </row>
    <row r="20" spans="1:11" x14ac:dyDescent="0.25">
      <c r="A20">
        <v>19</v>
      </c>
      <c r="B20" s="1">
        <v>44205</v>
      </c>
      <c r="C20" s="2" t="s">
        <v>5</v>
      </c>
      <c r="D20" s="2">
        <f>WEEKDAY(soki3[[#This Row],[data]],2)</f>
        <v>6</v>
      </c>
      <c r="E20">
        <v>6760</v>
      </c>
      <c r="F20">
        <f t="shared" si="0"/>
        <v>25185</v>
      </c>
      <c r="G20">
        <f>IF(soki3[[#This Row],[data]]=B19,0,IF(soki3[[#This Row],[dzień tygodnia]]&gt;=6,5000,$M$13))</f>
        <v>0</v>
      </c>
      <c r="H20">
        <f>soki3[[#This Row],[stan przed produkcją]]+soki3[[#This Row],[produkcja]]</f>
        <v>25185</v>
      </c>
      <c r="I20" s="2">
        <f>IF(soki3[[#This Row],[stan po produkcji]]-soki3[[#This Row],[wielkosc_zamowienia]]&gt;0,soki3[[#This Row],[stan po produkcji]]-soki3[[#This Row],[wielkosc_zamowienia]],soki3[[#This Row],[stan po produkcji]])</f>
        <v>18425</v>
      </c>
      <c r="J20" s="2" t="b">
        <f>soki3[[#This Row],[po zamowieniu]]=soki3[[#This Row],[stan po produkcji]]</f>
        <v>0</v>
      </c>
      <c r="K20" s="2">
        <f>IF(soki3[[#This Row],[fila]],soki3[[#This Row],[wielkosc_zamowienia]],0)</f>
        <v>0</v>
      </c>
    </row>
    <row r="21" spans="1:11" x14ac:dyDescent="0.25">
      <c r="A21">
        <v>20</v>
      </c>
      <c r="B21" s="1">
        <v>44206</v>
      </c>
      <c r="C21" s="2" t="s">
        <v>6</v>
      </c>
      <c r="D21" s="2">
        <f>WEEKDAY(soki3[[#This Row],[data]],2)</f>
        <v>7</v>
      </c>
      <c r="E21">
        <v>7850</v>
      </c>
      <c r="F21">
        <f t="shared" si="0"/>
        <v>18425</v>
      </c>
      <c r="G21">
        <f>IF(soki3[[#This Row],[data]]=B20,0,IF(soki3[[#This Row],[dzień tygodnia]]&gt;=6,5000,$M$13))</f>
        <v>5000</v>
      </c>
      <c r="H21">
        <f>soki3[[#This Row],[stan przed produkcją]]+soki3[[#This Row],[produkcja]]</f>
        <v>23425</v>
      </c>
      <c r="I21" s="2">
        <f>IF(soki3[[#This Row],[stan po produkcji]]-soki3[[#This Row],[wielkosc_zamowienia]]&gt;0,soki3[[#This Row],[stan po produkcji]]-soki3[[#This Row],[wielkosc_zamowienia]],soki3[[#This Row],[stan po produkcji]])</f>
        <v>15575</v>
      </c>
      <c r="J21" s="2" t="b">
        <f>soki3[[#This Row],[po zamowieniu]]=soki3[[#This Row],[stan po produkcji]]</f>
        <v>0</v>
      </c>
      <c r="K21" s="2">
        <f>IF(soki3[[#This Row],[fila]],soki3[[#This Row],[wielkosc_zamowienia]],0)</f>
        <v>0</v>
      </c>
    </row>
    <row r="22" spans="1:11" x14ac:dyDescent="0.25">
      <c r="A22">
        <v>21</v>
      </c>
      <c r="B22" s="1">
        <v>44207</v>
      </c>
      <c r="C22" s="2" t="s">
        <v>5</v>
      </c>
      <c r="D22" s="2">
        <f>WEEKDAY(soki3[[#This Row],[data]],2)</f>
        <v>1</v>
      </c>
      <c r="E22">
        <v>5440</v>
      </c>
      <c r="F22">
        <f t="shared" si="0"/>
        <v>15575</v>
      </c>
      <c r="G22">
        <f>IF(soki3[[#This Row],[data]]=B21,0,IF(soki3[[#This Row],[dzień tygodnia]]&gt;=6,5000,$M$13))</f>
        <v>13179</v>
      </c>
      <c r="H22">
        <f>soki3[[#This Row],[stan przed produkcją]]+soki3[[#This Row],[produkcja]]</f>
        <v>28754</v>
      </c>
      <c r="I22" s="2">
        <f>IF(soki3[[#This Row],[stan po produkcji]]-soki3[[#This Row],[wielkosc_zamowienia]]&gt;0,soki3[[#This Row],[stan po produkcji]]-soki3[[#This Row],[wielkosc_zamowienia]],soki3[[#This Row],[stan po produkcji]])</f>
        <v>23314</v>
      </c>
      <c r="J22" s="2" t="b">
        <f>soki3[[#This Row],[po zamowieniu]]=soki3[[#This Row],[stan po produkcji]]</f>
        <v>0</v>
      </c>
      <c r="K22" s="2">
        <f>IF(soki3[[#This Row],[fila]],soki3[[#This Row],[wielkosc_zamowienia]],0)</f>
        <v>0</v>
      </c>
    </row>
    <row r="23" spans="1:11" x14ac:dyDescent="0.25">
      <c r="A23">
        <v>22</v>
      </c>
      <c r="B23" s="1">
        <v>44207</v>
      </c>
      <c r="C23" s="2" t="s">
        <v>7</v>
      </c>
      <c r="D23" s="2">
        <f>WEEKDAY(soki3[[#This Row],[data]],2)</f>
        <v>1</v>
      </c>
      <c r="E23">
        <v>5230</v>
      </c>
      <c r="F23">
        <f t="shared" si="0"/>
        <v>23314</v>
      </c>
      <c r="G23">
        <f>IF(soki3[[#This Row],[data]]=B22,0,IF(soki3[[#This Row],[dzień tygodnia]]&gt;=6,5000,$M$13))</f>
        <v>0</v>
      </c>
      <c r="H23">
        <f>soki3[[#This Row],[stan przed produkcją]]+soki3[[#This Row],[produkcja]]</f>
        <v>23314</v>
      </c>
      <c r="I23" s="2">
        <f>IF(soki3[[#This Row],[stan po produkcji]]-soki3[[#This Row],[wielkosc_zamowienia]]&gt;0,soki3[[#This Row],[stan po produkcji]]-soki3[[#This Row],[wielkosc_zamowienia]],soki3[[#This Row],[stan po produkcji]])</f>
        <v>18084</v>
      </c>
      <c r="J23" s="2" t="b">
        <f>soki3[[#This Row],[po zamowieniu]]=soki3[[#This Row],[stan po produkcji]]</f>
        <v>0</v>
      </c>
      <c r="K23" s="2">
        <f>IF(soki3[[#This Row],[fila]],soki3[[#This Row],[wielkosc_zamowienia]],0)</f>
        <v>0</v>
      </c>
    </row>
    <row r="24" spans="1:11" x14ac:dyDescent="0.25">
      <c r="A24">
        <v>23</v>
      </c>
      <c r="B24" s="1">
        <v>44207</v>
      </c>
      <c r="C24" s="2" t="s">
        <v>4</v>
      </c>
      <c r="D24" s="2">
        <f>WEEKDAY(soki3[[#This Row],[data]],2)</f>
        <v>1</v>
      </c>
      <c r="E24">
        <v>9750</v>
      </c>
      <c r="F24">
        <f t="shared" si="0"/>
        <v>18084</v>
      </c>
      <c r="G24">
        <f>IF(soki3[[#This Row],[data]]=B23,0,IF(soki3[[#This Row],[dzień tygodnia]]&gt;=6,5000,$M$13))</f>
        <v>0</v>
      </c>
      <c r="H24">
        <f>soki3[[#This Row],[stan przed produkcją]]+soki3[[#This Row],[produkcja]]</f>
        <v>18084</v>
      </c>
      <c r="I24" s="2">
        <f>IF(soki3[[#This Row],[stan po produkcji]]-soki3[[#This Row],[wielkosc_zamowienia]]&gt;0,soki3[[#This Row],[stan po produkcji]]-soki3[[#This Row],[wielkosc_zamowienia]],soki3[[#This Row],[stan po produkcji]])</f>
        <v>8334</v>
      </c>
      <c r="J24" s="2" t="b">
        <f>soki3[[#This Row],[po zamowieniu]]=soki3[[#This Row],[stan po produkcji]]</f>
        <v>0</v>
      </c>
      <c r="K24" s="2">
        <f>IF(soki3[[#This Row],[fila]],soki3[[#This Row],[wielkosc_zamowienia]],0)</f>
        <v>0</v>
      </c>
    </row>
    <row r="25" spans="1:11" x14ac:dyDescent="0.25">
      <c r="A25">
        <v>24</v>
      </c>
      <c r="B25" s="1">
        <v>44208</v>
      </c>
      <c r="C25" s="2" t="s">
        <v>6</v>
      </c>
      <c r="D25" s="2">
        <f>WEEKDAY(soki3[[#This Row],[data]],2)</f>
        <v>2</v>
      </c>
      <c r="E25">
        <v>4800</v>
      </c>
      <c r="F25">
        <f t="shared" si="0"/>
        <v>8334</v>
      </c>
      <c r="G25">
        <f>IF(soki3[[#This Row],[data]]=B24,0,IF(soki3[[#This Row],[dzień tygodnia]]&gt;=6,5000,$M$13))</f>
        <v>13179</v>
      </c>
      <c r="H25">
        <f>soki3[[#This Row],[stan przed produkcją]]+soki3[[#This Row],[produkcja]]</f>
        <v>21513</v>
      </c>
      <c r="I25" s="2">
        <f>IF(soki3[[#This Row],[stan po produkcji]]-soki3[[#This Row],[wielkosc_zamowienia]]&gt;0,soki3[[#This Row],[stan po produkcji]]-soki3[[#This Row],[wielkosc_zamowienia]],soki3[[#This Row],[stan po produkcji]])</f>
        <v>16713</v>
      </c>
      <c r="J25" s="2" t="b">
        <f>soki3[[#This Row],[po zamowieniu]]=soki3[[#This Row],[stan po produkcji]]</f>
        <v>0</v>
      </c>
      <c r="K25" s="2">
        <f>IF(soki3[[#This Row],[fila]],soki3[[#This Row],[wielkosc_zamowienia]],0)</f>
        <v>0</v>
      </c>
    </row>
    <row r="26" spans="1:11" x14ac:dyDescent="0.25">
      <c r="A26">
        <v>25</v>
      </c>
      <c r="B26" s="1">
        <v>44209</v>
      </c>
      <c r="C26" s="2" t="s">
        <v>7</v>
      </c>
      <c r="D26" s="2">
        <f>WEEKDAY(soki3[[#This Row],[data]],2)</f>
        <v>3</v>
      </c>
      <c r="E26">
        <v>8650</v>
      </c>
      <c r="F26">
        <f t="shared" si="0"/>
        <v>16713</v>
      </c>
      <c r="G26">
        <f>IF(soki3[[#This Row],[data]]=B25,0,IF(soki3[[#This Row],[dzień tygodnia]]&gt;=6,5000,$M$13))</f>
        <v>13179</v>
      </c>
      <c r="H26">
        <f>soki3[[#This Row],[stan przed produkcją]]+soki3[[#This Row],[produkcja]]</f>
        <v>29892</v>
      </c>
      <c r="I26" s="2">
        <f>IF(soki3[[#This Row],[stan po produkcji]]-soki3[[#This Row],[wielkosc_zamowienia]]&gt;0,soki3[[#This Row],[stan po produkcji]]-soki3[[#This Row],[wielkosc_zamowienia]],soki3[[#This Row],[stan po produkcji]])</f>
        <v>21242</v>
      </c>
      <c r="J26" s="2" t="b">
        <f>soki3[[#This Row],[po zamowieniu]]=soki3[[#This Row],[stan po produkcji]]</f>
        <v>0</v>
      </c>
      <c r="K26" s="2">
        <f>IF(soki3[[#This Row],[fila]],soki3[[#This Row],[wielkosc_zamowienia]],0)</f>
        <v>0</v>
      </c>
    </row>
    <row r="27" spans="1:11" x14ac:dyDescent="0.25">
      <c r="A27">
        <v>26</v>
      </c>
      <c r="B27" s="1">
        <v>44210</v>
      </c>
      <c r="C27" s="2" t="s">
        <v>4</v>
      </c>
      <c r="D27" s="2">
        <f>WEEKDAY(soki3[[#This Row],[data]],2)</f>
        <v>4</v>
      </c>
      <c r="E27">
        <v>2260</v>
      </c>
      <c r="F27">
        <f t="shared" si="0"/>
        <v>21242</v>
      </c>
      <c r="G27">
        <f>IF(soki3[[#This Row],[data]]=B26,0,IF(soki3[[#This Row],[dzień tygodnia]]&gt;=6,5000,$M$13))</f>
        <v>13179</v>
      </c>
      <c r="H27">
        <f>soki3[[#This Row],[stan przed produkcją]]+soki3[[#This Row],[produkcja]]</f>
        <v>34421</v>
      </c>
      <c r="I27" s="2">
        <f>IF(soki3[[#This Row],[stan po produkcji]]-soki3[[#This Row],[wielkosc_zamowienia]]&gt;0,soki3[[#This Row],[stan po produkcji]]-soki3[[#This Row],[wielkosc_zamowienia]],soki3[[#This Row],[stan po produkcji]])</f>
        <v>32161</v>
      </c>
      <c r="J27" s="2" t="b">
        <f>soki3[[#This Row],[po zamowieniu]]=soki3[[#This Row],[stan po produkcji]]</f>
        <v>0</v>
      </c>
      <c r="K27" s="2">
        <f>IF(soki3[[#This Row],[fila]],soki3[[#This Row],[wielkosc_zamowienia]],0)</f>
        <v>0</v>
      </c>
    </row>
    <row r="28" spans="1:11" x14ac:dyDescent="0.25">
      <c r="A28">
        <v>27</v>
      </c>
      <c r="B28" s="1">
        <v>44210</v>
      </c>
      <c r="C28" s="2" t="s">
        <v>5</v>
      </c>
      <c r="D28" s="2">
        <f>WEEKDAY(soki3[[#This Row],[data]],2)</f>
        <v>4</v>
      </c>
      <c r="E28">
        <v>5000</v>
      </c>
      <c r="F28">
        <f t="shared" si="0"/>
        <v>32161</v>
      </c>
      <c r="G28">
        <f>IF(soki3[[#This Row],[data]]=B27,0,IF(soki3[[#This Row],[dzień tygodnia]]&gt;=6,5000,$M$13))</f>
        <v>0</v>
      </c>
      <c r="H28">
        <f>soki3[[#This Row],[stan przed produkcją]]+soki3[[#This Row],[produkcja]]</f>
        <v>32161</v>
      </c>
      <c r="I28" s="2">
        <f>IF(soki3[[#This Row],[stan po produkcji]]-soki3[[#This Row],[wielkosc_zamowienia]]&gt;0,soki3[[#This Row],[stan po produkcji]]-soki3[[#This Row],[wielkosc_zamowienia]],soki3[[#This Row],[stan po produkcji]])</f>
        <v>27161</v>
      </c>
      <c r="J28" s="2" t="b">
        <f>soki3[[#This Row],[po zamowieniu]]=soki3[[#This Row],[stan po produkcji]]</f>
        <v>0</v>
      </c>
      <c r="K28" s="2">
        <f>IF(soki3[[#This Row],[fila]],soki3[[#This Row],[wielkosc_zamowienia]],0)</f>
        <v>0</v>
      </c>
    </row>
    <row r="29" spans="1:11" x14ac:dyDescent="0.25">
      <c r="A29">
        <v>28</v>
      </c>
      <c r="B29" s="1">
        <v>44210</v>
      </c>
      <c r="C29" s="2" t="s">
        <v>7</v>
      </c>
      <c r="D29" s="2">
        <f>WEEKDAY(soki3[[#This Row],[data]],2)</f>
        <v>4</v>
      </c>
      <c r="E29">
        <v>1650</v>
      </c>
      <c r="F29">
        <f t="shared" si="0"/>
        <v>27161</v>
      </c>
      <c r="G29">
        <f>IF(soki3[[#This Row],[data]]=B28,0,IF(soki3[[#This Row],[dzień tygodnia]]&gt;=6,5000,$M$13))</f>
        <v>0</v>
      </c>
      <c r="H29">
        <f>soki3[[#This Row],[stan przed produkcją]]+soki3[[#This Row],[produkcja]]</f>
        <v>27161</v>
      </c>
      <c r="I29" s="2">
        <f>IF(soki3[[#This Row],[stan po produkcji]]-soki3[[#This Row],[wielkosc_zamowienia]]&gt;0,soki3[[#This Row],[stan po produkcji]]-soki3[[#This Row],[wielkosc_zamowienia]],soki3[[#This Row],[stan po produkcji]])</f>
        <v>25511</v>
      </c>
      <c r="J29" s="2" t="b">
        <f>soki3[[#This Row],[po zamowieniu]]=soki3[[#This Row],[stan po produkcji]]</f>
        <v>0</v>
      </c>
      <c r="K29" s="2">
        <f>IF(soki3[[#This Row],[fila]],soki3[[#This Row],[wielkosc_zamowienia]],0)</f>
        <v>0</v>
      </c>
    </row>
    <row r="30" spans="1:11" x14ac:dyDescent="0.25">
      <c r="A30">
        <v>29</v>
      </c>
      <c r="B30" s="1">
        <v>44211</v>
      </c>
      <c r="C30" s="2" t="s">
        <v>7</v>
      </c>
      <c r="D30" s="2">
        <f>WEEKDAY(soki3[[#This Row],[data]],2)</f>
        <v>5</v>
      </c>
      <c r="E30">
        <v>7060</v>
      </c>
      <c r="F30">
        <f t="shared" si="0"/>
        <v>25511</v>
      </c>
      <c r="G30">
        <f>IF(soki3[[#This Row],[data]]=B29,0,IF(soki3[[#This Row],[dzień tygodnia]]&gt;=6,5000,$M$13))</f>
        <v>13179</v>
      </c>
      <c r="H30">
        <f>soki3[[#This Row],[stan przed produkcją]]+soki3[[#This Row],[produkcja]]</f>
        <v>38690</v>
      </c>
      <c r="I30" s="2">
        <f>IF(soki3[[#This Row],[stan po produkcji]]-soki3[[#This Row],[wielkosc_zamowienia]]&gt;0,soki3[[#This Row],[stan po produkcji]]-soki3[[#This Row],[wielkosc_zamowienia]],soki3[[#This Row],[stan po produkcji]])</f>
        <v>31630</v>
      </c>
      <c r="J30" s="2" t="b">
        <f>soki3[[#This Row],[po zamowieniu]]=soki3[[#This Row],[stan po produkcji]]</f>
        <v>0</v>
      </c>
      <c r="K30" s="2">
        <f>IF(soki3[[#This Row],[fila]],soki3[[#This Row],[wielkosc_zamowienia]],0)</f>
        <v>0</v>
      </c>
    </row>
    <row r="31" spans="1:11" x14ac:dyDescent="0.25">
      <c r="A31">
        <v>30</v>
      </c>
      <c r="B31" s="1">
        <v>44211</v>
      </c>
      <c r="C31" s="2" t="s">
        <v>4</v>
      </c>
      <c r="D31" s="2">
        <f>WEEKDAY(soki3[[#This Row],[data]],2)</f>
        <v>5</v>
      </c>
      <c r="E31">
        <v>3260</v>
      </c>
      <c r="F31">
        <f t="shared" si="0"/>
        <v>31630</v>
      </c>
      <c r="G31">
        <f>IF(soki3[[#This Row],[data]]=B30,0,IF(soki3[[#This Row],[dzień tygodnia]]&gt;=6,5000,$M$13))</f>
        <v>0</v>
      </c>
      <c r="H31">
        <f>soki3[[#This Row],[stan przed produkcją]]+soki3[[#This Row],[produkcja]]</f>
        <v>31630</v>
      </c>
      <c r="I31" s="2">
        <f>IF(soki3[[#This Row],[stan po produkcji]]-soki3[[#This Row],[wielkosc_zamowienia]]&gt;0,soki3[[#This Row],[stan po produkcji]]-soki3[[#This Row],[wielkosc_zamowienia]],soki3[[#This Row],[stan po produkcji]])</f>
        <v>28370</v>
      </c>
      <c r="J31" s="2" t="b">
        <f>soki3[[#This Row],[po zamowieniu]]=soki3[[#This Row],[stan po produkcji]]</f>
        <v>0</v>
      </c>
      <c r="K31" s="2">
        <f>IF(soki3[[#This Row],[fila]],soki3[[#This Row],[wielkosc_zamowienia]],0)</f>
        <v>0</v>
      </c>
    </row>
    <row r="32" spans="1:11" x14ac:dyDescent="0.25">
      <c r="A32">
        <v>31</v>
      </c>
      <c r="B32" s="1">
        <v>44211</v>
      </c>
      <c r="C32" s="2" t="s">
        <v>6</v>
      </c>
      <c r="D32" s="2">
        <f>WEEKDAY(soki3[[#This Row],[data]],2)</f>
        <v>5</v>
      </c>
      <c r="E32">
        <v>5760</v>
      </c>
      <c r="F32">
        <f t="shared" si="0"/>
        <v>28370</v>
      </c>
      <c r="G32">
        <f>IF(soki3[[#This Row],[data]]=B31,0,IF(soki3[[#This Row],[dzień tygodnia]]&gt;=6,5000,$M$13))</f>
        <v>0</v>
      </c>
      <c r="H32">
        <f>soki3[[#This Row],[stan przed produkcją]]+soki3[[#This Row],[produkcja]]</f>
        <v>28370</v>
      </c>
      <c r="I32" s="2">
        <f>IF(soki3[[#This Row],[stan po produkcji]]-soki3[[#This Row],[wielkosc_zamowienia]]&gt;0,soki3[[#This Row],[stan po produkcji]]-soki3[[#This Row],[wielkosc_zamowienia]],soki3[[#This Row],[stan po produkcji]])</f>
        <v>22610</v>
      </c>
      <c r="J32" s="2" t="b">
        <f>soki3[[#This Row],[po zamowieniu]]=soki3[[#This Row],[stan po produkcji]]</f>
        <v>0</v>
      </c>
      <c r="K32" s="2">
        <f>IF(soki3[[#This Row],[fila]],soki3[[#This Row],[wielkosc_zamowienia]],0)</f>
        <v>0</v>
      </c>
    </row>
    <row r="33" spans="1:11" x14ac:dyDescent="0.25">
      <c r="A33">
        <v>32</v>
      </c>
      <c r="B33" s="1">
        <v>44212</v>
      </c>
      <c r="C33" s="2" t="s">
        <v>5</v>
      </c>
      <c r="D33" s="2">
        <f>WEEKDAY(soki3[[#This Row],[data]],2)</f>
        <v>6</v>
      </c>
      <c r="E33">
        <v>1990</v>
      </c>
      <c r="F33">
        <f t="shared" si="0"/>
        <v>22610</v>
      </c>
      <c r="G33">
        <f>IF(soki3[[#This Row],[data]]=B32,0,IF(soki3[[#This Row],[dzień tygodnia]]&gt;=6,5000,$M$13))</f>
        <v>5000</v>
      </c>
      <c r="H33">
        <f>soki3[[#This Row],[stan przed produkcją]]+soki3[[#This Row],[produkcja]]</f>
        <v>27610</v>
      </c>
      <c r="I33" s="2">
        <f>IF(soki3[[#This Row],[stan po produkcji]]-soki3[[#This Row],[wielkosc_zamowienia]]&gt;0,soki3[[#This Row],[stan po produkcji]]-soki3[[#This Row],[wielkosc_zamowienia]],soki3[[#This Row],[stan po produkcji]])</f>
        <v>25620</v>
      </c>
      <c r="J33" s="2" t="b">
        <f>soki3[[#This Row],[po zamowieniu]]=soki3[[#This Row],[stan po produkcji]]</f>
        <v>0</v>
      </c>
      <c r="K33" s="2">
        <f>IF(soki3[[#This Row],[fila]],soki3[[#This Row],[wielkosc_zamowienia]],0)</f>
        <v>0</v>
      </c>
    </row>
    <row r="34" spans="1:11" x14ac:dyDescent="0.25">
      <c r="A34">
        <v>33</v>
      </c>
      <c r="B34" s="1">
        <v>44213</v>
      </c>
      <c r="C34" s="2" t="s">
        <v>7</v>
      </c>
      <c r="D34" s="2">
        <f>WEEKDAY(soki3[[#This Row],[data]],2)</f>
        <v>7</v>
      </c>
      <c r="E34">
        <v>5240</v>
      </c>
      <c r="F34">
        <f t="shared" si="0"/>
        <v>25620</v>
      </c>
      <c r="G34">
        <f>IF(soki3[[#This Row],[data]]=B33,0,IF(soki3[[#This Row],[dzień tygodnia]]&gt;=6,5000,$M$13))</f>
        <v>5000</v>
      </c>
      <c r="H34">
        <f>soki3[[#This Row],[stan przed produkcją]]+soki3[[#This Row],[produkcja]]</f>
        <v>30620</v>
      </c>
      <c r="I34" s="2">
        <f>IF(soki3[[#This Row],[stan po produkcji]]-soki3[[#This Row],[wielkosc_zamowienia]]&gt;0,soki3[[#This Row],[stan po produkcji]]-soki3[[#This Row],[wielkosc_zamowienia]],soki3[[#This Row],[stan po produkcji]])</f>
        <v>25380</v>
      </c>
      <c r="J34" s="2" t="b">
        <f>soki3[[#This Row],[po zamowieniu]]=soki3[[#This Row],[stan po produkcji]]</f>
        <v>0</v>
      </c>
      <c r="K34" s="2">
        <f>IF(soki3[[#This Row],[fila]],soki3[[#This Row],[wielkosc_zamowienia]],0)</f>
        <v>0</v>
      </c>
    </row>
    <row r="35" spans="1:11" x14ac:dyDescent="0.25">
      <c r="A35">
        <v>34</v>
      </c>
      <c r="B35" s="1">
        <v>44213</v>
      </c>
      <c r="C35" s="2" t="s">
        <v>5</v>
      </c>
      <c r="D35" s="2">
        <f>WEEKDAY(soki3[[#This Row],[data]],2)</f>
        <v>7</v>
      </c>
      <c r="E35">
        <v>2720</v>
      </c>
      <c r="F35">
        <f t="shared" si="0"/>
        <v>25380</v>
      </c>
      <c r="G35">
        <f>IF(soki3[[#This Row],[data]]=B34,0,IF(soki3[[#This Row],[dzień tygodnia]]&gt;=6,5000,$M$13))</f>
        <v>0</v>
      </c>
      <c r="H35">
        <f>soki3[[#This Row],[stan przed produkcją]]+soki3[[#This Row],[produkcja]]</f>
        <v>25380</v>
      </c>
      <c r="I35" s="2">
        <f>IF(soki3[[#This Row],[stan po produkcji]]-soki3[[#This Row],[wielkosc_zamowienia]]&gt;0,soki3[[#This Row],[stan po produkcji]]-soki3[[#This Row],[wielkosc_zamowienia]],soki3[[#This Row],[stan po produkcji]])</f>
        <v>22660</v>
      </c>
      <c r="J35" s="2" t="b">
        <f>soki3[[#This Row],[po zamowieniu]]=soki3[[#This Row],[stan po produkcji]]</f>
        <v>0</v>
      </c>
      <c r="K35" s="2">
        <f>IF(soki3[[#This Row],[fila]],soki3[[#This Row],[wielkosc_zamowienia]],0)</f>
        <v>0</v>
      </c>
    </row>
    <row r="36" spans="1:11" x14ac:dyDescent="0.25">
      <c r="A36">
        <v>35</v>
      </c>
      <c r="B36" s="1">
        <v>44213</v>
      </c>
      <c r="C36" s="2" t="s">
        <v>6</v>
      </c>
      <c r="D36" s="2">
        <f>WEEKDAY(soki3[[#This Row],[data]],2)</f>
        <v>7</v>
      </c>
      <c r="E36">
        <v>3220</v>
      </c>
      <c r="F36">
        <f t="shared" si="0"/>
        <v>22660</v>
      </c>
      <c r="G36">
        <f>IF(soki3[[#This Row],[data]]=B35,0,IF(soki3[[#This Row],[dzień tygodnia]]&gt;=6,5000,$M$13))</f>
        <v>0</v>
      </c>
      <c r="H36">
        <f>soki3[[#This Row],[stan przed produkcją]]+soki3[[#This Row],[produkcja]]</f>
        <v>22660</v>
      </c>
      <c r="I36" s="2">
        <f>IF(soki3[[#This Row],[stan po produkcji]]-soki3[[#This Row],[wielkosc_zamowienia]]&gt;0,soki3[[#This Row],[stan po produkcji]]-soki3[[#This Row],[wielkosc_zamowienia]],soki3[[#This Row],[stan po produkcji]])</f>
        <v>19440</v>
      </c>
      <c r="J36" s="2" t="b">
        <f>soki3[[#This Row],[po zamowieniu]]=soki3[[#This Row],[stan po produkcji]]</f>
        <v>0</v>
      </c>
      <c r="K36" s="2">
        <f>IF(soki3[[#This Row],[fila]],soki3[[#This Row],[wielkosc_zamowienia]],0)</f>
        <v>0</v>
      </c>
    </row>
    <row r="37" spans="1:11" x14ac:dyDescent="0.25">
      <c r="A37">
        <v>36</v>
      </c>
      <c r="B37" s="1">
        <v>44213</v>
      </c>
      <c r="C37" s="2" t="s">
        <v>4</v>
      </c>
      <c r="D37" s="2">
        <f>WEEKDAY(soki3[[#This Row],[data]],2)</f>
        <v>7</v>
      </c>
      <c r="E37">
        <v>3140</v>
      </c>
      <c r="F37">
        <f t="shared" si="0"/>
        <v>19440</v>
      </c>
      <c r="G37">
        <f>IF(soki3[[#This Row],[data]]=B36,0,IF(soki3[[#This Row],[dzień tygodnia]]&gt;=6,5000,$M$13))</f>
        <v>0</v>
      </c>
      <c r="H37">
        <f>soki3[[#This Row],[stan przed produkcją]]+soki3[[#This Row],[produkcja]]</f>
        <v>19440</v>
      </c>
      <c r="I37" s="2">
        <f>IF(soki3[[#This Row],[stan po produkcji]]-soki3[[#This Row],[wielkosc_zamowienia]]&gt;0,soki3[[#This Row],[stan po produkcji]]-soki3[[#This Row],[wielkosc_zamowienia]],soki3[[#This Row],[stan po produkcji]])</f>
        <v>16300</v>
      </c>
      <c r="J37" s="2" t="b">
        <f>soki3[[#This Row],[po zamowieniu]]=soki3[[#This Row],[stan po produkcji]]</f>
        <v>0</v>
      </c>
      <c r="K37" s="2">
        <f>IF(soki3[[#This Row],[fila]],soki3[[#This Row],[wielkosc_zamowienia]],0)</f>
        <v>0</v>
      </c>
    </row>
    <row r="38" spans="1:11" x14ac:dyDescent="0.25">
      <c r="A38">
        <v>37</v>
      </c>
      <c r="B38" s="1">
        <v>44214</v>
      </c>
      <c r="C38" s="2" t="s">
        <v>7</v>
      </c>
      <c r="D38" s="2">
        <f>WEEKDAY(soki3[[#This Row],[data]],2)</f>
        <v>1</v>
      </c>
      <c r="E38">
        <v>4150</v>
      </c>
      <c r="F38">
        <f t="shared" si="0"/>
        <v>16300</v>
      </c>
      <c r="G38">
        <f>IF(soki3[[#This Row],[data]]=B37,0,IF(soki3[[#This Row],[dzień tygodnia]]&gt;=6,5000,$M$13))</f>
        <v>13179</v>
      </c>
      <c r="H38">
        <f>soki3[[#This Row],[stan przed produkcją]]+soki3[[#This Row],[produkcja]]</f>
        <v>29479</v>
      </c>
      <c r="I38" s="2">
        <f>IF(soki3[[#This Row],[stan po produkcji]]-soki3[[#This Row],[wielkosc_zamowienia]]&gt;0,soki3[[#This Row],[stan po produkcji]]-soki3[[#This Row],[wielkosc_zamowienia]],soki3[[#This Row],[stan po produkcji]])</f>
        <v>25329</v>
      </c>
      <c r="J38" s="2" t="b">
        <f>soki3[[#This Row],[po zamowieniu]]=soki3[[#This Row],[stan po produkcji]]</f>
        <v>0</v>
      </c>
      <c r="K38" s="2">
        <f>IF(soki3[[#This Row],[fila]],soki3[[#This Row],[wielkosc_zamowienia]],0)</f>
        <v>0</v>
      </c>
    </row>
    <row r="39" spans="1:11" x14ac:dyDescent="0.25">
      <c r="A39">
        <v>38</v>
      </c>
      <c r="B39" s="1">
        <v>44215</v>
      </c>
      <c r="C39" s="2" t="s">
        <v>7</v>
      </c>
      <c r="D39" s="2">
        <f>WEEKDAY(soki3[[#This Row],[data]],2)</f>
        <v>2</v>
      </c>
      <c r="E39">
        <v>3870</v>
      </c>
      <c r="F39">
        <f t="shared" si="0"/>
        <v>25329</v>
      </c>
      <c r="G39">
        <f>IF(soki3[[#This Row],[data]]=B38,0,IF(soki3[[#This Row],[dzień tygodnia]]&gt;=6,5000,$M$13))</f>
        <v>13179</v>
      </c>
      <c r="H39">
        <f>soki3[[#This Row],[stan przed produkcją]]+soki3[[#This Row],[produkcja]]</f>
        <v>38508</v>
      </c>
      <c r="I39" s="2">
        <f>IF(soki3[[#This Row],[stan po produkcji]]-soki3[[#This Row],[wielkosc_zamowienia]]&gt;0,soki3[[#This Row],[stan po produkcji]]-soki3[[#This Row],[wielkosc_zamowienia]],soki3[[#This Row],[stan po produkcji]])</f>
        <v>34638</v>
      </c>
      <c r="J39" s="2" t="b">
        <f>soki3[[#This Row],[po zamowieniu]]=soki3[[#This Row],[stan po produkcji]]</f>
        <v>0</v>
      </c>
      <c r="K39" s="2">
        <f>IF(soki3[[#This Row],[fila]],soki3[[#This Row],[wielkosc_zamowienia]],0)</f>
        <v>0</v>
      </c>
    </row>
    <row r="40" spans="1:11" x14ac:dyDescent="0.25">
      <c r="A40">
        <v>39</v>
      </c>
      <c r="B40" s="1">
        <v>44215</v>
      </c>
      <c r="C40" s="2" t="s">
        <v>4</v>
      </c>
      <c r="D40" s="2">
        <f>WEEKDAY(soki3[[#This Row],[data]],2)</f>
        <v>2</v>
      </c>
      <c r="E40">
        <v>1170</v>
      </c>
      <c r="F40">
        <f t="shared" si="0"/>
        <v>34638</v>
      </c>
      <c r="G40">
        <f>IF(soki3[[#This Row],[data]]=B39,0,IF(soki3[[#This Row],[dzień tygodnia]]&gt;=6,5000,$M$13))</f>
        <v>0</v>
      </c>
      <c r="H40">
        <f>soki3[[#This Row],[stan przed produkcją]]+soki3[[#This Row],[produkcja]]</f>
        <v>34638</v>
      </c>
      <c r="I40" s="2">
        <f>IF(soki3[[#This Row],[stan po produkcji]]-soki3[[#This Row],[wielkosc_zamowienia]]&gt;0,soki3[[#This Row],[stan po produkcji]]-soki3[[#This Row],[wielkosc_zamowienia]],soki3[[#This Row],[stan po produkcji]])</f>
        <v>33468</v>
      </c>
      <c r="J40" s="2" t="b">
        <f>soki3[[#This Row],[po zamowieniu]]=soki3[[#This Row],[stan po produkcji]]</f>
        <v>0</v>
      </c>
      <c r="K40" s="2">
        <f>IF(soki3[[#This Row],[fila]],soki3[[#This Row],[wielkosc_zamowienia]],0)</f>
        <v>0</v>
      </c>
    </row>
    <row r="41" spans="1:11" x14ac:dyDescent="0.25">
      <c r="A41">
        <v>40</v>
      </c>
      <c r="B41" s="1">
        <v>44216</v>
      </c>
      <c r="C41" s="2" t="s">
        <v>4</v>
      </c>
      <c r="D41" s="2">
        <f>WEEKDAY(soki3[[#This Row],[data]],2)</f>
        <v>3</v>
      </c>
      <c r="E41">
        <v>2350</v>
      </c>
      <c r="F41">
        <f t="shared" si="0"/>
        <v>33468</v>
      </c>
      <c r="G41">
        <f>IF(soki3[[#This Row],[data]]=B40,0,IF(soki3[[#This Row],[dzień tygodnia]]&gt;=6,5000,$M$13))</f>
        <v>13179</v>
      </c>
      <c r="H41">
        <f>soki3[[#This Row],[stan przed produkcją]]+soki3[[#This Row],[produkcja]]</f>
        <v>46647</v>
      </c>
      <c r="I41" s="2">
        <f>IF(soki3[[#This Row],[stan po produkcji]]-soki3[[#This Row],[wielkosc_zamowienia]]&gt;0,soki3[[#This Row],[stan po produkcji]]-soki3[[#This Row],[wielkosc_zamowienia]],soki3[[#This Row],[stan po produkcji]])</f>
        <v>44297</v>
      </c>
      <c r="J41" s="2" t="b">
        <f>soki3[[#This Row],[po zamowieniu]]=soki3[[#This Row],[stan po produkcji]]</f>
        <v>0</v>
      </c>
      <c r="K41" s="2">
        <f>IF(soki3[[#This Row],[fila]],soki3[[#This Row],[wielkosc_zamowienia]],0)</f>
        <v>0</v>
      </c>
    </row>
    <row r="42" spans="1:11" x14ac:dyDescent="0.25">
      <c r="A42">
        <v>41</v>
      </c>
      <c r="B42" s="1">
        <v>44216</v>
      </c>
      <c r="C42" s="2" t="s">
        <v>7</v>
      </c>
      <c r="D42" s="2">
        <f>WEEKDAY(soki3[[#This Row],[data]],2)</f>
        <v>3</v>
      </c>
      <c r="E42">
        <v>7700</v>
      </c>
      <c r="F42">
        <f t="shared" si="0"/>
        <v>44297</v>
      </c>
      <c r="G42">
        <f>IF(soki3[[#This Row],[data]]=B41,0,IF(soki3[[#This Row],[dzień tygodnia]]&gt;=6,5000,$M$13))</f>
        <v>0</v>
      </c>
      <c r="H42">
        <f>soki3[[#This Row],[stan przed produkcją]]+soki3[[#This Row],[produkcja]]</f>
        <v>44297</v>
      </c>
      <c r="I42" s="2">
        <f>IF(soki3[[#This Row],[stan po produkcji]]-soki3[[#This Row],[wielkosc_zamowienia]]&gt;0,soki3[[#This Row],[stan po produkcji]]-soki3[[#This Row],[wielkosc_zamowienia]],soki3[[#This Row],[stan po produkcji]])</f>
        <v>36597</v>
      </c>
      <c r="J42" s="2" t="b">
        <f>soki3[[#This Row],[po zamowieniu]]=soki3[[#This Row],[stan po produkcji]]</f>
        <v>0</v>
      </c>
      <c r="K42" s="2">
        <f>IF(soki3[[#This Row],[fila]],soki3[[#This Row],[wielkosc_zamowienia]],0)</f>
        <v>0</v>
      </c>
    </row>
    <row r="43" spans="1:11" x14ac:dyDescent="0.25">
      <c r="A43">
        <v>42</v>
      </c>
      <c r="B43" s="1">
        <v>44217</v>
      </c>
      <c r="C43" s="2" t="s">
        <v>6</v>
      </c>
      <c r="D43" s="2">
        <f>WEEKDAY(soki3[[#This Row],[data]],2)</f>
        <v>4</v>
      </c>
      <c r="E43">
        <v>3210</v>
      </c>
      <c r="F43">
        <f t="shared" si="0"/>
        <v>36597</v>
      </c>
      <c r="G43">
        <f>IF(soki3[[#This Row],[data]]=B42,0,IF(soki3[[#This Row],[dzień tygodnia]]&gt;=6,5000,$M$13))</f>
        <v>13179</v>
      </c>
      <c r="H43">
        <f>soki3[[#This Row],[stan przed produkcją]]+soki3[[#This Row],[produkcja]]</f>
        <v>49776</v>
      </c>
      <c r="I43" s="2">
        <f>IF(soki3[[#This Row],[stan po produkcji]]-soki3[[#This Row],[wielkosc_zamowienia]]&gt;0,soki3[[#This Row],[stan po produkcji]]-soki3[[#This Row],[wielkosc_zamowienia]],soki3[[#This Row],[stan po produkcji]])</f>
        <v>46566</v>
      </c>
      <c r="J43" s="2" t="b">
        <f>soki3[[#This Row],[po zamowieniu]]=soki3[[#This Row],[stan po produkcji]]</f>
        <v>0</v>
      </c>
      <c r="K43" s="2">
        <f>IF(soki3[[#This Row],[fila]],soki3[[#This Row],[wielkosc_zamowienia]],0)</f>
        <v>0</v>
      </c>
    </row>
    <row r="44" spans="1:11" x14ac:dyDescent="0.25">
      <c r="A44">
        <v>43</v>
      </c>
      <c r="B44" s="1">
        <v>44217</v>
      </c>
      <c r="C44" s="2" t="s">
        <v>7</v>
      </c>
      <c r="D44" s="2">
        <f>WEEKDAY(soki3[[#This Row],[data]],2)</f>
        <v>4</v>
      </c>
      <c r="E44">
        <v>1060</v>
      </c>
      <c r="F44">
        <f t="shared" si="0"/>
        <v>46566</v>
      </c>
      <c r="G44">
        <f>IF(soki3[[#This Row],[data]]=B43,0,IF(soki3[[#This Row],[dzień tygodnia]]&gt;=6,5000,$M$13))</f>
        <v>0</v>
      </c>
      <c r="H44">
        <f>soki3[[#This Row],[stan przed produkcją]]+soki3[[#This Row],[produkcja]]</f>
        <v>46566</v>
      </c>
      <c r="I44" s="2">
        <f>IF(soki3[[#This Row],[stan po produkcji]]-soki3[[#This Row],[wielkosc_zamowienia]]&gt;0,soki3[[#This Row],[stan po produkcji]]-soki3[[#This Row],[wielkosc_zamowienia]],soki3[[#This Row],[stan po produkcji]])</f>
        <v>45506</v>
      </c>
      <c r="J44" s="2" t="b">
        <f>soki3[[#This Row],[po zamowieniu]]=soki3[[#This Row],[stan po produkcji]]</f>
        <v>0</v>
      </c>
      <c r="K44" s="2">
        <f>IF(soki3[[#This Row],[fila]],soki3[[#This Row],[wielkosc_zamowienia]],0)</f>
        <v>0</v>
      </c>
    </row>
    <row r="45" spans="1:11" x14ac:dyDescent="0.25">
      <c r="A45">
        <v>44</v>
      </c>
      <c r="B45" s="1">
        <v>44218</v>
      </c>
      <c r="C45" s="2" t="s">
        <v>6</v>
      </c>
      <c r="D45" s="2">
        <f>WEEKDAY(soki3[[#This Row],[data]],2)</f>
        <v>5</v>
      </c>
      <c r="E45">
        <v>2300</v>
      </c>
      <c r="F45">
        <f t="shared" si="0"/>
        <v>45506</v>
      </c>
      <c r="G45">
        <f>IF(soki3[[#This Row],[data]]=B44,0,IF(soki3[[#This Row],[dzień tygodnia]]&gt;=6,5000,$M$13))</f>
        <v>13179</v>
      </c>
      <c r="H45">
        <f>soki3[[#This Row],[stan przed produkcją]]+soki3[[#This Row],[produkcja]]</f>
        <v>58685</v>
      </c>
      <c r="I45" s="2">
        <f>IF(soki3[[#This Row],[stan po produkcji]]-soki3[[#This Row],[wielkosc_zamowienia]]&gt;0,soki3[[#This Row],[stan po produkcji]]-soki3[[#This Row],[wielkosc_zamowienia]],soki3[[#This Row],[stan po produkcji]])</f>
        <v>56385</v>
      </c>
      <c r="J45" s="2" t="b">
        <f>soki3[[#This Row],[po zamowieniu]]=soki3[[#This Row],[stan po produkcji]]</f>
        <v>0</v>
      </c>
      <c r="K45" s="2">
        <f>IF(soki3[[#This Row],[fila]],soki3[[#This Row],[wielkosc_zamowienia]],0)</f>
        <v>0</v>
      </c>
    </row>
    <row r="46" spans="1:11" x14ac:dyDescent="0.25">
      <c r="A46">
        <v>45</v>
      </c>
      <c r="B46" s="1">
        <v>44218</v>
      </c>
      <c r="C46" s="2" t="s">
        <v>7</v>
      </c>
      <c r="D46" s="2">
        <f>WEEKDAY(soki3[[#This Row],[data]],2)</f>
        <v>5</v>
      </c>
      <c r="E46">
        <v>7840</v>
      </c>
      <c r="F46">
        <f t="shared" si="0"/>
        <v>56385</v>
      </c>
      <c r="G46">
        <f>IF(soki3[[#This Row],[data]]=B45,0,IF(soki3[[#This Row],[dzień tygodnia]]&gt;=6,5000,$M$13))</f>
        <v>0</v>
      </c>
      <c r="H46">
        <f>soki3[[#This Row],[stan przed produkcją]]+soki3[[#This Row],[produkcja]]</f>
        <v>56385</v>
      </c>
      <c r="I46" s="2">
        <f>IF(soki3[[#This Row],[stan po produkcji]]-soki3[[#This Row],[wielkosc_zamowienia]]&gt;0,soki3[[#This Row],[stan po produkcji]]-soki3[[#This Row],[wielkosc_zamowienia]],soki3[[#This Row],[stan po produkcji]])</f>
        <v>48545</v>
      </c>
      <c r="J46" s="2" t="b">
        <f>soki3[[#This Row],[po zamowieniu]]=soki3[[#This Row],[stan po produkcji]]</f>
        <v>0</v>
      </c>
      <c r="K46" s="2">
        <f>IF(soki3[[#This Row],[fila]],soki3[[#This Row],[wielkosc_zamowienia]],0)</f>
        <v>0</v>
      </c>
    </row>
    <row r="47" spans="1:11" x14ac:dyDescent="0.25">
      <c r="A47">
        <v>46</v>
      </c>
      <c r="B47" s="1">
        <v>44219</v>
      </c>
      <c r="C47" s="2" t="s">
        <v>4</v>
      </c>
      <c r="D47" s="2">
        <f>WEEKDAY(soki3[[#This Row],[data]],2)</f>
        <v>6</v>
      </c>
      <c r="E47">
        <v>2870</v>
      </c>
      <c r="F47">
        <f t="shared" si="0"/>
        <v>48545</v>
      </c>
      <c r="G47">
        <f>IF(soki3[[#This Row],[data]]=B46,0,IF(soki3[[#This Row],[dzień tygodnia]]&gt;=6,5000,$M$13))</f>
        <v>5000</v>
      </c>
      <c r="H47">
        <f>soki3[[#This Row],[stan przed produkcją]]+soki3[[#This Row],[produkcja]]</f>
        <v>53545</v>
      </c>
      <c r="I47" s="2">
        <f>IF(soki3[[#This Row],[stan po produkcji]]-soki3[[#This Row],[wielkosc_zamowienia]]&gt;0,soki3[[#This Row],[stan po produkcji]]-soki3[[#This Row],[wielkosc_zamowienia]],soki3[[#This Row],[stan po produkcji]])</f>
        <v>50675</v>
      </c>
      <c r="J47" s="2" t="b">
        <f>soki3[[#This Row],[po zamowieniu]]=soki3[[#This Row],[stan po produkcji]]</f>
        <v>0</v>
      </c>
      <c r="K47" s="2">
        <f>IF(soki3[[#This Row],[fila]],soki3[[#This Row],[wielkosc_zamowienia]],0)</f>
        <v>0</v>
      </c>
    </row>
    <row r="48" spans="1:11" x14ac:dyDescent="0.25">
      <c r="A48">
        <v>47</v>
      </c>
      <c r="B48" s="1">
        <v>44220</v>
      </c>
      <c r="C48" s="2" t="s">
        <v>4</v>
      </c>
      <c r="D48" s="2">
        <f>WEEKDAY(soki3[[#This Row],[data]],2)</f>
        <v>7</v>
      </c>
      <c r="E48">
        <v>8690</v>
      </c>
      <c r="F48">
        <f t="shared" si="0"/>
        <v>50675</v>
      </c>
      <c r="G48">
        <f>IF(soki3[[#This Row],[data]]=B47,0,IF(soki3[[#This Row],[dzień tygodnia]]&gt;=6,5000,$M$13))</f>
        <v>5000</v>
      </c>
      <c r="H48">
        <f>soki3[[#This Row],[stan przed produkcją]]+soki3[[#This Row],[produkcja]]</f>
        <v>55675</v>
      </c>
      <c r="I48" s="2">
        <f>IF(soki3[[#This Row],[stan po produkcji]]-soki3[[#This Row],[wielkosc_zamowienia]]&gt;0,soki3[[#This Row],[stan po produkcji]]-soki3[[#This Row],[wielkosc_zamowienia]],soki3[[#This Row],[stan po produkcji]])</f>
        <v>46985</v>
      </c>
      <c r="J48" s="2" t="b">
        <f>soki3[[#This Row],[po zamowieniu]]=soki3[[#This Row],[stan po produkcji]]</f>
        <v>0</v>
      </c>
      <c r="K48" s="2">
        <f>IF(soki3[[#This Row],[fila]],soki3[[#This Row],[wielkosc_zamowienia]],0)</f>
        <v>0</v>
      </c>
    </row>
    <row r="49" spans="1:11" x14ac:dyDescent="0.25">
      <c r="A49">
        <v>48</v>
      </c>
      <c r="B49" s="1">
        <v>44221</v>
      </c>
      <c r="C49" s="2" t="s">
        <v>6</v>
      </c>
      <c r="D49" s="2">
        <f>WEEKDAY(soki3[[#This Row],[data]],2)</f>
        <v>1</v>
      </c>
      <c r="E49">
        <v>6450</v>
      </c>
      <c r="F49">
        <f t="shared" si="0"/>
        <v>46985</v>
      </c>
      <c r="G49">
        <f>IF(soki3[[#This Row],[data]]=B48,0,IF(soki3[[#This Row],[dzień tygodnia]]&gt;=6,5000,$M$13))</f>
        <v>13179</v>
      </c>
      <c r="H49">
        <f>soki3[[#This Row],[stan przed produkcją]]+soki3[[#This Row],[produkcja]]</f>
        <v>60164</v>
      </c>
      <c r="I49" s="2">
        <f>IF(soki3[[#This Row],[stan po produkcji]]-soki3[[#This Row],[wielkosc_zamowienia]]&gt;0,soki3[[#This Row],[stan po produkcji]]-soki3[[#This Row],[wielkosc_zamowienia]],soki3[[#This Row],[stan po produkcji]])</f>
        <v>53714</v>
      </c>
      <c r="J49" s="2" t="b">
        <f>soki3[[#This Row],[po zamowieniu]]=soki3[[#This Row],[stan po produkcji]]</f>
        <v>0</v>
      </c>
      <c r="K49" s="2">
        <f>IF(soki3[[#This Row],[fila]],soki3[[#This Row],[wielkosc_zamowienia]],0)</f>
        <v>0</v>
      </c>
    </row>
    <row r="50" spans="1:11" x14ac:dyDescent="0.25">
      <c r="A50">
        <v>49</v>
      </c>
      <c r="B50" s="1">
        <v>44222</v>
      </c>
      <c r="C50" s="2" t="s">
        <v>7</v>
      </c>
      <c r="D50" s="2">
        <f>WEEKDAY(soki3[[#This Row],[data]],2)</f>
        <v>2</v>
      </c>
      <c r="E50">
        <v>3050</v>
      </c>
      <c r="F50">
        <f t="shared" si="0"/>
        <v>53714</v>
      </c>
      <c r="G50">
        <f>IF(soki3[[#This Row],[data]]=B49,0,IF(soki3[[#This Row],[dzień tygodnia]]&gt;=6,5000,$M$13))</f>
        <v>13179</v>
      </c>
      <c r="H50">
        <f>soki3[[#This Row],[stan przed produkcją]]+soki3[[#This Row],[produkcja]]</f>
        <v>66893</v>
      </c>
      <c r="I50" s="2">
        <f>IF(soki3[[#This Row],[stan po produkcji]]-soki3[[#This Row],[wielkosc_zamowienia]]&gt;0,soki3[[#This Row],[stan po produkcji]]-soki3[[#This Row],[wielkosc_zamowienia]],soki3[[#This Row],[stan po produkcji]])</f>
        <v>63843</v>
      </c>
      <c r="J50" s="2" t="b">
        <f>soki3[[#This Row],[po zamowieniu]]=soki3[[#This Row],[stan po produkcji]]</f>
        <v>0</v>
      </c>
      <c r="K50" s="2">
        <f>IF(soki3[[#This Row],[fila]],soki3[[#This Row],[wielkosc_zamowienia]],0)</f>
        <v>0</v>
      </c>
    </row>
    <row r="51" spans="1:11" x14ac:dyDescent="0.25">
      <c r="A51">
        <v>50</v>
      </c>
      <c r="B51" s="1">
        <v>44222</v>
      </c>
      <c r="C51" s="2" t="s">
        <v>5</v>
      </c>
      <c r="D51" s="2">
        <f>WEEKDAY(soki3[[#This Row],[data]],2)</f>
        <v>2</v>
      </c>
      <c r="E51">
        <v>7170</v>
      </c>
      <c r="F51">
        <f t="shared" si="0"/>
        <v>63843</v>
      </c>
      <c r="G51">
        <f>IF(soki3[[#This Row],[data]]=B50,0,IF(soki3[[#This Row],[dzień tygodnia]]&gt;=6,5000,$M$13))</f>
        <v>0</v>
      </c>
      <c r="H51">
        <f>soki3[[#This Row],[stan przed produkcją]]+soki3[[#This Row],[produkcja]]</f>
        <v>63843</v>
      </c>
      <c r="I51" s="2">
        <f>IF(soki3[[#This Row],[stan po produkcji]]-soki3[[#This Row],[wielkosc_zamowienia]]&gt;0,soki3[[#This Row],[stan po produkcji]]-soki3[[#This Row],[wielkosc_zamowienia]],soki3[[#This Row],[stan po produkcji]])</f>
        <v>56673</v>
      </c>
      <c r="J51" s="2" t="b">
        <f>soki3[[#This Row],[po zamowieniu]]=soki3[[#This Row],[stan po produkcji]]</f>
        <v>0</v>
      </c>
      <c r="K51" s="2">
        <f>IF(soki3[[#This Row],[fila]],soki3[[#This Row],[wielkosc_zamowienia]],0)</f>
        <v>0</v>
      </c>
    </row>
    <row r="52" spans="1:11" x14ac:dyDescent="0.25">
      <c r="A52">
        <v>51</v>
      </c>
      <c r="B52" s="1">
        <v>44222</v>
      </c>
      <c r="C52" s="2" t="s">
        <v>6</v>
      </c>
      <c r="D52" s="2">
        <f>WEEKDAY(soki3[[#This Row],[data]],2)</f>
        <v>2</v>
      </c>
      <c r="E52">
        <v>1970</v>
      </c>
      <c r="F52">
        <f t="shared" si="0"/>
        <v>56673</v>
      </c>
      <c r="G52">
        <f>IF(soki3[[#This Row],[data]]=B51,0,IF(soki3[[#This Row],[dzień tygodnia]]&gt;=6,5000,$M$13))</f>
        <v>0</v>
      </c>
      <c r="H52">
        <f>soki3[[#This Row],[stan przed produkcją]]+soki3[[#This Row],[produkcja]]</f>
        <v>56673</v>
      </c>
      <c r="I52" s="2">
        <f>IF(soki3[[#This Row],[stan po produkcji]]-soki3[[#This Row],[wielkosc_zamowienia]]&gt;0,soki3[[#This Row],[stan po produkcji]]-soki3[[#This Row],[wielkosc_zamowienia]],soki3[[#This Row],[stan po produkcji]])</f>
        <v>54703</v>
      </c>
      <c r="J52" s="2" t="b">
        <f>soki3[[#This Row],[po zamowieniu]]=soki3[[#This Row],[stan po produkcji]]</f>
        <v>0</v>
      </c>
      <c r="K52" s="2">
        <f>IF(soki3[[#This Row],[fila]],soki3[[#This Row],[wielkosc_zamowienia]],0)</f>
        <v>0</v>
      </c>
    </row>
    <row r="53" spans="1:11" x14ac:dyDescent="0.25">
      <c r="A53">
        <v>52</v>
      </c>
      <c r="B53" s="1">
        <v>44223</v>
      </c>
      <c r="C53" s="2" t="s">
        <v>6</v>
      </c>
      <c r="D53" s="2">
        <f>WEEKDAY(soki3[[#This Row],[data]],2)</f>
        <v>3</v>
      </c>
      <c r="E53">
        <v>3670</v>
      </c>
      <c r="F53">
        <f t="shared" si="0"/>
        <v>54703</v>
      </c>
      <c r="G53">
        <f>IF(soki3[[#This Row],[data]]=B52,0,IF(soki3[[#This Row],[dzień tygodnia]]&gt;=6,5000,$M$13))</f>
        <v>13179</v>
      </c>
      <c r="H53">
        <f>soki3[[#This Row],[stan przed produkcją]]+soki3[[#This Row],[produkcja]]</f>
        <v>67882</v>
      </c>
      <c r="I53" s="2">
        <f>IF(soki3[[#This Row],[stan po produkcji]]-soki3[[#This Row],[wielkosc_zamowienia]]&gt;0,soki3[[#This Row],[stan po produkcji]]-soki3[[#This Row],[wielkosc_zamowienia]],soki3[[#This Row],[stan po produkcji]])</f>
        <v>64212</v>
      </c>
      <c r="J53" s="2" t="b">
        <f>soki3[[#This Row],[po zamowieniu]]=soki3[[#This Row],[stan po produkcji]]</f>
        <v>0</v>
      </c>
      <c r="K53" s="2">
        <f>IF(soki3[[#This Row],[fila]],soki3[[#This Row],[wielkosc_zamowienia]],0)</f>
        <v>0</v>
      </c>
    </row>
    <row r="54" spans="1:11" x14ac:dyDescent="0.25">
      <c r="A54">
        <v>53</v>
      </c>
      <c r="B54" s="1">
        <v>44223</v>
      </c>
      <c r="C54" s="2" t="s">
        <v>4</v>
      </c>
      <c r="D54" s="2">
        <f>WEEKDAY(soki3[[#This Row],[data]],2)</f>
        <v>3</v>
      </c>
      <c r="E54">
        <v>7870</v>
      </c>
      <c r="F54">
        <f t="shared" si="0"/>
        <v>64212</v>
      </c>
      <c r="G54">
        <f>IF(soki3[[#This Row],[data]]=B53,0,IF(soki3[[#This Row],[dzień tygodnia]]&gt;=6,5000,$M$13))</f>
        <v>0</v>
      </c>
      <c r="H54">
        <f>soki3[[#This Row],[stan przed produkcją]]+soki3[[#This Row],[produkcja]]</f>
        <v>64212</v>
      </c>
      <c r="I54" s="2">
        <f>IF(soki3[[#This Row],[stan po produkcji]]-soki3[[#This Row],[wielkosc_zamowienia]]&gt;0,soki3[[#This Row],[stan po produkcji]]-soki3[[#This Row],[wielkosc_zamowienia]],soki3[[#This Row],[stan po produkcji]])</f>
        <v>56342</v>
      </c>
      <c r="J54" s="2" t="b">
        <f>soki3[[#This Row],[po zamowieniu]]=soki3[[#This Row],[stan po produkcji]]</f>
        <v>0</v>
      </c>
      <c r="K54" s="2">
        <f>IF(soki3[[#This Row],[fila]],soki3[[#This Row],[wielkosc_zamowienia]],0)</f>
        <v>0</v>
      </c>
    </row>
    <row r="55" spans="1:11" x14ac:dyDescent="0.25">
      <c r="A55">
        <v>54</v>
      </c>
      <c r="B55" s="1">
        <v>44224</v>
      </c>
      <c r="C55" s="2" t="s">
        <v>5</v>
      </c>
      <c r="D55" s="2">
        <f>WEEKDAY(soki3[[#This Row],[data]],2)</f>
        <v>4</v>
      </c>
      <c r="E55">
        <v>7930</v>
      </c>
      <c r="F55">
        <f t="shared" si="0"/>
        <v>56342</v>
      </c>
      <c r="G55">
        <f>IF(soki3[[#This Row],[data]]=B54,0,IF(soki3[[#This Row],[dzień tygodnia]]&gt;=6,5000,$M$13))</f>
        <v>13179</v>
      </c>
      <c r="H55">
        <f>soki3[[#This Row],[stan przed produkcją]]+soki3[[#This Row],[produkcja]]</f>
        <v>69521</v>
      </c>
      <c r="I55" s="2">
        <f>IF(soki3[[#This Row],[stan po produkcji]]-soki3[[#This Row],[wielkosc_zamowienia]]&gt;0,soki3[[#This Row],[stan po produkcji]]-soki3[[#This Row],[wielkosc_zamowienia]],soki3[[#This Row],[stan po produkcji]])</f>
        <v>61591</v>
      </c>
      <c r="J55" s="2" t="b">
        <f>soki3[[#This Row],[po zamowieniu]]=soki3[[#This Row],[stan po produkcji]]</f>
        <v>0</v>
      </c>
      <c r="K55" s="2">
        <f>IF(soki3[[#This Row],[fila]],soki3[[#This Row],[wielkosc_zamowienia]],0)</f>
        <v>0</v>
      </c>
    </row>
    <row r="56" spans="1:11" x14ac:dyDescent="0.25">
      <c r="A56">
        <v>55</v>
      </c>
      <c r="B56" s="1">
        <v>44224</v>
      </c>
      <c r="C56" s="2" t="s">
        <v>4</v>
      </c>
      <c r="D56" s="2">
        <f>WEEKDAY(soki3[[#This Row],[data]],2)</f>
        <v>4</v>
      </c>
      <c r="E56">
        <v>1940</v>
      </c>
      <c r="F56">
        <f t="shared" si="0"/>
        <v>61591</v>
      </c>
      <c r="G56">
        <f>IF(soki3[[#This Row],[data]]=B55,0,IF(soki3[[#This Row],[dzień tygodnia]]&gt;=6,5000,$M$13))</f>
        <v>0</v>
      </c>
      <c r="H56">
        <f>soki3[[#This Row],[stan przed produkcją]]+soki3[[#This Row],[produkcja]]</f>
        <v>61591</v>
      </c>
      <c r="I56" s="2">
        <f>IF(soki3[[#This Row],[stan po produkcji]]-soki3[[#This Row],[wielkosc_zamowienia]]&gt;0,soki3[[#This Row],[stan po produkcji]]-soki3[[#This Row],[wielkosc_zamowienia]],soki3[[#This Row],[stan po produkcji]])</f>
        <v>59651</v>
      </c>
      <c r="J56" s="2" t="b">
        <f>soki3[[#This Row],[po zamowieniu]]=soki3[[#This Row],[stan po produkcji]]</f>
        <v>0</v>
      </c>
      <c r="K56" s="2">
        <f>IF(soki3[[#This Row],[fila]],soki3[[#This Row],[wielkosc_zamowienia]],0)</f>
        <v>0</v>
      </c>
    </row>
    <row r="57" spans="1:11" x14ac:dyDescent="0.25">
      <c r="A57">
        <v>56</v>
      </c>
      <c r="B57" s="1">
        <v>44224</v>
      </c>
      <c r="C57" s="2" t="s">
        <v>7</v>
      </c>
      <c r="D57" s="2">
        <f>WEEKDAY(soki3[[#This Row],[data]],2)</f>
        <v>4</v>
      </c>
      <c r="E57">
        <v>2340</v>
      </c>
      <c r="F57">
        <f t="shared" si="0"/>
        <v>59651</v>
      </c>
      <c r="G57">
        <f>IF(soki3[[#This Row],[data]]=B56,0,IF(soki3[[#This Row],[dzień tygodnia]]&gt;=6,5000,$M$13))</f>
        <v>0</v>
      </c>
      <c r="H57">
        <f>soki3[[#This Row],[stan przed produkcją]]+soki3[[#This Row],[produkcja]]</f>
        <v>59651</v>
      </c>
      <c r="I57" s="2">
        <f>IF(soki3[[#This Row],[stan po produkcji]]-soki3[[#This Row],[wielkosc_zamowienia]]&gt;0,soki3[[#This Row],[stan po produkcji]]-soki3[[#This Row],[wielkosc_zamowienia]],soki3[[#This Row],[stan po produkcji]])</f>
        <v>57311</v>
      </c>
      <c r="J57" s="2" t="b">
        <f>soki3[[#This Row],[po zamowieniu]]=soki3[[#This Row],[stan po produkcji]]</f>
        <v>0</v>
      </c>
      <c r="K57" s="2">
        <f>IF(soki3[[#This Row],[fila]],soki3[[#This Row],[wielkosc_zamowienia]],0)</f>
        <v>0</v>
      </c>
    </row>
    <row r="58" spans="1:11" x14ac:dyDescent="0.25">
      <c r="A58">
        <v>57</v>
      </c>
      <c r="B58" s="1">
        <v>44225</v>
      </c>
      <c r="C58" s="2" t="s">
        <v>7</v>
      </c>
      <c r="D58" s="2">
        <f>WEEKDAY(soki3[[#This Row],[data]],2)</f>
        <v>5</v>
      </c>
      <c r="E58">
        <v>8710</v>
      </c>
      <c r="F58">
        <f t="shared" si="0"/>
        <v>57311</v>
      </c>
      <c r="G58">
        <f>IF(soki3[[#This Row],[data]]=B57,0,IF(soki3[[#This Row],[dzień tygodnia]]&gt;=6,5000,$M$13))</f>
        <v>13179</v>
      </c>
      <c r="H58">
        <f>soki3[[#This Row],[stan przed produkcją]]+soki3[[#This Row],[produkcja]]</f>
        <v>70490</v>
      </c>
      <c r="I58" s="2">
        <f>IF(soki3[[#This Row],[stan po produkcji]]-soki3[[#This Row],[wielkosc_zamowienia]]&gt;0,soki3[[#This Row],[stan po produkcji]]-soki3[[#This Row],[wielkosc_zamowienia]],soki3[[#This Row],[stan po produkcji]])</f>
        <v>61780</v>
      </c>
      <c r="J58" s="2" t="b">
        <f>soki3[[#This Row],[po zamowieniu]]=soki3[[#This Row],[stan po produkcji]]</f>
        <v>0</v>
      </c>
      <c r="K58" s="2">
        <f>IF(soki3[[#This Row],[fila]],soki3[[#This Row],[wielkosc_zamowienia]],0)</f>
        <v>0</v>
      </c>
    </row>
    <row r="59" spans="1:11" x14ac:dyDescent="0.25">
      <c r="A59">
        <v>58</v>
      </c>
      <c r="B59" s="1">
        <v>44225</v>
      </c>
      <c r="C59" s="2" t="s">
        <v>6</v>
      </c>
      <c r="D59" s="2">
        <f>WEEKDAY(soki3[[#This Row],[data]],2)</f>
        <v>5</v>
      </c>
      <c r="E59">
        <v>1360</v>
      </c>
      <c r="F59">
        <f t="shared" si="0"/>
        <v>61780</v>
      </c>
      <c r="G59">
        <f>IF(soki3[[#This Row],[data]]=B58,0,IF(soki3[[#This Row],[dzień tygodnia]]&gt;=6,5000,$M$13))</f>
        <v>0</v>
      </c>
      <c r="H59">
        <f>soki3[[#This Row],[stan przed produkcją]]+soki3[[#This Row],[produkcja]]</f>
        <v>61780</v>
      </c>
      <c r="I59" s="2">
        <f>IF(soki3[[#This Row],[stan po produkcji]]-soki3[[#This Row],[wielkosc_zamowienia]]&gt;0,soki3[[#This Row],[stan po produkcji]]-soki3[[#This Row],[wielkosc_zamowienia]],soki3[[#This Row],[stan po produkcji]])</f>
        <v>60420</v>
      </c>
      <c r="J59" s="2" t="b">
        <f>soki3[[#This Row],[po zamowieniu]]=soki3[[#This Row],[stan po produkcji]]</f>
        <v>0</v>
      </c>
      <c r="K59" s="2">
        <f>IF(soki3[[#This Row],[fila]],soki3[[#This Row],[wielkosc_zamowienia]],0)</f>
        <v>0</v>
      </c>
    </row>
    <row r="60" spans="1:11" x14ac:dyDescent="0.25">
      <c r="A60">
        <v>59</v>
      </c>
      <c r="B60" s="1">
        <v>44226</v>
      </c>
      <c r="C60" s="2" t="s">
        <v>5</v>
      </c>
      <c r="D60" s="2">
        <f>WEEKDAY(soki3[[#This Row],[data]],2)</f>
        <v>6</v>
      </c>
      <c r="E60">
        <v>6820</v>
      </c>
      <c r="F60">
        <f t="shared" si="0"/>
        <v>60420</v>
      </c>
      <c r="G60">
        <f>IF(soki3[[#This Row],[data]]=B59,0,IF(soki3[[#This Row],[dzień tygodnia]]&gt;=6,5000,$M$13))</f>
        <v>5000</v>
      </c>
      <c r="H60">
        <f>soki3[[#This Row],[stan przed produkcją]]+soki3[[#This Row],[produkcja]]</f>
        <v>65420</v>
      </c>
      <c r="I60" s="2">
        <f>IF(soki3[[#This Row],[stan po produkcji]]-soki3[[#This Row],[wielkosc_zamowienia]]&gt;0,soki3[[#This Row],[stan po produkcji]]-soki3[[#This Row],[wielkosc_zamowienia]],soki3[[#This Row],[stan po produkcji]])</f>
        <v>58600</v>
      </c>
      <c r="J60" s="2" t="b">
        <f>soki3[[#This Row],[po zamowieniu]]=soki3[[#This Row],[stan po produkcji]]</f>
        <v>0</v>
      </c>
      <c r="K60" s="2">
        <f>IF(soki3[[#This Row],[fila]],soki3[[#This Row],[wielkosc_zamowienia]],0)</f>
        <v>0</v>
      </c>
    </row>
    <row r="61" spans="1:11" x14ac:dyDescent="0.25">
      <c r="A61">
        <v>60</v>
      </c>
      <c r="B61" s="1">
        <v>44226</v>
      </c>
      <c r="C61" s="2" t="s">
        <v>7</v>
      </c>
      <c r="D61" s="2">
        <f>WEEKDAY(soki3[[#This Row],[data]],2)</f>
        <v>6</v>
      </c>
      <c r="E61">
        <v>9020</v>
      </c>
      <c r="F61">
        <f t="shared" si="0"/>
        <v>58600</v>
      </c>
      <c r="G61">
        <f>IF(soki3[[#This Row],[data]]=B60,0,IF(soki3[[#This Row],[dzień tygodnia]]&gt;=6,5000,$M$13))</f>
        <v>0</v>
      </c>
      <c r="H61">
        <f>soki3[[#This Row],[stan przed produkcją]]+soki3[[#This Row],[produkcja]]</f>
        <v>58600</v>
      </c>
      <c r="I61" s="2">
        <f>IF(soki3[[#This Row],[stan po produkcji]]-soki3[[#This Row],[wielkosc_zamowienia]]&gt;0,soki3[[#This Row],[stan po produkcji]]-soki3[[#This Row],[wielkosc_zamowienia]],soki3[[#This Row],[stan po produkcji]])</f>
        <v>49580</v>
      </c>
      <c r="J61" s="2" t="b">
        <f>soki3[[#This Row],[po zamowieniu]]=soki3[[#This Row],[stan po produkcji]]</f>
        <v>0</v>
      </c>
      <c r="K61" s="2">
        <f>IF(soki3[[#This Row],[fila]],soki3[[#This Row],[wielkosc_zamowienia]],0)</f>
        <v>0</v>
      </c>
    </row>
    <row r="62" spans="1:11" x14ac:dyDescent="0.25">
      <c r="A62">
        <v>61</v>
      </c>
      <c r="B62" s="1">
        <v>44227</v>
      </c>
      <c r="C62" s="2" t="s">
        <v>4</v>
      </c>
      <c r="D62" s="2">
        <f>WEEKDAY(soki3[[#This Row],[data]],2)</f>
        <v>7</v>
      </c>
      <c r="E62">
        <v>6900</v>
      </c>
      <c r="F62">
        <f t="shared" si="0"/>
        <v>49580</v>
      </c>
      <c r="G62">
        <f>IF(soki3[[#This Row],[data]]=B61,0,IF(soki3[[#This Row],[dzień tygodnia]]&gt;=6,5000,$M$13))</f>
        <v>5000</v>
      </c>
      <c r="H62">
        <f>soki3[[#This Row],[stan przed produkcją]]+soki3[[#This Row],[produkcja]]</f>
        <v>54580</v>
      </c>
      <c r="I62" s="2">
        <f>IF(soki3[[#This Row],[stan po produkcji]]-soki3[[#This Row],[wielkosc_zamowienia]]&gt;0,soki3[[#This Row],[stan po produkcji]]-soki3[[#This Row],[wielkosc_zamowienia]],soki3[[#This Row],[stan po produkcji]])</f>
        <v>47680</v>
      </c>
      <c r="J62" s="2" t="b">
        <f>soki3[[#This Row],[po zamowieniu]]=soki3[[#This Row],[stan po produkcji]]</f>
        <v>0</v>
      </c>
      <c r="K62" s="2">
        <f>IF(soki3[[#This Row],[fila]],soki3[[#This Row],[wielkosc_zamowienia]],0)</f>
        <v>0</v>
      </c>
    </row>
    <row r="63" spans="1:11" x14ac:dyDescent="0.25">
      <c r="A63">
        <v>62</v>
      </c>
      <c r="B63" s="1">
        <v>44227</v>
      </c>
      <c r="C63" s="2" t="s">
        <v>5</v>
      </c>
      <c r="D63" s="2">
        <f>WEEKDAY(soki3[[#This Row],[data]],2)</f>
        <v>7</v>
      </c>
      <c r="E63">
        <v>9230</v>
      </c>
      <c r="F63">
        <f t="shared" si="0"/>
        <v>47680</v>
      </c>
      <c r="G63">
        <f>IF(soki3[[#This Row],[data]]=B62,0,IF(soki3[[#This Row],[dzień tygodnia]]&gt;=6,5000,$M$13))</f>
        <v>0</v>
      </c>
      <c r="H63">
        <f>soki3[[#This Row],[stan przed produkcją]]+soki3[[#This Row],[produkcja]]</f>
        <v>47680</v>
      </c>
      <c r="I63" s="2">
        <f>IF(soki3[[#This Row],[stan po produkcji]]-soki3[[#This Row],[wielkosc_zamowienia]]&gt;0,soki3[[#This Row],[stan po produkcji]]-soki3[[#This Row],[wielkosc_zamowienia]],soki3[[#This Row],[stan po produkcji]])</f>
        <v>38450</v>
      </c>
      <c r="J63" s="2" t="b">
        <f>soki3[[#This Row],[po zamowieniu]]=soki3[[#This Row],[stan po produkcji]]</f>
        <v>0</v>
      </c>
      <c r="K63" s="2">
        <f>IF(soki3[[#This Row],[fila]],soki3[[#This Row],[wielkosc_zamowienia]],0)</f>
        <v>0</v>
      </c>
    </row>
    <row r="64" spans="1:11" x14ac:dyDescent="0.25">
      <c r="A64">
        <v>63</v>
      </c>
      <c r="B64" s="1">
        <v>44227</v>
      </c>
      <c r="C64" s="2" t="s">
        <v>7</v>
      </c>
      <c r="D64" s="2">
        <f>WEEKDAY(soki3[[#This Row],[data]],2)</f>
        <v>7</v>
      </c>
      <c r="E64">
        <v>790</v>
      </c>
      <c r="F64">
        <f t="shared" si="0"/>
        <v>38450</v>
      </c>
      <c r="G64">
        <f>IF(soki3[[#This Row],[data]]=B63,0,IF(soki3[[#This Row],[dzień tygodnia]]&gt;=6,5000,$M$13))</f>
        <v>0</v>
      </c>
      <c r="H64">
        <f>soki3[[#This Row],[stan przed produkcją]]+soki3[[#This Row],[produkcja]]</f>
        <v>38450</v>
      </c>
      <c r="I64" s="2">
        <f>IF(soki3[[#This Row],[stan po produkcji]]-soki3[[#This Row],[wielkosc_zamowienia]]&gt;0,soki3[[#This Row],[stan po produkcji]]-soki3[[#This Row],[wielkosc_zamowienia]],soki3[[#This Row],[stan po produkcji]])</f>
        <v>37660</v>
      </c>
      <c r="J64" s="2" t="b">
        <f>soki3[[#This Row],[po zamowieniu]]=soki3[[#This Row],[stan po produkcji]]</f>
        <v>0</v>
      </c>
      <c r="K64" s="2">
        <f>IF(soki3[[#This Row],[fila]],soki3[[#This Row],[wielkosc_zamowienia]],0)</f>
        <v>0</v>
      </c>
    </row>
    <row r="65" spans="1:11" x14ac:dyDescent="0.25">
      <c r="A65">
        <v>64</v>
      </c>
      <c r="B65" s="1">
        <v>44228</v>
      </c>
      <c r="C65" s="2" t="s">
        <v>7</v>
      </c>
      <c r="D65" s="2">
        <f>WEEKDAY(soki3[[#This Row],[data]],2)</f>
        <v>1</v>
      </c>
      <c r="E65">
        <v>7820</v>
      </c>
      <c r="F65">
        <f t="shared" si="0"/>
        <v>37660</v>
      </c>
      <c r="G65">
        <f>IF(soki3[[#This Row],[data]]=B64,0,IF(soki3[[#This Row],[dzień tygodnia]]&gt;=6,5000,$M$13))</f>
        <v>13179</v>
      </c>
      <c r="H65">
        <f>soki3[[#This Row],[stan przed produkcją]]+soki3[[#This Row],[produkcja]]</f>
        <v>50839</v>
      </c>
      <c r="I65" s="2">
        <f>IF(soki3[[#This Row],[stan po produkcji]]-soki3[[#This Row],[wielkosc_zamowienia]]&gt;0,soki3[[#This Row],[stan po produkcji]]-soki3[[#This Row],[wielkosc_zamowienia]],soki3[[#This Row],[stan po produkcji]])</f>
        <v>43019</v>
      </c>
      <c r="J65" s="2" t="b">
        <f>soki3[[#This Row],[po zamowieniu]]=soki3[[#This Row],[stan po produkcji]]</f>
        <v>0</v>
      </c>
      <c r="K65" s="2">
        <f>IF(soki3[[#This Row],[fila]],soki3[[#This Row],[wielkosc_zamowienia]],0)</f>
        <v>0</v>
      </c>
    </row>
    <row r="66" spans="1:11" x14ac:dyDescent="0.25">
      <c r="A66">
        <v>65</v>
      </c>
      <c r="B66" s="1">
        <v>44228</v>
      </c>
      <c r="C66" s="2" t="s">
        <v>6</v>
      </c>
      <c r="D66" s="2">
        <f>WEEKDAY(soki3[[#This Row],[data]],2)</f>
        <v>1</v>
      </c>
      <c r="E66">
        <v>2100</v>
      </c>
      <c r="F66">
        <f t="shared" si="0"/>
        <v>43019</v>
      </c>
      <c r="G66">
        <f>IF(soki3[[#This Row],[data]]=B65,0,IF(soki3[[#This Row],[dzień tygodnia]]&gt;=6,5000,$M$13))</f>
        <v>0</v>
      </c>
      <c r="H66">
        <f>soki3[[#This Row],[stan przed produkcją]]+soki3[[#This Row],[produkcja]]</f>
        <v>43019</v>
      </c>
      <c r="I66" s="2">
        <f>IF(soki3[[#This Row],[stan po produkcji]]-soki3[[#This Row],[wielkosc_zamowienia]]&gt;0,soki3[[#This Row],[stan po produkcji]]-soki3[[#This Row],[wielkosc_zamowienia]],soki3[[#This Row],[stan po produkcji]])</f>
        <v>40919</v>
      </c>
      <c r="J66" s="2" t="b">
        <f>soki3[[#This Row],[po zamowieniu]]=soki3[[#This Row],[stan po produkcji]]</f>
        <v>0</v>
      </c>
      <c r="K66" s="2">
        <f>IF(soki3[[#This Row],[fila]],soki3[[#This Row],[wielkosc_zamowienia]],0)</f>
        <v>0</v>
      </c>
    </row>
    <row r="67" spans="1:11" x14ac:dyDescent="0.25">
      <c r="A67">
        <v>66</v>
      </c>
      <c r="B67" s="1">
        <v>44228</v>
      </c>
      <c r="C67" s="2" t="s">
        <v>4</v>
      </c>
      <c r="D67" s="2">
        <f>WEEKDAY(soki3[[#This Row],[data]],2)</f>
        <v>1</v>
      </c>
      <c r="E67">
        <v>6960</v>
      </c>
      <c r="F67">
        <f t="shared" si="0"/>
        <v>40919</v>
      </c>
      <c r="G67">
        <f>IF(soki3[[#This Row],[data]]=B66,0,IF(soki3[[#This Row],[dzień tygodnia]]&gt;=6,5000,$M$13))</f>
        <v>0</v>
      </c>
      <c r="H67">
        <f>soki3[[#This Row],[stan przed produkcją]]+soki3[[#This Row],[produkcja]]</f>
        <v>40919</v>
      </c>
      <c r="I67" s="2">
        <f>IF(soki3[[#This Row],[stan po produkcji]]-soki3[[#This Row],[wielkosc_zamowienia]]&gt;0,soki3[[#This Row],[stan po produkcji]]-soki3[[#This Row],[wielkosc_zamowienia]],soki3[[#This Row],[stan po produkcji]])</f>
        <v>33959</v>
      </c>
      <c r="J67" s="2" t="b">
        <f>soki3[[#This Row],[po zamowieniu]]=soki3[[#This Row],[stan po produkcji]]</f>
        <v>0</v>
      </c>
      <c r="K67" s="2">
        <f>IF(soki3[[#This Row],[fila]],soki3[[#This Row],[wielkosc_zamowienia]],0)</f>
        <v>0</v>
      </c>
    </row>
    <row r="68" spans="1:11" x14ac:dyDescent="0.25">
      <c r="A68">
        <v>67</v>
      </c>
      <c r="B68" s="1">
        <v>44229</v>
      </c>
      <c r="C68" s="2" t="s">
        <v>5</v>
      </c>
      <c r="D68" s="2">
        <f>WEEKDAY(soki3[[#This Row],[data]],2)</f>
        <v>2</v>
      </c>
      <c r="E68">
        <v>2630</v>
      </c>
      <c r="F68">
        <f t="shared" ref="F68:F131" si="2">I67</f>
        <v>33959</v>
      </c>
      <c r="G68">
        <f>IF(soki3[[#This Row],[data]]=B67,0,IF(soki3[[#This Row],[dzień tygodnia]]&gt;=6,5000,$M$13))</f>
        <v>13179</v>
      </c>
      <c r="H68">
        <f>soki3[[#This Row],[stan przed produkcją]]+soki3[[#This Row],[produkcja]]</f>
        <v>47138</v>
      </c>
      <c r="I68" s="2">
        <f>IF(soki3[[#This Row],[stan po produkcji]]-soki3[[#This Row],[wielkosc_zamowienia]]&gt;0,soki3[[#This Row],[stan po produkcji]]-soki3[[#This Row],[wielkosc_zamowienia]],soki3[[#This Row],[stan po produkcji]])</f>
        <v>44508</v>
      </c>
      <c r="J68" s="2" t="b">
        <f>soki3[[#This Row],[po zamowieniu]]=soki3[[#This Row],[stan po produkcji]]</f>
        <v>0</v>
      </c>
      <c r="K68" s="2">
        <f>IF(soki3[[#This Row],[fila]],soki3[[#This Row],[wielkosc_zamowienia]],0)</f>
        <v>0</v>
      </c>
    </row>
    <row r="69" spans="1:11" x14ac:dyDescent="0.25">
      <c r="A69">
        <v>68</v>
      </c>
      <c r="B69" s="1">
        <v>44230</v>
      </c>
      <c r="C69" s="2" t="s">
        <v>6</v>
      </c>
      <c r="D69" s="2">
        <f>WEEKDAY(soki3[[#This Row],[data]],2)</f>
        <v>3</v>
      </c>
      <c r="E69">
        <v>9250</v>
      </c>
      <c r="F69">
        <f t="shared" si="2"/>
        <v>44508</v>
      </c>
      <c r="G69">
        <f>IF(soki3[[#This Row],[data]]=B68,0,IF(soki3[[#This Row],[dzień tygodnia]]&gt;=6,5000,$M$13))</f>
        <v>13179</v>
      </c>
      <c r="H69">
        <f>soki3[[#This Row],[stan przed produkcją]]+soki3[[#This Row],[produkcja]]</f>
        <v>57687</v>
      </c>
      <c r="I69" s="2">
        <f>IF(soki3[[#This Row],[stan po produkcji]]-soki3[[#This Row],[wielkosc_zamowienia]]&gt;0,soki3[[#This Row],[stan po produkcji]]-soki3[[#This Row],[wielkosc_zamowienia]],soki3[[#This Row],[stan po produkcji]])</f>
        <v>48437</v>
      </c>
      <c r="J69" s="2" t="b">
        <f>soki3[[#This Row],[po zamowieniu]]=soki3[[#This Row],[stan po produkcji]]</f>
        <v>0</v>
      </c>
      <c r="K69" s="2">
        <f>IF(soki3[[#This Row],[fila]],soki3[[#This Row],[wielkosc_zamowienia]],0)</f>
        <v>0</v>
      </c>
    </row>
    <row r="70" spans="1:11" x14ac:dyDescent="0.25">
      <c r="A70">
        <v>69</v>
      </c>
      <c r="B70" s="1">
        <v>44230</v>
      </c>
      <c r="C70" s="2" t="s">
        <v>5</v>
      </c>
      <c r="D70" s="2">
        <f>WEEKDAY(soki3[[#This Row],[data]],2)</f>
        <v>3</v>
      </c>
      <c r="E70">
        <v>6540</v>
      </c>
      <c r="F70">
        <f t="shared" si="2"/>
        <v>48437</v>
      </c>
      <c r="G70">
        <f>IF(soki3[[#This Row],[data]]=B69,0,IF(soki3[[#This Row],[dzień tygodnia]]&gt;=6,5000,$M$13))</f>
        <v>0</v>
      </c>
      <c r="H70">
        <f>soki3[[#This Row],[stan przed produkcją]]+soki3[[#This Row],[produkcja]]</f>
        <v>48437</v>
      </c>
      <c r="I70" s="2">
        <f>IF(soki3[[#This Row],[stan po produkcji]]-soki3[[#This Row],[wielkosc_zamowienia]]&gt;0,soki3[[#This Row],[stan po produkcji]]-soki3[[#This Row],[wielkosc_zamowienia]],soki3[[#This Row],[stan po produkcji]])</f>
        <v>41897</v>
      </c>
      <c r="J70" s="2" t="b">
        <f>soki3[[#This Row],[po zamowieniu]]=soki3[[#This Row],[stan po produkcji]]</f>
        <v>0</v>
      </c>
      <c r="K70" s="2">
        <f>IF(soki3[[#This Row],[fila]],soki3[[#This Row],[wielkosc_zamowienia]],0)</f>
        <v>0</v>
      </c>
    </row>
    <row r="71" spans="1:11" x14ac:dyDescent="0.25">
      <c r="A71">
        <v>70</v>
      </c>
      <c r="B71" s="1">
        <v>44231</v>
      </c>
      <c r="C71" s="2" t="s">
        <v>7</v>
      </c>
      <c r="D71" s="2">
        <f>WEEKDAY(soki3[[#This Row],[data]],2)</f>
        <v>4</v>
      </c>
      <c r="E71">
        <v>8470</v>
      </c>
      <c r="F71">
        <f t="shared" si="2"/>
        <v>41897</v>
      </c>
      <c r="G71">
        <f>IF(soki3[[#This Row],[data]]=B70,0,IF(soki3[[#This Row],[dzień tygodnia]]&gt;=6,5000,$M$13))</f>
        <v>13179</v>
      </c>
      <c r="H71">
        <f>soki3[[#This Row],[stan przed produkcją]]+soki3[[#This Row],[produkcja]]</f>
        <v>55076</v>
      </c>
      <c r="I71" s="2">
        <f>IF(soki3[[#This Row],[stan po produkcji]]-soki3[[#This Row],[wielkosc_zamowienia]]&gt;0,soki3[[#This Row],[stan po produkcji]]-soki3[[#This Row],[wielkosc_zamowienia]],soki3[[#This Row],[stan po produkcji]])</f>
        <v>46606</v>
      </c>
      <c r="J71" s="2" t="b">
        <f>soki3[[#This Row],[po zamowieniu]]=soki3[[#This Row],[stan po produkcji]]</f>
        <v>0</v>
      </c>
      <c r="K71" s="2">
        <f>IF(soki3[[#This Row],[fila]],soki3[[#This Row],[wielkosc_zamowienia]],0)</f>
        <v>0</v>
      </c>
    </row>
    <row r="72" spans="1:11" x14ac:dyDescent="0.25">
      <c r="A72">
        <v>71</v>
      </c>
      <c r="B72" s="1">
        <v>44231</v>
      </c>
      <c r="C72" s="2" t="s">
        <v>4</v>
      </c>
      <c r="D72" s="2">
        <f>WEEKDAY(soki3[[#This Row],[data]],2)</f>
        <v>4</v>
      </c>
      <c r="E72">
        <v>7770</v>
      </c>
      <c r="F72">
        <f t="shared" si="2"/>
        <v>46606</v>
      </c>
      <c r="G72">
        <f>IF(soki3[[#This Row],[data]]=B71,0,IF(soki3[[#This Row],[dzień tygodnia]]&gt;=6,5000,$M$13))</f>
        <v>0</v>
      </c>
      <c r="H72">
        <f>soki3[[#This Row],[stan przed produkcją]]+soki3[[#This Row],[produkcja]]</f>
        <v>46606</v>
      </c>
      <c r="I72" s="2">
        <f>IF(soki3[[#This Row],[stan po produkcji]]-soki3[[#This Row],[wielkosc_zamowienia]]&gt;0,soki3[[#This Row],[stan po produkcji]]-soki3[[#This Row],[wielkosc_zamowienia]],soki3[[#This Row],[stan po produkcji]])</f>
        <v>38836</v>
      </c>
      <c r="J72" s="2" t="b">
        <f>soki3[[#This Row],[po zamowieniu]]=soki3[[#This Row],[stan po produkcji]]</f>
        <v>0</v>
      </c>
      <c r="K72" s="2">
        <f>IF(soki3[[#This Row],[fila]],soki3[[#This Row],[wielkosc_zamowienia]],0)</f>
        <v>0</v>
      </c>
    </row>
    <row r="73" spans="1:11" x14ac:dyDescent="0.25">
      <c r="A73">
        <v>72</v>
      </c>
      <c r="B73" s="1">
        <v>44231</v>
      </c>
      <c r="C73" s="2" t="s">
        <v>5</v>
      </c>
      <c r="D73" s="2">
        <f>WEEKDAY(soki3[[#This Row],[data]],2)</f>
        <v>4</v>
      </c>
      <c r="E73">
        <v>6270</v>
      </c>
      <c r="F73">
        <f t="shared" si="2"/>
        <v>38836</v>
      </c>
      <c r="G73">
        <f>IF(soki3[[#This Row],[data]]=B72,0,IF(soki3[[#This Row],[dzień tygodnia]]&gt;=6,5000,$M$13))</f>
        <v>0</v>
      </c>
      <c r="H73">
        <f>soki3[[#This Row],[stan przed produkcją]]+soki3[[#This Row],[produkcja]]</f>
        <v>38836</v>
      </c>
      <c r="I73" s="2">
        <f>IF(soki3[[#This Row],[stan po produkcji]]-soki3[[#This Row],[wielkosc_zamowienia]]&gt;0,soki3[[#This Row],[stan po produkcji]]-soki3[[#This Row],[wielkosc_zamowienia]],soki3[[#This Row],[stan po produkcji]])</f>
        <v>32566</v>
      </c>
      <c r="J73" s="2" t="b">
        <f>soki3[[#This Row],[po zamowieniu]]=soki3[[#This Row],[stan po produkcji]]</f>
        <v>0</v>
      </c>
      <c r="K73" s="2">
        <f>IF(soki3[[#This Row],[fila]],soki3[[#This Row],[wielkosc_zamowienia]],0)</f>
        <v>0</v>
      </c>
    </row>
    <row r="74" spans="1:11" x14ac:dyDescent="0.25">
      <c r="A74">
        <v>73</v>
      </c>
      <c r="B74" s="1">
        <v>44232</v>
      </c>
      <c r="C74" s="2" t="s">
        <v>6</v>
      </c>
      <c r="D74" s="2">
        <f>WEEKDAY(soki3[[#This Row],[data]],2)</f>
        <v>5</v>
      </c>
      <c r="E74">
        <v>1480</v>
      </c>
      <c r="F74">
        <f t="shared" si="2"/>
        <v>32566</v>
      </c>
      <c r="G74">
        <f>IF(soki3[[#This Row],[data]]=B73,0,IF(soki3[[#This Row],[dzień tygodnia]]&gt;=6,5000,$M$13))</f>
        <v>13179</v>
      </c>
      <c r="H74">
        <f>soki3[[#This Row],[stan przed produkcją]]+soki3[[#This Row],[produkcja]]</f>
        <v>45745</v>
      </c>
      <c r="I74" s="2">
        <f>IF(soki3[[#This Row],[stan po produkcji]]-soki3[[#This Row],[wielkosc_zamowienia]]&gt;0,soki3[[#This Row],[stan po produkcji]]-soki3[[#This Row],[wielkosc_zamowienia]],soki3[[#This Row],[stan po produkcji]])</f>
        <v>44265</v>
      </c>
      <c r="J74" s="2" t="b">
        <f>soki3[[#This Row],[po zamowieniu]]=soki3[[#This Row],[stan po produkcji]]</f>
        <v>0</v>
      </c>
      <c r="K74" s="2">
        <f>IF(soki3[[#This Row],[fila]],soki3[[#This Row],[wielkosc_zamowienia]],0)</f>
        <v>0</v>
      </c>
    </row>
    <row r="75" spans="1:11" x14ac:dyDescent="0.25">
      <c r="A75">
        <v>74</v>
      </c>
      <c r="B75" s="1">
        <v>44233</v>
      </c>
      <c r="C75" s="2" t="s">
        <v>4</v>
      </c>
      <c r="D75" s="2">
        <f>WEEKDAY(soki3[[#This Row],[data]],2)</f>
        <v>6</v>
      </c>
      <c r="E75">
        <v>1820</v>
      </c>
      <c r="F75">
        <f t="shared" si="2"/>
        <v>44265</v>
      </c>
      <c r="G75">
        <f>IF(soki3[[#This Row],[data]]=B74,0,IF(soki3[[#This Row],[dzień tygodnia]]&gt;=6,5000,$M$13))</f>
        <v>5000</v>
      </c>
      <c r="H75">
        <f>soki3[[#This Row],[stan przed produkcją]]+soki3[[#This Row],[produkcja]]</f>
        <v>49265</v>
      </c>
      <c r="I75" s="2">
        <f>IF(soki3[[#This Row],[stan po produkcji]]-soki3[[#This Row],[wielkosc_zamowienia]]&gt;0,soki3[[#This Row],[stan po produkcji]]-soki3[[#This Row],[wielkosc_zamowienia]],soki3[[#This Row],[stan po produkcji]])</f>
        <v>47445</v>
      </c>
      <c r="J75" s="2" t="b">
        <f>soki3[[#This Row],[po zamowieniu]]=soki3[[#This Row],[stan po produkcji]]</f>
        <v>0</v>
      </c>
      <c r="K75" s="2">
        <f>IF(soki3[[#This Row],[fila]],soki3[[#This Row],[wielkosc_zamowienia]],0)</f>
        <v>0</v>
      </c>
    </row>
    <row r="76" spans="1:11" x14ac:dyDescent="0.25">
      <c r="A76">
        <v>75</v>
      </c>
      <c r="B76" s="1">
        <v>44233</v>
      </c>
      <c r="C76" s="2" t="s">
        <v>5</v>
      </c>
      <c r="D76" s="2">
        <f>WEEKDAY(soki3[[#This Row],[data]],2)</f>
        <v>6</v>
      </c>
      <c r="E76">
        <v>6460</v>
      </c>
      <c r="F76">
        <f t="shared" si="2"/>
        <v>47445</v>
      </c>
      <c r="G76">
        <f>IF(soki3[[#This Row],[data]]=B75,0,IF(soki3[[#This Row],[dzień tygodnia]]&gt;=6,5000,$M$13))</f>
        <v>0</v>
      </c>
      <c r="H76">
        <f>soki3[[#This Row],[stan przed produkcją]]+soki3[[#This Row],[produkcja]]</f>
        <v>47445</v>
      </c>
      <c r="I76" s="2">
        <f>IF(soki3[[#This Row],[stan po produkcji]]-soki3[[#This Row],[wielkosc_zamowienia]]&gt;0,soki3[[#This Row],[stan po produkcji]]-soki3[[#This Row],[wielkosc_zamowienia]],soki3[[#This Row],[stan po produkcji]])</f>
        <v>40985</v>
      </c>
      <c r="J76" s="2" t="b">
        <f>soki3[[#This Row],[po zamowieniu]]=soki3[[#This Row],[stan po produkcji]]</f>
        <v>0</v>
      </c>
      <c r="K76" s="2">
        <f>IF(soki3[[#This Row],[fila]],soki3[[#This Row],[wielkosc_zamowienia]],0)</f>
        <v>0</v>
      </c>
    </row>
    <row r="77" spans="1:11" x14ac:dyDescent="0.25">
      <c r="A77">
        <v>76</v>
      </c>
      <c r="B77" s="1">
        <v>44234</v>
      </c>
      <c r="C77" s="2" t="s">
        <v>4</v>
      </c>
      <c r="D77" s="2">
        <f>WEEKDAY(soki3[[#This Row],[data]],2)</f>
        <v>7</v>
      </c>
      <c r="E77">
        <v>5920</v>
      </c>
      <c r="F77">
        <f t="shared" si="2"/>
        <v>40985</v>
      </c>
      <c r="G77">
        <f>IF(soki3[[#This Row],[data]]=B76,0,IF(soki3[[#This Row],[dzień tygodnia]]&gt;=6,5000,$M$13))</f>
        <v>5000</v>
      </c>
      <c r="H77">
        <f>soki3[[#This Row],[stan przed produkcją]]+soki3[[#This Row],[produkcja]]</f>
        <v>45985</v>
      </c>
      <c r="I77" s="2">
        <f>IF(soki3[[#This Row],[stan po produkcji]]-soki3[[#This Row],[wielkosc_zamowienia]]&gt;0,soki3[[#This Row],[stan po produkcji]]-soki3[[#This Row],[wielkosc_zamowienia]],soki3[[#This Row],[stan po produkcji]])</f>
        <v>40065</v>
      </c>
      <c r="J77" s="2" t="b">
        <f>soki3[[#This Row],[po zamowieniu]]=soki3[[#This Row],[stan po produkcji]]</f>
        <v>0</v>
      </c>
      <c r="K77" s="2">
        <f>IF(soki3[[#This Row],[fila]],soki3[[#This Row],[wielkosc_zamowienia]],0)</f>
        <v>0</v>
      </c>
    </row>
    <row r="78" spans="1:11" x14ac:dyDescent="0.25">
      <c r="A78">
        <v>77</v>
      </c>
      <c r="B78" s="1">
        <v>44234</v>
      </c>
      <c r="C78" s="2" t="s">
        <v>7</v>
      </c>
      <c r="D78" s="2">
        <f>WEEKDAY(soki3[[#This Row],[data]],2)</f>
        <v>7</v>
      </c>
      <c r="E78">
        <v>8900</v>
      </c>
      <c r="F78">
        <f t="shared" si="2"/>
        <v>40065</v>
      </c>
      <c r="G78">
        <f>IF(soki3[[#This Row],[data]]=B77,0,IF(soki3[[#This Row],[dzień tygodnia]]&gt;=6,5000,$M$13))</f>
        <v>0</v>
      </c>
      <c r="H78">
        <f>soki3[[#This Row],[stan przed produkcją]]+soki3[[#This Row],[produkcja]]</f>
        <v>40065</v>
      </c>
      <c r="I78" s="2">
        <f>IF(soki3[[#This Row],[stan po produkcji]]-soki3[[#This Row],[wielkosc_zamowienia]]&gt;0,soki3[[#This Row],[stan po produkcji]]-soki3[[#This Row],[wielkosc_zamowienia]],soki3[[#This Row],[stan po produkcji]])</f>
        <v>31165</v>
      </c>
      <c r="J78" s="2" t="b">
        <f>soki3[[#This Row],[po zamowieniu]]=soki3[[#This Row],[stan po produkcji]]</f>
        <v>0</v>
      </c>
      <c r="K78" s="2">
        <f>IF(soki3[[#This Row],[fila]],soki3[[#This Row],[wielkosc_zamowienia]],0)</f>
        <v>0</v>
      </c>
    </row>
    <row r="79" spans="1:11" x14ac:dyDescent="0.25">
      <c r="A79">
        <v>78</v>
      </c>
      <c r="B79" s="1">
        <v>44235</v>
      </c>
      <c r="C79" s="2" t="s">
        <v>7</v>
      </c>
      <c r="D79" s="2">
        <f>WEEKDAY(soki3[[#This Row],[data]],2)</f>
        <v>1</v>
      </c>
      <c r="E79">
        <v>7370</v>
      </c>
      <c r="F79">
        <f t="shared" si="2"/>
        <v>31165</v>
      </c>
      <c r="G79">
        <f>IF(soki3[[#This Row],[data]]=B78,0,IF(soki3[[#This Row],[dzień tygodnia]]&gt;=6,5000,$M$13))</f>
        <v>13179</v>
      </c>
      <c r="H79">
        <f>soki3[[#This Row],[stan przed produkcją]]+soki3[[#This Row],[produkcja]]</f>
        <v>44344</v>
      </c>
      <c r="I79" s="2">
        <f>IF(soki3[[#This Row],[stan po produkcji]]-soki3[[#This Row],[wielkosc_zamowienia]]&gt;0,soki3[[#This Row],[stan po produkcji]]-soki3[[#This Row],[wielkosc_zamowienia]],soki3[[#This Row],[stan po produkcji]])</f>
        <v>36974</v>
      </c>
      <c r="J79" s="2" t="b">
        <f>soki3[[#This Row],[po zamowieniu]]=soki3[[#This Row],[stan po produkcji]]</f>
        <v>0</v>
      </c>
      <c r="K79" s="2">
        <f>IF(soki3[[#This Row],[fila]],soki3[[#This Row],[wielkosc_zamowienia]],0)</f>
        <v>0</v>
      </c>
    </row>
    <row r="80" spans="1:11" x14ac:dyDescent="0.25">
      <c r="A80">
        <v>79</v>
      </c>
      <c r="B80" s="1">
        <v>44235</v>
      </c>
      <c r="C80" s="2" t="s">
        <v>4</v>
      </c>
      <c r="D80" s="2">
        <f>WEEKDAY(soki3[[#This Row],[data]],2)</f>
        <v>1</v>
      </c>
      <c r="E80">
        <v>1970</v>
      </c>
      <c r="F80">
        <f t="shared" si="2"/>
        <v>36974</v>
      </c>
      <c r="G80">
        <f>IF(soki3[[#This Row],[data]]=B79,0,IF(soki3[[#This Row],[dzień tygodnia]]&gt;=6,5000,$M$13))</f>
        <v>0</v>
      </c>
      <c r="H80">
        <f>soki3[[#This Row],[stan przed produkcją]]+soki3[[#This Row],[produkcja]]</f>
        <v>36974</v>
      </c>
      <c r="I80" s="2">
        <f>IF(soki3[[#This Row],[stan po produkcji]]-soki3[[#This Row],[wielkosc_zamowienia]]&gt;0,soki3[[#This Row],[stan po produkcji]]-soki3[[#This Row],[wielkosc_zamowienia]],soki3[[#This Row],[stan po produkcji]])</f>
        <v>35004</v>
      </c>
      <c r="J80" s="2" t="b">
        <f>soki3[[#This Row],[po zamowieniu]]=soki3[[#This Row],[stan po produkcji]]</f>
        <v>0</v>
      </c>
      <c r="K80" s="2">
        <f>IF(soki3[[#This Row],[fila]],soki3[[#This Row],[wielkosc_zamowienia]],0)</f>
        <v>0</v>
      </c>
    </row>
    <row r="81" spans="1:11" x14ac:dyDescent="0.25">
      <c r="A81">
        <v>80</v>
      </c>
      <c r="B81" s="1">
        <v>44236</v>
      </c>
      <c r="C81" s="2" t="s">
        <v>7</v>
      </c>
      <c r="D81" s="2">
        <f>WEEKDAY(soki3[[#This Row],[data]],2)</f>
        <v>2</v>
      </c>
      <c r="E81">
        <v>7030</v>
      </c>
      <c r="F81">
        <f t="shared" si="2"/>
        <v>35004</v>
      </c>
      <c r="G81">
        <f>IF(soki3[[#This Row],[data]]=B80,0,IF(soki3[[#This Row],[dzień tygodnia]]&gt;=6,5000,$M$13))</f>
        <v>13179</v>
      </c>
      <c r="H81">
        <f>soki3[[#This Row],[stan przed produkcją]]+soki3[[#This Row],[produkcja]]</f>
        <v>48183</v>
      </c>
      <c r="I81" s="2">
        <f>IF(soki3[[#This Row],[stan po produkcji]]-soki3[[#This Row],[wielkosc_zamowienia]]&gt;0,soki3[[#This Row],[stan po produkcji]]-soki3[[#This Row],[wielkosc_zamowienia]],soki3[[#This Row],[stan po produkcji]])</f>
        <v>41153</v>
      </c>
      <c r="J81" s="2" t="b">
        <f>soki3[[#This Row],[po zamowieniu]]=soki3[[#This Row],[stan po produkcji]]</f>
        <v>0</v>
      </c>
      <c r="K81" s="2">
        <f>IF(soki3[[#This Row],[fila]],soki3[[#This Row],[wielkosc_zamowienia]],0)</f>
        <v>0</v>
      </c>
    </row>
    <row r="82" spans="1:11" x14ac:dyDescent="0.25">
      <c r="A82">
        <v>81</v>
      </c>
      <c r="B82" s="1">
        <v>44237</v>
      </c>
      <c r="C82" s="2" t="s">
        <v>7</v>
      </c>
      <c r="D82" s="2">
        <f>WEEKDAY(soki3[[#This Row],[data]],2)</f>
        <v>3</v>
      </c>
      <c r="E82">
        <v>1000</v>
      </c>
      <c r="F82">
        <f t="shared" si="2"/>
        <v>41153</v>
      </c>
      <c r="G82">
        <f>IF(soki3[[#This Row],[data]]=B81,0,IF(soki3[[#This Row],[dzień tygodnia]]&gt;=6,5000,$M$13))</f>
        <v>13179</v>
      </c>
      <c r="H82">
        <f>soki3[[#This Row],[stan przed produkcją]]+soki3[[#This Row],[produkcja]]</f>
        <v>54332</v>
      </c>
      <c r="I82" s="2">
        <f>IF(soki3[[#This Row],[stan po produkcji]]-soki3[[#This Row],[wielkosc_zamowienia]]&gt;0,soki3[[#This Row],[stan po produkcji]]-soki3[[#This Row],[wielkosc_zamowienia]],soki3[[#This Row],[stan po produkcji]])</f>
        <v>53332</v>
      </c>
      <c r="J82" s="2" t="b">
        <f>soki3[[#This Row],[po zamowieniu]]=soki3[[#This Row],[stan po produkcji]]</f>
        <v>0</v>
      </c>
      <c r="K82" s="2">
        <f>IF(soki3[[#This Row],[fila]],soki3[[#This Row],[wielkosc_zamowienia]],0)</f>
        <v>0</v>
      </c>
    </row>
    <row r="83" spans="1:11" x14ac:dyDescent="0.25">
      <c r="A83">
        <v>82</v>
      </c>
      <c r="B83" s="1">
        <v>44237</v>
      </c>
      <c r="C83" s="2" t="s">
        <v>4</v>
      </c>
      <c r="D83" s="2">
        <f>WEEKDAY(soki3[[#This Row],[data]],2)</f>
        <v>3</v>
      </c>
      <c r="E83">
        <v>2620</v>
      </c>
      <c r="F83">
        <f t="shared" si="2"/>
        <v>53332</v>
      </c>
      <c r="G83">
        <f>IF(soki3[[#This Row],[data]]=B82,0,IF(soki3[[#This Row],[dzień tygodnia]]&gt;=6,5000,$M$13))</f>
        <v>0</v>
      </c>
      <c r="H83">
        <f>soki3[[#This Row],[stan przed produkcją]]+soki3[[#This Row],[produkcja]]</f>
        <v>53332</v>
      </c>
      <c r="I83" s="2">
        <f>IF(soki3[[#This Row],[stan po produkcji]]-soki3[[#This Row],[wielkosc_zamowienia]]&gt;0,soki3[[#This Row],[stan po produkcji]]-soki3[[#This Row],[wielkosc_zamowienia]],soki3[[#This Row],[stan po produkcji]])</f>
        <v>50712</v>
      </c>
      <c r="J83" s="2" t="b">
        <f>soki3[[#This Row],[po zamowieniu]]=soki3[[#This Row],[stan po produkcji]]</f>
        <v>0</v>
      </c>
      <c r="K83" s="2">
        <f>IF(soki3[[#This Row],[fila]],soki3[[#This Row],[wielkosc_zamowienia]],0)</f>
        <v>0</v>
      </c>
    </row>
    <row r="84" spans="1:11" x14ac:dyDescent="0.25">
      <c r="A84">
        <v>83</v>
      </c>
      <c r="B84" s="1">
        <v>44238</v>
      </c>
      <c r="C84" s="2" t="s">
        <v>7</v>
      </c>
      <c r="D84" s="2">
        <f>WEEKDAY(soki3[[#This Row],[data]],2)</f>
        <v>4</v>
      </c>
      <c r="E84">
        <v>9440</v>
      </c>
      <c r="F84">
        <f t="shared" si="2"/>
        <v>50712</v>
      </c>
      <c r="G84">
        <f>IF(soki3[[#This Row],[data]]=B83,0,IF(soki3[[#This Row],[dzień tygodnia]]&gt;=6,5000,$M$13))</f>
        <v>13179</v>
      </c>
      <c r="H84">
        <f>soki3[[#This Row],[stan przed produkcją]]+soki3[[#This Row],[produkcja]]</f>
        <v>63891</v>
      </c>
      <c r="I84" s="2">
        <f>IF(soki3[[#This Row],[stan po produkcji]]-soki3[[#This Row],[wielkosc_zamowienia]]&gt;0,soki3[[#This Row],[stan po produkcji]]-soki3[[#This Row],[wielkosc_zamowienia]],soki3[[#This Row],[stan po produkcji]])</f>
        <v>54451</v>
      </c>
      <c r="J84" s="2" t="b">
        <f>soki3[[#This Row],[po zamowieniu]]=soki3[[#This Row],[stan po produkcji]]</f>
        <v>0</v>
      </c>
      <c r="K84" s="2">
        <f>IF(soki3[[#This Row],[fila]],soki3[[#This Row],[wielkosc_zamowienia]],0)</f>
        <v>0</v>
      </c>
    </row>
    <row r="85" spans="1:11" x14ac:dyDescent="0.25">
      <c r="A85">
        <v>84</v>
      </c>
      <c r="B85" s="1">
        <v>44238</v>
      </c>
      <c r="C85" s="2" t="s">
        <v>5</v>
      </c>
      <c r="D85" s="2">
        <f>WEEKDAY(soki3[[#This Row],[data]],2)</f>
        <v>4</v>
      </c>
      <c r="E85">
        <v>8020</v>
      </c>
      <c r="F85">
        <f t="shared" si="2"/>
        <v>54451</v>
      </c>
      <c r="G85">
        <f>IF(soki3[[#This Row],[data]]=B84,0,IF(soki3[[#This Row],[dzień tygodnia]]&gt;=6,5000,$M$13))</f>
        <v>0</v>
      </c>
      <c r="H85">
        <f>soki3[[#This Row],[stan przed produkcją]]+soki3[[#This Row],[produkcja]]</f>
        <v>54451</v>
      </c>
      <c r="I85" s="2">
        <f>IF(soki3[[#This Row],[stan po produkcji]]-soki3[[#This Row],[wielkosc_zamowienia]]&gt;0,soki3[[#This Row],[stan po produkcji]]-soki3[[#This Row],[wielkosc_zamowienia]],soki3[[#This Row],[stan po produkcji]])</f>
        <v>46431</v>
      </c>
      <c r="J85" s="2" t="b">
        <f>soki3[[#This Row],[po zamowieniu]]=soki3[[#This Row],[stan po produkcji]]</f>
        <v>0</v>
      </c>
      <c r="K85" s="2">
        <f>IF(soki3[[#This Row],[fila]],soki3[[#This Row],[wielkosc_zamowienia]],0)</f>
        <v>0</v>
      </c>
    </row>
    <row r="86" spans="1:11" x14ac:dyDescent="0.25">
      <c r="A86">
        <v>85</v>
      </c>
      <c r="B86" s="1">
        <v>44238</v>
      </c>
      <c r="C86" s="2" t="s">
        <v>6</v>
      </c>
      <c r="D86" s="2">
        <f>WEEKDAY(soki3[[#This Row],[data]],2)</f>
        <v>4</v>
      </c>
      <c r="E86">
        <v>5820</v>
      </c>
      <c r="F86">
        <f t="shared" si="2"/>
        <v>46431</v>
      </c>
      <c r="G86">
        <f>IF(soki3[[#This Row],[data]]=B85,0,IF(soki3[[#This Row],[dzień tygodnia]]&gt;=6,5000,$M$13))</f>
        <v>0</v>
      </c>
      <c r="H86">
        <f>soki3[[#This Row],[stan przed produkcją]]+soki3[[#This Row],[produkcja]]</f>
        <v>46431</v>
      </c>
      <c r="I86" s="2">
        <f>IF(soki3[[#This Row],[stan po produkcji]]-soki3[[#This Row],[wielkosc_zamowienia]]&gt;0,soki3[[#This Row],[stan po produkcji]]-soki3[[#This Row],[wielkosc_zamowienia]],soki3[[#This Row],[stan po produkcji]])</f>
        <v>40611</v>
      </c>
      <c r="J86" s="2" t="b">
        <f>soki3[[#This Row],[po zamowieniu]]=soki3[[#This Row],[stan po produkcji]]</f>
        <v>0</v>
      </c>
      <c r="K86" s="2">
        <f>IF(soki3[[#This Row],[fila]],soki3[[#This Row],[wielkosc_zamowienia]],0)</f>
        <v>0</v>
      </c>
    </row>
    <row r="87" spans="1:11" x14ac:dyDescent="0.25">
      <c r="A87">
        <v>86</v>
      </c>
      <c r="B87" s="1">
        <v>44239</v>
      </c>
      <c r="C87" s="2" t="s">
        <v>7</v>
      </c>
      <c r="D87" s="2">
        <f>WEEKDAY(soki3[[#This Row],[data]],2)</f>
        <v>5</v>
      </c>
      <c r="E87">
        <v>4850</v>
      </c>
      <c r="F87">
        <f t="shared" si="2"/>
        <v>40611</v>
      </c>
      <c r="G87">
        <f>IF(soki3[[#This Row],[data]]=B86,0,IF(soki3[[#This Row],[dzień tygodnia]]&gt;=6,5000,$M$13))</f>
        <v>13179</v>
      </c>
      <c r="H87">
        <f>soki3[[#This Row],[stan przed produkcją]]+soki3[[#This Row],[produkcja]]</f>
        <v>53790</v>
      </c>
      <c r="I87" s="2">
        <f>IF(soki3[[#This Row],[stan po produkcji]]-soki3[[#This Row],[wielkosc_zamowienia]]&gt;0,soki3[[#This Row],[stan po produkcji]]-soki3[[#This Row],[wielkosc_zamowienia]],soki3[[#This Row],[stan po produkcji]])</f>
        <v>48940</v>
      </c>
      <c r="J87" s="2" t="b">
        <f>soki3[[#This Row],[po zamowieniu]]=soki3[[#This Row],[stan po produkcji]]</f>
        <v>0</v>
      </c>
      <c r="K87" s="2">
        <f>IF(soki3[[#This Row],[fila]],soki3[[#This Row],[wielkosc_zamowienia]],0)</f>
        <v>0</v>
      </c>
    </row>
    <row r="88" spans="1:11" x14ac:dyDescent="0.25">
      <c r="A88">
        <v>87</v>
      </c>
      <c r="B88" s="1">
        <v>44239</v>
      </c>
      <c r="C88" s="2" t="s">
        <v>5</v>
      </c>
      <c r="D88" s="2">
        <f>WEEKDAY(soki3[[#This Row],[data]],2)</f>
        <v>5</v>
      </c>
      <c r="E88">
        <v>4910</v>
      </c>
      <c r="F88">
        <f t="shared" si="2"/>
        <v>48940</v>
      </c>
      <c r="G88">
        <f>IF(soki3[[#This Row],[data]]=B87,0,IF(soki3[[#This Row],[dzień tygodnia]]&gt;=6,5000,$M$13))</f>
        <v>0</v>
      </c>
      <c r="H88">
        <f>soki3[[#This Row],[stan przed produkcją]]+soki3[[#This Row],[produkcja]]</f>
        <v>48940</v>
      </c>
      <c r="I88" s="2">
        <f>IF(soki3[[#This Row],[stan po produkcji]]-soki3[[#This Row],[wielkosc_zamowienia]]&gt;0,soki3[[#This Row],[stan po produkcji]]-soki3[[#This Row],[wielkosc_zamowienia]],soki3[[#This Row],[stan po produkcji]])</f>
        <v>44030</v>
      </c>
      <c r="J88" s="2" t="b">
        <f>soki3[[#This Row],[po zamowieniu]]=soki3[[#This Row],[stan po produkcji]]</f>
        <v>0</v>
      </c>
      <c r="K88" s="2">
        <f>IF(soki3[[#This Row],[fila]],soki3[[#This Row],[wielkosc_zamowienia]],0)</f>
        <v>0</v>
      </c>
    </row>
    <row r="89" spans="1:11" x14ac:dyDescent="0.25">
      <c r="A89">
        <v>88</v>
      </c>
      <c r="B89" s="1">
        <v>44240</v>
      </c>
      <c r="C89" s="2" t="s">
        <v>5</v>
      </c>
      <c r="D89" s="2">
        <f>WEEKDAY(soki3[[#This Row],[data]],2)</f>
        <v>6</v>
      </c>
      <c r="E89">
        <v>5690</v>
      </c>
      <c r="F89">
        <f t="shared" si="2"/>
        <v>44030</v>
      </c>
      <c r="G89">
        <f>IF(soki3[[#This Row],[data]]=B88,0,IF(soki3[[#This Row],[dzień tygodnia]]&gt;=6,5000,$M$13))</f>
        <v>5000</v>
      </c>
      <c r="H89">
        <f>soki3[[#This Row],[stan przed produkcją]]+soki3[[#This Row],[produkcja]]</f>
        <v>49030</v>
      </c>
      <c r="I89" s="2">
        <f>IF(soki3[[#This Row],[stan po produkcji]]-soki3[[#This Row],[wielkosc_zamowienia]]&gt;0,soki3[[#This Row],[stan po produkcji]]-soki3[[#This Row],[wielkosc_zamowienia]],soki3[[#This Row],[stan po produkcji]])</f>
        <v>43340</v>
      </c>
      <c r="J89" s="2" t="b">
        <f>soki3[[#This Row],[po zamowieniu]]=soki3[[#This Row],[stan po produkcji]]</f>
        <v>0</v>
      </c>
      <c r="K89" s="2">
        <f>IF(soki3[[#This Row],[fila]],soki3[[#This Row],[wielkosc_zamowienia]],0)</f>
        <v>0</v>
      </c>
    </row>
    <row r="90" spans="1:11" x14ac:dyDescent="0.25">
      <c r="A90">
        <v>89</v>
      </c>
      <c r="B90" s="1">
        <v>44240</v>
      </c>
      <c r="C90" s="2" t="s">
        <v>4</v>
      </c>
      <c r="D90" s="2">
        <f>WEEKDAY(soki3[[#This Row],[data]],2)</f>
        <v>6</v>
      </c>
      <c r="E90">
        <v>1870</v>
      </c>
      <c r="F90">
        <f t="shared" si="2"/>
        <v>43340</v>
      </c>
      <c r="G90">
        <f>IF(soki3[[#This Row],[data]]=B89,0,IF(soki3[[#This Row],[dzień tygodnia]]&gt;=6,5000,$M$13))</f>
        <v>0</v>
      </c>
      <c r="H90">
        <f>soki3[[#This Row],[stan przed produkcją]]+soki3[[#This Row],[produkcja]]</f>
        <v>43340</v>
      </c>
      <c r="I90" s="2">
        <f>IF(soki3[[#This Row],[stan po produkcji]]-soki3[[#This Row],[wielkosc_zamowienia]]&gt;0,soki3[[#This Row],[stan po produkcji]]-soki3[[#This Row],[wielkosc_zamowienia]],soki3[[#This Row],[stan po produkcji]])</f>
        <v>41470</v>
      </c>
      <c r="J90" s="2" t="b">
        <f>soki3[[#This Row],[po zamowieniu]]=soki3[[#This Row],[stan po produkcji]]</f>
        <v>0</v>
      </c>
      <c r="K90" s="2">
        <f>IF(soki3[[#This Row],[fila]],soki3[[#This Row],[wielkosc_zamowienia]],0)</f>
        <v>0</v>
      </c>
    </row>
    <row r="91" spans="1:11" x14ac:dyDescent="0.25">
      <c r="A91">
        <v>90</v>
      </c>
      <c r="B91" s="1">
        <v>44241</v>
      </c>
      <c r="C91" s="2" t="s">
        <v>5</v>
      </c>
      <c r="D91" s="2">
        <f>WEEKDAY(soki3[[#This Row],[data]],2)</f>
        <v>7</v>
      </c>
      <c r="E91">
        <v>1800</v>
      </c>
      <c r="F91">
        <f t="shared" si="2"/>
        <v>41470</v>
      </c>
      <c r="G91">
        <f>IF(soki3[[#This Row],[data]]=B90,0,IF(soki3[[#This Row],[dzień tygodnia]]&gt;=6,5000,$M$13))</f>
        <v>5000</v>
      </c>
      <c r="H91">
        <f>soki3[[#This Row],[stan przed produkcją]]+soki3[[#This Row],[produkcja]]</f>
        <v>46470</v>
      </c>
      <c r="I91" s="2">
        <f>IF(soki3[[#This Row],[stan po produkcji]]-soki3[[#This Row],[wielkosc_zamowienia]]&gt;0,soki3[[#This Row],[stan po produkcji]]-soki3[[#This Row],[wielkosc_zamowienia]],soki3[[#This Row],[stan po produkcji]])</f>
        <v>44670</v>
      </c>
      <c r="J91" s="2" t="b">
        <f>soki3[[#This Row],[po zamowieniu]]=soki3[[#This Row],[stan po produkcji]]</f>
        <v>0</v>
      </c>
      <c r="K91" s="2">
        <f>IF(soki3[[#This Row],[fila]],soki3[[#This Row],[wielkosc_zamowienia]],0)</f>
        <v>0</v>
      </c>
    </row>
    <row r="92" spans="1:11" x14ac:dyDescent="0.25">
      <c r="A92">
        <v>91</v>
      </c>
      <c r="B92" s="1">
        <v>44241</v>
      </c>
      <c r="C92" s="2" t="s">
        <v>6</v>
      </c>
      <c r="D92" s="2">
        <f>WEEKDAY(soki3[[#This Row],[data]],2)</f>
        <v>7</v>
      </c>
      <c r="E92">
        <v>4150</v>
      </c>
      <c r="F92">
        <f t="shared" si="2"/>
        <v>44670</v>
      </c>
      <c r="G92">
        <f>IF(soki3[[#This Row],[data]]=B91,0,IF(soki3[[#This Row],[dzień tygodnia]]&gt;=6,5000,$M$13))</f>
        <v>0</v>
      </c>
      <c r="H92">
        <f>soki3[[#This Row],[stan przed produkcją]]+soki3[[#This Row],[produkcja]]</f>
        <v>44670</v>
      </c>
      <c r="I92" s="2">
        <f>IF(soki3[[#This Row],[stan po produkcji]]-soki3[[#This Row],[wielkosc_zamowienia]]&gt;0,soki3[[#This Row],[stan po produkcji]]-soki3[[#This Row],[wielkosc_zamowienia]],soki3[[#This Row],[stan po produkcji]])</f>
        <v>40520</v>
      </c>
      <c r="J92" s="2" t="b">
        <f>soki3[[#This Row],[po zamowieniu]]=soki3[[#This Row],[stan po produkcji]]</f>
        <v>0</v>
      </c>
      <c r="K92" s="2">
        <f>IF(soki3[[#This Row],[fila]],soki3[[#This Row],[wielkosc_zamowienia]],0)</f>
        <v>0</v>
      </c>
    </row>
    <row r="93" spans="1:11" x14ac:dyDescent="0.25">
      <c r="A93">
        <v>92</v>
      </c>
      <c r="B93" s="1">
        <v>44242</v>
      </c>
      <c r="C93" s="2" t="s">
        <v>4</v>
      </c>
      <c r="D93" s="2">
        <f>WEEKDAY(soki3[[#This Row],[data]],2)</f>
        <v>1</v>
      </c>
      <c r="E93">
        <v>3780</v>
      </c>
      <c r="F93">
        <f t="shared" si="2"/>
        <v>40520</v>
      </c>
      <c r="G93">
        <f>IF(soki3[[#This Row],[data]]=B92,0,IF(soki3[[#This Row],[dzień tygodnia]]&gt;=6,5000,$M$13))</f>
        <v>13179</v>
      </c>
      <c r="H93">
        <f>soki3[[#This Row],[stan przed produkcją]]+soki3[[#This Row],[produkcja]]</f>
        <v>53699</v>
      </c>
      <c r="I93" s="2">
        <f>IF(soki3[[#This Row],[stan po produkcji]]-soki3[[#This Row],[wielkosc_zamowienia]]&gt;0,soki3[[#This Row],[stan po produkcji]]-soki3[[#This Row],[wielkosc_zamowienia]],soki3[[#This Row],[stan po produkcji]])</f>
        <v>49919</v>
      </c>
      <c r="J93" s="2" t="b">
        <f>soki3[[#This Row],[po zamowieniu]]=soki3[[#This Row],[stan po produkcji]]</f>
        <v>0</v>
      </c>
      <c r="K93" s="2">
        <f>IF(soki3[[#This Row],[fila]],soki3[[#This Row],[wielkosc_zamowienia]],0)</f>
        <v>0</v>
      </c>
    </row>
    <row r="94" spans="1:11" x14ac:dyDescent="0.25">
      <c r="A94">
        <v>93</v>
      </c>
      <c r="B94" s="1">
        <v>44243</v>
      </c>
      <c r="C94" s="2" t="s">
        <v>7</v>
      </c>
      <c r="D94" s="2">
        <f>WEEKDAY(soki3[[#This Row],[data]],2)</f>
        <v>2</v>
      </c>
      <c r="E94">
        <v>3330</v>
      </c>
      <c r="F94">
        <f t="shared" si="2"/>
        <v>49919</v>
      </c>
      <c r="G94">
        <f>IF(soki3[[#This Row],[data]]=B93,0,IF(soki3[[#This Row],[dzień tygodnia]]&gt;=6,5000,$M$13))</f>
        <v>13179</v>
      </c>
      <c r="H94">
        <f>soki3[[#This Row],[stan przed produkcją]]+soki3[[#This Row],[produkcja]]</f>
        <v>63098</v>
      </c>
      <c r="I94" s="2">
        <f>IF(soki3[[#This Row],[stan po produkcji]]-soki3[[#This Row],[wielkosc_zamowienia]]&gt;0,soki3[[#This Row],[stan po produkcji]]-soki3[[#This Row],[wielkosc_zamowienia]],soki3[[#This Row],[stan po produkcji]])</f>
        <v>59768</v>
      </c>
      <c r="J94" s="2" t="b">
        <f>soki3[[#This Row],[po zamowieniu]]=soki3[[#This Row],[stan po produkcji]]</f>
        <v>0</v>
      </c>
      <c r="K94" s="2">
        <f>IF(soki3[[#This Row],[fila]],soki3[[#This Row],[wielkosc_zamowienia]],0)</f>
        <v>0</v>
      </c>
    </row>
    <row r="95" spans="1:11" x14ac:dyDescent="0.25">
      <c r="A95">
        <v>94</v>
      </c>
      <c r="B95" s="1">
        <v>44243</v>
      </c>
      <c r="C95" s="2" t="s">
        <v>4</v>
      </c>
      <c r="D95" s="2">
        <f>WEEKDAY(soki3[[#This Row],[data]],2)</f>
        <v>2</v>
      </c>
      <c r="E95">
        <v>1570</v>
      </c>
      <c r="F95">
        <f t="shared" si="2"/>
        <v>59768</v>
      </c>
      <c r="G95">
        <f>IF(soki3[[#This Row],[data]]=B94,0,IF(soki3[[#This Row],[dzień tygodnia]]&gt;=6,5000,$M$13))</f>
        <v>0</v>
      </c>
      <c r="H95">
        <f>soki3[[#This Row],[stan przed produkcją]]+soki3[[#This Row],[produkcja]]</f>
        <v>59768</v>
      </c>
      <c r="I95" s="2">
        <f>IF(soki3[[#This Row],[stan po produkcji]]-soki3[[#This Row],[wielkosc_zamowienia]]&gt;0,soki3[[#This Row],[stan po produkcji]]-soki3[[#This Row],[wielkosc_zamowienia]],soki3[[#This Row],[stan po produkcji]])</f>
        <v>58198</v>
      </c>
      <c r="J95" s="2" t="b">
        <f>soki3[[#This Row],[po zamowieniu]]=soki3[[#This Row],[stan po produkcji]]</f>
        <v>0</v>
      </c>
      <c r="K95" s="2">
        <f>IF(soki3[[#This Row],[fila]],soki3[[#This Row],[wielkosc_zamowienia]],0)</f>
        <v>0</v>
      </c>
    </row>
    <row r="96" spans="1:11" x14ac:dyDescent="0.25">
      <c r="A96">
        <v>95</v>
      </c>
      <c r="B96" s="1">
        <v>44243</v>
      </c>
      <c r="C96" s="2" t="s">
        <v>6</v>
      </c>
      <c r="D96" s="2">
        <f>WEEKDAY(soki3[[#This Row],[data]],2)</f>
        <v>2</v>
      </c>
      <c r="E96">
        <v>1590</v>
      </c>
      <c r="F96">
        <f t="shared" si="2"/>
        <v>58198</v>
      </c>
      <c r="G96">
        <f>IF(soki3[[#This Row],[data]]=B95,0,IF(soki3[[#This Row],[dzień tygodnia]]&gt;=6,5000,$M$13))</f>
        <v>0</v>
      </c>
      <c r="H96">
        <f>soki3[[#This Row],[stan przed produkcją]]+soki3[[#This Row],[produkcja]]</f>
        <v>58198</v>
      </c>
      <c r="I96" s="2">
        <f>IF(soki3[[#This Row],[stan po produkcji]]-soki3[[#This Row],[wielkosc_zamowienia]]&gt;0,soki3[[#This Row],[stan po produkcji]]-soki3[[#This Row],[wielkosc_zamowienia]],soki3[[#This Row],[stan po produkcji]])</f>
        <v>56608</v>
      </c>
      <c r="J96" s="2" t="b">
        <f>soki3[[#This Row],[po zamowieniu]]=soki3[[#This Row],[stan po produkcji]]</f>
        <v>0</v>
      </c>
      <c r="K96" s="2">
        <f>IF(soki3[[#This Row],[fila]],soki3[[#This Row],[wielkosc_zamowienia]],0)</f>
        <v>0</v>
      </c>
    </row>
    <row r="97" spans="1:11" x14ac:dyDescent="0.25">
      <c r="A97">
        <v>96</v>
      </c>
      <c r="B97" s="1">
        <v>44244</v>
      </c>
      <c r="C97" s="2" t="s">
        <v>5</v>
      </c>
      <c r="D97" s="2">
        <f>WEEKDAY(soki3[[#This Row],[data]],2)</f>
        <v>3</v>
      </c>
      <c r="E97">
        <v>7240</v>
      </c>
      <c r="F97">
        <f t="shared" si="2"/>
        <v>56608</v>
      </c>
      <c r="G97">
        <f>IF(soki3[[#This Row],[data]]=B96,0,IF(soki3[[#This Row],[dzień tygodnia]]&gt;=6,5000,$M$13))</f>
        <v>13179</v>
      </c>
      <c r="H97">
        <f>soki3[[#This Row],[stan przed produkcją]]+soki3[[#This Row],[produkcja]]</f>
        <v>69787</v>
      </c>
      <c r="I97" s="2">
        <f>IF(soki3[[#This Row],[stan po produkcji]]-soki3[[#This Row],[wielkosc_zamowienia]]&gt;0,soki3[[#This Row],[stan po produkcji]]-soki3[[#This Row],[wielkosc_zamowienia]],soki3[[#This Row],[stan po produkcji]])</f>
        <v>62547</v>
      </c>
      <c r="J97" s="2" t="b">
        <f>soki3[[#This Row],[po zamowieniu]]=soki3[[#This Row],[stan po produkcji]]</f>
        <v>0</v>
      </c>
      <c r="K97" s="2">
        <f>IF(soki3[[#This Row],[fila]],soki3[[#This Row],[wielkosc_zamowienia]],0)</f>
        <v>0</v>
      </c>
    </row>
    <row r="98" spans="1:11" x14ac:dyDescent="0.25">
      <c r="A98">
        <v>97</v>
      </c>
      <c r="B98" s="1">
        <v>44244</v>
      </c>
      <c r="C98" s="2" t="s">
        <v>4</v>
      </c>
      <c r="D98" s="2">
        <f>WEEKDAY(soki3[[#This Row],[data]],2)</f>
        <v>3</v>
      </c>
      <c r="E98">
        <v>9690</v>
      </c>
      <c r="F98">
        <f t="shared" si="2"/>
        <v>62547</v>
      </c>
      <c r="G98">
        <f>IF(soki3[[#This Row],[data]]=B97,0,IF(soki3[[#This Row],[dzień tygodnia]]&gt;=6,5000,$M$13))</f>
        <v>0</v>
      </c>
      <c r="H98">
        <f>soki3[[#This Row],[stan przed produkcją]]+soki3[[#This Row],[produkcja]]</f>
        <v>62547</v>
      </c>
      <c r="I98" s="2">
        <f>IF(soki3[[#This Row],[stan po produkcji]]-soki3[[#This Row],[wielkosc_zamowienia]]&gt;0,soki3[[#This Row],[stan po produkcji]]-soki3[[#This Row],[wielkosc_zamowienia]],soki3[[#This Row],[stan po produkcji]])</f>
        <v>52857</v>
      </c>
      <c r="J98" s="2" t="b">
        <f>soki3[[#This Row],[po zamowieniu]]=soki3[[#This Row],[stan po produkcji]]</f>
        <v>0</v>
      </c>
      <c r="K98" s="2">
        <f>IF(soki3[[#This Row],[fila]],soki3[[#This Row],[wielkosc_zamowienia]],0)</f>
        <v>0</v>
      </c>
    </row>
    <row r="99" spans="1:11" x14ac:dyDescent="0.25">
      <c r="A99">
        <v>98</v>
      </c>
      <c r="B99" s="1">
        <v>44244</v>
      </c>
      <c r="C99" s="2" t="s">
        <v>7</v>
      </c>
      <c r="D99" s="2">
        <f>WEEKDAY(soki3[[#This Row],[data]],2)</f>
        <v>3</v>
      </c>
      <c r="E99">
        <v>5600</v>
      </c>
      <c r="F99">
        <f t="shared" si="2"/>
        <v>52857</v>
      </c>
      <c r="G99">
        <f>IF(soki3[[#This Row],[data]]=B98,0,IF(soki3[[#This Row],[dzień tygodnia]]&gt;=6,5000,$M$13))</f>
        <v>0</v>
      </c>
      <c r="H99">
        <f>soki3[[#This Row],[stan przed produkcją]]+soki3[[#This Row],[produkcja]]</f>
        <v>52857</v>
      </c>
      <c r="I99" s="2">
        <f>IF(soki3[[#This Row],[stan po produkcji]]-soki3[[#This Row],[wielkosc_zamowienia]]&gt;0,soki3[[#This Row],[stan po produkcji]]-soki3[[#This Row],[wielkosc_zamowienia]],soki3[[#This Row],[stan po produkcji]])</f>
        <v>47257</v>
      </c>
      <c r="J99" s="2" t="b">
        <f>soki3[[#This Row],[po zamowieniu]]=soki3[[#This Row],[stan po produkcji]]</f>
        <v>0</v>
      </c>
      <c r="K99" s="2">
        <f>IF(soki3[[#This Row],[fila]],soki3[[#This Row],[wielkosc_zamowienia]],0)</f>
        <v>0</v>
      </c>
    </row>
    <row r="100" spans="1:11" x14ac:dyDescent="0.25">
      <c r="A100">
        <v>99</v>
      </c>
      <c r="B100" s="1">
        <v>44245</v>
      </c>
      <c r="C100" s="2" t="s">
        <v>5</v>
      </c>
      <c r="D100" s="2">
        <f>WEEKDAY(soki3[[#This Row],[data]],2)</f>
        <v>4</v>
      </c>
      <c r="E100">
        <v>1740</v>
      </c>
      <c r="F100">
        <f t="shared" si="2"/>
        <v>47257</v>
      </c>
      <c r="G100">
        <f>IF(soki3[[#This Row],[data]]=B99,0,IF(soki3[[#This Row],[dzień tygodnia]]&gt;=6,5000,$M$13))</f>
        <v>13179</v>
      </c>
      <c r="H100">
        <f>soki3[[#This Row],[stan przed produkcją]]+soki3[[#This Row],[produkcja]]</f>
        <v>60436</v>
      </c>
      <c r="I100" s="2">
        <f>IF(soki3[[#This Row],[stan po produkcji]]-soki3[[#This Row],[wielkosc_zamowienia]]&gt;0,soki3[[#This Row],[stan po produkcji]]-soki3[[#This Row],[wielkosc_zamowienia]],soki3[[#This Row],[stan po produkcji]])</f>
        <v>58696</v>
      </c>
      <c r="J100" s="2" t="b">
        <f>soki3[[#This Row],[po zamowieniu]]=soki3[[#This Row],[stan po produkcji]]</f>
        <v>0</v>
      </c>
      <c r="K100" s="2">
        <f>IF(soki3[[#This Row],[fila]],soki3[[#This Row],[wielkosc_zamowienia]],0)</f>
        <v>0</v>
      </c>
    </row>
    <row r="101" spans="1:11" x14ac:dyDescent="0.25">
      <c r="A101">
        <v>100</v>
      </c>
      <c r="B101" s="1">
        <v>44246</v>
      </c>
      <c r="C101" s="2" t="s">
        <v>5</v>
      </c>
      <c r="D101" s="2">
        <f>WEEKDAY(soki3[[#This Row],[data]],2)</f>
        <v>5</v>
      </c>
      <c r="E101">
        <v>5430</v>
      </c>
      <c r="F101">
        <f t="shared" si="2"/>
        <v>58696</v>
      </c>
      <c r="G101">
        <f>IF(soki3[[#This Row],[data]]=B100,0,IF(soki3[[#This Row],[dzień tygodnia]]&gt;=6,5000,$M$13))</f>
        <v>13179</v>
      </c>
      <c r="H101">
        <f>soki3[[#This Row],[stan przed produkcją]]+soki3[[#This Row],[produkcja]]</f>
        <v>71875</v>
      </c>
      <c r="I101" s="2">
        <f>IF(soki3[[#This Row],[stan po produkcji]]-soki3[[#This Row],[wielkosc_zamowienia]]&gt;0,soki3[[#This Row],[stan po produkcji]]-soki3[[#This Row],[wielkosc_zamowienia]],soki3[[#This Row],[stan po produkcji]])</f>
        <v>66445</v>
      </c>
      <c r="J101" s="2" t="b">
        <f>soki3[[#This Row],[po zamowieniu]]=soki3[[#This Row],[stan po produkcji]]</f>
        <v>0</v>
      </c>
      <c r="K101" s="2">
        <f>IF(soki3[[#This Row],[fila]],soki3[[#This Row],[wielkosc_zamowienia]],0)</f>
        <v>0</v>
      </c>
    </row>
    <row r="102" spans="1:11" x14ac:dyDescent="0.25">
      <c r="A102">
        <v>101</v>
      </c>
      <c r="B102" s="1">
        <v>44247</v>
      </c>
      <c r="C102" s="2" t="s">
        <v>7</v>
      </c>
      <c r="D102" s="2">
        <f>WEEKDAY(soki3[[#This Row],[data]],2)</f>
        <v>6</v>
      </c>
      <c r="E102">
        <v>8190</v>
      </c>
      <c r="F102">
        <f t="shared" si="2"/>
        <v>66445</v>
      </c>
      <c r="G102">
        <f>IF(soki3[[#This Row],[data]]=B101,0,IF(soki3[[#This Row],[dzień tygodnia]]&gt;=6,5000,$M$13))</f>
        <v>5000</v>
      </c>
      <c r="H102">
        <f>soki3[[#This Row],[stan przed produkcją]]+soki3[[#This Row],[produkcja]]</f>
        <v>71445</v>
      </c>
      <c r="I102" s="2">
        <f>IF(soki3[[#This Row],[stan po produkcji]]-soki3[[#This Row],[wielkosc_zamowienia]]&gt;0,soki3[[#This Row],[stan po produkcji]]-soki3[[#This Row],[wielkosc_zamowienia]],soki3[[#This Row],[stan po produkcji]])</f>
        <v>63255</v>
      </c>
      <c r="J102" s="2" t="b">
        <f>soki3[[#This Row],[po zamowieniu]]=soki3[[#This Row],[stan po produkcji]]</f>
        <v>0</v>
      </c>
      <c r="K102" s="2">
        <f>IF(soki3[[#This Row],[fila]],soki3[[#This Row],[wielkosc_zamowienia]],0)</f>
        <v>0</v>
      </c>
    </row>
    <row r="103" spans="1:11" x14ac:dyDescent="0.25">
      <c r="A103">
        <v>102</v>
      </c>
      <c r="B103" s="1">
        <v>44247</v>
      </c>
      <c r="C103" s="2" t="s">
        <v>5</v>
      </c>
      <c r="D103" s="2">
        <f>WEEKDAY(soki3[[#This Row],[data]],2)</f>
        <v>6</v>
      </c>
      <c r="E103">
        <v>1470</v>
      </c>
      <c r="F103">
        <f t="shared" si="2"/>
        <v>63255</v>
      </c>
      <c r="G103">
        <f>IF(soki3[[#This Row],[data]]=B102,0,IF(soki3[[#This Row],[dzień tygodnia]]&gt;=6,5000,$M$13))</f>
        <v>0</v>
      </c>
      <c r="H103">
        <f>soki3[[#This Row],[stan przed produkcją]]+soki3[[#This Row],[produkcja]]</f>
        <v>63255</v>
      </c>
      <c r="I103" s="2">
        <f>IF(soki3[[#This Row],[stan po produkcji]]-soki3[[#This Row],[wielkosc_zamowienia]]&gt;0,soki3[[#This Row],[stan po produkcji]]-soki3[[#This Row],[wielkosc_zamowienia]],soki3[[#This Row],[stan po produkcji]])</f>
        <v>61785</v>
      </c>
      <c r="J103" s="2" t="b">
        <f>soki3[[#This Row],[po zamowieniu]]=soki3[[#This Row],[stan po produkcji]]</f>
        <v>0</v>
      </c>
      <c r="K103" s="2">
        <f>IF(soki3[[#This Row],[fila]],soki3[[#This Row],[wielkosc_zamowienia]],0)</f>
        <v>0</v>
      </c>
    </row>
    <row r="104" spans="1:11" x14ac:dyDescent="0.25">
      <c r="A104">
        <v>103</v>
      </c>
      <c r="B104" s="1">
        <v>44248</v>
      </c>
      <c r="C104" s="2" t="s">
        <v>6</v>
      </c>
      <c r="D104" s="2">
        <f>WEEKDAY(soki3[[#This Row],[data]],2)</f>
        <v>7</v>
      </c>
      <c r="E104">
        <v>1620</v>
      </c>
      <c r="F104">
        <f t="shared" si="2"/>
        <v>61785</v>
      </c>
      <c r="G104">
        <f>IF(soki3[[#This Row],[data]]=B103,0,IF(soki3[[#This Row],[dzień tygodnia]]&gt;=6,5000,$M$13))</f>
        <v>5000</v>
      </c>
      <c r="H104">
        <f>soki3[[#This Row],[stan przed produkcją]]+soki3[[#This Row],[produkcja]]</f>
        <v>66785</v>
      </c>
      <c r="I104" s="2">
        <f>IF(soki3[[#This Row],[stan po produkcji]]-soki3[[#This Row],[wielkosc_zamowienia]]&gt;0,soki3[[#This Row],[stan po produkcji]]-soki3[[#This Row],[wielkosc_zamowienia]],soki3[[#This Row],[stan po produkcji]])</f>
        <v>65165</v>
      </c>
      <c r="J104" s="2" t="b">
        <f>soki3[[#This Row],[po zamowieniu]]=soki3[[#This Row],[stan po produkcji]]</f>
        <v>0</v>
      </c>
      <c r="K104" s="2">
        <f>IF(soki3[[#This Row],[fila]],soki3[[#This Row],[wielkosc_zamowienia]],0)</f>
        <v>0</v>
      </c>
    </row>
    <row r="105" spans="1:11" x14ac:dyDescent="0.25">
      <c r="A105">
        <v>104</v>
      </c>
      <c r="B105" s="1">
        <v>44248</v>
      </c>
      <c r="C105" s="2" t="s">
        <v>4</v>
      </c>
      <c r="D105" s="2">
        <f>WEEKDAY(soki3[[#This Row],[data]],2)</f>
        <v>7</v>
      </c>
      <c r="E105">
        <v>6700</v>
      </c>
      <c r="F105">
        <f t="shared" si="2"/>
        <v>65165</v>
      </c>
      <c r="G105">
        <f>IF(soki3[[#This Row],[data]]=B104,0,IF(soki3[[#This Row],[dzień tygodnia]]&gt;=6,5000,$M$13))</f>
        <v>0</v>
      </c>
      <c r="H105">
        <f>soki3[[#This Row],[stan przed produkcją]]+soki3[[#This Row],[produkcja]]</f>
        <v>65165</v>
      </c>
      <c r="I105" s="2">
        <f>IF(soki3[[#This Row],[stan po produkcji]]-soki3[[#This Row],[wielkosc_zamowienia]]&gt;0,soki3[[#This Row],[stan po produkcji]]-soki3[[#This Row],[wielkosc_zamowienia]],soki3[[#This Row],[stan po produkcji]])</f>
        <v>58465</v>
      </c>
      <c r="J105" s="2" t="b">
        <f>soki3[[#This Row],[po zamowieniu]]=soki3[[#This Row],[stan po produkcji]]</f>
        <v>0</v>
      </c>
      <c r="K105" s="2">
        <f>IF(soki3[[#This Row],[fila]],soki3[[#This Row],[wielkosc_zamowienia]],0)</f>
        <v>0</v>
      </c>
    </row>
    <row r="106" spans="1:11" x14ac:dyDescent="0.25">
      <c r="A106">
        <v>105</v>
      </c>
      <c r="B106" s="1">
        <v>44249</v>
      </c>
      <c r="C106" s="2" t="s">
        <v>4</v>
      </c>
      <c r="D106" s="2">
        <f>WEEKDAY(soki3[[#This Row],[data]],2)</f>
        <v>1</v>
      </c>
      <c r="E106">
        <v>5570</v>
      </c>
      <c r="F106">
        <f t="shared" si="2"/>
        <v>58465</v>
      </c>
      <c r="G106">
        <f>IF(soki3[[#This Row],[data]]=B105,0,IF(soki3[[#This Row],[dzień tygodnia]]&gt;=6,5000,$M$13))</f>
        <v>13179</v>
      </c>
      <c r="H106">
        <f>soki3[[#This Row],[stan przed produkcją]]+soki3[[#This Row],[produkcja]]</f>
        <v>71644</v>
      </c>
      <c r="I106" s="2">
        <f>IF(soki3[[#This Row],[stan po produkcji]]-soki3[[#This Row],[wielkosc_zamowienia]]&gt;0,soki3[[#This Row],[stan po produkcji]]-soki3[[#This Row],[wielkosc_zamowienia]],soki3[[#This Row],[stan po produkcji]])</f>
        <v>66074</v>
      </c>
      <c r="J106" s="2" t="b">
        <f>soki3[[#This Row],[po zamowieniu]]=soki3[[#This Row],[stan po produkcji]]</f>
        <v>0</v>
      </c>
      <c r="K106" s="2">
        <f>IF(soki3[[#This Row],[fila]],soki3[[#This Row],[wielkosc_zamowienia]],0)</f>
        <v>0</v>
      </c>
    </row>
    <row r="107" spans="1:11" x14ac:dyDescent="0.25">
      <c r="A107">
        <v>106</v>
      </c>
      <c r="B107" s="1">
        <v>44249</v>
      </c>
      <c r="C107" s="2" t="s">
        <v>7</v>
      </c>
      <c r="D107" s="2">
        <f>WEEKDAY(soki3[[#This Row],[data]],2)</f>
        <v>1</v>
      </c>
      <c r="E107">
        <v>4070</v>
      </c>
      <c r="F107">
        <f t="shared" si="2"/>
        <v>66074</v>
      </c>
      <c r="G107">
        <f>IF(soki3[[#This Row],[data]]=B106,0,IF(soki3[[#This Row],[dzień tygodnia]]&gt;=6,5000,$M$13))</f>
        <v>0</v>
      </c>
      <c r="H107">
        <f>soki3[[#This Row],[stan przed produkcją]]+soki3[[#This Row],[produkcja]]</f>
        <v>66074</v>
      </c>
      <c r="I107" s="2">
        <f>IF(soki3[[#This Row],[stan po produkcji]]-soki3[[#This Row],[wielkosc_zamowienia]]&gt;0,soki3[[#This Row],[stan po produkcji]]-soki3[[#This Row],[wielkosc_zamowienia]],soki3[[#This Row],[stan po produkcji]])</f>
        <v>62004</v>
      </c>
      <c r="J107" s="2" t="b">
        <f>soki3[[#This Row],[po zamowieniu]]=soki3[[#This Row],[stan po produkcji]]</f>
        <v>0</v>
      </c>
      <c r="K107" s="2">
        <f>IF(soki3[[#This Row],[fila]],soki3[[#This Row],[wielkosc_zamowienia]],0)</f>
        <v>0</v>
      </c>
    </row>
    <row r="108" spans="1:11" x14ac:dyDescent="0.25">
      <c r="A108">
        <v>107</v>
      </c>
      <c r="B108" s="1">
        <v>44249</v>
      </c>
      <c r="C108" s="2" t="s">
        <v>6</v>
      </c>
      <c r="D108" s="2">
        <f>WEEKDAY(soki3[[#This Row],[data]],2)</f>
        <v>1</v>
      </c>
      <c r="E108">
        <v>6500</v>
      </c>
      <c r="F108">
        <f t="shared" si="2"/>
        <v>62004</v>
      </c>
      <c r="G108">
        <f>IF(soki3[[#This Row],[data]]=B107,0,IF(soki3[[#This Row],[dzień tygodnia]]&gt;=6,5000,$M$13))</f>
        <v>0</v>
      </c>
      <c r="H108">
        <f>soki3[[#This Row],[stan przed produkcją]]+soki3[[#This Row],[produkcja]]</f>
        <v>62004</v>
      </c>
      <c r="I108" s="2">
        <f>IF(soki3[[#This Row],[stan po produkcji]]-soki3[[#This Row],[wielkosc_zamowienia]]&gt;0,soki3[[#This Row],[stan po produkcji]]-soki3[[#This Row],[wielkosc_zamowienia]],soki3[[#This Row],[stan po produkcji]])</f>
        <v>55504</v>
      </c>
      <c r="J108" s="2" t="b">
        <f>soki3[[#This Row],[po zamowieniu]]=soki3[[#This Row],[stan po produkcji]]</f>
        <v>0</v>
      </c>
      <c r="K108" s="2">
        <f>IF(soki3[[#This Row],[fila]],soki3[[#This Row],[wielkosc_zamowienia]],0)</f>
        <v>0</v>
      </c>
    </row>
    <row r="109" spans="1:11" x14ac:dyDescent="0.25">
      <c r="A109">
        <v>108</v>
      </c>
      <c r="B109" s="1">
        <v>44250</v>
      </c>
      <c r="C109" s="2" t="s">
        <v>6</v>
      </c>
      <c r="D109" s="2">
        <f>WEEKDAY(soki3[[#This Row],[data]],2)</f>
        <v>2</v>
      </c>
      <c r="E109">
        <v>6050</v>
      </c>
      <c r="F109">
        <f t="shared" si="2"/>
        <v>55504</v>
      </c>
      <c r="G109">
        <f>IF(soki3[[#This Row],[data]]=B108,0,IF(soki3[[#This Row],[dzień tygodnia]]&gt;=6,5000,$M$13))</f>
        <v>13179</v>
      </c>
      <c r="H109">
        <f>soki3[[#This Row],[stan przed produkcją]]+soki3[[#This Row],[produkcja]]</f>
        <v>68683</v>
      </c>
      <c r="I109" s="2">
        <f>IF(soki3[[#This Row],[stan po produkcji]]-soki3[[#This Row],[wielkosc_zamowienia]]&gt;0,soki3[[#This Row],[stan po produkcji]]-soki3[[#This Row],[wielkosc_zamowienia]],soki3[[#This Row],[stan po produkcji]])</f>
        <v>62633</v>
      </c>
      <c r="J109" s="2" t="b">
        <f>soki3[[#This Row],[po zamowieniu]]=soki3[[#This Row],[stan po produkcji]]</f>
        <v>0</v>
      </c>
      <c r="K109" s="2">
        <f>IF(soki3[[#This Row],[fila]],soki3[[#This Row],[wielkosc_zamowienia]],0)</f>
        <v>0</v>
      </c>
    </row>
    <row r="110" spans="1:11" x14ac:dyDescent="0.25">
      <c r="A110">
        <v>109</v>
      </c>
      <c r="B110" s="1">
        <v>44250</v>
      </c>
      <c r="C110" s="2" t="s">
        <v>5</v>
      </c>
      <c r="D110" s="2">
        <f>WEEKDAY(soki3[[#This Row],[data]],2)</f>
        <v>2</v>
      </c>
      <c r="E110">
        <v>6880</v>
      </c>
      <c r="F110">
        <f t="shared" si="2"/>
        <v>62633</v>
      </c>
      <c r="G110">
        <f>IF(soki3[[#This Row],[data]]=B109,0,IF(soki3[[#This Row],[dzień tygodnia]]&gt;=6,5000,$M$13))</f>
        <v>0</v>
      </c>
      <c r="H110">
        <f>soki3[[#This Row],[stan przed produkcją]]+soki3[[#This Row],[produkcja]]</f>
        <v>62633</v>
      </c>
      <c r="I110" s="2">
        <f>IF(soki3[[#This Row],[stan po produkcji]]-soki3[[#This Row],[wielkosc_zamowienia]]&gt;0,soki3[[#This Row],[stan po produkcji]]-soki3[[#This Row],[wielkosc_zamowienia]],soki3[[#This Row],[stan po produkcji]])</f>
        <v>55753</v>
      </c>
      <c r="J110" s="2" t="b">
        <f>soki3[[#This Row],[po zamowieniu]]=soki3[[#This Row],[stan po produkcji]]</f>
        <v>0</v>
      </c>
      <c r="K110" s="2">
        <f>IF(soki3[[#This Row],[fila]],soki3[[#This Row],[wielkosc_zamowienia]],0)</f>
        <v>0</v>
      </c>
    </row>
    <row r="111" spans="1:11" x14ac:dyDescent="0.25">
      <c r="A111">
        <v>110</v>
      </c>
      <c r="B111" s="1">
        <v>44251</v>
      </c>
      <c r="C111" s="2" t="s">
        <v>5</v>
      </c>
      <c r="D111" s="2">
        <f>WEEKDAY(soki3[[#This Row],[data]],2)</f>
        <v>3</v>
      </c>
      <c r="E111">
        <v>3790</v>
      </c>
      <c r="F111">
        <f t="shared" si="2"/>
        <v>55753</v>
      </c>
      <c r="G111">
        <f>IF(soki3[[#This Row],[data]]=B110,0,IF(soki3[[#This Row],[dzień tygodnia]]&gt;=6,5000,$M$13))</f>
        <v>13179</v>
      </c>
      <c r="H111">
        <f>soki3[[#This Row],[stan przed produkcją]]+soki3[[#This Row],[produkcja]]</f>
        <v>68932</v>
      </c>
      <c r="I111" s="2">
        <f>IF(soki3[[#This Row],[stan po produkcji]]-soki3[[#This Row],[wielkosc_zamowienia]]&gt;0,soki3[[#This Row],[stan po produkcji]]-soki3[[#This Row],[wielkosc_zamowienia]],soki3[[#This Row],[stan po produkcji]])</f>
        <v>65142</v>
      </c>
      <c r="J111" s="2" t="b">
        <f>soki3[[#This Row],[po zamowieniu]]=soki3[[#This Row],[stan po produkcji]]</f>
        <v>0</v>
      </c>
      <c r="K111" s="2">
        <f>IF(soki3[[#This Row],[fila]],soki3[[#This Row],[wielkosc_zamowienia]],0)</f>
        <v>0</v>
      </c>
    </row>
    <row r="112" spans="1:11" x14ac:dyDescent="0.25">
      <c r="A112">
        <v>111</v>
      </c>
      <c r="B112" s="1">
        <v>44252</v>
      </c>
      <c r="C112" s="2" t="s">
        <v>5</v>
      </c>
      <c r="D112" s="2">
        <f>WEEKDAY(soki3[[#This Row],[data]],2)</f>
        <v>4</v>
      </c>
      <c r="E112">
        <v>4560</v>
      </c>
      <c r="F112">
        <f t="shared" si="2"/>
        <v>65142</v>
      </c>
      <c r="G112">
        <f>IF(soki3[[#This Row],[data]]=B111,0,IF(soki3[[#This Row],[dzień tygodnia]]&gt;=6,5000,$M$13))</f>
        <v>13179</v>
      </c>
      <c r="H112">
        <f>soki3[[#This Row],[stan przed produkcją]]+soki3[[#This Row],[produkcja]]</f>
        <v>78321</v>
      </c>
      <c r="I112" s="2">
        <f>IF(soki3[[#This Row],[stan po produkcji]]-soki3[[#This Row],[wielkosc_zamowienia]]&gt;0,soki3[[#This Row],[stan po produkcji]]-soki3[[#This Row],[wielkosc_zamowienia]],soki3[[#This Row],[stan po produkcji]])</f>
        <v>73761</v>
      </c>
      <c r="J112" s="2" t="b">
        <f>soki3[[#This Row],[po zamowieniu]]=soki3[[#This Row],[stan po produkcji]]</f>
        <v>0</v>
      </c>
      <c r="K112" s="2">
        <f>IF(soki3[[#This Row],[fila]],soki3[[#This Row],[wielkosc_zamowienia]],0)</f>
        <v>0</v>
      </c>
    </row>
    <row r="113" spans="1:11" x14ac:dyDescent="0.25">
      <c r="A113">
        <v>112</v>
      </c>
      <c r="B113" s="1">
        <v>44252</v>
      </c>
      <c r="C113" s="2" t="s">
        <v>6</v>
      </c>
      <c r="D113" s="2">
        <f>WEEKDAY(soki3[[#This Row],[data]],2)</f>
        <v>4</v>
      </c>
      <c r="E113">
        <v>3910</v>
      </c>
      <c r="F113">
        <f t="shared" si="2"/>
        <v>73761</v>
      </c>
      <c r="G113">
        <f>IF(soki3[[#This Row],[data]]=B112,0,IF(soki3[[#This Row],[dzień tygodnia]]&gt;=6,5000,$M$13))</f>
        <v>0</v>
      </c>
      <c r="H113">
        <f>soki3[[#This Row],[stan przed produkcją]]+soki3[[#This Row],[produkcja]]</f>
        <v>73761</v>
      </c>
      <c r="I113" s="2">
        <f>IF(soki3[[#This Row],[stan po produkcji]]-soki3[[#This Row],[wielkosc_zamowienia]]&gt;0,soki3[[#This Row],[stan po produkcji]]-soki3[[#This Row],[wielkosc_zamowienia]],soki3[[#This Row],[stan po produkcji]])</f>
        <v>69851</v>
      </c>
      <c r="J113" s="2" t="b">
        <f>soki3[[#This Row],[po zamowieniu]]=soki3[[#This Row],[stan po produkcji]]</f>
        <v>0</v>
      </c>
      <c r="K113" s="2">
        <f>IF(soki3[[#This Row],[fila]],soki3[[#This Row],[wielkosc_zamowienia]],0)</f>
        <v>0</v>
      </c>
    </row>
    <row r="114" spans="1:11" x14ac:dyDescent="0.25">
      <c r="A114">
        <v>113</v>
      </c>
      <c r="B114" s="1">
        <v>44252</v>
      </c>
      <c r="C114" s="2" t="s">
        <v>4</v>
      </c>
      <c r="D114" s="2">
        <f>WEEKDAY(soki3[[#This Row],[data]],2)</f>
        <v>4</v>
      </c>
      <c r="E114">
        <v>5060</v>
      </c>
      <c r="F114">
        <f t="shared" si="2"/>
        <v>69851</v>
      </c>
      <c r="G114">
        <f>IF(soki3[[#This Row],[data]]=B113,0,IF(soki3[[#This Row],[dzień tygodnia]]&gt;=6,5000,$M$13))</f>
        <v>0</v>
      </c>
      <c r="H114">
        <f>soki3[[#This Row],[stan przed produkcją]]+soki3[[#This Row],[produkcja]]</f>
        <v>69851</v>
      </c>
      <c r="I114" s="2">
        <f>IF(soki3[[#This Row],[stan po produkcji]]-soki3[[#This Row],[wielkosc_zamowienia]]&gt;0,soki3[[#This Row],[stan po produkcji]]-soki3[[#This Row],[wielkosc_zamowienia]],soki3[[#This Row],[stan po produkcji]])</f>
        <v>64791</v>
      </c>
      <c r="J114" s="2" t="b">
        <f>soki3[[#This Row],[po zamowieniu]]=soki3[[#This Row],[stan po produkcji]]</f>
        <v>0</v>
      </c>
      <c r="K114" s="2">
        <f>IF(soki3[[#This Row],[fila]],soki3[[#This Row],[wielkosc_zamowienia]],0)</f>
        <v>0</v>
      </c>
    </row>
    <row r="115" spans="1:11" x14ac:dyDescent="0.25">
      <c r="A115">
        <v>114</v>
      </c>
      <c r="B115" s="1">
        <v>44253</v>
      </c>
      <c r="C115" s="2" t="s">
        <v>7</v>
      </c>
      <c r="D115" s="2">
        <f>WEEKDAY(soki3[[#This Row],[data]],2)</f>
        <v>5</v>
      </c>
      <c r="E115">
        <v>9440</v>
      </c>
      <c r="F115">
        <f t="shared" si="2"/>
        <v>64791</v>
      </c>
      <c r="G115">
        <f>IF(soki3[[#This Row],[data]]=B114,0,IF(soki3[[#This Row],[dzień tygodnia]]&gt;=6,5000,$M$13))</f>
        <v>13179</v>
      </c>
      <c r="H115">
        <f>soki3[[#This Row],[stan przed produkcją]]+soki3[[#This Row],[produkcja]]</f>
        <v>77970</v>
      </c>
      <c r="I115" s="2">
        <f>IF(soki3[[#This Row],[stan po produkcji]]-soki3[[#This Row],[wielkosc_zamowienia]]&gt;0,soki3[[#This Row],[stan po produkcji]]-soki3[[#This Row],[wielkosc_zamowienia]],soki3[[#This Row],[stan po produkcji]])</f>
        <v>68530</v>
      </c>
      <c r="J115" s="2" t="b">
        <f>soki3[[#This Row],[po zamowieniu]]=soki3[[#This Row],[stan po produkcji]]</f>
        <v>0</v>
      </c>
      <c r="K115" s="2">
        <f>IF(soki3[[#This Row],[fila]],soki3[[#This Row],[wielkosc_zamowienia]],0)</f>
        <v>0</v>
      </c>
    </row>
    <row r="116" spans="1:11" x14ac:dyDescent="0.25">
      <c r="A116">
        <v>115</v>
      </c>
      <c r="B116" s="1">
        <v>44253</v>
      </c>
      <c r="C116" s="2" t="s">
        <v>4</v>
      </c>
      <c r="D116" s="2">
        <f>WEEKDAY(soki3[[#This Row],[data]],2)</f>
        <v>5</v>
      </c>
      <c r="E116">
        <v>5100</v>
      </c>
      <c r="F116">
        <f t="shared" si="2"/>
        <v>68530</v>
      </c>
      <c r="G116">
        <f>IF(soki3[[#This Row],[data]]=B115,0,IF(soki3[[#This Row],[dzień tygodnia]]&gt;=6,5000,$M$13))</f>
        <v>0</v>
      </c>
      <c r="H116">
        <f>soki3[[#This Row],[stan przed produkcją]]+soki3[[#This Row],[produkcja]]</f>
        <v>68530</v>
      </c>
      <c r="I116" s="2">
        <f>IF(soki3[[#This Row],[stan po produkcji]]-soki3[[#This Row],[wielkosc_zamowienia]]&gt;0,soki3[[#This Row],[stan po produkcji]]-soki3[[#This Row],[wielkosc_zamowienia]],soki3[[#This Row],[stan po produkcji]])</f>
        <v>63430</v>
      </c>
      <c r="J116" s="2" t="b">
        <f>soki3[[#This Row],[po zamowieniu]]=soki3[[#This Row],[stan po produkcji]]</f>
        <v>0</v>
      </c>
      <c r="K116" s="2">
        <f>IF(soki3[[#This Row],[fila]],soki3[[#This Row],[wielkosc_zamowienia]],0)</f>
        <v>0</v>
      </c>
    </row>
    <row r="117" spans="1:11" x14ac:dyDescent="0.25">
      <c r="A117">
        <v>116</v>
      </c>
      <c r="B117" s="1">
        <v>44254</v>
      </c>
      <c r="C117" s="2" t="s">
        <v>5</v>
      </c>
      <c r="D117" s="2">
        <f>WEEKDAY(soki3[[#This Row],[data]],2)</f>
        <v>6</v>
      </c>
      <c r="E117">
        <v>4360</v>
      </c>
      <c r="F117">
        <f t="shared" si="2"/>
        <v>63430</v>
      </c>
      <c r="G117">
        <f>IF(soki3[[#This Row],[data]]=B116,0,IF(soki3[[#This Row],[dzień tygodnia]]&gt;=6,5000,$M$13))</f>
        <v>5000</v>
      </c>
      <c r="H117">
        <f>soki3[[#This Row],[stan przed produkcją]]+soki3[[#This Row],[produkcja]]</f>
        <v>68430</v>
      </c>
      <c r="I117" s="2">
        <f>IF(soki3[[#This Row],[stan po produkcji]]-soki3[[#This Row],[wielkosc_zamowienia]]&gt;0,soki3[[#This Row],[stan po produkcji]]-soki3[[#This Row],[wielkosc_zamowienia]],soki3[[#This Row],[stan po produkcji]])</f>
        <v>64070</v>
      </c>
      <c r="J117" s="2" t="b">
        <f>soki3[[#This Row],[po zamowieniu]]=soki3[[#This Row],[stan po produkcji]]</f>
        <v>0</v>
      </c>
      <c r="K117" s="2">
        <f>IF(soki3[[#This Row],[fila]],soki3[[#This Row],[wielkosc_zamowienia]],0)</f>
        <v>0</v>
      </c>
    </row>
    <row r="118" spans="1:11" x14ac:dyDescent="0.25">
      <c r="A118">
        <v>117</v>
      </c>
      <c r="B118" s="1">
        <v>44254</v>
      </c>
      <c r="C118" s="2" t="s">
        <v>6</v>
      </c>
      <c r="D118" s="2">
        <f>WEEKDAY(soki3[[#This Row],[data]],2)</f>
        <v>6</v>
      </c>
      <c r="E118">
        <v>6220</v>
      </c>
      <c r="F118">
        <f t="shared" si="2"/>
        <v>64070</v>
      </c>
      <c r="G118">
        <f>IF(soki3[[#This Row],[data]]=B117,0,IF(soki3[[#This Row],[dzień tygodnia]]&gt;=6,5000,$M$13))</f>
        <v>0</v>
      </c>
      <c r="H118">
        <f>soki3[[#This Row],[stan przed produkcją]]+soki3[[#This Row],[produkcja]]</f>
        <v>64070</v>
      </c>
      <c r="I118" s="2">
        <f>IF(soki3[[#This Row],[stan po produkcji]]-soki3[[#This Row],[wielkosc_zamowienia]]&gt;0,soki3[[#This Row],[stan po produkcji]]-soki3[[#This Row],[wielkosc_zamowienia]],soki3[[#This Row],[stan po produkcji]])</f>
        <v>57850</v>
      </c>
      <c r="J118" s="2" t="b">
        <f>soki3[[#This Row],[po zamowieniu]]=soki3[[#This Row],[stan po produkcji]]</f>
        <v>0</v>
      </c>
      <c r="K118" s="2">
        <f>IF(soki3[[#This Row],[fila]],soki3[[#This Row],[wielkosc_zamowienia]],0)</f>
        <v>0</v>
      </c>
    </row>
    <row r="119" spans="1:11" x14ac:dyDescent="0.25">
      <c r="A119">
        <v>118</v>
      </c>
      <c r="B119" s="1">
        <v>44255</v>
      </c>
      <c r="C119" s="2" t="s">
        <v>4</v>
      </c>
      <c r="D119" s="2">
        <f>WEEKDAY(soki3[[#This Row],[data]],2)</f>
        <v>7</v>
      </c>
      <c r="E119">
        <v>4290</v>
      </c>
      <c r="F119">
        <f t="shared" si="2"/>
        <v>57850</v>
      </c>
      <c r="G119">
        <f>IF(soki3[[#This Row],[data]]=B118,0,IF(soki3[[#This Row],[dzień tygodnia]]&gt;=6,5000,$M$13))</f>
        <v>5000</v>
      </c>
      <c r="H119">
        <f>soki3[[#This Row],[stan przed produkcją]]+soki3[[#This Row],[produkcja]]</f>
        <v>62850</v>
      </c>
      <c r="I119" s="2">
        <f>IF(soki3[[#This Row],[stan po produkcji]]-soki3[[#This Row],[wielkosc_zamowienia]]&gt;0,soki3[[#This Row],[stan po produkcji]]-soki3[[#This Row],[wielkosc_zamowienia]],soki3[[#This Row],[stan po produkcji]])</f>
        <v>58560</v>
      </c>
      <c r="J119" s="2" t="b">
        <f>soki3[[#This Row],[po zamowieniu]]=soki3[[#This Row],[stan po produkcji]]</f>
        <v>0</v>
      </c>
      <c r="K119" s="2">
        <f>IF(soki3[[#This Row],[fila]],soki3[[#This Row],[wielkosc_zamowienia]],0)</f>
        <v>0</v>
      </c>
    </row>
    <row r="120" spans="1:11" x14ac:dyDescent="0.25">
      <c r="A120">
        <v>119</v>
      </c>
      <c r="B120" s="1">
        <v>44255</v>
      </c>
      <c r="C120" s="2" t="s">
        <v>6</v>
      </c>
      <c r="D120" s="2">
        <f>WEEKDAY(soki3[[#This Row],[data]],2)</f>
        <v>7</v>
      </c>
      <c r="E120">
        <v>1260</v>
      </c>
      <c r="F120">
        <f t="shared" si="2"/>
        <v>58560</v>
      </c>
      <c r="G120">
        <f>IF(soki3[[#This Row],[data]]=B119,0,IF(soki3[[#This Row],[dzień tygodnia]]&gt;=6,5000,$M$13))</f>
        <v>0</v>
      </c>
      <c r="H120">
        <f>soki3[[#This Row],[stan przed produkcją]]+soki3[[#This Row],[produkcja]]</f>
        <v>58560</v>
      </c>
      <c r="I120" s="2">
        <f>IF(soki3[[#This Row],[stan po produkcji]]-soki3[[#This Row],[wielkosc_zamowienia]]&gt;0,soki3[[#This Row],[stan po produkcji]]-soki3[[#This Row],[wielkosc_zamowienia]],soki3[[#This Row],[stan po produkcji]])</f>
        <v>57300</v>
      </c>
      <c r="J120" s="2" t="b">
        <f>soki3[[#This Row],[po zamowieniu]]=soki3[[#This Row],[stan po produkcji]]</f>
        <v>0</v>
      </c>
      <c r="K120" s="2">
        <f>IF(soki3[[#This Row],[fila]],soki3[[#This Row],[wielkosc_zamowienia]],0)</f>
        <v>0</v>
      </c>
    </row>
    <row r="121" spans="1:11" x14ac:dyDescent="0.25">
      <c r="A121">
        <v>120</v>
      </c>
      <c r="B121" s="1">
        <v>44256</v>
      </c>
      <c r="C121" s="2" t="s">
        <v>5</v>
      </c>
      <c r="D121" s="2">
        <f>WEEKDAY(soki3[[#This Row],[data]],2)</f>
        <v>1</v>
      </c>
      <c r="E121">
        <v>9520</v>
      </c>
      <c r="F121">
        <f t="shared" si="2"/>
        <v>57300</v>
      </c>
      <c r="G121">
        <f>IF(soki3[[#This Row],[data]]=B120,0,IF(soki3[[#This Row],[dzień tygodnia]]&gt;=6,5000,$M$13))</f>
        <v>13179</v>
      </c>
      <c r="H121">
        <f>soki3[[#This Row],[stan przed produkcją]]+soki3[[#This Row],[produkcja]]</f>
        <v>70479</v>
      </c>
      <c r="I121" s="2">
        <f>IF(soki3[[#This Row],[stan po produkcji]]-soki3[[#This Row],[wielkosc_zamowienia]]&gt;0,soki3[[#This Row],[stan po produkcji]]-soki3[[#This Row],[wielkosc_zamowienia]],soki3[[#This Row],[stan po produkcji]])</f>
        <v>60959</v>
      </c>
      <c r="J121" s="2" t="b">
        <f>soki3[[#This Row],[po zamowieniu]]=soki3[[#This Row],[stan po produkcji]]</f>
        <v>0</v>
      </c>
      <c r="K121" s="2">
        <f>IF(soki3[[#This Row],[fila]],soki3[[#This Row],[wielkosc_zamowienia]],0)</f>
        <v>0</v>
      </c>
    </row>
    <row r="122" spans="1:11" x14ac:dyDescent="0.25">
      <c r="A122">
        <v>121</v>
      </c>
      <c r="B122" s="1">
        <v>44256</v>
      </c>
      <c r="C122" s="2" t="s">
        <v>4</v>
      </c>
      <c r="D122" s="2">
        <f>WEEKDAY(soki3[[#This Row],[data]],2)</f>
        <v>1</v>
      </c>
      <c r="E122">
        <v>8650</v>
      </c>
      <c r="F122">
        <f t="shared" si="2"/>
        <v>60959</v>
      </c>
      <c r="G122">
        <f>IF(soki3[[#This Row],[data]]=B121,0,IF(soki3[[#This Row],[dzień tygodnia]]&gt;=6,5000,$M$13))</f>
        <v>0</v>
      </c>
      <c r="H122">
        <f>soki3[[#This Row],[stan przed produkcją]]+soki3[[#This Row],[produkcja]]</f>
        <v>60959</v>
      </c>
      <c r="I122" s="2">
        <f>IF(soki3[[#This Row],[stan po produkcji]]-soki3[[#This Row],[wielkosc_zamowienia]]&gt;0,soki3[[#This Row],[stan po produkcji]]-soki3[[#This Row],[wielkosc_zamowienia]],soki3[[#This Row],[stan po produkcji]])</f>
        <v>52309</v>
      </c>
      <c r="J122" s="2" t="b">
        <f>soki3[[#This Row],[po zamowieniu]]=soki3[[#This Row],[stan po produkcji]]</f>
        <v>0</v>
      </c>
      <c r="K122" s="2">
        <f>IF(soki3[[#This Row],[fila]],soki3[[#This Row],[wielkosc_zamowienia]],0)</f>
        <v>0</v>
      </c>
    </row>
    <row r="123" spans="1:11" x14ac:dyDescent="0.25">
      <c r="A123">
        <v>122</v>
      </c>
      <c r="B123" s="1">
        <v>44257</v>
      </c>
      <c r="C123" s="2" t="s">
        <v>6</v>
      </c>
      <c r="D123" s="2">
        <f>WEEKDAY(soki3[[#This Row],[data]],2)</f>
        <v>2</v>
      </c>
      <c r="E123">
        <v>9080</v>
      </c>
      <c r="F123">
        <f t="shared" si="2"/>
        <v>52309</v>
      </c>
      <c r="G123">
        <f>IF(soki3[[#This Row],[data]]=B122,0,IF(soki3[[#This Row],[dzień tygodnia]]&gt;=6,5000,$M$13))</f>
        <v>13179</v>
      </c>
      <c r="H123">
        <f>soki3[[#This Row],[stan przed produkcją]]+soki3[[#This Row],[produkcja]]</f>
        <v>65488</v>
      </c>
      <c r="I123" s="2">
        <f>IF(soki3[[#This Row],[stan po produkcji]]-soki3[[#This Row],[wielkosc_zamowienia]]&gt;0,soki3[[#This Row],[stan po produkcji]]-soki3[[#This Row],[wielkosc_zamowienia]],soki3[[#This Row],[stan po produkcji]])</f>
        <v>56408</v>
      </c>
      <c r="J123" s="2" t="b">
        <f>soki3[[#This Row],[po zamowieniu]]=soki3[[#This Row],[stan po produkcji]]</f>
        <v>0</v>
      </c>
      <c r="K123" s="2">
        <f>IF(soki3[[#This Row],[fila]],soki3[[#This Row],[wielkosc_zamowienia]],0)</f>
        <v>0</v>
      </c>
    </row>
    <row r="124" spans="1:11" x14ac:dyDescent="0.25">
      <c r="A124">
        <v>123</v>
      </c>
      <c r="B124" s="1">
        <v>44257</v>
      </c>
      <c r="C124" s="2" t="s">
        <v>5</v>
      </c>
      <c r="D124" s="2">
        <f>WEEKDAY(soki3[[#This Row],[data]],2)</f>
        <v>2</v>
      </c>
      <c r="E124">
        <v>1510</v>
      </c>
      <c r="F124">
        <f t="shared" si="2"/>
        <v>56408</v>
      </c>
      <c r="G124">
        <f>IF(soki3[[#This Row],[data]]=B123,0,IF(soki3[[#This Row],[dzień tygodnia]]&gt;=6,5000,$M$13))</f>
        <v>0</v>
      </c>
      <c r="H124">
        <f>soki3[[#This Row],[stan przed produkcją]]+soki3[[#This Row],[produkcja]]</f>
        <v>56408</v>
      </c>
      <c r="I124" s="2">
        <f>IF(soki3[[#This Row],[stan po produkcji]]-soki3[[#This Row],[wielkosc_zamowienia]]&gt;0,soki3[[#This Row],[stan po produkcji]]-soki3[[#This Row],[wielkosc_zamowienia]],soki3[[#This Row],[stan po produkcji]])</f>
        <v>54898</v>
      </c>
      <c r="J124" s="2" t="b">
        <f>soki3[[#This Row],[po zamowieniu]]=soki3[[#This Row],[stan po produkcji]]</f>
        <v>0</v>
      </c>
      <c r="K124" s="2">
        <f>IF(soki3[[#This Row],[fila]],soki3[[#This Row],[wielkosc_zamowienia]],0)</f>
        <v>0</v>
      </c>
    </row>
    <row r="125" spans="1:11" x14ac:dyDescent="0.25">
      <c r="A125">
        <v>124</v>
      </c>
      <c r="B125" s="1">
        <v>44258</v>
      </c>
      <c r="C125" s="2" t="s">
        <v>4</v>
      </c>
      <c r="D125" s="2">
        <f>WEEKDAY(soki3[[#This Row],[data]],2)</f>
        <v>3</v>
      </c>
      <c r="E125">
        <v>6850</v>
      </c>
      <c r="F125">
        <f t="shared" si="2"/>
        <v>54898</v>
      </c>
      <c r="G125">
        <f>IF(soki3[[#This Row],[data]]=B124,0,IF(soki3[[#This Row],[dzień tygodnia]]&gt;=6,5000,$M$13))</f>
        <v>13179</v>
      </c>
      <c r="H125">
        <f>soki3[[#This Row],[stan przed produkcją]]+soki3[[#This Row],[produkcja]]</f>
        <v>68077</v>
      </c>
      <c r="I125" s="2">
        <f>IF(soki3[[#This Row],[stan po produkcji]]-soki3[[#This Row],[wielkosc_zamowienia]]&gt;0,soki3[[#This Row],[stan po produkcji]]-soki3[[#This Row],[wielkosc_zamowienia]],soki3[[#This Row],[stan po produkcji]])</f>
        <v>61227</v>
      </c>
      <c r="J125" s="2" t="b">
        <f>soki3[[#This Row],[po zamowieniu]]=soki3[[#This Row],[stan po produkcji]]</f>
        <v>0</v>
      </c>
      <c r="K125" s="2">
        <f>IF(soki3[[#This Row],[fila]],soki3[[#This Row],[wielkosc_zamowienia]],0)</f>
        <v>0</v>
      </c>
    </row>
    <row r="126" spans="1:11" x14ac:dyDescent="0.25">
      <c r="A126">
        <v>125</v>
      </c>
      <c r="B126" s="1">
        <v>44259</v>
      </c>
      <c r="C126" s="2" t="s">
        <v>4</v>
      </c>
      <c r="D126" s="2">
        <f>WEEKDAY(soki3[[#This Row],[data]],2)</f>
        <v>4</v>
      </c>
      <c r="E126">
        <v>6210</v>
      </c>
      <c r="F126">
        <f t="shared" si="2"/>
        <v>61227</v>
      </c>
      <c r="G126">
        <f>IF(soki3[[#This Row],[data]]=B125,0,IF(soki3[[#This Row],[dzień tygodnia]]&gt;=6,5000,$M$13))</f>
        <v>13179</v>
      </c>
      <c r="H126">
        <f>soki3[[#This Row],[stan przed produkcją]]+soki3[[#This Row],[produkcja]]</f>
        <v>74406</v>
      </c>
      <c r="I126" s="2">
        <f>IF(soki3[[#This Row],[stan po produkcji]]-soki3[[#This Row],[wielkosc_zamowienia]]&gt;0,soki3[[#This Row],[stan po produkcji]]-soki3[[#This Row],[wielkosc_zamowienia]],soki3[[#This Row],[stan po produkcji]])</f>
        <v>68196</v>
      </c>
      <c r="J126" s="2" t="b">
        <f>soki3[[#This Row],[po zamowieniu]]=soki3[[#This Row],[stan po produkcji]]</f>
        <v>0</v>
      </c>
      <c r="K126" s="2">
        <f>IF(soki3[[#This Row],[fila]],soki3[[#This Row],[wielkosc_zamowienia]],0)</f>
        <v>0</v>
      </c>
    </row>
    <row r="127" spans="1:11" x14ac:dyDescent="0.25">
      <c r="A127">
        <v>126</v>
      </c>
      <c r="B127" s="1">
        <v>44260</v>
      </c>
      <c r="C127" s="2" t="s">
        <v>4</v>
      </c>
      <c r="D127" s="2">
        <f>WEEKDAY(soki3[[#This Row],[data]],2)</f>
        <v>5</v>
      </c>
      <c r="E127">
        <v>3340</v>
      </c>
      <c r="F127">
        <f t="shared" si="2"/>
        <v>68196</v>
      </c>
      <c r="G127">
        <f>IF(soki3[[#This Row],[data]]=B126,0,IF(soki3[[#This Row],[dzień tygodnia]]&gt;=6,5000,$M$13))</f>
        <v>13179</v>
      </c>
      <c r="H127">
        <f>soki3[[#This Row],[stan przed produkcją]]+soki3[[#This Row],[produkcja]]</f>
        <v>81375</v>
      </c>
      <c r="I127" s="2">
        <f>IF(soki3[[#This Row],[stan po produkcji]]-soki3[[#This Row],[wielkosc_zamowienia]]&gt;0,soki3[[#This Row],[stan po produkcji]]-soki3[[#This Row],[wielkosc_zamowienia]],soki3[[#This Row],[stan po produkcji]])</f>
        <v>78035</v>
      </c>
      <c r="J127" s="2" t="b">
        <f>soki3[[#This Row],[po zamowieniu]]=soki3[[#This Row],[stan po produkcji]]</f>
        <v>0</v>
      </c>
      <c r="K127" s="2">
        <f>IF(soki3[[#This Row],[fila]],soki3[[#This Row],[wielkosc_zamowienia]],0)</f>
        <v>0</v>
      </c>
    </row>
    <row r="128" spans="1:11" x14ac:dyDescent="0.25">
      <c r="A128">
        <v>127</v>
      </c>
      <c r="B128" s="1">
        <v>44260</v>
      </c>
      <c r="C128" s="2" t="s">
        <v>5</v>
      </c>
      <c r="D128" s="2">
        <f>WEEKDAY(soki3[[#This Row],[data]],2)</f>
        <v>5</v>
      </c>
      <c r="E128">
        <v>3450</v>
      </c>
      <c r="F128">
        <f t="shared" si="2"/>
        <v>78035</v>
      </c>
      <c r="G128">
        <f>IF(soki3[[#This Row],[data]]=B127,0,IF(soki3[[#This Row],[dzień tygodnia]]&gt;=6,5000,$M$13))</f>
        <v>0</v>
      </c>
      <c r="H128">
        <f>soki3[[#This Row],[stan przed produkcją]]+soki3[[#This Row],[produkcja]]</f>
        <v>78035</v>
      </c>
      <c r="I128" s="2">
        <f>IF(soki3[[#This Row],[stan po produkcji]]-soki3[[#This Row],[wielkosc_zamowienia]]&gt;0,soki3[[#This Row],[stan po produkcji]]-soki3[[#This Row],[wielkosc_zamowienia]],soki3[[#This Row],[stan po produkcji]])</f>
        <v>74585</v>
      </c>
      <c r="J128" s="2" t="b">
        <f>soki3[[#This Row],[po zamowieniu]]=soki3[[#This Row],[stan po produkcji]]</f>
        <v>0</v>
      </c>
      <c r="K128" s="2">
        <f>IF(soki3[[#This Row],[fila]],soki3[[#This Row],[wielkosc_zamowienia]],0)</f>
        <v>0</v>
      </c>
    </row>
    <row r="129" spans="1:11" x14ac:dyDescent="0.25">
      <c r="A129">
        <v>128</v>
      </c>
      <c r="B129" s="1">
        <v>44261</v>
      </c>
      <c r="C129" s="2" t="s">
        <v>7</v>
      </c>
      <c r="D129" s="2">
        <f>WEEKDAY(soki3[[#This Row],[data]],2)</f>
        <v>6</v>
      </c>
      <c r="E129">
        <v>3270</v>
      </c>
      <c r="F129">
        <f t="shared" si="2"/>
        <v>74585</v>
      </c>
      <c r="G129">
        <f>IF(soki3[[#This Row],[data]]=B128,0,IF(soki3[[#This Row],[dzień tygodnia]]&gt;=6,5000,$M$13))</f>
        <v>5000</v>
      </c>
      <c r="H129">
        <f>soki3[[#This Row],[stan przed produkcją]]+soki3[[#This Row],[produkcja]]</f>
        <v>79585</v>
      </c>
      <c r="I129" s="2">
        <f>IF(soki3[[#This Row],[stan po produkcji]]-soki3[[#This Row],[wielkosc_zamowienia]]&gt;0,soki3[[#This Row],[stan po produkcji]]-soki3[[#This Row],[wielkosc_zamowienia]],soki3[[#This Row],[stan po produkcji]])</f>
        <v>76315</v>
      </c>
      <c r="J129" s="2" t="b">
        <f>soki3[[#This Row],[po zamowieniu]]=soki3[[#This Row],[stan po produkcji]]</f>
        <v>0</v>
      </c>
      <c r="K129" s="2">
        <f>IF(soki3[[#This Row],[fila]],soki3[[#This Row],[wielkosc_zamowienia]],0)</f>
        <v>0</v>
      </c>
    </row>
    <row r="130" spans="1:11" x14ac:dyDescent="0.25">
      <c r="A130">
        <v>129</v>
      </c>
      <c r="B130" s="1">
        <v>44261</v>
      </c>
      <c r="C130" s="2" t="s">
        <v>6</v>
      </c>
      <c r="D130" s="2">
        <f>WEEKDAY(soki3[[#This Row],[data]],2)</f>
        <v>6</v>
      </c>
      <c r="E130">
        <v>3580</v>
      </c>
      <c r="F130">
        <f t="shared" si="2"/>
        <v>76315</v>
      </c>
      <c r="G130">
        <f>IF(soki3[[#This Row],[data]]=B129,0,IF(soki3[[#This Row],[dzień tygodnia]]&gt;=6,5000,$M$13))</f>
        <v>0</v>
      </c>
      <c r="H130">
        <f>soki3[[#This Row],[stan przed produkcją]]+soki3[[#This Row],[produkcja]]</f>
        <v>76315</v>
      </c>
      <c r="I130" s="2">
        <f>IF(soki3[[#This Row],[stan po produkcji]]-soki3[[#This Row],[wielkosc_zamowienia]]&gt;0,soki3[[#This Row],[stan po produkcji]]-soki3[[#This Row],[wielkosc_zamowienia]],soki3[[#This Row],[stan po produkcji]])</f>
        <v>72735</v>
      </c>
      <c r="J130" s="2" t="b">
        <f>soki3[[#This Row],[po zamowieniu]]=soki3[[#This Row],[stan po produkcji]]</f>
        <v>0</v>
      </c>
      <c r="K130" s="2">
        <f>IF(soki3[[#This Row],[fila]],soki3[[#This Row],[wielkosc_zamowienia]],0)</f>
        <v>0</v>
      </c>
    </row>
    <row r="131" spans="1:11" x14ac:dyDescent="0.25">
      <c r="A131">
        <v>130</v>
      </c>
      <c r="B131" s="1">
        <v>44261</v>
      </c>
      <c r="C131" s="2" t="s">
        <v>5</v>
      </c>
      <c r="D131" s="2">
        <f>WEEKDAY(soki3[[#This Row],[data]],2)</f>
        <v>6</v>
      </c>
      <c r="E131">
        <v>9560</v>
      </c>
      <c r="F131">
        <f t="shared" si="2"/>
        <v>72735</v>
      </c>
      <c r="G131">
        <f>IF(soki3[[#This Row],[data]]=B130,0,IF(soki3[[#This Row],[dzień tygodnia]]&gt;=6,5000,$M$13))</f>
        <v>0</v>
      </c>
      <c r="H131">
        <f>soki3[[#This Row],[stan przed produkcją]]+soki3[[#This Row],[produkcja]]</f>
        <v>72735</v>
      </c>
      <c r="I131" s="2">
        <f>IF(soki3[[#This Row],[stan po produkcji]]-soki3[[#This Row],[wielkosc_zamowienia]]&gt;0,soki3[[#This Row],[stan po produkcji]]-soki3[[#This Row],[wielkosc_zamowienia]],soki3[[#This Row],[stan po produkcji]])</f>
        <v>63175</v>
      </c>
      <c r="J131" s="2" t="b">
        <f>soki3[[#This Row],[po zamowieniu]]=soki3[[#This Row],[stan po produkcji]]</f>
        <v>0</v>
      </c>
      <c r="K131" s="2">
        <f>IF(soki3[[#This Row],[fila]],soki3[[#This Row],[wielkosc_zamowienia]],0)</f>
        <v>0</v>
      </c>
    </row>
    <row r="132" spans="1:11" x14ac:dyDescent="0.25">
      <c r="A132">
        <v>131</v>
      </c>
      <c r="B132" s="1">
        <v>44262</v>
      </c>
      <c r="C132" s="2" t="s">
        <v>4</v>
      </c>
      <c r="D132" s="2">
        <f>WEEKDAY(soki3[[#This Row],[data]],2)</f>
        <v>7</v>
      </c>
      <c r="E132">
        <v>5310</v>
      </c>
      <c r="F132">
        <f t="shared" ref="F132:F195" si="3">I131</f>
        <v>63175</v>
      </c>
      <c r="G132">
        <f>IF(soki3[[#This Row],[data]]=B131,0,IF(soki3[[#This Row],[dzień tygodnia]]&gt;=6,5000,$M$13))</f>
        <v>5000</v>
      </c>
      <c r="H132">
        <f>soki3[[#This Row],[stan przed produkcją]]+soki3[[#This Row],[produkcja]]</f>
        <v>68175</v>
      </c>
      <c r="I132" s="2">
        <f>IF(soki3[[#This Row],[stan po produkcji]]-soki3[[#This Row],[wielkosc_zamowienia]]&gt;0,soki3[[#This Row],[stan po produkcji]]-soki3[[#This Row],[wielkosc_zamowienia]],soki3[[#This Row],[stan po produkcji]])</f>
        <v>62865</v>
      </c>
      <c r="J132" s="2" t="b">
        <f>soki3[[#This Row],[po zamowieniu]]=soki3[[#This Row],[stan po produkcji]]</f>
        <v>0</v>
      </c>
      <c r="K132" s="2">
        <f>IF(soki3[[#This Row],[fila]],soki3[[#This Row],[wielkosc_zamowienia]],0)</f>
        <v>0</v>
      </c>
    </row>
    <row r="133" spans="1:11" x14ac:dyDescent="0.25">
      <c r="A133">
        <v>132</v>
      </c>
      <c r="B133" s="1">
        <v>44263</v>
      </c>
      <c r="C133" s="2" t="s">
        <v>4</v>
      </c>
      <c r="D133" s="2">
        <f>WEEKDAY(soki3[[#This Row],[data]],2)</f>
        <v>1</v>
      </c>
      <c r="E133">
        <v>9130</v>
      </c>
      <c r="F133">
        <f t="shared" si="3"/>
        <v>62865</v>
      </c>
      <c r="G133">
        <f>IF(soki3[[#This Row],[data]]=B132,0,IF(soki3[[#This Row],[dzień tygodnia]]&gt;=6,5000,$M$13))</f>
        <v>13179</v>
      </c>
      <c r="H133">
        <f>soki3[[#This Row],[stan przed produkcją]]+soki3[[#This Row],[produkcja]]</f>
        <v>76044</v>
      </c>
      <c r="I133" s="2">
        <f>IF(soki3[[#This Row],[stan po produkcji]]-soki3[[#This Row],[wielkosc_zamowienia]]&gt;0,soki3[[#This Row],[stan po produkcji]]-soki3[[#This Row],[wielkosc_zamowienia]],soki3[[#This Row],[stan po produkcji]])</f>
        <v>66914</v>
      </c>
      <c r="J133" s="2" t="b">
        <f>soki3[[#This Row],[po zamowieniu]]=soki3[[#This Row],[stan po produkcji]]</f>
        <v>0</v>
      </c>
      <c r="K133" s="2">
        <f>IF(soki3[[#This Row],[fila]],soki3[[#This Row],[wielkosc_zamowienia]],0)</f>
        <v>0</v>
      </c>
    </row>
    <row r="134" spans="1:11" x14ac:dyDescent="0.25">
      <c r="A134">
        <v>133</v>
      </c>
      <c r="B134" s="1">
        <v>44263</v>
      </c>
      <c r="C134" s="2" t="s">
        <v>5</v>
      </c>
      <c r="D134" s="2">
        <f>WEEKDAY(soki3[[#This Row],[data]],2)</f>
        <v>1</v>
      </c>
      <c r="E134">
        <v>8710</v>
      </c>
      <c r="F134">
        <f t="shared" si="3"/>
        <v>66914</v>
      </c>
      <c r="G134">
        <f>IF(soki3[[#This Row],[data]]=B133,0,IF(soki3[[#This Row],[dzień tygodnia]]&gt;=6,5000,$M$13))</f>
        <v>0</v>
      </c>
      <c r="H134">
        <f>soki3[[#This Row],[stan przed produkcją]]+soki3[[#This Row],[produkcja]]</f>
        <v>66914</v>
      </c>
      <c r="I134" s="2">
        <f>IF(soki3[[#This Row],[stan po produkcji]]-soki3[[#This Row],[wielkosc_zamowienia]]&gt;0,soki3[[#This Row],[stan po produkcji]]-soki3[[#This Row],[wielkosc_zamowienia]],soki3[[#This Row],[stan po produkcji]])</f>
        <v>58204</v>
      </c>
      <c r="J134" s="2" t="b">
        <f>soki3[[#This Row],[po zamowieniu]]=soki3[[#This Row],[stan po produkcji]]</f>
        <v>0</v>
      </c>
      <c r="K134" s="2">
        <f>IF(soki3[[#This Row],[fila]],soki3[[#This Row],[wielkosc_zamowienia]],0)</f>
        <v>0</v>
      </c>
    </row>
    <row r="135" spans="1:11" x14ac:dyDescent="0.25">
      <c r="A135">
        <v>134</v>
      </c>
      <c r="B135" s="1">
        <v>44264</v>
      </c>
      <c r="C135" s="2" t="s">
        <v>4</v>
      </c>
      <c r="D135" s="2">
        <f>WEEKDAY(soki3[[#This Row],[data]],2)</f>
        <v>2</v>
      </c>
      <c r="E135">
        <v>1920</v>
      </c>
      <c r="F135">
        <f t="shared" si="3"/>
        <v>58204</v>
      </c>
      <c r="G135">
        <f>IF(soki3[[#This Row],[data]]=B134,0,IF(soki3[[#This Row],[dzień tygodnia]]&gt;=6,5000,$M$13))</f>
        <v>13179</v>
      </c>
      <c r="H135">
        <f>soki3[[#This Row],[stan przed produkcją]]+soki3[[#This Row],[produkcja]]</f>
        <v>71383</v>
      </c>
      <c r="I135" s="2">
        <f>IF(soki3[[#This Row],[stan po produkcji]]-soki3[[#This Row],[wielkosc_zamowienia]]&gt;0,soki3[[#This Row],[stan po produkcji]]-soki3[[#This Row],[wielkosc_zamowienia]],soki3[[#This Row],[stan po produkcji]])</f>
        <v>69463</v>
      </c>
      <c r="J135" s="2" t="b">
        <f>soki3[[#This Row],[po zamowieniu]]=soki3[[#This Row],[stan po produkcji]]</f>
        <v>0</v>
      </c>
      <c r="K135" s="2">
        <f>IF(soki3[[#This Row],[fila]],soki3[[#This Row],[wielkosc_zamowienia]],0)</f>
        <v>0</v>
      </c>
    </row>
    <row r="136" spans="1:11" x14ac:dyDescent="0.25">
      <c r="A136">
        <v>135</v>
      </c>
      <c r="B136" s="1">
        <v>44264</v>
      </c>
      <c r="C136" s="2" t="s">
        <v>5</v>
      </c>
      <c r="D136" s="2">
        <f>WEEKDAY(soki3[[#This Row],[data]],2)</f>
        <v>2</v>
      </c>
      <c r="E136">
        <v>4330</v>
      </c>
      <c r="F136">
        <f t="shared" si="3"/>
        <v>69463</v>
      </c>
      <c r="G136">
        <f>IF(soki3[[#This Row],[data]]=B135,0,IF(soki3[[#This Row],[dzień tygodnia]]&gt;=6,5000,$M$13))</f>
        <v>0</v>
      </c>
      <c r="H136">
        <f>soki3[[#This Row],[stan przed produkcją]]+soki3[[#This Row],[produkcja]]</f>
        <v>69463</v>
      </c>
      <c r="I136" s="2">
        <f>IF(soki3[[#This Row],[stan po produkcji]]-soki3[[#This Row],[wielkosc_zamowienia]]&gt;0,soki3[[#This Row],[stan po produkcji]]-soki3[[#This Row],[wielkosc_zamowienia]],soki3[[#This Row],[stan po produkcji]])</f>
        <v>65133</v>
      </c>
      <c r="J136" s="2" t="b">
        <f>soki3[[#This Row],[po zamowieniu]]=soki3[[#This Row],[stan po produkcji]]</f>
        <v>0</v>
      </c>
      <c r="K136" s="2">
        <f>IF(soki3[[#This Row],[fila]],soki3[[#This Row],[wielkosc_zamowienia]],0)</f>
        <v>0</v>
      </c>
    </row>
    <row r="137" spans="1:11" x14ac:dyDescent="0.25">
      <c r="A137">
        <v>136</v>
      </c>
      <c r="B137" s="1">
        <v>44265</v>
      </c>
      <c r="C137" s="2" t="s">
        <v>6</v>
      </c>
      <c r="D137" s="2">
        <f>WEEKDAY(soki3[[#This Row],[data]],2)</f>
        <v>3</v>
      </c>
      <c r="E137">
        <v>6010</v>
      </c>
      <c r="F137">
        <f t="shared" si="3"/>
        <v>65133</v>
      </c>
      <c r="G137">
        <f>IF(soki3[[#This Row],[data]]=B136,0,IF(soki3[[#This Row],[dzień tygodnia]]&gt;=6,5000,$M$13))</f>
        <v>13179</v>
      </c>
      <c r="H137">
        <f>soki3[[#This Row],[stan przed produkcją]]+soki3[[#This Row],[produkcja]]</f>
        <v>78312</v>
      </c>
      <c r="I137" s="2">
        <f>IF(soki3[[#This Row],[stan po produkcji]]-soki3[[#This Row],[wielkosc_zamowienia]]&gt;0,soki3[[#This Row],[stan po produkcji]]-soki3[[#This Row],[wielkosc_zamowienia]],soki3[[#This Row],[stan po produkcji]])</f>
        <v>72302</v>
      </c>
      <c r="J137" s="2" t="b">
        <f>soki3[[#This Row],[po zamowieniu]]=soki3[[#This Row],[stan po produkcji]]</f>
        <v>0</v>
      </c>
      <c r="K137" s="2">
        <f>IF(soki3[[#This Row],[fila]],soki3[[#This Row],[wielkosc_zamowienia]],0)</f>
        <v>0</v>
      </c>
    </row>
    <row r="138" spans="1:11" x14ac:dyDescent="0.25">
      <c r="A138">
        <v>137</v>
      </c>
      <c r="B138" s="1">
        <v>44265</v>
      </c>
      <c r="C138" s="2" t="s">
        <v>5</v>
      </c>
      <c r="D138" s="2">
        <f>WEEKDAY(soki3[[#This Row],[data]],2)</f>
        <v>3</v>
      </c>
      <c r="E138">
        <v>8680</v>
      </c>
      <c r="F138">
        <f t="shared" si="3"/>
        <v>72302</v>
      </c>
      <c r="G138">
        <f>IF(soki3[[#This Row],[data]]=B137,0,IF(soki3[[#This Row],[dzień tygodnia]]&gt;=6,5000,$M$13))</f>
        <v>0</v>
      </c>
      <c r="H138">
        <f>soki3[[#This Row],[stan przed produkcją]]+soki3[[#This Row],[produkcja]]</f>
        <v>72302</v>
      </c>
      <c r="I138" s="2">
        <f>IF(soki3[[#This Row],[stan po produkcji]]-soki3[[#This Row],[wielkosc_zamowienia]]&gt;0,soki3[[#This Row],[stan po produkcji]]-soki3[[#This Row],[wielkosc_zamowienia]],soki3[[#This Row],[stan po produkcji]])</f>
        <v>63622</v>
      </c>
      <c r="J138" s="2" t="b">
        <f>soki3[[#This Row],[po zamowieniu]]=soki3[[#This Row],[stan po produkcji]]</f>
        <v>0</v>
      </c>
      <c r="K138" s="2">
        <f>IF(soki3[[#This Row],[fila]],soki3[[#This Row],[wielkosc_zamowienia]],0)</f>
        <v>0</v>
      </c>
    </row>
    <row r="139" spans="1:11" x14ac:dyDescent="0.25">
      <c r="A139">
        <v>138</v>
      </c>
      <c r="B139" s="1">
        <v>44265</v>
      </c>
      <c r="C139" s="2" t="s">
        <v>7</v>
      </c>
      <c r="D139" s="2">
        <f>WEEKDAY(soki3[[#This Row],[data]],2)</f>
        <v>3</v>
      </c>
      <c r="E139">
        <v>6950</v>
      </c>
      <c r="F139">
        <f t="shared" si="3"/>
        <v>63622</v>
      </c>
      <c r="G139">
        <f>IF(soki3[[#This Row],[data]]=B138,0,IF(soki3[[#This Row],[dzień tygodnia]]&gt;=6,5000,$M$13))</f>
        <v>0</v>
      </c>
      <c r="H139">
        <f>soki3[[#This Row],[stan przed produkcją]]+soki3[[#This Row],[produkcja]]</f>
        <v>63622</v>
      </c>
      <c r="I139" s="2">
        <f>IF(soki3[[#This Row],[stan po produkcji]]-soki3[[#This Row],[wielkosc_zamowienia]]&gt;0,soki3[[#This Row],[stan po produkcji]]-soki3[[#This Row],[wielkosc_zamowienia]],soki3[[#This Row],[stan po produkcji]])</f>
        <v>56672</v>
      </c>
      <c r="J139" s="2" t="b">
        <f>soki3[[#This Row],[po zamowieniu]]=soki3[[#This Row],[stan po produkcji]]</f>
        <v>0</v>
      </c>
      <c r="K139" s="2">
        <f>IF(soki3[[#This Row],[fila]],soki3[[#This Row],[wielkosc_zamowienia]],0)</f>
        <v>0</v>
      </c>
    </row>
    <row r="140" spans="1:11" x14ac:dyDescent="0.25">
      <c r="A140">
        <v>139</v>
      </c>
      <c r="B140" s="1">
        <v>44266</v>
      </c>
      <c r="C140" s="2" t="s">
        <v>5</v>
      </c>
      <c r="D140" s="2">
        <f>WEEKDAY(soki3[[#This Row],[data]],2)</f>
        <v>4</v>
      </c>
      <c r="E140">
        <v>3280</v>
      </c>
      <c r="F140">
        <f t="shared" si="3"/>
        <v>56672</v>
      </c>
      <c r="G140">
        <f>IF(soki3[[#This Row],[data]]=B139,0,IF(soki3[[#This Row],[dzień tygodnia]]&gt;=6,5000,$M$13))</f>
        <v>13179</v>
      </c>
      <c r="H140">
        <f>soki3[[#This Row],[stan przed produkcją]]+soki3[[#This Row],[produkcja]]</f>
        <v>69851</v>
      </c>
      <c r="I140" s="2">
        <f>IF(soki3[[#This Row],[stan po produkcji]]-soki3[[#This Row],[wielkosc_zamowienia]]&gt;0,soki3[[#This Row],[stan po produkcji]]-soki3[[#This Row],[wielkosc_zamowienia]],soki3[[#This Row],[stan po produkcji]])</f>
        <v>66571</v>
      </c>
      <c r="J140" s="2" t="b">
        <f>soki3[[#This Row],[po zamowieniu]]=soki3[[#This Row],[stan po produkcji]]</f>
        <v>0</v>
      </c>
      <c r="K140" s="2">
        <f>IF(soki3[[#This Row],[fila]],soki3[[#This Row],[wielkosc_zamowienia]],0)</f>
        <v>0</v>
      </c>
    </row>
    <row r="141" spans="1:11" x14ac:dyDescent="0.25">
      <c r="A141">
        <v>140</v>
      </c>
      <c r="B141" s="1">
        <v>44267</v>
      </c>
      <c r="C141" s="2" t="s">
        <v>6</v>
      </c>
      <c r="D141" s="2">
        <f>WEEKDAY(soki3[[#This Row],[data]],2)</f>
        <v>5</v>
      </c>
      <c r="E141">
        <v>9590</v>
      </c>
      <c r="F141">
        <f t="shared" si="3"/>
        <v>66571</v>
      </c>
      <c r="G141">
        <f>IF(soki3[[#This Row],[data]]=B140,0,IF(soki3[[#This Row],[dzień tygodnia]]&gt;=6,5000,$M$13))</f>
        <v>13179</v>
      </c>
      <c r="H141">
        <f>soki3[[#This Row],[stan przed produkcją]]+soki3[[#This Row],[produkcja]]</f>
        <v>79750</v>
      </c>
      <c r="I141" s="2">
        <f>IF(soki3[[#This Row],[stan po produkcji]]-soki3[[#This Row],[wielkosc_zamowienia]]&gt;0,soki3[[#This Row],[stan po produkcji]]-soki3[[#This Row],[wielkosc_zamowienia]],soki3[[#This Row],[stan po produkcji]])</f>
        <v>70160</v>
      </c>
      <c r="J141" s="2" t="b">
        <f>soki3[[#This Row],[po zamowieniu]]=soki3[[#This Row],[stan po produkcji]]</f>
        <v>0</v>
      </c>
      <c r="K141" s="2">
        <f>IF(soki3[[#This Row],[fila]],soki3[[#This Row],[wielkosc_zamowienia]],0)</f>
        <v>0</v>
      </c>
    </row>
    <row r="142" spans="1:11" x14ac:dyDescent="0.25">
      <c r="A142">
        <v>141</v>
      </c>
      <c r="B142" s="1">
        <v>44267</v>
      </c>
      <c r="C142" s="2" t="s">
        <v>4</v>
      </c>
      <c r="D142" s="2">
        <f>WEEKDAY(soki3[[#This Row],[data]],2)</f>
        <v>5</v>
      </c>
      <c r="E142">
        <v>820</v>
      </c>
      <c r="F142">
        <f t="shared" si="3"/>
        <v>70160</v>
      </c>
      <c r="G142">
        <f>IF(soki3[[#This Row],[data]]=B141,0,IF(soki3[[#This Row],[dzień tygodnia]]&gt;=6,5000,$M$13))</f>
        <v>0</v>
      </c>
      <c r="H142">
        <f>soki3[[#This Row],[stan przed produkcją]]+soki3[[#This Row],[produkcja]]</f>
        <v>70160</v>
      </c>
      <c r="I142" s="2">
        <f>IF(soki3[[#This Row],[stan po produkcji]]-soki3[[#This Row],[wielkosc_zamowienia]]&gt;0,soki3[[#This Row],[stan po produkcji]]-soki3[[#This Row],[wielkosc_zamowienia]],soki3[[#This Row],[stan po produkcji]])</f>
        <v>69340</v>
      </c>
      <c r="J142" s="2" t="b">
        <f>soki3[[#This Row],[po zamowieniu]]=soki3[[#This Row],[stan po produkcji]]</f>
        <v>0</v>
      </c>
      <c r="K142" s="2">
        <f>IF(soki3[[#This Row],[fila]],soki3[[#This Row],[wielkosc_zamowienia]],0)</f>
        <v>0</v>
      </c>
    </row>
    <row r="143" spans="1:11" x14ac:dyDescent="0.25">
      <c r="A143">
        <v>142</v>
      </c>
      <c r="B143" s="1">
        <v>44268</v>
      </c>
      <c r="C143" s="2" t="s">
        <v>4</v>
      </c>
      <c r="D143" s="2">
        <f>WEEKDAY(soki3[[#This Row],[data]],2)</f>
        <v>6</v>
      </c>
      <c r="E143">
        <v>5220</v>
      </c>
      <c r="F143">
        <f t="shared" si="3"/>
        <v>69340</v>
      </c>
      <c r="G143">
        <f>IF(soki3[[#This Row],[data]]=B142,0,IF(soki3[[#This Row],[dzień tygodnia]]&gt;=6,5000,$M$13))</f>
        <v>5000</v>
      </c>
      <c r="H143">
        <f>soki3[[#This Row],[stan przed produkcją]]+soki3[[#This Row],[produkcja]]</f>
        <v>74340</v>
      </c>
      <c r="I143" s="2">
        <f>IF(soki3[[#This Row],[stan po produkcji]]-soki3[[#This Row],[wielkosc_zamowienia]]&gt;0,soki3[[#This Row],[stan po produkcji]]-soki3[[#This Row],[wielkosc_zamowienia]],soki3[[#This Row],[stan po produkcji]])</f>
        <v>69120</v>
      </c>
      <c r="J143" s="2" t="b">
        <f>soki3[[#This Row],[po zamowieniu]]=soki3[[#This Row],[stan po produkcji]]</f>
        <v>0</v>
      </c>
      <c r="K143" s="2">
        <f>IF(soki3[[#This Row],[fila]],soki3[[#This Row],[wielkosc_zamowienia]],0)</f>
        <v>0</v>
      </c>
    </row>
    <row r="144" spans="1:11" x14ac:dyDescent="0.25">
      <c r="A144">
        <v>143</v>
      </c>
      <c r="B144" s="1">
        <v>44269</v>
      </c>
      <c r="C144" s="2" t="s">
        <v>6</v>
      </c>
      <c r="D144" s="2">
        <f>WEEKDAY(soki3[[#This Row],[data]],2)</f>
        <v>7</v>
      </c>
      <c r="E144">
        <v>6210</v>
      </c>
      <c r="F144">
        <f t="shared" si="3"/>
        <v>69120</v>
      </c>
      <c r="G144">
        <f>IF(soki3[[#This Row],[data]]=B143,0,IF(soki3[[#This Row],[dzień tygodnia]]&gt;=6,5000,$M$13))</f>
        <v>5000</v>
      </c>
      <c r="H144">
        <f>soki3[[#This Row],[stan przed produkcją]]+soki3[[#This Row],[produkcja]]</f>
        <v>74120</v>
      </c>
      <c r="I144" s="2">
        <f>IF(soki3[[#This Row],[stan po produkcji]]-soki3[[#This Row],[wielkosc_zamowienia]]&gt;0,soki3[[#This Row],[stan po produkcji]]-soki3[[#This Row],[wielkosc_zamowienia]],soki3[[#This Row],[stan po produkcji]])</f>
        <v>67910</v>
      </c>
      <c r="J144" s="2" t="b">
        <f>soki3[[#This Row],[po zamowieniu]]=soki3[[#This Row],[stan po produkcji]]</f>
        <v>0</v>
      </c>
      <c r="K144" s="2">
        <f>IF(soki3[[#This Row],[fila]],soki3[[#This Row],[wielkosc_zamowienia]],0)</f>
        <v>0</v>
      </c>
    </row>
    <row r="145" spans="1:11" x14ac:dyDescent="0.25">
      <c r="A145">
        <v>144</v>
      </c>
      <c r="B145" s="1">
        <v>44269</v>
      </c>
      <c r="C145" s="2" t="s">
        <v>5</v>
      </c>
      <c r="D145" s="2">
        <f>WEEKDAY(soki3[[#This Row],[data]],2)</f>
        <v>7</v>
      </c>
      <c r="E145">
        <v>3180</v>
      </c>
      <c r="F145">
        <f t="shared" si="3"/>
        <v>67910</v>
      </c>
      <c r="G145">
        <f>IF(soki3[[#This Row],[data]]=B144,0,IF(soki3[[#This Row],[dzień tygodnia]]&gt;=6,5000,$M$13))</f>
        <v>0</v>
      </c>
      <c r="H145">
        <f>soki3[[#This Row],[stan przed produkcją]]+soki3[[#This Row],[produkcja]]</f>
        <v>67910</v>
      </c>
      <c r="I145" s="2">
        <f>IF(soki3[[#This Row],[stan po produkcji]]-soki3[[#This Row],[wielkosc_zamowienia]]&gt;0,soki3[[#This Row],[stan po produkcji]]-soki3[[#This Row],[wielkosc_zamowienia]],soki3[[#This Row],[stan po produkcji]])</f>
        <v>64730</v>
      </c>
      <c r="J145" s="2" t="b">
        <f>soki3[[#This Row],[po zamowieniu]]=soki3[[#This Row],[stan po produkcji]]</f>
        <v>0</v>
      </c>
      <c r="K145" s="2">
        <f>IF(soki3[[#This Row],[fila]],soki3[[#This Row],[wielkosc_zamowienia]],0)</f>
        <v>0</v>
      </c>
    </row>
    <row r="146" spans="1:11" x14ac:dyDescent="0.25">
      <c r="A146">
        <v>145</v>
      </c>
      <c r="B146" s="1">
        <v>44270</v>
      </c>
      <c r="C146" s="2" t="s">
        <v>4</v>
      </c>
      <c r="D146" s="2">
        <f>WEEKDAY(soki3[[#This Row],[data]],2)</f>
        <v>1</v>
      </c>
      <c r="E146">
        <v>6860</v>
      </c>
      <c r="F146">
        <f t="shared" si="3"/>
        <v>64730</v>
      </c>
      <c r="G146">
        <f>IF(soki3[[#This Row],[data]]=B145,0,IF(soki3[[#This Row],[dzień tygodnia]]&gt;=6,5000,$M$13))</f>
        <v>13179</v>
      </c>
      <c r="H146">
        <f>soki3[[#This Row],[stan przed produkcją]]+soki3[[#This Row],[produkcja]]</f>
        <v>77909</v>
      </c>
      <c r="I146" s="2">
        <f>IF(soki3[[#This Row],[stan po produkcji]]-soki3[[#This Row],[wielkosc_zamowienia]]&gt;0,soki3[[#This Row],[stan po produkcji]]-soki3[[#This Row],[wielkosc_zamowienia]],soki3[[#This Row],[stan po produkcji]])</f>
        <v>71049</v>
      </c>
      <c r="J146" s="2" t="b">
        <f>soki3[[#This Row],[po zamowieniu]]=soki3[[#This Row],[stan po produkcji]]</f>
        <v>0</v>
      </c>
      <c r="K146" s="2">
        <f>IF(soki3[[#This Row],[fila]],soki3[[#This Row],[wielkosc_zamowienia]],0)</f>
        <v>0</v>
      </c>
    </row>
    <row r="147" spans="1:11" x14ac:dyDescent="0.25">
      <c r="A147">
        <v>146</v>
      </c>
      <c r="B147" s="1">
        <v>44271</v>
      </c>
      <c r="C147" s="2" t="s">
        <v>4</v>
      </c>
      <c r="D147" s="2">
        <f>WEEKDAY(soki3[[#This Row],[data]],2)</f>
        <v>2</v>
      </c>
      <c r="E147">
        <v>2020</v>
      </c>
      <c r="F147">
        <f t="shared" si="3"/>
        <v>71049</v>
      </c>
      <c r="G147">
        <f>IF(soki3[[#This Row],[data]]=B146,0,IF(soki3[[#This Row],[dzień tygodnia]]&gt;=6,5000,$M$13))</f>
        <v>13179</v>
      </c>
      <c r="H147">
        <f>soki3[[#This Row],[stan przed produkcją]]+soki3[[#This Row],[produkcja]]</f>
        <v>84228</v>
      </c>
      <c r="I147" s="2">
        <f>IF(soki3[[#This Row],[stan po produkcji]]-soki3[[#This Row],[wielkosc_zamowienia]]&gt;0,soki3[[#This Row],[stan po produkcji]]-soki3[[#This Row],[wielkosc_zamowienia]],soki3[[#This Row],[stan po produkcji]])</f>
        <v>82208</v>
      </c>
      <c r="J147" s="2" t="b">
        <f>soki3[[#This Row],[po zamowieniu]]=soki3[[#This Row],[stan po produkcji]]</f>
        <v>0</v>
      </c>
      <c r="K147" s="2">
        <f>IF(soki3[[#This Row],[fila]],soki3[[#This Row],[wielkosc_zamowienia]],0)</f>
        <v>0</v>
      </c>
    </row>
    <row r="148" spans="1:11" x14ac:dyDescent="0.25">
      <c r="A148">
        <v>147</v>
      </c>
      <c r="B148" s="1">
        <v>44271</v>
      </c>
      <c r="C148" s="2" t="s">
        <v>5</v>
      </c>
      <c r="D148" s="2">
        <f>WEEKDAY(soki3[[#This Row],[data]],2)</f>
        <v>2</v>
      </c>
      <c r="E148">
        <v>3650</v>
      </c>
      <c r="F148">
        <f t="shared" si="3"/>
        <v>82208</v>
      </c>
      <c r="G148">
        <f>IF(soki3[[#This Row],[data]]=B147,0,IF(soki3[[#This Row],[dzień tygodnia]]&gt;=6,5000,$M$13))</f>
        <v>0</v>
      </c>
      <c r="H148">
        <f>soki3[[#This Row],[stan przed produkcją]]+soki3[[#This Row],[produkcja]]</f>
        <v>82208</v>
      </c>
      <c r="I148" s="2">
        <f>IF(soki3[[#This Row],[stan po produkcji]]-soki3[[#This Row],[wielkosc_zamowienia]]&gt;0,soki3[[#This Row],[stan po produkcji]]-soki3[[#This Row],[wielkosc_zamowienia]],soki3[[#This Row],[stan po produkcji]])</f>
        <v>78558</v>
      </c>
      <c r="J148" s="2" t="b">
        <f>soki3[[#This Row],[po zamowieniu]]=soki3[[#This Row],[stan po produkcji]]</f>
        <v>0</v>
      </c>
      <c r="K148" s="2">
        <f>IF(soki3[[#This Row],[fila]],soki3[[#This Row],[wielkosc_zamowienia]],0)</f>
        <v>0</v>
      </c>
    </row>
    <row r="149" spans="1:11" x14ac:dyDescent="0.25">
      <c r="A149">
        <v>148</v>
      </c>
      <c r="B149" s="1">
        <v>44272</v>
      </c>
      <c r="C149" s="2" t="s">
        <v>4</v>
      </c>
      <c r="D149" s="2">
        <f>WEEKDAY(soki3[[#This Row],[data]],2)</f>
        <v>3</v>
      </c>
      <c r="E149">
        <v>9720</v>
      </c>
      <c r="F149">
        <f t="shared" si="3"/>
        <v>78558</v>
      </c>
      <c r="G149">
        <f>IF(soki3[[#This Row],[data]]=B148,0,IF(soki3[[#This Row],[dzień tygodnia]]&gt;=6,5000,$M$13))</f>
        <v>13179</v>
      </c>
      <c r="H149">
        <f>soki3[[#This Row],[stan przed produkcją]]+soki3[[#This Row],[produkcja]]</f>
        <v>91737</v>
      </c>
      <c r="I149" s="2">
        <f>IF(soki3[[#This Row],[stan po produkcji]]-soki3[[#This Row],[wielkosc_zamowienia]]&gt;0,soki3[[#This Row],[stan po produkcji]]-soki3[[#This Row],[wielkosc_zamowienia]],soki3[[#This Row],[stan po produkcji]])</f>
        <v>82017</v>
      </c>
      <c r="J149" s="2" t="b">
        <f>soki3[[#This Row],[po zamowieniu]]=soki3[[#This Row],[stan po produkcji]]</f>
        <v>0</v>
      </c>
      <c r="K149" s="2">
        <f>IF(soki3[[#This Row],[fila]],soki3[[#This Row],[wielkosc_zamowienia]],0)</f>
        <v>0</v>
      </c>
    </row>
    <row r="150" spans="1:11" x14ac:dyDescent="0.25">
      <c r="A150">
        <v>149</v>
      </c>
      <c r="B150" s="1">
        <v>44273</v>
      </c>
      <c r="C150" s="2" t="s">
        <v>5</v>
      </c>
      <c r="D150" s="2">
        <f>WEEKDAY(soki3[[#This Row],[data]],2)</f>
        <v>4</v>
      </c>
      <c r="E150">
        <v>7840</v>
      </c>
      <c r="F150">
        <f t="shared" si="3"/>
        <v>82017</v>
      </c>
      <c r="G150">
        <f>IF(soki3[[#This Row],[data]]=B149,0,IF(soki3[[#This Row],[dzień tygodnia]]&gt;=6,5000,$M$13))</f>
        <v>13179</v>
      </c>
      <c r="H150">
        <f>soki3[[#This Row],[stan przed produkcją]]+soki3[[#This Row],[produkcja]]</f>
        <v>95196</v>
      </c>
      <c r="I150" s="2">
        <f>IF(soki3[[#This Row],[stan po produkcji]]-soki3[[#This Row],[wielkosc_zamowienia]]&gt;0,soki3[[#This Row],[stan po produkcji]]-soki3[[#This Row],[wielkosc_zamowienia]],soki3[[#This Row],[stan po produkcji]])</f>
        <v>87356</v>
      </c>
      <c r="J150" s="2" t="b">
        <f>soki3[[#This Row],[po zamowieniu]]=soki3[[#This Row],[stan po produkcji]]</f>
        <v>0</v>
      </c>
      <c r="K150" s="2">
        <f>IF(soki3[[#This Row],[fila]],soki3[[#This Row],[wielkosc_zamowienia]],0)</f>
        <v>0</v>
      </c>
    </row>
    <row r="151" spans="1:11" x14ac:dyDescent="0.25">
      <c r="A151">
        <v>150</v>
      </c>
      <c r="B151" s="1">
        <v>44273</v>
      </c>
      <c r="C151" s="2" t="s">
        <v>4</v>
      </c>
      <c r="D151" s="2">
        <f>WEEKDAY(soki3[[#This Row],[data]],2)</f>
        <v>4</v>
      </c>
      <c r="E151">
        <v>6780</v>
      </c>
      <c r="F151">
        <f t="shared" si="3"/>
        <v>87356</v>
      </c>
      <c r="G151">
        <f>IF(soki3[[#This Row],[data]]=B150,0,IF(soki3[[#This Row],[dzień tygodnia]]&gt;=6,5000,$M$13))</f>
        <v>0</v>
      </c>
      <c r="H151">
        <f>soki3[[#This Row],[stan przed produkcją]]+soki3[[#This Row],[produkcja]]</f>
        <v>87356</v>
      </c>
      <c r="I151" s="2">
        <f>IF(soki3[[#This Row],[stan po produkcji]]-soki3[[#This Row],[wielkosc_zamowienia]]&gt;0,soki3[[#This Row],[stan po produkcji]]-soki3[[#This Row],[wielkosc_zamowienia]],soki3[[#This Row],[stan po produkcji]])</f>
        <v>80576</v>
      </c>
      <c r="J151" s="2" t="b">
        <f>soki3[[#This Row],[po zamowieniu]]=soki3[[#This Row],[stan po produkcji]]</f>
        <v>0</v>
      </c>
      <c r="K151" s="2">
        <f>IF(soki3[[#This Row],[fila]],soki3[[#This Row],[wielkosc_zamowienia]],0)</f>
        <v>0</v>
      </c>
    </row>
    <row r="152" spans="1:11" x14ac:dyDescent="0.25">
      <c r="A152">
        <v>151</v>
      </c>
      <c r="B152" s="1">
        <v>44273</v>
      </c>
      <c r="C152" s="2" t="s">
        <v>6</v>
      </c>
      <c r="D152" s="2">
        <f>WEEKDAY(soki3[[#This Row],[data]],2)</f>
        <v>4</v>
      </c>
      <c r="E152">
        <v>3490</v>
      </c>
      <c r="F152">
        <f t="shared" si="3"/>
        <v>80576</v>
      </c>
      <c r="G152">
        <f>IF(soki3[[#This Row],[data]]=B151,0,IF(soki3[[#This Row],[dzień tygodnia]]&gt;=6,5000,$M$13))</f>
        <v>0</v>
      </c>
      <c r="H152">
        <f>soki3[[#This Row],[stan przed produkcją]]+soki3[[#This Row],[produkcja]]</f>
        <v>80576</v>
      </c>
      <c r="I152" s="2">
        <f>IF(soki3[[#This Row],[stan po produkcji]]-soki3[[#This Row],[wielkosc_zamowienia]]&gt;0,soki3[[#This Row],[stan po produkcji]]-soki3[[#This Row],[wielkosc_zamowienia]],soki3[[#This Row],[stan po produkcji]])</f>
        <v>77086</v>
      </c>
      <c r="J152" s="2" t="b">
        <f>soki3[[#This Row],[po zamowieniu]]=soki3[[#This Row],[stan po produkcji]]</f>
        <v>0</v>
      </c>
      <c r="K152" s="2">
        <f>IF(soki3[[#This Row],[fila]],soki3[[#This Row],[wielkosc_zamowienia]],0)</f>
        <v>0</v>
      </c>
    </row>
    <row r="153" spans="1:11" x14ac:dyDescent="0.25">
      <c r="A153">
        <v>152</v>
      </c>
      <c r="B153" s="1">
        <v>44273</v>
      </c>
      <c r="C153" s="2" t="s">
        <v>7</v>
      </c>
      <c r="D153" s="2">
        <f>WEEKDAY(soki3[[#This Row],[data]],2)</f>
        <v>4</v>
      </c>
      <c r="E153">
        <v>9980</v>
      </c>
      <c r="F153">
        <f t="shared" si="3"/>
        <v>77086</v>
      </c>
      <c r="G153">
        <f>IF(soki3[[#This Row],[data]]=B152,0,IF(soki3[[#This Row],[dzień tygodnia]]&gt;=6,5000,$M$13))</f>
        <v>0</v>
      </c>
      <c r="H153">
        <f>soki3[[#This Row],[stan przed produkcją]]+soki3[[#This Row],[produkcja]]</f>
        <v>77086</v>
      </c>
      <c r="I153" s="2">
        <f>IF(soki3[[#This Row],[stan po produkcji]]-soki3[[#This Row],[wielkosc_zamowienia]]&gt;0,soki3[[#This Row],[stan po produkcji]]-soki3[[#This Row],[wielkosc_zamowienia]],soki3[[#This Row],[stan po produkcji]])</f>
        <v>67106</v>
      </c>
      <c r="J153" s="2" t="b">
        <f>soki3[[#This Row],[po zamowieniu]]=soki3[[#This Row],[stan po produkcji]]</f>
        <v>0</v>
      </c>
      <c r="K153" s="2">
        <f>IF(soki3[[#This Row],[fila]],soki3[[#This Row],[wielkosc_zamowienia]],0)</f>
        <v>0</v>
      </c>
    </row>
    <row r="154" spans="1:11" x14ac:dyDescent="0.25">
      <c r="A154">
        <v>153</v>
      </c>
      <c r="B154" s="1">
        <v>44274</v>
      </c>
      <c r="C154" s="2" t="s">
        <v>7</v>
      </c>
      <c r="D154" s="2">
        <f>WEEKDAY(soki3[[#This Row],[data]],2)</f>
        <v>5</v>
      </c>
      <c r="E154">
        <v>7850</v>
      </c>
      <c r="F154">
        <f t="shared" si="3"/>
        <v>67106</v>
      </c>
      <c r="G154">
        <f>IF(soki3[[#This Row],[data]]=B153,0,IF(soki3[[#This Row],[dzień tygodnia]]&gt;=6,5000,$M$13))</f>
        <v>13179</v>
      </c>
      <c r="H154">
        <f>soki3[[#This Row],[stan przed produkcją]]+soki3[[#This Row],[produkcja]]</f>
        <v>80285</v>
      </c>
      <c r="I154" s="2">
        <f>IF(soki3[[#This Row],[stan po produkcji]]-soki3[[#This Row],[wielkosc_zamowienia]]&gt;0,soki3[[#This Row],[stan po produkcji]]-soki3[[#This Row],[wielkosc_zamowienia]],soki3[[#This Row],[stan po produkcji]])</f>
        <v>72435</v>
      </c>
      <c r="J154" s="2" t="b">
        <f>soki3[[#This Row],[po zamowieniu]]=soki3[[#This Row],[stan po produkcji]]</f>
        <v>0</v>
      </c>
      <c r="K154" s="2">
        <f>IF(soki3[[#This Row],[fila]],soki3[[#This Row],[wielkosc_zamowienia]],0)</f>
        <v>0</v>
      </c>
    </row>
    <row r="155" spans="1:11" x14ac:dyDescent="0.25">
      <c r="A155" s="16">
        <v>154</v>
      </c>
      <c r="B155" s="20">
        <v>44274</v>
      </c>
      <c r="C155" s="21" t="s">
        <v>6</v>
      </c>
      <c r="D155" s="21">
        <f>WEEKDAY(soki3[[#This Row],[data]],2)</f>
        <v>5</v>
      </c>
      <c r="E155" s="16">
        <v>9770</v>
      </c>
      <c r="F155" s="16">
        <f t="shared" si="3"/>
        <v>72435</v>
      </c>
      <c r="G155" s="16">
        <f>IF(soki3[[#This Row],[data]]=B154,0,IF(soki3[[#This Row],[dzień tygodnia]]&gt;=6,5000,$M$13))</f>
        <v>0</v>
      </c>
      <c r="H155" s="16">
        <f>soki3[[#This Row],[stan przed produkcją]]+soki3[[#This Row],[produkcja]]</f>
        <v>72435</v>
      </c>
      <c r="I155" s="21">
        <f>IF(soki3[[#This Row],[stan po produkcji]]-soki3[[#This Row],[wielkosc_zamowienia]]&gt;0,soki3[[#This Row],[stan po produkcji]]-soki3[[#This Row],[wielkosc_zamowienia]],soki3[[#This Row],[stan po produkcji]])</f>
        <v>62665</v>
      </c>
      <c r="J155" s="21" t="b">
        <f>soki3[[#This Row],[po zamowieniu]]=soki3[[#This Row],[stan po produkcji]]</f>
        <v>0</v>
      </c>
      <c r="K155" s="21">
        <f>IF(soki3[[#This Row],[fila]],soki3[[#This Row],[wielkosc_zamowienia]],0)</f>
        <v>0</v>
      </c>
    </row>
    <row r="156" spans="1:11" x14ac:dyDescent="0.25">
      <c r="A156">
        <v>155</v>
      </c>
      <c r="B156" s="1">
        <v>44275</v>
      </c>
      <c r="C156" s="2" t="s">
        <v>6</v>
      </c>
      <c r="D156" s="2">
        <f>WEEKDAY(soki3[[#This Row],[data]],2)</f>
        <v>6</v>
      </c>
      <c r="E156">
        <v>750</v>
      </c>
      <c r="F156">
        <f t="shared" si="3"/>
        <v>62665</v>
      </c>
      <c r="G156">
        <f>IF(soki3[[#This Row],[data]]=B155,0,IF(soki3[[#This Row],[dzień tygodnia]]&gt;=6,5000,$M$13))</f>
        <v>5000</v>
      </c>
      <c r="H156">
        <f>soki3[[#This Row],[stan przed produkcją]]+soki3[[#This Row],[produkcja]]</f>
        <v>67665</v>
      </c>
      <c r="I156" s="2">
        <f>IF(soki3[[#This Row],[stan po produkcji]]-soki3[[#This Row],[wielkosc_zamowienia]]&gt;0,soki3[[#This Row],[stan po produkcji]]-soki3[[#This Row],[wielkosc_zamowienia]],soki3[[#This Row],[stan po produkcji]])</f>
        <v>66915</v>
      </c>
      <c r="J156" s="2" t="b">
        <f>soki3[[#This Row],[po zamowieniu]]=soki3[[#This Row],[stan po produkcji]]</f>
        <v>0</v>
      </c>
      <c r="K156" s="2">
        <f>IF(soki3[[#This Row],[fila]],soki3[[#This Row],[wielkosc_zamowienia]],0)</f>
        <v>0</v>
      </c>
    </row>
    <row r="157" spans="1:11" x14ac:dyDescent="0.25">
      <c r="A157">
        <v>156</v>
      </c>
      <c r="B157" s="1">
        <v>44275</v>
      </c>
      <c r="C157" s="2" t="s">
        <v>7</v>
      </c>
      <c r="D157" s="2">
        <f>WEEKDAY(soki3[[#This Row],[data]],2)</f>
        <v>6</v>
      </c>
      <c r="E157">
        <v>8900</v>
      </c>
      <c r="F157">
        <f t="shared" si="3"/>
        <v>66915</v>
      </c>
      <c r="G157">
        <f>IF(soki3[[#This Row],[data]]=B156,0,IF(soki3[[#This Row],[dzień tygodnia]]&gt;=6,5000,$M$13))</f>
        <v>0</v>
      </c>
      <c r="H157">
        <f>soki3[[#This Row],[stan przed produkcją]]+soki3[[#This Row],[produkcja]]</f>
        <v>66915</v>
      </c>
      <c r="I157" s="2">
        <f>IF(soki3[[#This Row],[stan po produkcji]]-soki3[[#This Row],[wielkosc_zamowienia]]&gt;0,soki3[[#This Row],[stan po produkcji]]-soki3[[#This Row],[wielkosc_zamowienia]],soki3[[#This Row],[stan po produkcji]])</f>
        <v>58015</v>
      </c>
      <c r="J157" s="2" t="b">
        <f>soki3[[#This Row],[po zamowieniu]]=soki3[[#This Row],[stan po produkcji]]</f>
        <v>0</v>
      </c>
      <c r="K157" s="2">
        <f>IF(soki3[[#This Row],[fila]],soki3[[#This Row],[wielkosc_zamowienia]],0)</f>
        <v>0</v>
      </c>
    </row>
    <row r="158" spans="1:11" x14ac:dyDescent="0.25">
      <c r="A158">
        <v>157</v>
      </c>
      <c r="B158" s="1">
        <v>44275</v>
      </c>
      <c r="C158" s="2" t="s">
        <v>4</v>
      </c>
      <c r="D158" s="2">
        <f>WEEKDAY(soki3[[#This Row],[data]],2)</f>
        <v>6</v>
      </c>
      <c r="E158">
        <v>9410</v>
      </c>
      <c r="F158">
        <f t="shared" si="3"/>
        <v>58015</v>
      </c>
      <c r="G158">
        <f>IF(soki3[[#This Row],[data]]=B157,0,IF(soki3[[#This Row],[dzień tygodnia]]&gt;=6,5000,$M$13))</f>
        <v>0</v>
      </c>
      <c r="H158">
        <f>soki3[[#This Row],[stan przed produkcją]]+soki3[[#This Row],[produkcja]]</f>
        <v>58015</v>
      </c>
      <c r="I158" s="2">
        <f>IF(soki3[[#This Row],[stan po produkcji]]-soki3[[#This Row],[wielkosc_zamowienia]]&gt;0,soki3[[#This Row],[stan po produkcji]]-soki3[[#This Row],[wielkosc_zamowienia]],soki3[[#This Row],[stan po produkcji]])</f>
        <v>48605</v>
      </c>
      <c r="J158" s="2" t="b">
        <f>soki3[[#This Row],[po zamowieniu]]=soki3[[#This Row],[stan po produkcji]]</f>
        <v>0</v>
      </c>
      <c r="K158" s="2">
        <f>IF(soki3[[#This Row],[fila]],soki3[[#This Row],[wielkosc_zamowienia]],0)</f>
        <v>0</v>
      </c>
    </row>
    <row r="159" spans="1:11" x14ac:dyDescent="0.25">
      <c r="A159">
        <v>158</v>
      </c>
      <c r="B159" s="1">
        <v>44276</v>
      </c>
      <c r="C159" s="2" t="s">
        <v>6</v>
      </c>
      <c r="D159" s="2">
        <f>WEEKDAY(soki3[[#This Row],[data]],2)</f>
        <v>7</v>
      </c>
      <c r="E159">
        <v>9310</v>
      </c>
      <c r="F159">
        <f t="shared" si="3"/>
        <v>48605</v>
      </c>
      <c r="G159">
        <f>IF(soki3[[#This Row],[data]]=B158,0,IF(soki3[[#This Row],[dzień tygodnia]]&gt;=6,5000,$M$13))</f>
        <v>5000</v>
      </c>
      <c r="H159">
        <f>soki3[[#This Row],[stan przed produkcją]]+soki3[[#This Row],[produkcja]]</f>
        <v>53605</v>
      </c>
      <c r="I159" s="2">
        <f>IF(soki3[[#This Row],[stan po produkcji]]-soki3[[#This Row],[wielkosc_zamowienia]]&gt;0,soki3[[#This Row],[stan po produkcji]]-soki3[[#This Row],[wielkosc_zamowienia]],soki3[[#This Row],[stan po produkcji]])</f>
        <v>44295</v>
      </c>
      <c r="J159" s="2" t="b">
        <f>soki3[[#This Row],[po zamowieniu]]=soki3[[#This Row],[stan po produkcji]]</f>
        <v>0</v>
      </c>
      <c r="K159" s="2">
        <f>IF(soki3[[#This Row],[fila]],soki3[[#This Row],[wielkosc_zamowienia]],0)</f>
        <v>0</v>
      </c>
    </row>
    <row r="160" spans="1:11" x14ac:dyDescent="0.25">
      <c r="A160">
        <v>159</v>
      </c>
      <c r="B160" s="1">
        <v>44276</v>
      </c>
      <c r="C160" s="2" t="s">
        <v>4</v>
      </c>
      <c r="D160" s="2">
        <f>WEEKDAY(soki3[[#This Row],[data]],2)</f>
        <v>7</v>
      </c>
      <c r="E160">
        <v>2480</v>
      </c>
      <c r="F160">
        <f t="shared" si="3"/>
        <v>44295</v>
      </c>
      <c r="G160">
        <f>IF(soki3[[#This Row],[data]]=B159,0,IF(soki3[[#This Row],[dzień tygodnia]]&gt;=6,5000,$M$13))</f>
        <v>0</v>
      </c>
      <c r="H160">
        <f>soki3[[#This Row],[stan przed produkcją]]+soki3[[#This Row],[produkcja]]</f>
        <v>44295</v>
      </c>
      <c r="I160" s="2">
        <f>IF(soki3[[#This Row],[stan po produkcji]]-soki3[[#This Row],[wielkosc_zamowienia]]&gt;0,soki3[[#This Row],[stan po produkcji]]-soki3[[#This Row],[wielkosc_zamowienia]],soki3[[#This Row],[stan po produkcji]])</f>
        <v>41815</v>
      </c>
      <c r="J160" s="2" t="b">
        <f>soki3[[#This Row],[po zamowieniu]]=soki3[[#This Row],[stan po produkcji]]</f>
        <v>0</v>
      </c>
      <c r="K160" s="2">
        <f>IF(soki3[[#This Row],[fila]],soki3[[#This Row],[wielkosc_zamowienia]],0)</f>
        <v>0</v>
      </c>
    </row>
    <row r="161" spans="1:11" x14ac:dyDescent="0.25">
      <c r="A161">
        <v>160</v>
      </c>
      <c r="B161" s="1">
        <v>44276</v>
      </c>
      <c r="C161" s="2" t="s">
        <v>5</v>
      </c>
      <c r="D161" s="2">
        <f>WEEKDAY(soki3[[#This Row],[data]],2)</f>
        <v>7</v>
      </c>
      <c r="E161">
        <v>1740</v>
      </c>
      <c r="F161">
        <f t="shared" si="3"/>
        <v>41815</v>
      </c>
      <c r="G161">
        <f>IF(soki3[[#This Row],[data]]=B160,0,IF(soki3[[#This Row],[dzień tygodnia]]&gt;=6,5000,$M$13))</f>
        <v>0</v>
      </c>
      <c r="H161">
        <f>soki3[[#This Row],[stan przed produkcją]]+soki3[[#This Row],[produkcja]]</f>
        <v>41815</v>
      </c>
      <c r="I161" s="2">
        <f>IF(soki3[[#This Row],[stan po produkcji]]-soki3[[#This Row],[wielkosc_zamowienia]]&gt;0,soki3[[#This Row],[stan po produkcji]]-soki3[[#This Row],[wielkosc_zamowienia]],soki3[[#This Row],[stan po produkcji]])</f>
        <v>40075</v>
      </c>
      <c r="J161" s="2" t="b">
        <f>soki3[[#This Row],[po zamowieniu]]=soki3[[#This Row],[stan po produkcji]]</f>
        <v>0</v>
      </c>
      <c r="K161" s="2">
        <f>IF(soki3[[#This Row],[fila]],soki3[[#This Row],[wielkosc_zamowienia]],0)</f>
        <v>0</v>
      </c>
    </row>
    <row r="162" spans="1:11" x14ac:dyDescent="0.25">
      <c r="A162">
        <v>161</v>
      </c>
      <c r="B162" s="1">
        <v>44277</v>
      </c>
      <c r="C162" s="2" t="s">
        <v>4</v>
      </c>
      <c r="D162" s="2">
        <f>WEEKDAY(soki3[[#This Row],[data]],2)</f>
        <v>1</v>
      </c>
      <c r="E162">
        <v>860</v>
      </c>
      <c r="F162">
        <f t="shared" si="3"/>
        <v>40075</v>
      </c>
      <c r="G162">
        <f>IF(soki3[[#This Row],[data]]=B161,0,IF(soki3[[#This Row],[dzień tygodnia]]&gt;=6,5000,$M$13))</f>
        <v>13179</v>
      </c>
      <c r="H162">
        <f>soki3[[#This Row],[stan przed produkcją]]+soki3[[#This Row],[produkcja]]</f>
        <v>53254</v>
      </c>
      <c r="I162" s="2">
        <f>IF(soki3[[#This Row],[stan po produkcji]]-soki3[[#This Row],[wielkosc_zamowienia]]&gt;0,soki3[[#This Row],[stan po produkcji]]-soki3[[#This Row],[wielkosc_zamowienia]],soki3[[#This Row],[stan po produkcji]])</f>
        <v>52394</v>
      </c>
      <c r="J162" s="2" t="b">
        <f>soki3[[#This Row],[po zamowieniu]]=soki3[[#This Row],[stan po produkcji]]</f>
        <v>0</v>
      </c>
      <c r="K162" s="2">
        <f>IF(soki3[[#This Row],[fila]],soki3[[#This Row],[wielkosc_zamowienia]],0)</f>
        <v>0</v>
      </c>
    </row>
    <row r="163" spans="1:11" x14ac:dyDescent="0.25">
      <c r="A163">
        <v>162</v>
      </c>
      <c r="B163" s="1">
        <v>44278</v>
      </c>
      <c r="C163" s="2" t="s">
        <v>5</v>
      </c>
      <c r="D163" s="2">
        <f>WEEKDAY(soki3[[#This Row],[data]],2)</f>
        <v>2</v>
      </c>
      <c r="E163">
        <v>1830</v>
      </c>
      <c r="F163">
        <f t="shared" si="3"/>
        <v>52394</v>
      </c>
      <c r="G163">
        <f>IF(soki3[[#This Row],[data]]=B162,0,IF(soki3[[#This Row],[dzień tygodnia]]&gt;=6,5000,$M$13))</f>
        <v>13179</v>
      </c>
      <c r="H163">
        <f>soki3[[#This Row],[stan przed produkcją]]+soki3[[#This Row],[produkcja]]</f>
        <v>65573</v>
      </c>
      <c r="I163" s="2">
        <f>IF(soki3[[#This Row],[stan po produkcji]]-soki3[[#This Row],[wielkosc_zamowienia]]&gt;0,soki3[[#This Row],[stan po produkcji]]-soki3[[#This Row],[wielkosc_zamowienia]],soki3[[#This Row],[stan po produkcji]])</f>
        <v>63743</v>
      </c>
      <c r="J163" s="2" t="b">
        <f>soki3[[#This Row],[po zamowieniu]]=soki3[[#This Row],[stan po produkcji]]</f>
        <v>0</v>
      </c>
      <c r="K163" s="2">
        <f>IF(soki3[[#This Row],[fila]],soki3[[#This Row],[wielkosc_zamowienia]],0)</f>
        <v>0</v>
      </c>
    </row>
    <row r="164" spans="1:11" x14ac:dyDescent="0.25">
      <c r="A164">
        <v>163</v>
      </c>
      <c r="B164" s="1">
        <v>44279</v>
      </c>
      <c r="C164" s="2" t="s">
        <v>6</v>
      </c>
      <c r="D164" s="2">
        <f>WEEKDAY(soki3[[#This Row],[data]],2)</f>
        <v>3</v>
      </c>
      <c r="E164">
        <v>1770</v>
      </c>
      <c r="F164">
        <f t="shared" si="3"/>
        <v>63743</v>
      </c>
      <c r="G164">
        <f>IF(soki3[[#This Row],[data]]=B163,0,IF(soki3[[#This Row],[dzień tygodnia]]&gt;=6,5000,$M$13))</f>
        <v>13179</v>
      </c>
      <c r="H164">
        <f>soki3[[#This Row],[stan przed produkcją]]+soki3[[#This Row],[produkcja]]</f>
        <v>76922</v>
      </c>
      <c r="I164" s="2">
        <f>IF(soki3[[#This Row],[stan po produkcji]]-soki3[[#This Row],[wielkosc_zamowienia]]&gt;0,soki3[[#This Row],[stan po produkcji]]-soki3[[#This Row],[wielkosc_zamowienia]],soki3[[#This Row],[stan po produkcji]])</f>
        <v>75152</v>
      </c>
      <c r="J164" s="2" t="b">
        <f>soki3[[#This Row],[po zamowieniu]]=soki3[[#This Row],[stan po produkcji]]</f>
        <v>0</v>
      </c>
      <c r="K164" s="2">
        <f>IF(soki3[[#This Row],[fila]],soki3[[#This Row],[wielkosc_zamowienia]],0)</f>
        <v>0</v>
      </c>
    </row>
    <row r="165" spans="1:11" x14ac:dyDescent="0.25">
      <c r="A165">
        <v>164</v>
      </c>
      <c r="B165" s="1">
        <v>44279</v>
      </c>
      <c r="C165" s="2" t="s">
        <v>7</v>
      </c>
      <c r="D165" s="2">
        <f>WEEKDAY(soki3[[#This Row],[data]],2)</f>
        <v>3</v>
      </c>
      <c r="E165">
        <v>7830</v>
      </c>
      <c r="F165">
        <f t="shared" si="3"/>
        <v>75152</v>
      </c>
      <c r="G165">
        <f>IF(soki3[[#This Row],[data]]=B164,0,IF(soki3[[#This Row],[dzień tygodnia]]&gt;=6,5000,$M$13))</f>
        <v>0</v>
      </c>
      <c r="H165">
        <f>soki3[[#This Row],[stan przed produkcją]]+soki3[[#This Row],[produkcja]]</f>
        <v>75152</v>
      </c>
      <c r="I165" s="2">
        <f>IF(soki3[[#This Row],[stan po produkcji]]-soki3[[#This Row],[wielkosc_zamowienia]]&gt;0,soki3[[#This Row],[stan po produkcji]]-soki3[[#This Row],[wielkosc_zamowienia]],soki3[[#This Row],[stan po produkcji]])</f>
        <v>67322</v>
      </c>
      <c r="J165" s="2" t="b">
        <f>soki3[[#This Row],[po zamowieniu]]=soki3[[#This Row],[stan po produkcji]]</f>
        <v>0</v>
      </c>
      <c r="K165" s="2">
        <f>IF(soki3[[#This Row],[fila]],soki3[[#This Row],[wielkosc_zamowienia]],0)</f>
        <v>0</v>
      </c>
    </row>
    <row r="166" spans="1:11" x14ac:dyDescent="0.25">
      <c r="A166">
        <v>165</v>
      </c>
      <c r="B166" s="1">
        <v>44279</v>
      </c>
      <c r="C166" s="2" t="s">
        <v>4</v>
      </c>
      <c r="D166" s="2">
        <f>WEEKDAY(soki3[[#This Row],[data]],2)</f>
        <v>3</v>
      </c>
      <c r="E166">
        <v>8300</v>
      </c>
      <c r="F166">
        <f t="shared" si="3"/>
        <v>67322</v>
      </c>
      <c r="G166">
        <f>IF(soki3[[#This Row],[data]]=B165,0,IF(soki3[[#This Row],[dzień tygodnia]]&gt;=6,5000,$M$13))</f>
        <v>0</v>
      </c>
      <c r="H166">
        <f>soki3[[#This Row],[stan przed produkcją]]+soki3[[#This Row],[produkcja]]</f>
        <v>67322</v>
      </c>
      <c r="I166" s="2">
        <f>IF(soki3[[#This Row],[stan po produkcji]]-soki3[[#This Row],[wielkosc_zamowienia]]&gt;0,soki3[[#This Row],[stan po produkcji]]-soki3[[#This Row],[wielkosc_zamowienia]],soki3[[#This Row],[stan po produkcji]])</f>
        <v>59022</v>
      </c>
      <c r="J166" s="2" t="b">
        <f>soki3[[#This Row],[po zamowieniu]]=soki3[[#This Row],[stan po produkcji]]</f>
        <v>0</v>
      </c>
      <c r="K166" s="2">
        <f>IF(soki3[[#This Row],[fila]],soki3[[#This Row],[wielkosc_zamowienia]],0)</f>
        <v>0</v>
      </c>
    </row>
    <row r="167" spans="1:11" x14ac:dyDescent="0.25">
      <c r="A167">
        <v>166</v>
      </c>
      <c r="B167" s="1">
        <v>44280</v>
      </c>
      <c r="C167" s="2" t="s">
        <v>5</v>
      </c>
      <c r="D167" s="2">
        <f>WEEKDAY(soki3[[#This Row],[data]],2)</f>
        <v>4</v>
      </c>
      <c r="E167">
        <v>1050</v>
      </c>
      <c r="F167">
        <f t="shared" si="3"/>
        <v>59022</v>
      </c>
      <c r="G167">
        <f>IF(soki3[[#This Row],[data]]=B166,0,IF(soki3[[#This Row],[dzień tygodnia]]&gt;=6,5000,$M$13))</f>
        <v>13179</v>
      </c>
      <c r="H167">
        <f>soki3[[#This Row],[stan przed produkcją]]+soki3[[#This Row],[produkcja]]</f>
        <v>72201</v>
      </c>
      <c r="I167" s="2">
        <f>IF(soki3[[#This Row],[stan po produkcji]]-soki3[[#This Row],[wielkosc_zamowienia]]&gt;0,soki3[[#This Row],[stan po produkcji]]-soki3[[#This Row],[wielkosc_zamowienia]],soki3[[#This Row],[stan po produkcji]])</f>
        <v>71151</v>
      </c>
      <c r="J167" s="2" t="b">
        <f>soki3[[#This Row],[po zamowieniu]]=soki3[[#This Row],[stan po produkcji]]</f>
        <v>0</v>
      </c>
      <c r="K167" s="2">
        <f>IF(soki3[[#This Row],[fila]],soki3[[#This Row],[wielkosc_zamowienia]],0)</f>
        <v>0</v>
      </c>
    </row>
    <row r="168" spans="1:11" x14ac:dyDescent="0.25">
      <c r="A168">
        <v>167</v>
      </c>
      <c r="B168" s="1">
        <v>44280</v>
      </c>
      <c r="C168" s="2" t="s">
        <v>7</v>
      </c>
      <c r="D168" s="2">
        <f>WEEKDAY(soki3[[#This Row],[data]],2)</f>
        <v>4</v>
      </c>
      <c r="E168">
        <v>5150</v>
      </c>
      <c r="F168">
        <f t="shared" si="3"/>
        <v>71151</v>
      </c>
      <c r="G168">
        <f>IF(soki3[[#This Row],[data]]=B167,0,IF(soki3[[#This Row],[dzień tygodnia]]&gt;=6,5000,$M$13))</f>
        <v>0</v>
      </c>
      <c r="H168">
        <f>soki3[[#This Row],[stan przed produkcją]]+soki3[[#This Row],[produkcja]]</f>
        <v>71151</v>
      </c>
      <c r="I168" s="2">
        <f>IF(soki3[[#This Row],[stan po produkcji]]-soki3[[#This Row],[wielkosc_zamowienia]]&gt;0,soki3[[#This Row],[stan po produkcji]]-soki3[[#This Row],[wielkosc_zamowienia]],soki3[[#This Row],[stan po produkcji]])</f>
        <v>66001</v>
      </c>
      <c r="J168" s="2" t="b">
        <f>soki3[[#This Row],[po zamowieniu]]=soki3[[#This Row],[stan po produkcji]]</f>
        <v>0</v>
      </c>
      <c r="K168" s="2">
        <f>IF(soki3[[#This Row],[fila]],soki3[[#This Row],[wielkosc_zamowienia]],0)</f>
        <v>0</v>
      </c>
    </row>
    <row r="169" spans="1:11" x14ac:dyDescent="0.25">
      <c r="A169">
        <v>168</v>
      </c>
      <c r="B169" s="1">
        <v>44280</v>
      </c>
      <c r="C169" s="2" t="s">
        <v>6</v>
      </c>
      <c r="D169" s="2">
        <f>WEEKDAY(soki3[[#This Row],[data]],2)</f>
        <v>4</v>
      </c>
      <c r="E169">
        <v>6860</v>
      </c>
      <c r="F169">
        <f t="shared" si="3"/>
        <v>66001</v>
      </c>
      <c r="G169">
        <f>IF(soki3[[#This Row],[data]]=B168,0,IF(soki3[[#This Row],[dzień tygodnia]]&gt;=6,5000,$M$13))</f>
        <v>0</v>
      </c>
      <c r="H169">
        <f>soki3[[#This Row],[stan przed produkcją]]+soki3[[#This Row],[produkcja]]</f>
        <v>66001</v>
      </c>
      <c r="I169" s="2">
        <f>IF(soki3[[#This Row],[stan po produkcji]]-soki3[[#This Row],[wielkosc_zamowienia]]&gt;0,soki3[[#This Row],[stan po produkcji]]-soki3[[#This Row],[wielkosc_zamowienia]],soki3[[#This Row],[stan po produkcji]])</f>
        <v>59141</v>
      </c>
      <c r="J169" s="2" t="b">
        <f>soki3[[#This Row],[po zamowieniu]]=soki3[[#This Row],[stan po produkcji]]</f>
        <v>0</v>
      </c>
      <c r="K169" s="2">
        <f>IF(soki3[[#This Row],[fila]],soki3[[#This Row],[wielkosc_zamowienia]],0)</f>
        <v>0</v>
      </c>
    </row>
    <row r="170" spans="1:11" x14ac:dyDescent="0.25">
      <c r="A170">
        <v>169</v>
      </c>
      <c r="B170" s="1">
        <v>44281</v>
      </c>
      <c r="C170" s="2" t="s">
        <v>4</v>
      </c>
      <c r="D170" s="2">
        <f>WEEKDAY(soki3[[#This Row],[data]],2)</f>
        <v>5</v>
      </c>
      <c r="E170">
        <v>1300</v>
      </c>
      <c r="F170">
        <f t="shared" si="3"/>
        <v>59141</v>
      </c>
      <c r="G170">
        <f>IF(soki3[[#This Row],[data]]=B169,0,IF(soki3[[#This Row],[dzień tygodnia]]&gt;=6,5000,$M$13))</f>
        <v>13179</v>
      </c>
      <c r="H170">
        <f>soki3[[#This Row],[stan przed produkcją]]+soki3[[#This Row],[produkcja]]</f>
        <v>72320</v>
      </c>
      <c r="I170" s="2">
        <f>IF(soki3[[#This Row],[stan po produkcji]]-soki3[[#This Row],[wielkosc_zamowienia]]&gt;0,soki3[[#This Row],[stan po produkcji]]-soki3[[#This Row],[wielkosc_zamowienia]],soki3[[#This Row],[stan po produkcji]])</f>
        <v>71020</v>
      </c>
      <c r="J170" s="2" t="b">
        <f>soki3[[#This Row],[po zamowieniu]]=soki3[[#This Row],[stan po produkcji]]</f>
        <v>0</v>
      </c>
      <c r="K170" s="2">
        <f>IF(soki3[[#This Row],[fila]],soki3[[#This Row],[wielkosc_zamowienia]],0)</f>
        <v>0</v>
      </c>
    </row>
    <row r="171" spans="1:11" x14ac:dyDescent="0.25">
      <c r="A171">
        <v>170</v>
      </c>
      <c r="B171" s="1">
        <v>44281</v>
      </c>
      <c r="C171" s="2" t="s">
        <v>5</v>
      </c>
      <c r="D171" s="2">
        <f>WEEKDAY(soki3[[#This Row],[data]],2)</f>
        <v>5</v>
      </c>
      <c r="E171">
        <v>8800</v>
      </c>
      <c r="F171">
        <f t="shared" si="3"/>
        <v>71020</v>
      </c>
      <c r="G171">
        <f>IF(soki3[[#This Row],[data]]=B170,0,IF(soki3[[#This Row],[dzień tygodnia]]&gt;=6,5000,$M$13))</f>
        <v>0</v>
      </c>
      <c r="H171">
        <f>soki3[[#This Row],[stan przed produkcją]]+soki3[[#This Row],[produkcja]]</f>
        <v>71020</v>
      </c>
      <c r="I171" s="2">
        <f>IF(soki3[[#This Row],[stan po produkcji]]-soki3[[#This Row],[wielkosc_zamowienia]]&gt;0,soki3[[#This Row],[stan po produkcji]]-soki3[[#This Row],[wielkosc_zamowienia]],soki3[[#This Row],[stan po produkcji]])</f>
        <v>62220</v>
      </c>
      <c r="J171" s="2" t="b">
        <f>soki3[[#This Row],[po zamowieniu]]=soki3[[#This Row],[stan po produkcji]]</f>
        <v>0</v>
      </c>
      <c r="K171" s="2">
        <f>IF(soki3[[#This Row],[fila]],soki3[[#This Row],[wielkosc_zamowienia]],0)</f>
        <v>0</v>
      </c>
    </row>
    <row r="172" spans="1:11" x14ac:dyDescent="0.25">
      <c r="A172">
        <v>171</v>
      </c>
      <c r="B172" s="1">
        <v>44282</v>
      </c>
      <c r="C172" s="2" t="s">
        <v>6</v>
      </c>
      <c r="D172" s="2">
        <f>WEEKDAY(soki3[[#This Row],[data]],2)</f>
        <v>6</v>
      </c>
      <c r="E172">
        <v>1250</v>
      </c>
      <c r="F172">
        <f t="shared" si="3"/>
        <v>62220</v>
      </c>
      <c r="G172">
        <f>IF(soki3[[#This Row],[data]]=B171,0,IF(soki3[[#This Row],[dzień tygodnia]]&gt;=6,5000,$M$13))</f>
        <v>5000</v>
      </c>
      <c r="H172">
        <f>soki3[[#This Row],[stan przed produkcją]]+soki3[[#This Row],[produkcja]]</f>
        <v>67220</v>
      </c>
      <c r="I172" s="2">
        <f>IF(soki3[[#This Row],[stan po produkcji]]-soki3[[#This Row],[wielkosc_zamowienia]]&gt;0,soki3[[#This Row],[stan po produkcji]]-soki3[[#This Row],[wielkosc_zamowienia]],soki3[[#This Row],[stan po produkcji]])</f>
        <v>65970</v>
      </c>
      <c r="J172" s="2" t="b">
        <f>soki3[[#This Row],[po zamowieniu]]=soki3[[#This Row],[stan po produkcji]]</f>
        <v>0</v>
      </c>
      <c r="K172" s="2">
        <f>IF(soki3[[#This Row],[fila]],soki3[[#This Row],[wielkosc_zamowienia]],0)</f>
        <v>0</v>
      </c>
    </row>
    <row r="173" spans="1:11" x14ac:dyDescent="0.25">
      <c r="A173">
        <v>172</v>
      </c>
      <c r="B173" s="1">
        <v>44283</v>
      </c>
      <c r="C173" s="2" t="s">
        <v>5</v>
      </c>
      <c r="D173" s="2">
        <f>WEEKDAY(soki3[[#This Row],[data]],2)</f>
        <v>7</v>
      </c>
      <c r="E173">
        <v>3910</v>
      </c>
      <c r="F173">
        <f t="shared" si="3"/>
        <v>65970</v>
      </c>
      <c r="G173">
        <f>IF(soki3[[#This Row],[data]]=B172,0,IF(soki3[[#This Row],[dzień tygodnia]]&gt;=6,5000,$M$13))</f>
        <v>5000</v>
      </c>
      <c r="H173">
        <f>soki3[[#This Row],[stan przed produkcją]]+soki3[[#This Row],[produkcja]]</f>
        <v>70970</v>
      </c>
      <c r="I173" s="2">
        <f>IF(soki3[[#This Row],[stan po produkcji]]-soki3[[#This Row],[wielkosc_zamowienia]]&gt;0,soki3[[#This Row],[stan po produkcji]]-soki3[[#This Row],[wielkosc_zamowienia]],soki3[[#This Row],[stan po produkcji]])</f>
        <v>67060</v>
      </c>
      <c r="J173" s="2" t="b">
        <f>soki3[[#This Row],[po zamowieniu]]=soki3[[#This Row],[stan po produkcji]]</f>
        <v>0</v>
      </c>
      <c r="K173" s="2">
        <f>IF(soki3[[#This Row],[fila]],soki3[[#This Row],[wielkosc_zamowienia]],0)</f>
        <v>0</v>
      </c>
    </row>
    <row r="174" spans="1:11" x14ac:dyDescent="0.25">
      <c r="A174">
        <v>173</v>
      </c>
      <c r="B174" s="1">
        <v>44283</v>
      </c>
      <c r="C174" s="2" t="s">
        <v>4</v>
      </c>
      <c r="D174" s="2">
        <f>WEEKDAY(soki3[[#This Row],[data]],2)</f>
        <v>7</v>
      </c>
      <c r="E174">
        <v>1460</v>
      </c>
      <c r="F174">
        <f t="shared" si="3"/>
        <v>67060</v>
      </c>
      <c r="G174">
        <f>IF(soki3[[#This Row],[data]]=B173,0,IF(soki3[[#This Row],[dzień tygodnia]]&gt;=6,5000,$M$13))</f>
        <v>0</v>
      </c>
      <c r="H174">
        <f>soki3[[#This Row],[stan przed produkcją]]+soki3[[#This Row],[produkcja]]</f>
        <v>67060</v>
      </c>
      <c r="I174" s="2">
        <f>IF(soki3[[#This Row],[stan po produkcji]]-soki3[[#This Row],[wielkosc_zamowienia]]&gt;0,soki3[[#This Row],[stan po produkcji]]-soki3[[#This Row],[wielkosc_zamowienia]],soki3[[#This Row],[stan po produkcji]])</f>
        <v>65600</v>
      </c>
      <c r="J174" s="2" t="b">
        <f>soki3[[#This Row],[po zamowieniu]]=soki3[[#This Row],[stan po produkcji]]</f>
        <v>0</v>
      </c>
      <c r="K174" s="2">
        <f>IF(soki3[[#This Row],[fila]],soki3[[#This Row],[wielkosc_zamowienia]],0)</f>
        <v>0</v>
      </c>
    </row>
    <row r="175" spans="1:11" x14ac:dyDescent="0.25">
      <c r="A175">
        <v>174</v>
      </c>
      <c r="B175" s="1">
        <v>44283</v>
      </c>
      <c r="C175" s="2" t="s">
        <v>7</v>
      </c>
      <c r="D175" s="2">
        <f>WEEKDAY(soki3[[#This Row],[data]],2)</f>
        <v>7</v>
      </c>
      <c r="E175">
        <v>6470</v>
      </c>
      <c r="F175">
        <f t="shared" si="3"/>
        <v>65600</v>
      </c>
      <c r="G175">
        <f>IF(soki3[[#This Row],[data]]=B174,0,IF(soki3[[#This Row],[dzień tygodnia]]&gt;=6,5000,$M$13))</f>
        <v>0</v>
      </c>
      <c r="H175">
        <f>soki3[[#This Row],[stan przed produkcją]]+soki3[[#This Row],[produkcja]]</f>
        <v>65600</v>
      </c>
      <c r="I175" s="2">
        <f>IF(soki3[[#This Row],[stan po produkcji]]-soki3[[#This Row],[wielkosc_zamowienia]]&gt;0,soki3[[#This Row],[stan po produkcji]]-soki3[[#This Row],[wielkosc_zamowienia]],soki3[[#This Row],[stan po produkcji]])</f>
        <v>59130</v>
      </c>
      <c r="J175" s="2" t="b">
        <f>soki3[[#This Row],[po zamowieniu]]=soki3[[#This Row],[stan po produkcji]]</f>
        <v>0</v>
      </c>
      <c r="K175" s="2">
        <f>IF(soki3[[#This Row],[fila]],soki3[[#This Row],[wielkosc_zamowienia]],0)</f>
        <v>0</v>
      </c>
    </row>
    <row r="176" spans="1:11" x14ac:dyDescent="0.25">
      <c r="A176">
        <v>175</v>
      </c>
      <c r="B176" s="1">
        <v>44283</v>
      </c>
      <c r="C176" s="2" t="s">
        <v>6</v>
      </c>
      <c r="D176" s="2">
        <f>WEEKDAY(soki3[[#This Row],[data]],2)</f>
        <v>7</v>
      </c>
      <c r="E176">
        <v>6580</v>
      </c>
      <c r="F176">
        <f t="shared" si="3"/>
        <v>59130</v>
      </c>
      <c r="G176">
        <f>IF(soki3[[#This Row],[data]]=B175,0,IF(soki3[[#This Row],[dzień tygodnia]]&gt;=6,5000,$M$13))</f>
        <v>0</v>
      </c>
      <c r="H176">
        <f>soki3[[#This Row],[stan przed produkcją]]+soki3[[#This Row],[produkcja]]</f>
        <v>59130</v>
      </c>
      <c r="I176" s="2">
        <f>IF(soki3[[#This Row],[stan po produkcji]]-soki3[[#This Row],[wielkosc_zamowienia]]&gt;0,soki3[[#This Row],[stan po produkcji]]-soki3[[#This Row],[wielkosc_zamowienia]],soki3[[#This Row],[stan po produkcji]])</f>
        <v>52550</v>
      </c>
      <c r="J176" s="2" t="b">
        <f>soki3[[#This Row],[po zamowieniu]]=soki3[[#This Row],[stan po produkcji]]</f>
        <v>0</v>
      </c>
      <c r="K176" s="2">
        <f>IF(soki3[[#This Row],[fila]],soki3[[#This Row],[wielkosc_zamowienia]],0)</f>
        <v>0</v>
      </c>
    </row>
    <row r="177" spans="1:11" x14ac:dyDescent="0.25">
      <c r="A177">
        <v>176</v>
      </c>
      <c r="B177" s="1">
        <v>44284</v>
      </c>
      <c r="C177" s="2" t="s">
        <v>4</v>
      </c>
      <c r="D177" s="2">
        <f>WEEKDAY(soki3[[#This Row],[data]],2)</f>
        <v>1</v>
      </c>
      <c r="E177">
        <v>8090</v>
      </c>
      <c r="F177">
        <f t="shared" si="3"/>
        <v>52550</v>
      </c>
      <c r="G177">
        <f>IF(soki3[[#This Row],[data]]=B176,0,IF(soki3[[#This Row],[dzień tygodnia]]&gt;=6,5000,$M$13))</f>
        <v>13179</v>
      </c>
      <c r="H177">
        <f>soki3[[#This Row],[stan przed produkcją]]+soki3[[#This Row],[produkcja]]</f>
        <v>65729</v>
      </c>
      <c r="I177" s="2">
        <f>IF(soki3[[#This Row],[stan po produkcji]]-soki3[[#This Row],[wielkosc_zamowienia]]&gt;0,soki3[[#This Row],[stan po produkcji]]-soki3[[#This Row],[wielkosc_zamowienia]],soki3[[#This Row],[stan po produkcji]])</f>
        <v>57639</v>
      </c>
      <c r="J177" s="2" t="b">
        <f>soki3[[#This Row],[po zamowieniu]]=soki3[[#This Row],[stan po produkcji]]</f>
        <v>0</v>
      </c>
      <c r="K177" s="2">
        <f>IF(soki3[[#This Row],[fila]],soki3[[#This Row],[wielkosc_zamowienia]],0)</f>
        <v>0</v>
      </c>
    </row>
    <row r="178" spans="1:11" x14ac:dyDescent="0.25">
      <c r="A178">
        <v>177</v>
      </c>
      <c r="B178" s="1">
        <v>44285</v>
      </c>
      <c r="C178" s="2" t="s">
        <v>4</v>
      </c>
      <c r="D178" s="2">
        <f>WEEKDAY(soki3[[#This Row],[data]],2)</f>
        <v>2</v>
      </c>
      <c r="E178">
        <v>4230</v>
      </c>
      <c r="F178">
        <f t="shared" si="3"/>
        <v>57639</v>
      </c>
      <c r="G178">
        <f>IF(soki3[[#This Row],[data]]=B177,0,IF(soki3[[#This Row],[dzień tygodnia]]&gt;=6,5000,$M$13))</f>
        <v>13179</v>
      </c>
      <c r="H178">
        <f>soki3[[#This Row],[stan przed produkcją]]+soki3[[#This Row],[produkcja]]</f>
        <v>70818</v>
      </c>
      <c r="I178" s="2">
        <f>IF(soki3[[#This Row],[stan po produkcji]]-soki3[[#This Row],[wielkosc_zamowienia]]&gt;0,soki3[[#This Row],[stan po produkcji]]-soki3[[#This Row],[wielkosc_zamowienia]],soki3[[#This Row],[stan po produkcji]])</f>
        <v>66588</v>
      </c>
      <c r="J178" s="2" t="b">
        <f>soki3[[#This Row],[po zamowieniu]]=soki3[[#This Row],[stan po produkcji]]</f>
        <v>0</v>
      </c>
      <c r="K178" s="2">
        <f>IF(soki3[[#This Row],[fila]],soki3[[#This Row],[wielkosc_zamowienia]],0)</f>
        <v>0</v>
      </c>
    </row>
    <row r="179" spans="1:11" x14ac:dyDescent="0.25">
      <c r="A179">
        <v>178</v>
      </c>
      <c r="B179" s="1">
        <v>44286</v>
      </c>
      <c r="C179" s="2" t="s">
        <v>7</v>
      </c>
      <c r="D179" s="2">
        <f>WEEKDAY(soki3[[#This Row],[data]],2)</f>
        <v>3</v>
      </c>
      <c r="E179">
        <v>2750</v>
      </c>
      <c r="F179">
        <f t="shared" si="3"/>
        <v>66588</v>
      </c>
      <c r="G179">
        <f>IF(soki3[[#This Row],[data]]=B178,0,IF(soki3[[#This Row],[dzień tygodnia]]&gt;=6,5000,$M$13))</f>
        <v>13179</v>
      </c>
      <c r="H179">
        <f>soki3[[#This Row],[stan przed produkcją]]+soki3[[#This Row],[produkcja]]</f>
        <v>79767</v>
      </c>
      <c r="I179" s="2">
        <f>IF(soki3[[#This Row],[stan po produkcji]]-soki3[[#This Row],[wielkosc_zamowienia]]&gt;0,soki3[[#This Row],[stan po produkcji]]-soki3[[#This Row],[wielkosc_zamowienia]],soki3[[#This Row],[stan po produkcji]])</f>
        <v>77017</v>
      </c>
      <c r="J179" s="2" t="b">
        <f>soki3[[#This Row],[po zamowieniu]]=soki3[[#This Row],[stan po produkcji]]</f>
        <v>0</v>
      </c>
      <c r="K179" s="2">
        <f>IF(soki3[[#This Row],[fila]],soki3[[#This Row],[wielkosc_zamowienia]],0)</f>
        <v>0</v>
      </c>
    </row>
    <row r="180" spans="1:11" x14ac:dyDescent="0.25">
      <c r="A180">
        <v>179</v>
      </c>
      <c r="B180" s="1">
        <v>44286</v>
      </c>
      <c r="C180" s="2" t="s">
        <v>5</v>
      </c>
      <c r="D180" s="2">
        <f>WEEKDAY(soki3[[#This Row],[data]],2)</f>
        <v>3</v>
      </c>
      <c r="E180">
        <v>5660</v>
      </c>
      <c r="F180">
        <f t="shared" si="3"/>
        <v>77017</v>
      </c>
      <c r="G180">
        <f>IF(soki3[[#This Row],[data]]=B179,0,IF(soki3[[#This Row],[dzień tygodnia]]&gt;=6,5000,$M$13))</f>
        <v>0</v>
      </c>
      <c r="H180">
        <f>soki3[[#This Row],[stan przed produkcją]]+soki3[[#This Row],[produkcja]]</f>
        <v>77017</v>
      </c>
      <c r="I180" s="2">
        <f>IF(soki3[[#This Row],[stan po produkcji]]-soki3[[#This Row],[wielkosc_zamowienia]]&gt;0,soki3[[#This Row],[stan po produkcji]]-soki3[[#This Row],[wielkosc_zamowienia]],soki3[[#This Row],[stan po produkcji]])</f>
        <v>71357</v>
      </c>
      <c r="J180" s="2" t="b">
        <f>soki3[[#This Row],[po zamowieniu]]=soki3[[#This Row],[stan po produkcji]]</f>
        <v>0</v>
      </c>
      <c r="K180" s="2">
        <f>IF(soki3[[#This Row],[fila]],soki3[[#This Row],[wielkosc_zamowienia]],0)</f>
        <v>0</v>
      </c>
    </row>
    <row r="181" spans="1:11" x14ac:dyDescent="0.25">
      <c r="A181">
        <v>180</v>
      </c>
      <c r="B181" s="1">
        <v>44287</v>
      </c>
      <c r="C181" s="2" t="s">
        <v>4</v>
      </c>
      <c r="D181" s="2">
        <f>WEEKDAY(soki3[[#This Row],[data]],2)</f>
        <v>4</v>
      </c>
      <c r="E181">
        <v>3540</v>
      </c>
      <c r="F181">
        <f t="shared" si="3"/>
        <v>71357</v>
      </c>
      <c r="G181">
        <f>IF(soki3[[#This Row],[data]]=B180,0,IF(soki3[[#This Row],[dzień tygodnia]]&gt;=6,5000,$M$13))</f>
        <v>13179</v>
      </c>
      <c r="H181">
        <f>soki3[[#This Row],[stan przed produkcją]]+soki3[[#This Row],[produkcja]]</f>
        <v>84536</v>
      </c>
      <c r="I181" s="2">
        <f>IF(soki3[[#This Row],[stan po produkcji]]-soki3[[#This Row],[wielkosc_zamowienia]]&gt;0,soki3[[#This Row],[stan po produkcji]]-soki3[[#This Row],[wielkosc_zamowienia]],soki3[[#This Row],[stan po produkcji]])</f>
        <v>80996</v>
      </c>
      <c r="J181" s="2" t="b">
        <f>soki3[[#This Row],[po zamowieniu]]=soki3[[#This Row],[stan po produkcji]]</f>
        <v>0</v>
      </c>
      <c r="K181" s="2">
        <f>IF(soki3[[#This Row],[fila]],soki3[[#This Row],[wielkosc_zamowienia]],0)</f>
        <v>0</v>
      </c>
    </row>
    <row r="182" spans="1:11" x14ac:dyDescent="0.25">
      <c r="A182">
        <v>181</v>
      </c>
      <c r="B182" s="1">
        <v>44287</v>
      </c>
      <c r="C182" s="2" t="s">
        <v>7</v>
      </c>
      <c r="D182" s="2">
        <f>WEEKDAY(soki3[[#This Row],[data]],2)</f>
        <v>4</v>
      </c>
      <c r="E182">
        <v>2630</v>
      </c>
      <c r="F182">
        <f t="shared" si="3"/>
        <v>80996</v>
      </c>
      <c r="G182">
        <f>IF(soki3[[#This Row],[data]]=B181,0,IF(soki3[[#This Row],[dzień tygodnia]]&gt;=6,5000,$M$13))</f>
        <v>0</v>
      </c>
      <c r="H182">
        <f>soki3[[#This Row],[stan przed produkcją]]+soki3[[#This Row],[produkcja]]</f>
        <v>80996</v>
      </c>
      <c r="I182" s="2">
        <f>IF(soki3[[#This Row],[stan po produkcji]]-soki3[[#This Row],[wielkosc_zamowienia]]&gt;0,soki3[[#This Row],[stan po produkcji]]-soki3[[#This Row],[wielkosc_zamowienia]],soki3[[#This Row],[stan po produkcji]])</f>
        <v>78366</v>
      </c>
      <c r="J182" s="2" t="b">
        <f>soki3[[#This Row],[po zamowieniu]]=soki3[[#This Row],[stan po produkcji]]</f>
        <v>0</v>
      </c>
      <c r="K182" s="2">
        <f>IF(soki3[[#This Row],[fila]],soki3[[#This Row],[wielkosc_zamowienia]],0)</f>
        <v>0</v>
      </c>
    </row>
    <row r="183" spans="1:11" x14ac:dyDescent="0.25">
      <c r="A183">
        <v>182</v>
      </c>
      <c r="B183" s="1">
        <v>44288</v>
      </c>
      <c r="C183" s="2" t="s">
        <v>6</v>
      </c>
      <c r="D183" s="2">
        <f>WEEKDAY(soki3[[#This Row],[data]],2)</f>
        <v>5</v>
      </c>
      <c r="E183">
        <v>1030</v>
      </c>
      <c r="F183">
        <f t="shared" si="3"/>
        <v>78366</v>
      </c>
      <c r="G183">
        <f>IF(soki3[[#This Row],[data]]=B182,0,IF(soki3[[#This Row],[dzień tygodnia]]&gt;=6,5000,$M$13))</f>
        <v>13179</v>
      </c>
      <c r="H183">
        <f>soki3[[#This Row],[stan przed produkcją]]+soki3[[#This Row],[produkcja]]</f>
        <v>91545</v>
      </c>
      <c r="I183" s="2">
        <f>IF(soki3[[#This Row],[stan po produkcji]]-soki3[[#This Row],[wielkosc_zamowienia]]&gt;0,soki3[[#This Row],[stan po produkcji]]-soki3[[#This Row],[wielkosc_zamowienia]],soki3[[#This Row],[stan po produkcji]])</f>
        <v>90515</v>
      </c>
      <c r="J183" s="2" t="b">
        <f>soki3[[#This Row],[po zamowieniu]]=soki3[[#This Row],[stan po produkcji]]</f>
        <v>0</v>
      </c>
      <c r="K183" s="2">
        <f>IF(soki3[[#This Row],[fila]],soki3[[#This Row],[wielkosc_zamowienia]],0)</f>
        <v>0</v>
      </c>
    </row>
    <row r="184" spans="1:11" x14ac:dyDescent="0.25">
      <c r="A184">
        <v>183</v>
      </c>
      <c r="B184" s="1">
        <v>44288</v>
      </c>
      <c r="C184" s="2" t="s">
        <v>4</v>
      </c>
      <c r="D184" s="2">
        <f>WEEKDAY(soki3[[#This Row],[data]],2)</f>
        <v>5</v>
      </c>
      <c r="E184">
        <v>4560</v>
      </c>
      <c r="F184">
        <f t="shared" si="3"/>
        <v>90515</v>
      </c>
      <c r="G184">
        <f>IF(soki3[[#This Row],[data]]=B183,0,IF(soki3[[#This Row],[dzień tygodnia]]&gt;=6,5000,$M$13))</f>
        <v>0</v>
      </c>
      <c r="H184">
        <f>soki3[[#This Row],[stan przed produkcją]]+soki3[[#This Row],[produkcja]]</f>
        <v>90515</v>
      </c>
      <c r="I184" s="2">
        <f>IF(soki3[[#This Row],[stan po produkcji]]-soki3[[#This Row],[wielkosc_zamowienia]]&gt;0,soki3[[#This Row],[stan po produkcji]]-soki3[[#This Row],[wielkosc_zamowienia]],soki3[[#This Row],[stan po produkcji]])</f>
        <v>85955</v>
      </c>
      <c r="J184" s="2" t="b">
        <f>soki3[[#This Row],[po zamowieniu]]=soki3[[#This Row],[stan po produkcji]]</f>
        <v>0</v>
      </c>
      <c r="K184" s="2">
        <f>IF(soki3[[#This Row],[fila]],soki3[[#This Row],[wielkosc_zamowienia]],0)</f>
        <v>0</v>
      </c>
    </row>
    <row r="185" spans="1:11" x14ac:dyDescent="0.25">
      <c r="A185">
        <v>184</v>
      </c>
      <c r="B185" s="1">
        <v>44289</v>
      </c>
      <c r="C185" s="2" t="s">
        <v>5</v>
      </c>
      <c r="D185" s="2">
        <f>WEEKDAY(soki3[[#This Row],[data]],2)</f>
        <v>6</v>
      </c>
      <c r="E185">
        <v>6400</v>
      </c>
      <c r="F185">
        <f t="shared" si="3"/>
        <v>85955</v>
      </c>
      <c r="G185">
        <f>IF(soki3[[#This Row],[data]]=B184,0,IF(soki3[[#This Row],[dzień tygodnia]]&gt;=6,5000,$M$13))</f>
        <v>5000</v>
      </c>
      <c r="H185">
        <f>soki3[[#This Row],[stan przed produkcją]]+soki3[[#This Row],[produkcja]]</f>
        <v>90955</v>
      </c>
      <c r="I185" s="2">
        <f>IF(soki3[[#This Row],[stan po produkcji]]-soki3[[#This Row],[wielkosc_zamowienia]]&gt;0,soki3[[#This Row],[stan po produkcji]]-soki3[[#This Row],[wielkosc_zamowienia]],soki3[[#This Row],[stan po produkcji]])</f>
        <v>84555</v>
      </c>
      <c r="J185" s="2" t="b">
        <f>soki3[[#This Row],[po zamowieniu]]=soki3[[#This Row],[stan po produkcji]]</f>
        <v>0</v>
      </c>
      <c r="K185" s="2">
        <f>IF(soki3[[#This Row],[fila]],soki3[[#This Row],[wielkosc_zamowienia]],0)</f>
        <v>0</v>
      </c>
    </row>
    <row r="186" spans="1:11" x14ac:dyDescent="0.25">
      <c r="A186">
        <v>185</v>
      </c>
      <c r="B186" s="1">
        <v>44290</v>
      </c>
      <c r="C186" s="2" t="s">
        <v>5</v>
      </c>
      <c r="D186" s="2">
        <f>WEEKDAY(soki3[[#This Row],[data]],2)</f>
        <v>7</v>
      </c>
      <c r="E186">
        <v>3040</v>
      </c>
      <c r="F186">
        <f t="shared" si="3"/>
        <v>84555</v>
      </c>
      <c r="G186">
        <f>IF(soki3[[#This Row],[data]]=B185,0,IF(soki3[[#This Row],[dzień tygodnia]]&gt;=6,5000,$M$13))</f>
        <v>5000</v>
      </c>
      <c r="H186">
        <f>soki3[[#This Row],[stan przed produkcją]]+soki3[[#This Row],[produkcja]]</f>
        <v>89555</v>
      </c>
      <c r="I186" s="2">
        <f>IF(soki3[[#This Row],[stan po produkcji]]-soki3[[#This Row],[wielkosc_zamowienia]]&gt;0,soki3[[#This Row],[stan po produkcji]]-soki3[[#This Row],[wielkosc_zamowienia]],soki3[[#This Row],[stan po produkcji]])</f>
        <v>86515</v>
      </c>
      <c r="J186" s="2" t="b">
        <f>soki3[[#This Row],[po zamowieniu]]=soki3[[#This Row],[stan po produkcji]]</f>
        <v>0</v>
      </c>
      <c r="K186" s="2">
        <f>IF(soki3[[#This Row],[fila]],soki3[[#This Row],[wielkosc_zamowienia]],0)</f>
        <v>0</v>
      </c>
    </row>
    <row r="187" spans="1:11" x14ac:dyDescent="0.25">
      <c r="A187">
        <v>186</v>
      </c>
      <c r="B187" s="1">
        <v>44290</v>
      </c>
      <c r="C187" s="2" t="s">
        <v>6</v>
      </c>
      <c r="D187" s="2">
        <f>WEEKDAY(soki3[[#This Row],[data]],2)</f>
        <v>7</v>
      </c>
      <c r="E187">
        <v>6450</v>
      </c>
      <c r="F187">
        <f t="shared" si="3"/>
        <v>86515</v>
      </c>
      <c r="G187">
        <f>IF(soki3[[#This Row],[data]]=B186,0,IF(soki3[[#This Row],[dzień tygodnia]]&gt;=6,5000,$M$13))</f>
        <v>0</v>
      </c>
      <c r="H187">
        <f>soki3[[#This Row],[stan przed produkcją]]+soki3[[#This Row],[produkcja]]</f>
        <v>86515</v>
      </c>
      <c r="I187" s="2">
        <f>IF(soki3[[#This Row],[stan po produkcji]]-soki3[[#This Row],[wielkosc_zamowienia]]&gt;0,soki3[[#This Row],[stan po produkcji]]-soki3[[#This Row],[wielkosc_zamowienia]],soki3[[#This Row],[stan po produkcji]])</f>
        <v>80065</v>
      </c>
      <c r="J187" s="2" t="b">
        <f>soki3[[#This Row],[po zamowieniu]]=soki3[[#This Row],[stan po produkcji]]</f>
        <v>0</v>
      </c>
      <c r="K187" s="2">
        <f>IF(soki3[[#This Row],[fila]],soki3[[#This Row],[wielkosc_zamowienia]],0)</f>
        <v>0</v>
      </c>
    </row>
    <row r="188" spans="1:11" x14ac:dyDescent="0.25">
      <c r="A188">
        <v>187</v>
      </c>
      <c r="B188" s="1">
        <v>44291</v>
      </c>
      <c r="C188" s="2" t="s">
        <v>6</v>
      </c>
      <c r="D188" s="2">
        <f>WEEKDAY(soki3[[#This Row],[data]],2)</f>
        <v>1</v>
      </c>
      <c r="E188">
        <v>7650</v>
      </c>
      <c r="F188">
        <f t="shared" si="3"/>
        <v>80065</v>
      </c>
      <c r="G188">
        <f>IF(soki3[[#This Row],[data]]=B187,0,IF(soki3[[#This Row],[dzień tygodnia]]&gt;=6,5000,$M$13))</f>
        <v>13179</v>
      </c>
      <c r="H188">
        <f>soki3[[#This Row],[stan przed produkcją]]+soki3[[#This Row],[produkcja]]</f>
        <v>93244</v>
      </c>
      <c r="I188" s="2">
        <f>IF(soki3[[#This Row],[stan po produkcji]]-soki3[[#This Row],[wielkosc_zamowienia]]&gt;0,soki3[[#This Row],[stan po produkcji]]-soki3[[#This Row],[wielkosc_zamowienia]],soki3[[#This Row],[stan po produkcji]])</f>
        <v>85594</v>
      </c>
      <c r="J188" s="2" t="b">
        <f>soki3[[#This Row],[po zamowieniu]]=soki3[[#This Row],[stan po produkcji]]</f>
        <v>0</v>
      </c>
      <c r="K188" s="2">
        <f>IF(soki3[[#This Row],[fila]],soki3[[#This Row],[wielkosc_zamowienia]],0)</f>
        <v>0</v>
      </c>
    </row>
    <row r="189" spans="1:11" x14ac:dyDescent="0.25">
      <c r="A189">
        <v>188</v>
      </c>
      <c r="B189" s="1">
        <v>44292</v>
      </c>
      <c r="C189" s="2" t="s">
        <v>5</v>
      </c>
      <c r="D189" s="2">
        <f>WEEKDAY(soki3[[#This Row],[data]],2)</f>
        <v>2</v>
      </c>
      <c r="E189">
        <v>7190</v>
      </c>
      <c r="F189">
        <f t="shared" si="3"/>
        <v>85594</v>
      </c>
      <c r="G189">
        <f>IF(soki3[[#This Row],[data]]=B188,0,IF(soki3[[#This Row],[dzień tygodnia]]&gt;=6,5000,$M$13))</f>
        <v>13179</v>
      </c>
      <c r="H189">
        <f>soki3[[#This Row],[stan przed produkcją]]+soki3[[#This Row],[produkcja]]</f>
        <v>98773</v>
      </c>
      <c r="I189" s="2">
        <f>IF(soki3[[#This Row],[stan po produkcji]]-soki3[[#This Row],[wielkosc_zamowienia]]&gt;0,soki3[[#This Row],[stan po produkcji]]-soki3[[#This Row],[wielkosc_zamowienia]],soki3[[#This Row],[stan po produkcji]])</f>
        <v>91583</v>
      </c>
      <c r="J189" s="2" t="b">
        <f>soki3[[#This Row],[po zamowieniu]]=soki3[[#This Row],[stan po produkcji]]</f>
        <v>0</v>
      </c>
      <c r="K189" s="2">
        <f>IF(soki3[[#This Row],[fila]],soki3[[#This Row],[wielkosc_zamowienia]],0)</f>
        <v>0</v>
      </c>
    </row>
    <row r="190" spans="1:11" x14ac:dyDescent="0.25">
      <c r="A190">
        <v>189</v>
      </c>
      <c r="B190" s="1">
        <v>44292</v>
      </c>
      <c r="C190" s="2" t="s">
        <v>4</v>
      </c>
      <c r="D190" s="2">
        <f>WEEKDAY(soki3[[#This Row],[data]],2)</f>
        <v>2</v>
      </c>
      <c r="E190">
        <v>7100</v>
      </c>
      <c r="F190">
        <f t="shared" si="3"/>
        <v>91583</v>
      </c>
      <c r="G190">
        <f>IF(soki3[[#This Row],[data]]=B189,0,IF(soki3[[#This Row],[dzień tygodnia]]&gt;=6,5000,$M$13))</f>
        <v>0</v>
      </c>
      <c r="H190">
        <f>soki3[[#This Row],[stan przed produkcją]]+soki3[[#This Row],[produkcja]]</f>
        <v>91583</v>
      </c>
      <c r="I190" s="2">
        <f>IF(soki3[[#This Row],[stan po produkcji]]-soki3[[#This Row],[wielkosc_zamowienia]]&gt;0,soki3[[#This Row],[stan po produkcji]]-soki3[[#This Row],[wielkosc_zamowienia]],soki3[[#This Row],[stan po produkcji]])</f>
        <v>84483</v>
      </c>
      <c r="J190" s="2" t="b">
        <f>soki3[[#This Row],[po zamowieniu]]=soki3[[#This Row],[stan po produkcji]]</f>
        <v>0</v>
      </c>
      <c r="K190" s="2">
        <f>IF(soki3[[#This Row],[fila]],soki3[[#This Row],[wielkosc_zamowienia]],0)</f>
        <v>0</v>
      </c>
    </row>
    <row r="191" spans="1:11" x14ac:dyDescent="0.25">
      <c r="A191">
        <v>190</v>
      </c>
      <c r="B191" s="1">
        <v>44292</v>
      </c>
      <c r="C191" s="2" t="s">
        <v>7</v>
      </c>
      <c r="D191" s="2">
        <f>WEEKDAY(soki3[[#This Row],[data]],2)</f>
        <v>2</v>
      </c>
      <c r="E191">
        <v>8950</v>
      </c>
      <c r="F191">
        <f t="shared" si="3"/>
        <v>84483</v>
      </c>
      <c r="G191">
        <f>IF(soki3[[#This Row],[data]]=B190,0,IF(soki3[[#This Row],[dzień tygodnia]]&gt;=6,5000,$M$13))</f>
        <v>0</v>
      </c>
      <c r="H191">
        <f>soki3[[#This Row],[stan przed produkcją]]+soki3[[#This Row],[produkcja]]</f>
        <v>84483</v>
      </c>
      <c r="I191" s="2">
        <f>IF(soki3[[#This Row],[stan po produkcji]]-soki3[[#This Row],[wielkosc_zamowienia]]&gt;0,soki3[[#This Row],[stan po produkcji]]-soki3[[#This Row],[wielkosc_zamowienia]],soki3[[#This Row],[stan po produkcji]])</f>
        <v>75533</v>
      </c>
      <c r="J191" s="2" t="b">
        <f>soki3[[#This Row],[po zamowieniu]]=soki3[[#This Row],[stan po produkcji]]</f>
        <v>0</v>
      </c>
      <c r="K191" s="2">
        <f>IF(soki3[[#This Row],[fila]],soki3[[#This Row],[wielkosc_zamowienia]],0)</f>
        <v>0</v>
      </c>
    </row>
    <row r="192" spans="1:11" x14ac:dyDescent="0.25">
      <c r="A192">
        <v>191</v>
      </c>
      <c r="B192" s="1">
        <v>44293</v>
      </c>
      <c r="C192" s="2" t="s">
        <v>4</v>
      </c>
      <c r="D192" s="2">
        <f>WEEKDAY(soki3[[#This Row],[data]],2)</f>
        <v>3</v>
      </c>
      <c r="E192">
        <v>7650</v>
      </c>
      <c r="F192">
        <f t="shared" si="3"/>
        <v>75533</v>
      </c>
      <c r="G192">
        <f>IF(soki3[[#This Row],[data]]=B191,0,IF(soki3[[#This Row],[dzień tygodnia]]&gt;=6,5000,$M$13))</f>
        <v>13179</v>
      </c>
      <c r="H192">
        <f>soki3[[#This Row],[stan przed produkcją]]+soki3[[#This Row],[produkcja]]</f>
        <v>88712</v>
      </c>
      <c r="I192" s="2">
        <f>IF(soki3[[#This Row],[stan po produkcji]]-soki3[[#This Row],[wielkosc_zamowienia]]&gt;0,soki3[[#This Row],[stan po produkcji]]-soki3[[#This Row],[wielkosc_zamowienia]],soki3[[#This Row],[stan po produkcji]])</f>
        <v>81062</v>
      </c>
      <c r="J192" s="2" t="b">
        <f>soki3[[#This Row],[po zamowieniu]]=soki3[[#This Row],[stan po produkcji]]</f>
        <v>0</v>
      </c>
      <c r="K192" s="2">
        <f>IF(soki3[[#This Row],[fila]],soki3[[#This Row],[wielkosc_zamowienia]],0)</f>
        <v>0</v>
      </c>
    </row>
    <row r="193" spans="1:11" x14ac:dyDescent="0.25">
      <c r="A193">
        <v>192</v>
      </c>
      <c r="B193" s="1">
        <v>44293</v>
      </c>
      <c r="C193" s="2" t="s">
        <v>6</v>
      </c>
      <c r="D193" s="2">
        <f>WEEKDAY(soki3[[#This Row],[data]],2)</f>
        <v>3</v>
      </c>
      <c r="E193">
        <v>3350</v>
      </c>
      <c r="F193">
        <f t="shared" si="3"/>
        <v>81062</v>
      </c>
      <c r="G193">
        <f>IF(soki3[[#This Row],[data]]=B192,0,IF(soki3[[#This Row],[dzień tygodnia]]&gt;=6,5000,$M$13))</f>
        <v>0</v>
      </c>
      <c r="H193">
        <f>soki3[[#This Row],[stan przed produkcją]]+soki3[[#This Row],[produkcja]]</f>
        <v>81062</v>
      </c>
      <c r="I193" s="2">
        <f>IF(soki3[[#This Row],[stan po produkcji]]-soki3[[#This Row],[wielkosc_zamowienia]]&gt;0,soki3[[#This Row],[stan po produkcji]]-soki3[[#This Row],[wielkosc_zamowienia]],soki3[[#This Row],[stan po produkcji]])</f>
        <v>77712</v>
      </c>
      <c r="J193" s="2" t="b">
        <f>soki3[[#This Row],[po zamowieniu]]=soki3[[#This Row],[stan po produkcji]]</f>
        <v>0</v>
      </c>
      <c r="K193" s="2">
        <f>IF(soki3[[#This Row],[fila]],soki3[[#This Row],[wielkosc_zamowienia]],0)</f>
        <v>0</v>
      </c>
    </row>
    <row r="194" spans="1:11" x14ac:dyDescent="0.25">
      <c r="A194">
        <v>193</v>
      </c>
      <c r="B194" s="1">
        <v>44294</v>
      </c>
      <c r="C194" s="2" t="s">
        <v>4</v>
      </c>
      <c r="D194" s="2">
        <f>WEEKDAY(soki3[[#This Row],[data]],2)</f>
        <v>4</v>
      </c>
      <c r="E194">
        <v>8230</v>
      </c>
      <c r="F194">
        <f t="shared" si="3"/>
        <v>77712</v>
      </c>
      <c r="G194">
        <f>IF(soki3[[#This Row],[data]]=B193,0,IF(soki3[[#This Row],[dzień tygodnia]]&gt;=6,5000,$M$13))</f>
        <v>13179</v>
      </c>
      <c r="H194">
        <f>soki3[[#This Row],[stan przed produkcją]]+soki3[[#This Row],[produkcja]]</f>
        <v>90891</v>
      </c>
      <c r="I194" s="2">
        <f>IF(soki3[[#This Row],[stan po produkcji]]-soki3[[#This Row],[wielkosc_zamowienia]]&gt;0,soki3[[#This Row],[stan po produkcji]]-soki3[[#This Row],[wielkosc_zamowienia]],soki3[[#This Row],[stan po produkcji]])</f>
        <v>82661</v>
      </c>
      <c r="J194" s="2" t="b">
        <f>soki3[[#This Row],[po zamowieniu]]=soki3[[#This Row],[stan po produkcji]]</f>
        <v>0</v>
      </c>
      <c r="K194" s="2">
        <f>IF(soki3[[#This Row],[fila]],soki3[[#This Row],[wielkosc_zamowienia]],0)</f>
        <v>0</v>
      </c>
    </row>
    <row r="195" spans="1:11" x14ac:dyDescent="0.25">
      <c r="A195">
        <v>194</v>
      </c>
      <c r="B195" s="1">
        <v>44294</v>
      </c>
      <c r="C195" s="2" t="s">
        <v>7</v>
      </c>
      <c r="D195" s="2">
        <f>WEEKDAY(soki3[[#This Row],[data]],2)</f>
        <v>4</v>
      </c>
      <c r="E195">
        <v>4860</v>
      </c>
      <c r="F195">
        <f t="shared" si="3"/>
        <v>82661</v>
      </c>
      <c r="G195">
        <f>IF(soki3[[#This Row],[data]]=B194,0,IF(soki3[[#This Row],[dzień tygodnia]]&gt;=6,5000,$M$13))</f>
        <v>0</v>
      </c>
      <c r="H195">
        <f>soki3[[#This Row],[stan przed produkcją]]+soki3[[#This Row],[produkcja]]</f>
        <v>82661</v>
      </c>
      <c r="I195" s="2">
        <f>IF(soki3[[#This Row],[stan po produkcji]]-soki3[[#This Row],[wielkosc_zamowienia]]&gt;0,soki3[[#This Row],[stan po produkcji]]-soki3[[#This Row],[wielkosc_zamowienia]],soki3[[#This Row],[stan po produkcji]])</f>
        <v>77801</v>
      </c>
      <c r="J195" s="2" t="b">
        <f>soki3[[#This Row],[po zamowieniu]]=soki3[[#This Row],[stan po produkcji]]</f>
        <v>0</v>
      </c>
      <c r="K195" s="2">
        <f>IF(soki3[[#This Row],[fila]],soki3[[#This Row],[wielkosc_zamowienia]],0)</f>
        <v>0</v>
      </c>
    </row>
    <row r="196" spans="1:11" x14ac:dyDescent="0.25">
      <c r="A196">
        <v>195</v>
      </c>
      <c r="B196" s="1">
        <v>44294</v>
      </c>
      <c r="C196" s="2" t="s">
        <v>6</v>
      </c>
      <c r="D196" s="2">
        <f>WEEKDAY(soki3[[#This Row],[data]],2)</f>
        <v>4</v>
      </c>
      <c r="E196">
        <v>2250</v>
      </c>
      <c r="F196">
        <f t="shared" ref="F196:F259" si="4">I195</f>
        <v>77801</v>
      </c>
      <c r="G196">
        <f>IF(soki3[[#This Row],[data]]=B195,0,IF(soki3[[#This Row],[dzień tygodnia]]&gt;=6,5000,$M$13))</f>
        <v>0</v>
      </c>
      <c r="H196">
        <f>soki3[[#This Row],[stan przed produkcją]]+soki3[[#This Row],[produkcja]]</f>
        <v>77801</v>
      </c>
      <c r="I196" s="2">
        <f>IF(soki3[[#This Row],[stan po produkcji]]-soki3[[#This Row],[wielkosc_zamowienia]]&gt;0,soki3[[#This Row],[stan po produkcji]]-soki3[[#This Row],[wielkosc_zamowienia]],soki3[[#This Row],[stan po produkcji]])</f>
        <v>75551</v>
      </c>
      <c r="J196" s="2" t="b">
        <f>soki3[[#This Row],[po zamowieniu]]=soki3[[#This Row],[stan po produkcji]]</f>
        <v>0</v>
      </c>
      <c r="K196" s="2">
        <f>IF(soki3[[#This Row],[fila]],soki3[[#This Row],[wielkosc_zamowienia]],0)</f>
        <v>0</v>
      </c>
    </row>
    <row r="197" spans="1:11" x14ac:dyDescent="0.25">
      <c r="A197">
        <v>196</v>
      </c>
      <c r="B197" s="1">
        <v>44295</v>
      </c>
      <c r="C197" s="2" t="s">
        <v>4</v>
      </c>
      <c r="D197" s="2">
        <f>WEEKDAY(soki3[[#This Row],[data]],2)</f>
        <v>5</v>
      </c>
      <c r="E197">
        <v>9980</v>
      </c>
      <c r="F197">
        <f t="shared" si="4"/>
        <v>75551</v>
      </c>
      <c r="G197">
        <f>IF(soki3[[#This Row],[data]]=B196,0,IF(soki3[[#This Row],[dzień tygodnia]]&gt;=6,5000,$M$13))</f>
        <v>13179</v>
      </c>
      <c r="H197">
        <f>soki3[[#This Row],[stan przed produkcją]]+soki3[[#This Row],[produkcja]]</f>
        <v>88730</v>
      </c>
      <c r="I197" s="2">
        <f>IF(soki3[[#This Row],[stan po produkcji]]-soki3[[#This Row],[wielkosc_zamowienia]]&gt;0,soki3[[#This Row],[stan po produkcji]]-soki3[[#This Row],[wielkosc_zamowienia]],soki3[[#This Row],[stan po produkcji]])</f>
        <v>78750</v>
      </c>
      <c r="J197" s="2" t="b">
        <f>soki3[[#This Row],[po zamowieniu]]=soki3[[#This Row],[stan po produkcji]]</f>
        <v>0</v>
      </c>
      <c r="K197" s="2">
        <f>IF(soki3[[#This Row],[fila]],soki3[[#This Row],[wielkosc_zamowienia]],0)</f>
        <v>0</v>
      </c>
    </row>
    <row r="198" spans="1:11" x14ac:dyDescent="0.25">
      <c r="A198">
        <v>197</v>
      </c>
      <c r="B198" s="1">
        <v>44295</v>
      </c>
      <c r="C198" s="2" t="s">
        <v>6</v>
      </c>
      <c r="D198" s="2">
        <f>WEEKDAY(soki3[[#This Row],[data]],2)</f>
        <v>5</v>
      </c>
      <c r="E198">
        <v>6320</v>
      </c>
      <c r="F198">
        <f t="shared" si="4"/>
        <v>78750</v>
      </c>
      <c r="G198">
        <f>IF(soki3[[#This Row],[data]]=B197,0,IF(soki3[[#This Row],[dzień tygodnia]]&gt;=6,5000,$M$13))</f>
        <v>0</v>
      </c>
      <c r="H198">
        <f>soki3[[#This Row],[stan przed produkcją]]+soki3[[#This Row],[produkcja]]</f>
        <v>78750</v>
      </c>
      <c r="I198" s="2">
        <f>IF(soki3[[#This Row],[stan po produkcji]]-soki3[[#This Row],[wielkosc_zamowienia]]&gt;0,soki3[[#This Row],[stan po produkcji]]-soki3[[#This Row],[wielkosc_zamowienia]],soki3[[#This Row],[stan po produkcji]])</f>
        <v>72430</v>
      </c>
      <c r="J198" s="2" t="b">
        <f>soki3[[#This Row],[po zamowieniu]]=soki3[[#This Row],[stan po produkcji]]</f>
        <v>0</v>
      </c>
      <c r="K198" s="2">
        <f>IF(soki3[[#This Row],[fila]],soki3[[#This Row],[wielkosc_zamowienia]],0)</f>
        <v>0</v>
      </c>
    </row>
    <row r="199" spans="1:11" x14ac:dyDescent="0.25">
      <c r="A199">
        <v>198</v>
      </c>
      <c r="B199" s="1">
        <v>44295</v>
      </c>
      <c r="C199" s="2" t="s">
        <v>7</v>
      </c>
      <c r="D199" s="2">
        <f>WEEKDAY(soki3[[#This Row],[data]],2)</f>
        <v>5</v>
      </c>
      <c r="E199">
        <v>4600</v>
      </c>
      <c r="F199">
        <f t="shared" si="4"/>
        <v>72430</v>
      </c>
      <c r="G199">
        <f>IF(soki3[[#This Row],[data]]=B198,0,IF(soki3[[#This Row],[dzień tygodnia]]&gt;=6,5000,$M$13))</f>
        <v>0</v>
      </c>
      <c r="H199">
        <f>soki3[[#This Row],[stan przed produkcją]]+soki3[[#This Row],[produkcja]]</f>
        <v>72430</v>
      </c>
      <c r="I199" s="2">
        <f>IF(soki3[[#This Row],[stan po produkcji]]-soki3[[#This Row],[wielkosc_zamowienia]]&gt;0,soki3[[#This Row],[stan po produkcji]]-soki3[[#This Row],[wielkosc_zamowienia]],soki3[[#This Row],[stan po produkcji]])</f>
        <v>67830</v>
      </c>
      <c r="J199" s="2" t="b">
        <f>soki3[[#This Row],[po zamowieniu]]=soki3[[#This Row],[stan po produkcji]]</f>
        <v>0</v>
      </c>
      <c r="K199" s="2">
        <f>IF(soki3[[#This Row],[fila]],soki3[[#This Row],[wielkosc_zamowienia]],0)</f>
        <v>0</v>
      </c>
    </row>
    <row r="200" spans="1:11" x14ac:dyDescent="0.25">
      <c r="A200">
        <v>199</v>
      </c>
      <c r="B200" s="1">
        <v>44296</v>
      </c>
      <c r="C200" s="2" t="s">
        <v>5</v>
      </c>
      <c r="D200" s="2">
        <f>WEEKDAY(soki3[[#This Row],[data]],2)</f>
        <v>6</v>
      </c>
      <c r="E200">
        <v>9150</v>
      </c>
      <c r="F200">
        <f t="shared" si="4"/>
        <v>67830</v>
      </c>
      <c r="G200">
        <f>IF(soki3[[#This Row],[data]]=B199,0,IF(soki3[[#This Row],[dzień tygodnia]]&gt;=6,5000,$M$13))</f>
        <v>5000</v>
      </c>
      <c r="H200">
        <f>soki3[[#This Row],[stan przed produkcją]]+soki3[[#This Row],[produkcja]]</f>
        <v>72830</v>
      </c>
      <c r="I200" s="2">
        <f>IF(soki3[[#This Row],[stan po produkcji]]-soki3[[#This Row],[wielkosc_zamowienia]]&gt;0,soki3[[#This Row],[stan po produkcji]]-soki3[[#This Row],[wielkosc_zamowienia]],soki3[[#This Row],[stan po produkcji]])</f>
        <v>63680</v>
      </c>
      <c r="J200" s="2" t="b">
        <f>soki3[[#This Row],[po zamowieniu]]=soki3[[#This Row],[stan po produkcji]]</f>
        <v>0</v>
      </c>
      <c r="K200" s="2">
        <f>IF(soki3[[#This Row],[fila]],soki3[[#This Row],[wielkosc_zamowienia]],0)</f>
        <v>0</v>
      </c>
    </row>
    <row r="201" spans="1:11" x14ac:dyDescent="0.25">
      <c r="A201">
        <v>200</v>
      </c>
      <c r="B201" s="1">
        <v>44297</v>
      </c>
      <c r="C201" s="2" t="s">
        <v>7</v>
      </c>
      <c r="D201" s="2">
        <f>WEEKDAY(soki3[[#This Row],[data]],2)</f>
        <v>7</v>
      </c>
      <c r="E201">
        <v>4940</v>
      </c>
      <c r="F201">
        <f t="shared" si="4"/>
        <v>63680</v>
      </c>
      <c r="G201">
        <f>IF(soki3[[#This Row],[data]]=B200,0,IF(soki3[[#This Row],[dzień tygodnia]]&gt;=6,5000,$M$13))</f>
        <v>5000</v>
      </c>
      <c r="H201">
        <f>soki3[[#This Row],[stan przed produkcją]]+soki3[[#This Row],[produkcja]]</f>
        <v>68680</v>
      </c>
      <c r="I201" s="2">
        <f>IF(soki3[[#This Row],[stan po produkcji]]-soki3[[#This Row],[wielkosc_zamowienia]]&gt;0,soki3[[#This Row],[stan po produkcji]]-soki3[[#This Row],[wielkosc_zamowienia]],soki3[[#This Row],[stan po produkcji]])</f>
        <v>63740</v>
      </c>
      <c r="J201" s="2" t="b">
        <f>soki3[[#This Row],[po zamowieniu]]=soki3[[#This Row],[stan po produkcji]]</f>
        <v>0</v>
      </c>
      <c r="K201" s="2">
        <f>IF(soki3[[#This Row],[fila]],soki3[[#This Row],[wielkosc_zamowienia]],0)</f>
        <v>0</v>
      </c>
    </row>
    <row r="202" spans="1:11" x14ac:dyDescent="0.25">
      <c r="A202">
        <v>201</v>
      </c>
      <c r="B202" s="1">
        <v>44298</v>
      </c>
      <c r="C202" s="2" t="s">
        <v>5</v>
      </c>
      <c r="D202" s="2">
        <f>WEEKDAY(soki3[[#This Row],[data]],2)</f>
        <v>1</v>
      </c>
      <c r="E202">
        <v>7550</v>
      </c>
      <c r="F202">
        <f t="shared" si="4"/>
        <v>63740</v>
      </c>
      <c r="G202">
        <f>IF(soki3[[#This Row],[data]]=B201,0,IF(soki3[[#This Row],[dzień tygodnia]]&gt;=6,5000,$M$13))</f>
        <v>13179</v>
      </c>
      <c r="H202">
        <f>soki3[[#This Row],[stan przed produkcją]]+soki3[[#This Row],[produkcja]]</f>
        <v>76919</v>
      </c>
      <c r="I202" s="2">
        <f>IF(soki3[[#This Row],[stan po produkcji]]-soki3[[#This Row],[wielkosc_zamowienia]]&gt;0,soki3[[#This Row],[stan po produkcji]]-soki3[[#This Row],[wielkosc_zamowienia]],soki3[[#This Row],[stan po produkcji]])</f>
        <v>69369</v>
      </c>
      <c r="J202" s="2" t="b">
        <f>soki3[[#This Row],[po zamowieniu]]=soki3[[#This Row],[stan po produkcji]]</f>
        <v>0</v>
      </c>
      <c r="K202" s="2">
        <f>IF(soki3[[#This Row],[fila]],soki3[[#This Row],[wielkosc_zamowienia]],0)</f>
        <v>0</v>
      </c>
    </row>
    <row r="203" spans="1:11" x14ac:dyDescent="0.25">
      <c r="A203">
        <v>202</v>
      </c>
      <c r="B203" s="1">
        <v>44298</v>
      </c>
      <c r="C203" s="2" t="s">
        <v>4</v>
      </c>
      <c r="D203" s="2">
        <f>WEEKDAY(soki3[[#This Row],[data]],2)</f>
        <v>1</v>
      </c>
      <c r="E203">
        <v>4460</v>
      </c>
      <c r="F203">
        <f t="shared" si="4"/>
        <v>69369</v>
      </c>
      <c r="G203">
        <f>IF(soki3[[#This Row],[data]]=B202,0,IF(soki3[[#This Row],[dzień tygodnia]]&gt;=6,5000,$M$13))</f>
        <v>0</v>
      </c>
      <c r="H203">
        <f>soki3[[#This Row],[stan przed produkcją]]+soki3[[#This Row],[produkcja]]</f>
        <v>69369</v>
      </c>
      <c r="I203" s="2">
        <f>IF(soki3[[#This Row],[stan po produkcji]]-soki3[[#This Row],[wielkosc_zamowienia]]&gt;0,soki3[[#This Row],[stan po produkcji]]-soki3[[#This Row],[wielkosc_zamowienia]],soki3[[#This Row],[stan po produkcji]])</f>
        <v>64909</v>
      </c>
      <c r="J203" s="2" t="b">
        <f>soki3[[#This Row],[po zamowieniu]]=soki3[[#This Row],[stan po produkcji]]</f>
        <v>0</v>
      </c>
      <c r="K203" s="2">
        <f>IF(soki3[[#This Row],[fila]],soki3[[#This Row],[wielkosc_zamowienia]],0)</f>
        <v>0</v>
      </c>
    </row>
    <row r="204" spans="1:11" x14ac:dyDescent="0.25">
      <c r="A204">
        <v>203</v>
      </c>
      <c r="B204" s="1">
        <v>44299</v>
      </c>
      <c r="C204" s="2" t="s">
        <v>5</v>
      </c>
      <c r="D204" s="2">
        <f>WEEKDAY(soki3[[#This Row],[data]],2)</f>
        <v>2</v>
      </c>
      <c r="E204">
        <v>1680</v>
      </c>
      <c r="F204">
        <f t="shared" si="4"/>
        <v>64909</v>
      </c>
      <c r="G204">
        <f>IF(soki3[[#This Row],[data]]=B203,0,IF(soki3[[#This Row],[dzień tygodnia]]&gt;=6,5000,$M$13))</f>
        <v>13179</v>
      </c>
      <c r="H204">
        <f>soki3[[#This Row],[stan przed produkcją]]+soki3[[#This Row],[produkcja]]</f>
        <v>78088</v>
      </c>
      <c r="I204" s="2">
        <f>IF(soki3[[#This Row],[stan po produkcji]]-soki3[[#This Row],[wielkosc_zamowienia]]&gt;0,soki3[[#This Row],[stan po produkcji]]-soki3[[#This Row],[wielkosc_zamowienia]],soki3[[#This Row],[stan po produkcji]])</f>
        <v>76408</v>
      </c>
      <c r="J204" s="2" t="b">
        <f>soki3[[#This Row],[po zamowieniu]]=soki3[[#This Row],[stan po produkcji]]</f>
        <v>0</v>
      </c>
      <c r="K204" s="2">
        <f>IF(soki3[[#This Row],[fila]],soki3[[#This Row],[wielkosc_zamowienia]],0)</f>
        <v>0</v>
      </c>
    </row>
    <row r="205" spans="1:11" x14ac:dyDescent="0.25">
      <c r="A205">
        <v>204</v>
      </c>
      <c r="B205" s="1">
        <v>44299</v>
      </c>
      <c r="C205" s="2" t="s">
        <v>7</v>
      </c>
      <c r="D205" s="2">
        <f>WEEKDAY(soki3[[#This Row],[data]],2)</f>
        <v>2</v>
      </c>
      <c r="E205">
        <v>5220</v>
      </c>
      <c r="F205">
        <f t="shared" si="4"/>
        <v>76408</v>
      </c>
      <c r="G205">
        <f>IF(soki3[[#This Row],[data]]=B204,0,IF(soki3[[#This Row],[dzień tygodnia]]&gt;=6,5000,$M$13))</f>
        <v>0</v>
      </c>
      <c r="H205">
        <f>soki3[[#This Row],[stan przed produkcją]]+soki3[[#This Row],[produkcja]]</f>
        <v>76408</v>
      </c>
      <c r="I205" s="2">
        <f>IF(soki3[[#This Row],[stan po produkcji]]-soki3[[#This Row],[wielkosc_zamowienia]]&gt;0,soki3[[#This Row],[stan po produkcji]]-soki3[[#This Row],[wielkosc_zamowienia]],soki3[[#This Row],[stan po produkcji]])</f>
        <v>71188</v>
      </c>
      <c r="J205" s="2" t="b">
        <f>soki3[[#This Row],[po zamowieniu]]=soki3[[#This Row],[stan po produkcji]]</f>
        <v>0</v>
      </c>
      <c r="K205" s="2">
        <f>IF(soki3[[#This Row],[fila]],soki3[[#This Row],[wielkosc_zamowienia]],0)</f>
        <v>0</v>
      </c>
    </row>
    <row r="206" spans="1:11" x14ac:dyDescent="0.25">
      <c r="A206">
        <v>205</v>
      </c>
      <c r="B206" s="1">
        <v>44299</v>
      </c>
      <c r="C206" s="2" t="s">
        <v>6</v>
      </c>
      <c r="D206" s="2">
        <f>WEEKDAY(soki3[[#This Row],[data]],2)</f>
        <v>2</v>
      </c>
      <c r="E206">
        <v>6180</v>
      </c>
      <c r="F206">
        <f t="shared" si="4"/>
        <v>71188</v>
      </c>
      <c r="G206">
        <f>IF(soki3[[#This Row],[data]]=B205,0,IF(soki3[[#This Row],[dzień tygodnia]]&gt;=6,5000,$M$13))</f>
        <v>0</v>
      </c>
      <c r="H206">
        <f>soki3[[#This Row],[stan przed produkcją]]+soki3[[#This Row],[produkcja]]</f>
        <v>71188</v>
      </c>
      <c r="I206" s="2">
        <f>IF(soki3[[#This Row],[stan po produkcji]]-soki3[[#This Row],[wielkosc_zamowienia]]&gt;0,soki3[[#This Row],[stan po produkcji]]-soki3[[#This Row],[wielkosc_zamowienia]],soki3[[#This Row],[stan po produkcji]])</f>
        <v>65008</v>
      </c>
      <c r="J206" s="2" t="b">
        <f>soki3[[#This Row],[po zamowieniu]]=soki3[[#This Row],[stan po produkcji]]</f>
        <v>0</v>
      </c>
      <c r="K206" s="2">
        <f>IF(soki3[[#This Row],[fila]],soki3[[#This Row],[wielkosc_zamowienia]],0)</f>
        <v>0</v>
      </c>
    </row>
    <row r="207" spans="1:11" x14ac:dyDescent="0.25">
      <c r="A207">
        <v>206</v>
      </c>
      <c r="B207" s="1">
        <v>44300</v>
      </c>
      <c r="C207" s="2" t="s">
        <v>4</v>
      </c>
      <c r="D207" s="2">
        <f>WEEKDAY(soki3[[#This Row],[data]],2)</f>
        <v>3</v>
      </c>
      <c r="E207">
        <v>6780</v>
      </c>
      <c r="F207">
        <f t="shared" si="4"/>
        <v>65008</v>
      </c>
      <c r="G207">
        <f>IF(soki3[[#This Row],[data]]=B206,0,IF(soki3[[#This Row],[dzień tygodnia]]&gt;=6,5000,$M$13))</f>
        <v>13179</v>
      </c>
      <c r="H207">
        <f>soki3[[#This Row],[stan przed produkcją]]+soki3[[#This Row],[produkcja]]</f>
        <v>78187</v>
      </c>
      <c r="I207" s="2">
        <f>IF(soki3[[#This Row],[stan po produkcji]]-soki3[[#This Row],[wielkosc_zamowienia]]&gt;0,soki3[[#This Row],[stan po produkcji]]-soki3[[#This Row],[wielkosc_zamowienia]],soki3[[#This Row],[stan po produkcji]])</f>
        <v>71407</v>
      </c>
      <c r="J207" s="2" t="b">
        <f>soki3[[#This Row],[po zamowieniu]]=soki3[[#This Row],[stan po produkcji]]</f>
        <v>0</v>
      </c>
      <c r="K207" s="2">
        <f>IF(soki3[[#This Row],[fila]],soki3[[#This Row],[wielkosc_zamowienia]],0)</f>
        <v>0</v>
      </c>
    </row>
    <row r="208" spans="1:11" x14ac:dyDescent="0.25">
      <c r="A208">
        <v>207</v>
      </c>
      <c r="B208" s="1">
        <v>44300</v>
      </c>
      <c r="C208" s="2" t="s">
        <v>6</v>
      </c>
      <c r="D208" s="2">
        <f>WEEKDAY(soki3[[#This Row],[data]],2)</f>
        <v>3</v>
      </c>
      <c r="E208">
        <v>6770</v>
      </c>
      <c r="F208">
        <f t="shared" si="4"/>
        <v>71407</v>
      </c>
      <c r="G208">
        <f>IF(soki3[[#This Row],[data]]=B207,0,IF(soki3[[#This Row],[dzień tygodnia]]&gt;=6,5000,$M$13))</f>
        <v>0</v>
      </c>
      <c r="H208">
        <f>soki3[[#This Row],[stan przed produkcją]]+soki3[[#This Row],[produkcja]]</f>
        <v>71407</v>
      </c>
      <c r="I208" s="2">
        <f>IF(soki3[[#This Row],[stan po produkcji]]-soki3[[#This Row],[wielkosc_zamowienia]]&gt;0,soki3[[#This Row],[stan po produkcji]]-soki3[[#This Row],[wielkosc_zamowienia]],soki3[[#This Row],[stan po produkcji]])</f>
        <v>64637</v>
      </c>
      <c r="J208" s="2" t="b">
        <f>soki3[[#This Row],[po zamowieniu]]=soki3[[#This Row],[stan po produkcji]]</f>
        <v>0</v>
      </c>
      <c r="K208" s="2">
        <f>IF(soki3[[#This Row],[fila]],soki3[[#This Row],[wielkosc_zamowienia]],0)</f>
        <v>0</v>
      </c>
    </row>
    <row r="209" spans="1:11" x14ac:dyDescent="0.25">
      <c r="A209">
        <v>208</v>
      </c>
      <c r="B209" s="1">
        <v>44300</v>
      </c>
      <c r="C209" s="2" t="s">
        <v>7</v>
      </c>
      <c r="D209" s="2">
        <f>WEEKDAY(soki3[[#This Row],[data]],2)</f>
        <v>3</v>
      </c>
      <c r="E209">
        <v>2070</v>
      </c>
      <c r="F209">
        <f t="shared" si="4"/>
        <v>64637</v>
      </c>
      <c r="G209">
        <f>IF(soki3[[#This Row],[data]]=B208,0,IF(soki3[[#This Row],[dzień tygodnia]]&gt;=6,5000,$M$13))</f>
        <v>0</v>
      </c>
      <c r="H209">
        <f>soki3[[#This Row],[stan przed produkcją]]+soki3[[#This Row],[produkcja]]</f>
        <v>64637</v>
      </c>
      <c r="I209" s="2">
        <f>IF(soki3[[#This Row],[stan po produkcji]]-soki3[[#This Row],[wielkosc_zamowienia]]&gt;0,soki3[[#This Row],[stan po produkcji]]-soki3[[#This Row],[wielkosc_zamowienia]],soki3[[#This Row],[stan po produkcji]])</f>
        <v>62567</v>
      </c>
      <c r="J209" s="2" t="b">
        <f>soki3[[#This Row],[po zamowieniu]]=soki3[[#This Row],[stan po produkcji]]</f>
        <v>0</v>
      </c>
      <c r="K209" s="2">
        <f>IF(soki3[[#This Row],[fila]],soki3[[#This Row],[wielkosc_zamowienia]],0)</f>
        <v>0</v>
      </c>
    </row>
    <row r="210" spans="1:11" x14ac:dyDescent="0.25">
      <c r="A210">
        <v>209</v>
      </c>
      <c r="B210" s="1">
        <v>44301</v>
      </c>
      <c r="C210" s="2" t="s">
        <v>4</v>
      </c>
      <c r="D210" s="2">
        <f>WEEKDAY(soki3[[#This Row],[data]],2)</f>
        <v>4</v>
      </c>
      <c r="E210">
        <v>6720</v>
      </c>
      <c r="F210">
        <f t="shared" si="4"/>
        <v>62567</v>
      </c>
      <c r="G210">
        <f>IF(soki3[[#This Row],[data]]=B209,0,IF(soki3[[#This Row],[dzień tygodnia]]&gt;=6,5000,$M$13))</f>
        <v>13179</v>
      </c>
      <c r="H210">
        <f>soki3[[#This Row],[stan przed produkcją]]+soki3[[#This Row],[produkcja]]</f>
        <v>75746</v>
      </c>
      <c r="I210" s="2">
        <f>IF(soki3[[#This Row],[stan po produkcji]]-soki3[[#This Row],[wielkosc_zamowienia]]&gt;0,soki3[[#This Row],[stan po produkcji]]-soki3[[#This Row],[wielkosc_zamowienia]],soki3[[#This Row],[stan po produkcji]])</f>
        <v>69026</v>
      </c>
      <c r="J210" s="2" t="b">
        <f>soki3[[#This Row],[po zamowieniu]]=soki3[[#This Row],[stan po produkcji]]</f>
        <v>0</v>
      </c>
      <c r="K210" s="2">
        <f>IF(soki3[[#This Row],[fila]],soki3[[#This Row],[wielkosc_zamowienia]],0)</f>
        <v>0</v>
      </c>
    </row>
    <row r="211" spans="1:11" x14ac:dyDescent="0.25">
      <c r="A211">
        <v>210</v>
      </c>
      <c r="B211" s="1">
        <v>44301</v>
      </c>
      <c r="C211" s="2" t="s">
        <v>6</v>
      </c>
      <c r="D211" s="2">
        <f>WEEKDAY(soki3[[#This Row],[data]],2)</f>
        <v>4</v>
      </c>
      <c r="E211">
        <v>5160</v>
      </c>
      <c r="F211">
        <f t="shared" si="4"/>
        <v>69026</v>
      </c>
      <c r="G211">
        <f>IF(soki3[[#This Row],[data]]=B210,0,IF(soki3[[#This Row],[dzień tygodnia]]&gt;=6,5000,$M$13))</f>
        <v>0</v>
      </c>
      <c r="H211">
        <f>soki3[[#This Row],[stan przed produkcją]]+soki3[[#This Row],[produkcja]]</f>
        <v>69026</v>
      </c>
      <c r="I211" s="2">
        <f>IF(soki3[[#This Row],[stan po produkcji]]-soki3[[#This Row],[wielkosc_zamowienia]]&gt;0,soki3[[#This Row],[stan po produkcji]]-soki3[[#This Row],[wielkosc_zamowienia]],soki3[[#This Row],[stan po produkcji]])</f>
        <v>63866</v>
      </c>
      <c r="J211" s="2" t="b">
        <f>soki3[[#This Row],[po zamowieniu]]=soki3[[#This Row],[stan po produkcji]]</f>
        <v>0</v>
      </c>
      <c r="K211" s="2">
        <f>IF(soki3[[#This Row],[fila]],soki3[[#This Row],[wielkosc_zamowienia]],0)</f>
        <v>0</v>
      </c>
    </row>
    <row r="212" spans="1:11" x14ac:dyDescent="0.25">
      <c r="A212">
        <v>211</v>
      </c>
      <c r="B212" s="1">
        <v>44301</v>
      </c>
      <c r="C212" s="2" t="s">
        <v>7</v>
      </c>
      <c r="D212" s="2">
        <f>WEEKDAY(soki3[[#This Row],[data]],2)</f>
        <v>4</v>
      </c>
      <c r="E212">
        <v>3130</v>
      </c>
      <c r="F212">
        <f t="shared" si="4"/>
        <v>63866</v>
      </c>
      <c r="G212">
        <f>IF(soki3[[#This Row],[data]]=B211,0,IF(soki3[[#This Row],[dzień tygodnia]]&gt;=6,5000,$M$13))</f>
        <v>0</v>
      </c>
      <c r="H212">
        <f>soki3[[#This Row],[stan przed produkcją]]+soki3[[#This Row],[produkcja]]</f>
        <v>63866</v>
      </c>
      <c r="I212" s="2">
        <f>IF(soki3[[#This Row],[stan po produkcji]]-soki3[[#This Row],[wielkosc_zamowienia]]&gt;0,soki3[[#This Row],[stan po produkcji]]-soki3[[#This Row],[wielkosc_zamowienia]],soki3[[#This Row],[stan po produkcji]])</f>
        <v>60736</v>
      </c>
      <c r="J212" s="2" t="b">
        <f>soki3[[#This Row],[po zamowieniu]]=soki3[[#This Row],[stan po produkcji]]</f>
        <v>0</v>
      </c>
      <c r="K212" s="2">
        <f>IF(soki3[[#This Row],[fila]],soki3[[#This Row],[wielkosc_zamowienia]],0)</f>
        <v>0</v>
      </c>
    </row>
    <row r="213" spans="1:11" x14ac:dyDescent="0.25">
      <c r="A213">
        <v>212</v>
      </c>
      <c r="B213" s="1">
        <v>44302</v>
      </c>
      <c r="C213" s="2" t="s">
        <v>5</v>
      </c>
      <c r="D213" s="2">
        <f>WEEKDAY(soki3[[#This Row],[data]],2)</f>
        <v>5</v>
      </c>
      <c r="E213">
        <v>6560</v>
      </c>
      <c r="F213">
        <f t="shared" si="4"/>
        <v>60736</v>
      </c>
      <c r="G213">
        <f>IF(soki3[[#This Row],[data]]=B212,0,IF(soki3[[#This Row],[dzień tygodnia]]&gt;=6,5000,$M$13))</f>
        <v>13179</v>
      </c>
      <c r="H213">
        <f>soki3[[#This Row],[stan przed produkcją]]+soki3[[#This Row],[produkcja]]</f>
        <v>73915</v>
      </c>
      <c r="I213" s="2">
        <f>IF(soki3[[#This Row],[stan po produkcji]]-soki3[[#This Row],[wielkosc_zamowienia]]&gt;0,soki3[[#This Row],[stan po produkcji]]-soki3[[#This Row],[wielkosc_zamowienia]],soki3[[#This Row],[stan po produkcji]])</f>
        <v>67355</v>
      </c>
      <c r="J213" s="2" t="b">
        <f>soki3[[#This Row],[po zamowieniu]]=soki3[[#This Row],[stan po produkcji]]</f>
        <v>0</v>
      </c>
      <c r="K213" s="2">
        <f>IF(soki3[[#This Row],[fila]],soki3[[#This Row],[wielkosc_zamowienia]],0)</f>
        <v>0</v>
      </c>
    </row>
    <row r="214" spans="1:11" x14ac:dyDescent="0.25">
      <c r="A214">
        <v>213</v>
      </c>
      <c r="B214" s="1">
        <v>44302</v>
      </c>
      <c r="C214" s="2" t="s">
        <v>4</v>
      </c>
      <c r="D214" s="2">
        <f>WEEKDAY(soki3[[#This Row],[data]],2)</f>
        <v>5</v>
      </c>
      <c r="E214">
        <v>1000</v>
      </c>
      <c r="F214">
        <f t="shared" si="4"/>
        <v>67355</v>
      </c>
      <c r="G214">
        <f>IF(soki3[[#This Row],[data]]=B213,0,IF(soki3[[#This Row],[dzień tygodnia]]&gt;=6,5000,$M$13))</f>
        <v>0</v>
      </c>
      <c r="H214">
        <f>soki3[[#This Row],[stan przed produkcją]]+soki3[[#This Row],[produkcja]]</f>
        <v>67355</v>
      </c>
      <c r="I214" s="2">
        <f>IF(soki3[[#This Row],[stan po produkcji]]-soki3[[#This Row],[wielkosc_zamowienia]]&gt;0,soki3[[#This Row],[stan po produkcji]]-soki3[[#This Row],[wielkosc_zamowienia]],soki3[[#This Row],[stan po produkcji]])</f>
        <v>66355</v>
      </c>
      <c r="J214" s="2" t="b">
        <f>soki3[[#This Row],[po zamowieniu]]=soki3[[#This Row],[stan po produkcji]]</f>
        <v>0</v>
      </c>
      <c r="K214" s="2">
        <f>IF(soki3[[#This Row],[fila]],soki3[[#This Row],[wielkosc_zamowienia]],0)</f>
        <v>0</v>
      </c>
    </row>
    <row r="215" spans="1:11" x14ac:dyDescent="0.25">
      <c r="A215">
        <v>214</v>
      </c>
      <c r="B215" s="1">
        <v>44303</v>
      </c>
      <c r="C215" s="2" t="s">
        <v>7</v>
      </c>
      <c r="D215" s="2">
        <f>WEEKDAY(soki3[[#This Row],[data]],2)</f>
        <v>6</v>
      </c>
      <c r="E215">
        <v>2660</v>
      </c>
      <c r="F215">
        <f t="shared" si="4"/>
        <v>66355</v>
      </c>
      <c r="G215">
        <f>IF(soki3[[#This Row],[data]]=B214,0,IF(soki3[[#This Row],[dzień tygodnia]]&gt;=6,5000,$M$13))</f>
        <v>5000</v>
      </c>
      <c r="H215">
        <f>soki3[[#This Row],[stan przed produkcją]]+soki3[[#This Row],[produkcja]]</f>
        <v>71355</v>
      </c>
      <c r="I215" s="2">
        <f>IF(soki3[[#This Row],[stan po produkcji]]-soki3[[#This Row],[wielkosc_zamowienia]]&gt;0,soki3[[#This Row],[stan po produkcji]]-soki3[[#This Row],[wielkosc_zamowienia]],soki3[[#This Row],[stan po produkcji]])</f>
        <v>68695</v>
      </c>
      <c r="J215" s="2" t="b">
        <f>soki3[[#This Row],[po zamowieniu]]=soki3[[#This Row],[stan po produkcji]]</f>
        <v>0</v>
      </c>
      <c r="K215" s="2">
        <f>IF(soki3[[#This Row],[fila]],soki3[[#This Row],[wielkosc_zamowienia]],0)</f>
        <v>0</v>
      </c>
    </row>
    <row r="216" spans="1:11" x14ac:dyDescent="0.25">
      <c r="A216">
        <v>215</v>
      </c>
      <c r="B216" s="1">
        <v>44303</v>
      </c>
      <c r="C216" s="2" t="s">
        <v>6</v>
      </c>
      <c r="D216" s="2">
        <f>WEEKDAY(soki3[[#This Row],[data]],2)</f>
        <v>6</v>
      </c>
      <c r="E216">
        <v>8880</v>
      </c>
      <c r="F216">
        <f t="shared" si="4"/>
        <v>68695</v>
      </c>
      <c r="G216">
        <f>IF(soki3[[#This Row],[data]]=B215,0,IF(soki3[[#This Row],[dzień tygodnia]]&gt;=6,5000,$M$13))</f>
        <v>0</v>
      </c>
      <c r="H216">
        <f>soki3[[#This Row],[stan przed produkcją]]+soki3[[#This Row],[produkcja]]</f>
        <v>68695</v>
      </c>
      <c r="I216" s="2">
        <f>IF(soki3[[#This Row],[stan po produkcji]]-soki3[[#This Row],[wielkosc_zamowienia]]&gt;0,soki3[[#This Row],[stan po produkcji]]-soki3[[#This Row],[wielkosc_zamowienia]],soki3[[#This Row],[stan po produkcji]])</f>
        <v>59815</v>
      </c>
      <c r="J216" s="2" t="b">
        <f>soki3[[#This Row],[po zamowieniu]]=soki3[[#This Row],[stan po produkcji]]</f>
        <v>0</v>
      </c>
      <c r="K216" s="2">
        <f>IF(soki3[[#This Row],[fila]],soki3[[#This Row],[wielkosc_zamowienia]],0)</f>
        <v>0</v>
      </c>
    </row>
    <row r="217" spans="1:11" x14ac:dyDescent="0.25">
      <c r="A217">
        <v>216</v>
      </c>
      <c r="B217" s="1">
        <v>44303</v>
      </c>
      <c r="C217" s="2" t="s">
        <v>4</v>
      </c>
      <c r="D217" s="2">
        <f>WEEKDAY(soki3[[#This Row],[data]],2)</f>
        <v>6</v>
      </c>
      <c r="E217">
        <v>1800</v>
      </c>
      <c r="F217">
        <f t="shared" si="4"/>
        <v>59815</v>
      </c>
      <c r="G217">
        <f>IF(soki3[[#This Row],[data]]=B216,0,IF(soki3[[#This Row],[dzień tygodnia]]&gt;=6,5000,$M$13))</f>
        <v>0</v>
      </c>
      <c r="H217">
        <f>soki3[[#This Row],[stan przed produkcją]]+soki3[[#This Row],[produkcja]]</f>
        <v>59815</v>
      </c>
      <c r="I217" s="2">
        <f>IF(soki3[[#This Row],[stan po produkcji]]-soki3[[#This Row],[wielkosc_zamowienia]]&gt;0,soki3[[#This Row],[stan po produkcji]]-soki3[[#This Row],[wielkosc_zamowienia]],soki3[[#This Row],[stan po produkcji]])</f>
        <v>58015</v>
      </c>
      <c r="J217" s="2" t="b">
        <f>soki3[[#This Row],[po zamowieniu]]=soki3[[#This Row],[stan po produkcji]]</f>
        <v>0</v>
      </c>
      <c r="K217" s="2">
        <f>IF(soki3[[#This Row],[fila]],soki3[[#This Row],[wielkosc_zamowienia]],0)</f>
        <v>0</v>
      </c>
    </row>
    <row r="218" spans="1:11" x14ac:dyDescent="0.25">
      <c r="A218">
        <v>217</v>
      </c>
      <c r="B218" s="1">
        <v>44304</v>
      </c>
      <c r="C218" s="2" t="s">
        <v>6</v>
      </c>
      <c r="D218" s="2">
        <f>WEEKDAY(soki3[[#This Row],[data]],2)</f>
        <v>7</v>
      </c>
      <c r="E218">
        <v>6820</v>
      </c>
      <c r="F218">
        <f t="shared" si="4"/>
        <v>58015</v>
      </c>
      <c r="G218">
        <f>IF(soki3[[#This Row],[data]]=B217,0,IF(soki3[[#This Row],[dzień tygodnia]]&gt;=6,5000,$M$13))</f>
        <v>5000</v>
      </c>
      <c r="H218">
        <f>soki3[[#This Row],[stan przed produkcją]]+soki3[[#This Row],[produkcja]]</f>
        <v>63015</v>
      </c>
      <c r="I218" s="2">
        <f>IF(soki3[[#This Row],[stan po produkcji]]-soki3[[#This Row],[wielkosc_zamowienia]]&gt;0,soki3[[#This Row],[stan po produkcji]]-soki3[[#This Row],[wielkosc_zamowienia]],soki3[[#This Row],[stan po produkcji]])</f>
        <v>56195</v>
      </c>
      <c r="J218" s="2" t="b">
        <f>soki3[[#This Row],[po zamowieniu]]=soki3[[#This Row],[stan po produkcji]]</f>
        <v>0</v>
      </c>
      <c r="K218" s="2">
        <f>IF(soki3[[#This Row],[fila]],soki3[[#This Row],[wielkosc_zamowienia]],0)</f>
        <v>0</v>
      </c>
    </row>
    <row r="219" spans="1:11" x14ac:dyDescent="0.25">
      <c r="A219">
        <v>218</v>
      </c>
      <c r="B219" s="1">
        <v>44304</v>
      </c>
      <c r="C219" s="2" t="s">
        <v>7</v>
      </c>
      <c r="D219" s="2">
        <f>WEEKDAY(soki3[[#This Row],[data]],2)</f>
        <v>7</v>
      </c>
      <c r="E219">
        <v>3860</v>
      </c>
      <c r="F219">
        <f t="shared" si="4"/>
        <v>56195</v>
      </c>
      <c r="G219">
        <f>IF(soki3[[#This Row],[data]]=B218,0,IF(soki3[[#This Row],[dzień tygodnia]]&gt;=6,5000,$M$13))</f>
        <v>0</v>
      </c>
      <c r="H219">
        <f>soki3[[#This Row],[stan przed produkcją]]+soki3[[#This Row],[produkcja]]</f>
        <v>56195</v>
      </c>
      <c r="I219" s="2">
        <f>IF(soki3[[#This Row],[stan po produkcji]]-soki3[[#This Row],[wielkosc_zamowienia]]&gt;0,soki3[[#This Row],[stan po produkcji]]-soki3[[#This Row],[wielkosc_zamowienia]],soki3[[#This Row],[stan po produkcji]])</f>
        <v>52335</v>
      </c>
      <c r="J219" s="2" t="b">
        <f>soki3[[#This Row],[po zamowieniu]]=soki3[[#This Row],[stan po produkcji]]</f>
        <v>0</v>
      </c>
      <c r="K219" s="2">
        <f>IF(soki3[[#This Row],[fila]],soki3[[#This Row],[wielkosc_zamowienia]],0)</f>
        <v>0</v>
      </c>
    </row>
    <row r="220" spans="1:11" x14ac:dyDescent="0.25">
      <c r="A220">
        <v>219</v>
      </c>
      <c r="B220" s="1">
        <v>44304</v>
      </c>
      <c r="C220" s="2" t="s">
        <v>4</v>
      </c>
      <c r="D220" s="2">
        <f>WEEKDAY(soki3[[#This Row],[data]],2)</f>
        <v>7</v>
      </c>
      <c r="E220">
        <v>6470</v>
      </c>
      <c r="F220">
        <f t="shared" si="4"/>
        <v>52335</v>
      </c>
      <c r="G220">
        <f>IF(soki3[[#This Row],[data]]=B219,0,IF(soki3[[#This Row],[dzień tygodnia]]&gt;=6,5000,$M$13))</f>
        <v>0</v>
      </c>
      <c r="H220">
        <f>soki3[[#This Row],[stan przed produkcją]]+soki3[[#This Row],[produkcja]]</f>
        <v>52335</v>
      </c>
      <c r="I220" s="2">
        <f>IF(soki3[[#This Row],[stan po produkcji]]-soki3[[#This Row],[wielkosc_zamowienia]]&gt;0,soki3[[#This Row],[stan po produkcji]]-soki3[[#This Row],[wielkosc_zamowienia]],soki3[[#This Row],[stan po produkcji]])</f>
        <v>45865</v>
      </c>
      <c r="J220" s="2" t="b">
        <f>soki3[[#This Row],[po zamowieniu]]=soki3[[#This Row],[stan po produkcji]]</f>
        <v>0</v>
      </c>
      <c r="K220" s="2">
        <f>IF(soki3[[#This Row],[fila]],soki3[[#This Row],[wielkosc_zamowienia]],0)</f>
        <v>0</v>
      </c>
    </row>
    <row r="221" spans="1:11" x14ac:dyDescent="0.25">
      <c r="A221">
        <v>220</v>
      </c>
      <c r="B221" s="1">
        <v>44305</v>
      </c>
      <c r="C221" s="2" t="s">
        <v>6</v>
      </c>
      <c r="D221" s="2">
        <f>WEEKDAY(soki3[[#This Row],[data]],2)</f>
        <v>1</v>
      </c>
      <c r="E221">
        <v>1560</v>
      </c>
      <c r="F221">
        <f t="shared" si="4"/>
        <v>45865</v>
      </c>
      <c r="G221">
        <f>IF(soki3[[#This Row],[data]]=B220,0,IF(soki3[[#This Row],[dzień tygodnia]]&gt;=6,5000,$M$13))</f>
        <v>13179</v>
      </c>
      <c r="H221">
        <f>soki3[[#This Row],[stan przed produkcją]]+soki3[[#This Row],[produkcja]]</f>
        <v>59044</v>
      </c>
      <c r="I221" s="2">
        <f>IF(soki3[[#This Row],[stan po produkcji]]-soki3[[#This Row],[wielkosc_zamowienia]]&gt;0,soki3[[#This Row],[stan po produkcji]]-soki3[[#This Row],[wielkosc_zamowienia]],soki3[[#This Row],[stan po produkcji]])</f>
        <v>57484</v>
      </c>
      <c r="J221" s="2" t="b">
        <f>soki3[[#This Row],[po zamowieniu]]=soki3[[#This Row],[stan po produkcji]]</f>
        <v>0</v>
      </c>
      <c r="K221" s="2">
        <f>IF(soki3[[#This Row],[fila]],soki3[[#This Row],[wielkosc_zamowienia]],0)</f>
        <v>0</v>
      </c>
    </row>
    <row r="222" spans="1:11" x14ac:dyDescent="0.25">
      <c r="A222">
        <v>221</v>
      </c>
      <c r="B222" s="1">
        <v>44305</v>
      </c>
      <c r="C222" s="2" t="s">
        <v>7</v>
      </c>
      <c r="D222" s="2">
        <f>WEEKDAY(soki3[[#This Row],[data]],2)</f>
        <v>1</v>
      </c>
      <c r="E222">
        <v>3420</v>
      </c>
      <c r="F222">
        <f t="shared" si="4"/>
        <v>57484</v>
      </c>
      <c r="G222">
        <f>IF(soki3[[#This Row],[data]]=B221,0,IF(soki3[[#This Row],[dzień tygodnia]]&gt;=6,5000,$M$13))</f>
        <v>0</v>
      </c>
      <c r="H222">
        <f>soki3[[#This Row],[stan przed produkcją]]+soki3[[#This Row],[produkcja]]</f>
        <v>57484</v>
      </c>
      <c r="I222" s="2">
        <f>IF(soki3[[#This Row],[stan po produkcji]]-soki3[[#This Row],[wielkosc_zamowienia]]&gt;0,soki3[[#This Row],[stan po produkcji]]-soki3[[#This Row],[wielkosc_zamowienia]],soki3[[#This Row],[stan po produkcji]])</f>
        <v>54064</v>
      </c>
      <c r="J222" s="2" t="b">
        <f>soki3[[#This Row],[po zamowieniu]]=soki3[[#This Row],[stan po produkcji]]</f>
        <v>0</v>
      </c>
      <c r="K222" s="2">
        <f>IF(soki3[[#This Row],[fila]],soki3[[#This Row],[wielkosc_zamowienia]],0)</f>
        <v>0</v>
      </c>
    </row>
    <row r="223" spans="1:11" x14ac:dyDescent="0.25">
      <c r="A223">
        <v>222</v>
      </c>
      <c r="B223" s="1">
        <v>44305</v>
      </c>
      <c r="C223" s="2" t="s">
        <v>4</v>
      </c>
      <c r="D223" s="2">
        <f>WEEKDAY(soki3[[#This Row],[data]],2)</f>
        <v>1</v>
      </c>
      <c r="E223">
        <v>5220</v>
      </c>
      <c r="F223">
        <f t="shared" si="4"/>
        <v>54064</v>
      </c>
      <c r="G223">
        <f>IF(soki3[[#This Row],[data]]=B222,0,IF(soki3[[#This Row],[dzień tygodnia]]&gt;=6,5000,$M$13))</f>
        <v>0</v>
      </c>
      <c r="H223">
        <f>soki3[[#This Row],[stan przed produkcją]]+soki3[[#This Row],[produkcja]]</f>
        <v>54064</v>
      </c>
      <c r="I223" s="2">
        <f>IF(soki3[[#This Row],[stan po produkcji]]-soki3[[#This Row],[wielkosc_zamowienia]]&gt;0,soki3[[#This Row],[stan po produkcji]]-soki3[[#This Row],[wielkosc_zamowienia]],soki3[[#This Row],[stan po produkcji]])</f>
        <v>48844</v>
      </c>
      <c r="J223" s="2" t="b">
        <f>soki3[[#This Row],[po zamowieniu]]=soki3[[#This Row],[stan po produkcji]]</f>
        <v>0</v>
      </c>
      <c r="K223" s="2">
        <f>IF(soki3[[#This Row],[fila]],soki3[[#This Row],[wielkosc_zamowienia]],0)</f>
        <v>0</v>
      </c>
    </row>
    <row r="224" spans="1:11" x14ac:dyDescent="0.25">
      <c r="A224">
        <v>223</v>
      </c>
      <c r="B224" s="1">
        <v>44306</v>
      </c>
      <c r="C224" s="2" t="s">
        <v>7</v>
      </c>
      <c r="D224" s="2">
        <f>WEEKDAY(soki3[[#This Row],[data]],2)</f>
        <v>2</v>
      </c>
      <c r="E224">
        <v>6100</v>
      </c>
      <c r="F224">
        <f t="shared" si="4"/>
        <v>48844</v>
      </c>
      <c r="G224">
        <f>IF(soki3[[#This Row],[data]]=B223,0,IF(soki3[[#This Row],[dzień tygodnia]]&gt;=6,5000,$M$13))</f>
        <v>13179</v>
      </c>
      <c r="H224">
        <f>soki3[[#This Row],[stan przed produkcją]]+soki3[[#This Row],[produkcja]]</f>
        <v>62023</v>
      </c>
      <c r="I224" s="2">
        <f>IF(soki3[[#This Row],[stan po produkcji]]-soki3[[#This Row],[wielkosc_zamowienia]]&gt;0,soki3[[#This Row],[stan po produkcji]]-soki3[[#This Row],[wielkosc_zamowienia]],soki3[[#This Row],[stan po produkcji]])</f>
        <v>55923</v>
      </c>
      <c r="J224" s="2" t="b">
        <f>soki3[[#This Row],[po zamowieniu]]=soki3[[#This Row],[stan po produkcji]]</f>
        <v>0</v>
      </c>
      <c r="K224" s="2">
        <f>IF(soki3[[#This Row],[fila]],soki3[[#This Row],[wielkosc_zamowienia]],0)</f>
        <v>0</v>
      </c>
    </row>
    <row r="225" spans="1:11" x14ac:dyDescent="0.25">
      <c r="A225">
        <v>224</v>
      </c>
      <c r="B225" s="1">
        <v>44306</v>
      </c>
      <c r="C225" s="2" t="s">
        <v>5</v>
      </c>
      <c r="D225" s="2">
        <f>WEEKDAY(soki3[[#This Row],[data]],2)</f>
        <v>2</v>
      </c>
      <c r="E225">
        <v>3800</v>
      </c>
      <c r="F225">
        <f t="shared" si="4"/>
        <v>55923</v>
      </c>
      <c r="G225">
        <f>IF(soki3[[#This Row],[data]]=B224,0,IF(soki3[[#This Row],[dzień tygodnia]]&gt;=6,5000,$M$13))</f>
        <v>0</v>
      </c>
      <c r="H225">
        <f>soki3[[#This Row],[stan przed produkcją]]+soki3[[#This Row],[produkcja]]</f>
        <v>55923</v>
      </c>
      <c r="I225" s="2">
        <f>IF(soki3[[#This Row],[stan po produkcji]]-soki3[[#This Row],[wielkosc_zamowienia]]&gt;0,soki3[[#This Row],[stan po produkcji]]-soki3[[#This Row],[wielkosc_zamowienia]],soki3[[#This Row],[stan po produkcji]])</f>
        <v>52123</v>
      </c>
      <c r="J225" s="2" t="b">
        <f>soki3[[#This Row],[po zamowieniu]]=soki3[[#This Row],[stan po produkcji]]</f>
        <v>0</v>
      </c>
      <c r="K225" s="2">
        <f>IF(soki3[[#This Row],[fila]],soki3[[#This Row],[wielkosc_zamowienia]],0)</f>
        <v>0</v>
      </c>
    </row>
    <row r="226" spans="1:11" x14ac:dyDescent="0.25">
      <c r="A226">
        <v>225</v>
      </c>
      <c r="B226" s="1">
        <v>44307</v>
      </c>
      <c r="C226" s="2" t="s">
        <v>7</v>
      </c>
      <c r="D226" s="2">
        <f>WEEKDAY(soki3[[#This Row],[data]],2)</f>
        <v>3</v>
      </c>
      <c r="E226">
        <v>3170</v>
      </c>
      <c r="F226">
        <f t="shared" si="4"/>
        <v>52123</v>
      </c>
      <c r="G226">
        <f>IF(soki3[[#This Row],[data]]=B225,0,IF(soki3[[#This Row],[dzień tygodnia]]&gt;=6,5000,$M$13))</f>
        <v>13179</v>
      </c>
      <c r="H226">
        <f>soki3[[#This Row],[stan przed produkcją]]+soki3[[#This Row],[produkcja]]</f>
        <v>65302</v>
      </c>
      <c r="I226" s="2">
        <f>IF(soki3[[#This Row],[stan po produkcji]]-soki3[[#This Row],[wielkosc_zamowienia]]&gt;0,soki3[[#This Row],[stan po produkcji]]-soki3[[#This Row],[wielkosc_zamowienia]],soki3[[#This Row],[stan po produkcji]])</f>
        <v>62132</v>
      </c>
      <c r="J226" s="2" t="b">
        <f>soki3[[#This Row],[po zamowieniu]]=soki3[[#This Row],[stan po produkcji]]</f>
        <v>0</v>
      </c>
      <c r="K226" s="2">
        <f>IF(soki3[[#This Row],[fila]],soki3[[#This Row],[wielkosc_zamowienia]],0)</f>
        <v>0</v>
      </c>
    </row>
    <row r="227" spans="1:11" x14ac:dyDescent="0.25">
      <c r="A227">
        <v>226</v>
      </c>
      <c r="B227" s="1">
        <v>44307</v>
      </c>
      <c r="C227" s="2" t="s">
        <v>4</v>
      </c>
      <c r="D227" s="2">
        <f>WEEKDAY(soki3[[#This Row],[data]],2)</f>
        <v>3</v>
      </c>
      <c r="E227">
        <v>4140</v>
      </c>
      <c r="F227">
        <f t="shared" si="4"/>
        <v>62132</v>
      </c>
      <c r="G227">
        <f>IF(soki3[[#This Row],[data]]=B226,0,IF(soki3[[#This Row],[dzień tygodnia]]&gt;=6,5000,$M$13))</f>
        <v>0</v>
      </c>
      <c r="H227">
        <f>soki3[[#This Row],[stan przed produkcją]]+soki3[[#This Row],[produkcja]]</f>
        <v>62132</v>
      </c>
      <c r="I227" s="2">
        <f>IF(soki3[[#This Row],[stan po produkcji]]-soki3[[#This Row],[wielkosc_zamowienia]]&gt;0,soki3[[#This Row],[stan po produkcji]]-soki3[[#This Row],[wielkosc_zamowienia]],soki3[[#This Row],[stan po produkcji]])</f>
        <v>57992</v>
      </c>
      <c r="J227" s="2" t="b">
        <f>soki3[[#This Row],[po zamowieniu]]=soki3[[#This Row],[stan po produkcji]]</f>
        <v>0</v>
      </c>
      <c r="K227" s="2">
        <f>IF(soki3[[#This Row],[fila]],soki3[[#This Row],[wielkosc_zamowienia]],0)</f>
        <v>0</v>
      </c>
    </row>
    <row r="228" spans="1:11" x14ac:dyDescent="0.25">
      <c r="A228">
        <v>227</v>
      </c>
      <c r="B228" s="1">
        <v>44307</v>
      </c>
      <c r="C228" s="2" t="s">
        <v>5</v>
      </c>
      <c r="D228" s="2">
        <f>WEEKDAY(soki3[[#This Row],[data]],2)</f>
        <v>3</v>
      </c>
      <c r="E228">
        <v>2060</v>
      </c>
      <c r="F228">
        <f t="shared" si="4"/>
        <v>57992</v>
      </c>
      <c r="G228">
        <f>IF(soki3[[#This Row],[data]]=B227,0,IF(soki3[[#This Row],[dzień tygodnia]]&gt;=6,5000,$M$13))</f>
        <v>0</v>
      </c>
      <c r="H228">
        <f>soki3[[#This Row],[stan przed produkcją]]+soki3[[#This Row],[produkcja]]</f>
        <v>57992</v>
      </c>
      <c r="I228" s="2">
        <f>IF(soki3[[#This Row],[stan po produkcji]]-soki3[[#This Row],[wielkosc_zamowienia]]&gt;0,soki3[[#This Row],[stan po produkcji]]-soki3[[#This Row],[wielkosc_zamowienia]],soki3[[#This Row],[stan po produkcji]])</f>
        <v>55932</v>
      </c>
      <c r="J228" s="2" t="b">
        <f>soki3[[#This Row],[po zamowieniu]]=soki3[[#This Row],[stan po produkcji]]</f>
        <v>0</v>
      </c>
      <c r="K228" s="2">
        <f>IF(soki3[[#This Row],[fila]],soki3[[#This Row],[wielkosc_zamowienia]],0)</f>
        <v>0</v>
      </c>
    </row>
    <row r="229" spans="1:11" x14ac:dyDescent="0.25">
      <c r="A229">
        <v>228</v>
      </c>
      <c r="B229" s="1">
        <v>44308</v>
      </c>
      <c r="C229" s="2" t="s">
        <v>5</v>
      </c>
      <c r="D229" s="2">
        <f>WEEKDAY(soki3[[#This Row],[data]],2)</f>
        <v>4</v>
      </c>
      <c r="E229">
        <v>8220</v>
      </c>
      <c r="F229">
        <f t="shared" si="4"/>
        <v>55932</v>
      </c>
      <c r="G229">
        <f>IF(soki3[[#This Row],[data]]=B228,0,IF(soki3[[#This Row],[dzień tygodnia]]&gt;=6,5000,$M$13))</f>
        <v>13179</v>
      </c>
      <c r="H229">
        <f>soki3[[#This Row],[stan przed produkcją]]+soki3[[#This Row],[produkcja]]</f>
        <v>69111</v>
      </c>
      <c r="I229" s="2">
        <f>IF(soki3[[#This Row],[stan po produkcji]]-soki3[[#This Row],[wielkosc_zamowienia]]&gt;0,soki3[[#This Row],[stan po produkcji]]-soki3[[#This Row],[wielkosc_zamowienia]],soki3[[#This Row],[stan po produkcji]])</f>
        <v>60891</v>
      </c>
      <c r="J229" s="2" t="b">
        <f>soki3[[#This Row],[po zamowieniu]]=soki3[[#This Row],[stan po produkcji]]</f>
        <v>0</v>
      </c>
      <c r="K229" s="2">
        <f>IF(soki3[[#This Row],[fila]],soki3[[#This Row],[wielkosc_zamowienia]],0)</f>
        <v>0</v>
      </c>
    </row>
    <row r="230" spans="1:11" x14ac:dyDescent="0.25">
      <c r="A230">
        <v>229</v>
      </c>
      <c r="B230" s="1">
        <v>44309</v>
      </c>
      <c r="C230" s="2" t="s">
        <v>7</v>
      </c>
      <c r="D230" s="2">
        <f>WEEKDAY(soki3[[#This Row],[data]],2)</f>
        <v>5</v>
      </c>
      <c r="E230">
        <v>9490</v>
      </c>
      <c r="F230">
        <f t="shared" si="4"/>
        <v>60891</v>
      </c>
      <c r="G230">
        <f>IF(soki3[[#This Row],[data]]=B229,0,IF(soki3[[#This Row],[dzień tygodnia]]&gt;=6,5000,$M$13))</f>
        <v>13179</v>
      </c>
      <c r="H230">
        <f>soki3[[#This Row],[stan przed produkcją]]+soki3[[#This Row],[produkcja]]</f>
        <v>74070</v>
      </c>
      <c r="I230" s="2">
        <f>IF(soki3[[#This Row],[stan po produkcji]]-soki3[[#This Row],[wielkosc_zamowienia]]&gt;0,soki3[[#This Row],[stan po produkcji]]-soki3[[#This Row],[wielkosc_zamowienia]],soki3[[#This Row],[stan po produkcji]])</f>
        <v>64580</v>
      </c>
      <c r="J230" s="2" t="b">
        <f>soki3[[#This Row],[po zamowieniu]]=soki3[[#This Row],[stan po produkcji]]</f>
        <v>0</v>
      </c>
      <c r="K230" s="2">
        <f>IF(soki3[[#This Row],[fila]],soki3[[#This Row],[wielkosc_zamowienia]],0)</f>
        <v>0</v>
      </c>
    </row>
    <row r="231" spans="1:11" x14ac:dyDescent="0.25">
      <c r="A231">
        <v>230</v>
      </c>
      <c r="B231" s="1">
        <v>44309</v>
      </c>
      <c r="C231" s="2" t="s">
        <v>4</v>
      </c>
      <c r="D231" s="2">
        <f>WEEKDAY(soki3[[#This Row],[data]],2)</f>
        <v>5</v>
      </c>
      <c r="E231">
        <v>950</v>
      </c>
      <c r="F231">
        <f t="shared" si="4"/>
        <v>64580</v>
      </c>
      <c r="G231">
        <f>IF(soki3[[#This Row],[data]]=B230,0,IF(soki3[[#This Row],[dzień tygodnia]]&gt;=6,5000,$M$13))</f>
        <v>0</v>
      </c>
      <c r="H231">
        <f>soki3[[#This Row],[stan przed produkcją]]+soki3[[#This Row],[produkcja]]</f>
        <v>64580</v>
      </c>
      <c r="I231" s="2">
        <f>IF(soki3[[#This Row],[stan po produkcji]]-soki3[[#This Row],[wielkosc_zamowienia]]&gt;0,soki3[[#This Row],[stan po produkcji]]-soki3[[#This Row],[wielkosc_zamowienia]],soki3[[#This Row],[stan po produkcji]])</f>
        <v>63630</v>
      </c>
      <c r="J231" s="2" t="b">
        <f>soki3[[#This Row],[po zamowieniu]]=soki3[[#This Row],[stan po produkcji]]</f>
        <v>0</v>
      </c>
      <c r="K231" s="2">
        <f>IF(soki3[[#This Row],[fila]],soki3[[#This Row],[wielkosc_zamowienia]],0)</f>
        <v>0</v>
      </c>
    </row>
    <row r="232" spans="1:11" x14ac:dyDescent="0.25">
      <c r="A232">
        <v>231</v>
      </c>
      <c r="B232" s="1">
        <v>44310</v>
      </c>
      <c r="C232" s="2" t="s">
        <v>5</v>
      </c>
      <c r="D232" s="2">
        <f>WEEKDAY(soki3[[#This Row],[data]],2)</f>
        <v>6</v>
      </c>
      <c r="E232">
        <v>3110</v>
      </c>
      <c r="F232">
        <f t="shared" si="4"/>
        <v>63630</v>
      </c>
      <c r="G232">
        <f>IF(soki3[[#This Row],[data]]=B231,0,IF(soki3[[#This Row],[dzień tygodnia]]&gt;=6,5000,$M$13))</f>
        <v>5000</v>
      </c>
      <c r="H232">
        <f>soki3[[#This Row],[stan przed produkcją]]+soki3[[#This Row],[produkcja]]</f>
        <v>68630</v>
      </c>
      <c r="I232" s="2">
        <f>IF(soki3[[#This Row],[stan po produkcji]]-soki3[[#This Row],[wielkosc_zamowienia]]&gt;0,soki3[[#This Row],[stan po produkcji]]-soki3[[#This Row],[wielkosc_zamowienia]],soki3[[#This Row],[stan po produkcji]])</f>
        <v>65520</v>
      </c>
      <c r="J232" s="2" t="b">
        <f>soki3[[#This Row],[po zamowieniu]]=soki3[[#This Row],[stan po produkcji]]</f>
        <v>0</v>
      </c>
      <c r="K232" s="2">
        <f>IF(soki3[[#This Row],[fila]],soki3[[#This Row],[wielkosc_zamowienia]],0)</f>
        <v>0</v>
      </c>
    </row>
    <row r="233" spans="1:11" x14ac:dyDescent="0.25">
      <c r="A233">
        <v>232</v>
      </c>
      <c r="B233" s="1">
        <v>44311</v>
      </c>
      <c r="C233" s="2" t="s">
        <v>6</v>
      </c>
      <c r="D233" s="2">
        <f>WEEKDAY(soki3[[#This Row],[data]],2)</f>
        <v>7</v>
      </c>
      <c r="E233">
        <v>6010</v>
      </c>
      <c r="F233">
        <f t="shared" si="4"/>
        <v>65520</v>
      </c>
      <c r="G233">
        <f>IF(soki3[[#This Row],[data]]=B232,0,IF(soki3[[#This Row],[dzień tygodnia]]&gt;=6,5000,$M$13))</f>
        <v>5000</v>
      </c>
      <c r="H233">
        <f>soki3[[#This Row],[stan przed produkcją]]+soki3[[#This Row],[produkcja]]</f>
        <v>70520</v>
      </c>
      <c r="I233" s="2">
        <f>IF(soki3[[#This Row],[stan po produkcji]]-soki3[[#This Row],[wielkosc_zamowienia]]&gt;0,soki3[[#This Row],[stan po produkcji]]-soki3[[#This Row],[wielkosc_zamowienia]],soki3[[#This Row],[stan po produkcji]])</f>
        <v>64510</v>
      </c>
      <c r="J233" s="2" t="b">
        <f>soki3[[#This Row],[po zamowieniu]]=soki3[[#This Row],[stan po produkcji]]</f>
        <v>0</v>
      </c>
      <c r="K233" s="2">
        <f>IF(soki3[[#This Row],[fila]],soki3[[#This Row],[wielkosc_zamowienia]],0)</f>
        <v>0</v>
      </c>
    </row>
    <row r="234" spans="1:11" x14ac:dyDescent="0.25">
      <c r="A234">
        <v>233</v>
      </c>
      <c r="B234" s="1">
        <v>44311</v>
      </c>
      <c r="C234" s="2" t="s">
        <v>7</v>
      </c>
      <c r="D234" s="2">
        <f>WEEKDAY(soki3[[#This Row],[data]],2)</f>
        <v>7</v>
      </c>
      <c r="E234">
        <v>1220</v>
      </c>
      <c r="F234">
        <f t="shared" si="4"/>
        <v>64510</v>
      </c>
      <c r="G234">
        <f>IF(soki3[[#This Row],[data]]=B233,0,IF(soki3[[#This Row],[dzień tygodnia]]&gt;=6,5000,$M$13))</f>
        <v>0</v>
      </c>
      <c r="H234">
        <f>soki3[[#This Row],[stan przed produkcją]]+soki3[[#This Row],[produkcja]]</f>
        <v>64510</v>
      </c>
      <c r="I234" s="2">
        <f>IF(soki3[[#This Row],[stan po produkcji]]-soki3[[#This Row],[wielkosc_zamowienia]]&gt;0,soki3[[#This Row],[stan po produkcji]]-soki3[[#This Row],[wielkosc_zamowienia]],soki3[[#This Row],[stan po produkcji]])</f>
        <v>63290</v>
      </c>
      <c r="J234" s="2" t="b">
        <f>soki3[[#This Row],[po zamowieniu]]=soki3[[#This Row],[stan po produkcji]]</f>
        <v>0</v>
      </c>
      <c r="K234" s="2">
        <f>IF(soki3[[#This Row],[fila]],soki3[[#This Row],[wielkosc_zamowienia]],0)</f>
        <v>0</v>
      </c>
    </row>
    <row r="235" spans="1:11" x14ac:dyDescent="0.25">
      <c r="A235">
        <v>234</v>
      </c>
      <c r="B235" s="1">
        <v>44311</v>
      </c>
      <c r="C235" s="2" t="s">
        <v>4</v>
      </c>
      <c r="D235" s="2">
        <f>WEEKDAY(soki3[[#This Row],[data]],2)</f>
        <v>7</v>
      </c>
      <c r="E235">
        <v>8060</v>
      </c>
      <c r="F235">
        <f t="shared" si="4"/>
        <v>63290</v>
      </c>
      <c r="G235">
        <f>IF(soki3[[#This Row],[data]]=B234,0,IF(soki3[[#This Row],[dzień tygodnia]]&gt;=6,5000,$M$13))</f>
        <v>0</v>
      </c>
      <c r="H235">
        <f>soki3[[#This Row],[stan przed produkcją]]+soki3[[#This Row],[produkcja]]</f>
        <v>63290</v>
      </c>
      <c r="I235" s="2">
        <f>IF(soki3[[#This Row],[stan po produkcji]]-soki3[[#This Row],[wielkosc_zamowienia]]&gt;0,soki3[[#This Row],[stan po produkcji]]-soki3[[#This Row],[wielkosc_zamowienia]],soki3[[#This Row],[stan po produkcji]])</f>
        <v>55230</v>
      </c>
      <c r="J235" s="2" t="b">
        <f>soki3[[#This Row],[po zamowieniu]]=soki3[[#This Row],[stan po produkcji]]</f>
        <v>0</v>
      </c>
      <c r="K235" s="2">
        <f>IF(soki3[[#This Row],[fila]],soki3[[#This Row],[wielkosc_zamowienia]],0)</f>
        <v>0</v>
      </c>
    </row>
    <row r="236" spans="1:11" x14ac:dyDescent="0.25">
      <c r="A236">
        <v>235</v>
      </c>
      <c r="B236" s="1">
        <v>44312</v>
      </c>
      <c r="C236" s="2" t="s">
        <v>7</v>
      </c>
      <c r="D236" s="2">
        <f>WEEKDAY(soki3[[#This Row],[data]],2)</f>
        <v>1</v>
      </c>
      <c r="E236">
        <v>4040</v>
      </c>
      <c r="F236">
        <f t="shared" si="4"/>
        <v>55230</v>
      </c>
      <c r="G236">
        <f>IF(soki3[[#This Row],[data]]=B235,0,IF(soki3[[#This Row],[dzień tygodnia]]&gt;=6,5000,$M$13))</f>
        <v>13179</v>
      </c>
      <c r="H236">
        <f>soki3[[#This Row],[stan przed produkcją]]+soki3[[#This Row],[produkcja]]</f>
        <v>68409</v>
      </c>
      <c r="I236" s="2">
        <f>IF(soki3[[#This Row],[stan po produkcji]]-soki3[[#This Row],[wielkosc_zamowienia]]&gt;0,soki3[[#This Row],[stan po produkcji]]-soki3[[#This Row],[wielkosc_zamowienia]],soki3[[#This Row],[stan po produkcji]])</f>
        <v>64369</v>
      </c>
      <c r="J236" s="2" t="b">
        <f>soki3[[#This Row],[po zamowieniu]]=soki3[[#This Row],[stan po produkcji]]</f>
        <v>0</v>
      </c>
      <c r="K236" s="2">
        <f>IF(soki3[[#This Row],[fila]],soki3[[#This Row],[wielkosc_zamowienia]],0)</f>
        <v>0</v>
      </c>
    </row>
    <row r="237" spans="1:11" x14ac:dyDescent="0.25">
      <c r="A237">
        <v>236</v>
      </c>
      <c r="B237" s="1">
        <v>44313</v>
      </c>
      <c r="C237" s="2" t="s">
        <v>6</v>
      </c>
      <c r="D237" s="2">
        <f>WEEKDAY(soki3[[#This Row],[data]],2)</f>
        <v>2</v>
      </c>
      <c r="E237">
        <v>950</v>
      </c>
      <c r="F237">
        <f t="shared" si="4"/>
        <v>64369</v>
      </c>
      <c r="G237">
        <f>IF(soki3[[#This Row],[data]]=B236,0,IF(soki3[[#This Row],[dzień tygodnia]]&gt;=6,5000,$M$13))</f>
        <v>13179</v>
      </c>
      <c r="H237">
        <f>soki3[[#This Row],[stan przed produkcją]]+soki3[[#This Row],[produkcja]]</f>
        <v>77548</v>
      </c>
      <c r="I237" s="2">
        <f>IF(soki3[[#This Row],[stan po produkcji]]-soki3[[#This Row],[wielkosc_zamowienia]]&gt;0,soki3[[#This Row],[stan po produkcji]]-soki3[[#This Row],[wielkosc_zamowienia]],soki3[[#This Row],[stan po produkcji]])</f>
        <v>76598</v>
      </c>
      <c r="J237" s="2" t="b">
        <f>soki3[[#This Row],[po zamowieniu]]=soki3[[#This Row],[stan po produkcji]]</f>
        <v>0</v>
      </c>
      <c r="K237" s="2">
        <f>IF(soki3[[#This Row],[fila]],soki3[[#This Row],[wielkosc_zamowienia]],0)</f>
        <v>0</v>
      </c>
    </row>
    <row r="238" spans="1:11" x14ac:dyDescent="0.25">
      <c r="A238">
        <v>237</v>
      </c>
      <c r="B238" s="1">
        <v>44313</v>
      </c>
      <c r="C238" s="2" t="s">
        <v>5</v>
      </c>
      <c r="D238" s="2">
        <f>WEEKDAY(soki3[[#This Row],[data]],2)</f>
        <v>2</v>
      </c>
      <c r="E238">
        <v>9470</v>
      </c>
      <c r="F238">
        <f t="shared" si="4"/>
        <v>76598</v>
      </c>
      <c r="G238">
        <f>IF(soki3[[#This Row],[data]]=B237,0,IF(soki3[[#This Row],[dzień tygodnia]]&gt;=6,5000,$M$13))</f>
        <v>0</v>
      </c>
      <c r="H238">
        <f>soki3[[#This Row],[stan przed produkcją]]+soki3[[#This Row],[produkcja]]</f>
        <v>76598</v>
      </c>
      <c r="I238" s="2">
        <f>IF(soki3[[#This Row],[stan po produkcji]]-soki3[[#This Row],[wielkosc_zamowienia]]&gt;0,soki3[[#This Row],[stan po produkcji]]-soki3[[#This Row],[wielkosc_zamowienia]],soki3[[#This Row],[stan po produkcji]])</f>
        <v>67128</v>
      </c>
      <c r="J238" s="2" t="b">
        <f>soki3[[#This Row],[po zamowieniu]]=soki3[[#This Row],[stan po produkcji]]</f>
        <v>0</v>
      </c>
      <c r="K238" s="2">
        <f>IF(soki3[[#This Row],[fila]],soki3[[#This Row],[wielkosc_zamowienia]],0)</f>
        <v>0</v>
      </c>
    </row>
    <row r="239" spans="1:11" x14ac:dyDescent="0.25">
      <c r="A239">
        <v>238</v>
      </c>
      <c r="B239" s="1">
        <v>44313</v>
      </c>
      <c r="C239" s="2" t="s">
        <v>7</v>
      </c>
      <c r="D239" s="2">
        <f>WEEKDAY(soki3[[#This Row],[data]],2)</f>
        <v>2</v>
      </c>
      <c r="E239">
        <v>4760</v>
      </c>
      <c r="F239">
        <f t="shared" si="4"/>
        <v>67128</v>
      </c>
      <c r="G239">
        <f>IF(soki3[[#This Row],[data]]=B238,0,IF(soki3[[#This Row],[dzień tygodnia]]&gt;=6,5000,$M$13))</f>
        <v>0</v>
      </c>
      <c r="H239">
        <f>soki3[[#This Row],[stan przed produkcją]]+soki3[[#This Row],[produkcja]]</f>
        <v>67128</v>
      </c>
      <c r="I239" s="2">
        <f>IF(soki3[[#This Row],[stan po produkcji]]-soki3[[#This Row],[wielkosc_zamowienia]]&gt;0,soki3[[#This Row],[stan po produkcji]]-soki3[[#This Row],[wielkosc_zamowienia]],soki3[[#This Row],[stan po produkcji]])</f>
        <v>62368</v>
      </c>
      <c r="J239" s="2" t="b">
        <f>soki3[[#This Row],[po zamowieniu]]=soki3[[#This Row],[stan po produkcji]]</f>
        <v>0</v>
      </c>
      <c r="K239" s="2">
        <f>IF(soki3[[#This Row],[fila]],soki3[[#This Row],[wielkosc_zamowienia]],0)</f>
        <v>0</v>
      </c>
    </row>
    <row r="240" spans="1:11" x14ac:dyDescent="0.25">
      <c r="A240">
        <v>239</v>
      </c>
      <c r="B240" s="1">
        <v>44314</v>
      </c>
      <c r="C240" s="2" t="s">
        <v>4</v>
      </c>
      <c r="D240" s="2">
        <f>WEEKDAY(soki3[[#This Row],[data]],2)</f>
        <v>3</v>
      </c>
      <c r="E240">
        <v>9390</v>
      </c>
      <c r="F240">
        <f t="shared" si="4"/>
        <v>62368</v>
      </c>
      <c r="G240">
        <f>IF(soki3[[#This Row],[data]]=B239,0,IF(soki3[[#This Row],[dzień tygodnia]]&gt;=6,5000,$M$13))</f>
        <v>13179</v>
      </c>
      <c r="H240">
        <f>soki3[[#This Row],[stan przed produkcją]]+soki3[[#This Row],[produkcja]]</f>
        <v>75547</v>
      </c>
      <c r="I240" s="2">
        <f>IF(soki3[[#This Row],[stan po produkcji]]-soki3[[#This Row],[wielkosc_zamowienia]]&gt;0,soki3[[#This Row],[stan po produkcji]]-soki3[[#This Row],[wielkosc_zamowienia]],soki3[[#This Row],[stan po produkcji]])</f>
        <v>66157</v>
      </c>
      <c r="J240" s="2" t="b">
        <f>soki3[[#This Row],[po zamowieniu]]=soki3[[#This Row],[stan po produkcji]]</f>
        <v>0</v>
      </c>
      <c r="K240" s="2">
        <f>IF(soki3[[#This Row],[fila]],soki3[[#This Row],[wielkosc_zamowienia]],0)</f>
        <v>0</v>
      </c>
    </row>
    <row r="241" spans="1:11" x14ac:dyDescent="0.25">
      <c r="A241">
        <v>240</v>
      </c>
      <c r="B241" s="1">
        <v>44314</v>
      </c>
      <c r="C241" s="2" t="s">
        <v>5</v>
      </c>
      <c r="D241" s="2">
        <f>WEEKDAY(soki3[[#This Row],[data]],2)</f>
        <v>3</v>
      </c>
      <c r="E241">
        <v>4520</v>
      </c>
      <c r="F241">
        <f t="shared" si="4"/>
        <v>66157</v>
      </c>
      <c r="G241">
        <f>IF(soki3[[#This Row],[data]]=B240,0,IF(soki3[[#This Row],[dzień tygodnia]]&gt;=6,5000,$M$13))</f>
        <v>0</v>
      </c>
      <c r="H241">
        <f>soki3[[#This Row],[stan przed produkcją]]+soki3[[#This Row],[produkcja]]</f>
        <v>66157</v>
      </c>
      <c r="I241" s="2">
        <f>IF(soki3[[#This Row],[stan po produkcji]]-soki3[[#This Row],[wielkosc_zamowienia]]&gt;0,soki3[[#This Row],[stan po produkcji]]-soki3[[#This Row],[wielkosc_zamowienia]],soki3[[#This Row],[stan po produkcji]])</f>
        <v>61637</v>
      </c>
      <c r="J241" s="2" t="b">
        <f>soki3[[#This Row],[po zamowieniu]]=soki3[[#This Row],[stan po produkcji]]</f>
        <v>0</v>
      </c>
      <c r="K241" s="2">
        <f>IF(soki3[[#This Row],[fila]],soki3[[#This Row],[wielkosc_zamowienia]],0)</f>
        <v>0</v>
      </c>
    </row>
    <row r="242" spans="1:11" x14ac:dyDescent="0.25">
      <c r="A242">
        <v>241</v>
      </c>
      <c r="B242" s="1">
        <v>44315</v>
      </c>
      <c r="C242" s="2" t="s">
        <v>5</v>
      </c>
      <c r="D242" s="2">
        <f>WEEKDAY(soki3[[#This Row],[data]],2)</f>
        <v>4</v>
      </c>
      <c r="E242">
        <v>8460</v>
      </c>
      <c r="F242">
        <f t="shared" si="4"/>
        <v>61637</v>
      </c>
      <c r="G242">
        <f>IF(soki3[[#This Row],[data]]=B241,0,IF(soki3[[#This Row],[dzień tygodnia]]&gt;=6,5000,$M$13))</f>
        <v>13179</v>
      </c>
      <c r="H242">
        <f>soki3[[#This Row],[stan przed produkcją]]+soki3[[#This Row],[produkcja]]</f>
        <v>74816</v>
      </c>
      <c r="I242" s="2">
        <f>IF(soki3[[#This Row],[stan po produkcji]]-soki3[[#This Row],[wielkosc_zamowienia]]&gt;0,soki3[[#This Row],[stan po produkcji]]-soki3[[#This Row],[wielkosc_zamowienia]],soki3[[#This Row],[stan po produkcji]])</f>
        <v>66356</v>
      </c>
      <c r="J242" s="2" t="b">
        <f>soki3[[#This Row],[po zamowieniu]]=soki3[[#This Row],[stan po produkcji]]</f>
        <v>0</v>
      </c>
      <c r="K242" s="2">
        <f>IF(soki3[[#This Row],[fila]],soki3[[#This Row],[wielkosc_zamowienia]],0)</f>
        <v>0</v>
      </c>
    </row>
    <row r="243" spans="1:11" x14ac:dyDescent="0.25">
      <c r="A243">
        <v>242</v>
      </c>
      <c r="B243" s="1">
        <v>44316</v>
      </c>
      <c r="C243" s="2" t="s">
        <v>4</v>
      </c>
      <c r="D243" s="2">
        <f>WEEKDAY(soki3[[#This Row],[data]],2)</f>
        <v>5</v>
      </c>
      <c r="E243">
        <v>4880</v>
      </c>
      <c r="F243">
        <f t="shared" si="4"/>
        <v>66356</v>
      </c>
      <c r="G243">
        <f>IF(soki3[[#This Row],[data]]=B242,0,IF(soki3[[#This Row],[dzień tygodnia]]&gt;=6,5000,$M$13))</f>
        <v>13179</v>
      </c>
      <c r="H243">
        <f>soki3[[#This Row],[stan przed produkcją]]+soki3[[#This Row],[produkcja]]</f>
        <v>79535</v>
      </c>
      <c r="I243" s="2">
        <f>IF(soki3[[#This Row],[stan po produkcji]]-soki3[[#This Row],[wielkosc_zamowienia]]&gt;0,soki3[[#This Row],[stan po produkcji]]-soki3[[#This Row],[wielkosc_zamowienia]],soki3[[#This Row],[stan po produkcji]])</f>
        <v>74655</v>
      </c>
      <c r="J243" s="2" t="b">
        <f>soki3[[#This Row],[po zamowieniu]]=soki3[[#This Row],[stan po produkcji]]</f>
        <v>0</v>
      </c>
      <c r="K243" s="2">
        <f>IF(soki3[[#This Row],[fila]],soki3[[#This Row],[wielkosc_zamowienia]],0)</f>
        <v>0</v>
      </c>
    </row>
    <row r="244" spans="1:11" x14ac:dyDescent="0.25">
      <c r="A244">
        <v>243</v>
      </c>
      <c r="B244" s="1">
        <v>44317</v>
      </c>
      <c r="C244" s="2" t="s">
        <v>4</v>
      </c>
      <c r="D244" s="2">
        <f>WEEKDAY(soki3[[#This Row],[data]],2)</f>
        <v>6</v>
      </c>
      <c r="E244">
        <v>3980</v>
      </c>
      <c r="F244">
        <f t="shared" si="4"/>
        <v>74655</v>
      </c>
      <c r="G244">
        <f>IF(soki3[[#This Row],[data]]=B243,0,IF(soki3[[#This Row],[dzień tygodnia]]&gt;=6,5000,$M$13))</f>
        <v>5000</v>
      </c>
      <c r="H244">
        <f>soki3[[#This Row],[stan przed produkcją]]+soki3[[#This Row],[produkcja]]</f>
        <v>79655</v>
      </c>
      <c r="I244" s="2">
        <f>IF(soki3[[#This Row],[stan po produkcji]]-soki3[[#This Row],[wielkosc_zamowienia]]&gt;0,soki3[[#This Row],[stan po produkcji]]-soki3[[#This Row],[wielkosc_zamowienia]],soki3[[#This Row],[stan po produkcji]])</f>
        <v>75675</v>
      </c>
      <c r="J244" s="2" t="b">
        <f>soki3[[#This Row],[po zamowieniu]]=soki3[[#This Row],[stan po produkcji]]</f>
        <v>0</v>
      </c>
      <c r="K244" s="2">
        <f>IF(soki3[[#This Row],[fila]],soki3[[#This Row],[wielkosc_zamowienia]],0)</f>
        <v>0</v>
      </c>
    </row>
    <row r="245" spans="1:11" x14ac:dyDescent="0.25">
      <c r="A245">
        <v>244</v>
      </c>
      <c r="B245" s="1">
        <v>44318</v>
      </c>
      <c r="C245" s="2" t="s">
        <v>4</v>
      </c>
      <c r="D245" s="2">
        <f>WEEKDAY(soki3[[#This Row],[data]],2)</f>
        <v>7</v>
      </c>
      <c r="E245">
        <v>3980</v>
      </c>
      <c r="F245">
        <f t="shared" si="4"/>
        <v>75675</v>
      </c>
      <c r="G245">
        <f>IF(soki3[[#This Row],[data]]=B244,0,IF(soki3[[#This Row],[dzień tygodnia]]&gt;=6,5000,$M$13))</f>
        <v>5000</v>
      </c>
      <c r="H245">
        <f>soki3[[#This Row],[stan przed produkcją]]+soki3[[#This Row],[produkcja]]</f>
        <v>80675</v>
      </c>
      <c r="I245" s="2">
        <f>IF(soki3[[#This Row],[stan po produkcji]]-soki3[[#This Row],[wielkosc_zamowienia]]&gt;0,soki3[[#This Row],[stan po produkcji]]-soki3[[#This Row],[wielkosc_zamowienia]],soki3[[#This Row],[stan po produkcji]])</f>
        <v>76695</v>
      </c>
      <c r="J245" s="2" t="b">
        <f>soki3[[#This Row],[po zamowieniu]]=soki3[[#This Row],[stan po produkcji]]</f>
        <v>0</v>
      </c>
      <c r="K245" s="2">
        <f>IF(soki3[[#This Row],[fila]],soki3[[#This Row],[wielkosc_zamowienia]],0)</f>
        <v>0</v>
      </c>
    </row>
    <row r="246" spans="1:11" x14ac:dyDescent="0.25">
      <c r="A246">
        <v>245</v>
      </c>
      <c r="B246" s="1">
        <v>44319</v>
      </c>
      <c r="C246" s="2" t="s">
        <v>6</v>
      </c>
      <c r="D246" s="2">
        <f>WEEKDAY(soki3[[#This Row],[data]],2)</f>
        <v>1</v>
      </c>
      <c r="E246">
        <v>2130</v>
      </c>
      <c r="F246">
        <f t="shared" si="4"/>
        <v>76695</v>
      </c>
      <c r="G246">
        <f>IF(soki3[[#This Row],[data]]=B245,0,IF(soki3[[#This Row],[dzień tygodnia]]&gt;=6,5000,$M$13))</f>
        <v>13179</v>
      </c>
      <c r="H246">
        <f>soki3[[#This Row],[stan przed produkcją]]+soki3[[#This Row],[produkcja]]</f>
        <v>89874</v>
      </c>
      <c r="I246" s="2">
        <f>IF(soki3[[#This Row],[stan po produkcji]]-soki3[[#This Row],[wielkosc_zamowienia]]&gt;0,soki3[[#This Row],[stan po produkcji]]-soki3[[#This Row],[wielkosc_zamowienia]],soki3[[#This Row],[stan po produkcji]])</f>
        <v>87744</v>
      </c>
      <c r="J246" s="2" t="b">
        <f>soki3[[#This Row],[po zamowieniu]]=soki3[[#This Row],[stan po produkcji]]</f>
        <v>0</v>
      </c>
      <c r="K246" s="2">
        <f>IF(soki3[[#This Row],[fila]],soki3[[#This Row],[wielkosc_zamowienia]],0)</f>
        <v>0</v>
      </c>
    </row>
    <row r="247" spans="1:11" x14ac:dyDescent="0.25">
      <c r="A247">
        <v>246</v>
      </c>
      <c r="B247" s="1">
        <v>44319</v>
      </c>
      <c r="C247" s="2" t="s">
        <v>5</v>
      </c>
      <c r="D247" s="2">
        <f>WEEKDAY(soki3[[#This Row],[data]],2)</f>
        <v>1</v>
      </c>
      <c r="E247">
        <v>7520</v>
      </c>
      <c r="F247">
        <f t="shared" si="4"/>
        <v>87744</v>
      </c>
      <c r="G247">
        <f>IF(soki3[[#This Row],[data]]=B246,0,IF(soki3[[#This Row],[dzień tygodnia]]&gt;=6,5000,$M$13))</f>
        <v>0</v>
      </c>
      <c r="H247">
        <f>soki3[[#This Row],[stan przed produkcją]]+soki3[[#This Row],[produkcja]]</f>
        <v>87744</v>
      </c>
      <c r="I247" s="2">
        <f>IF(soki3[[#This Row],[stan po produkcji]]-soki3[[#This Row],[wielkosc_zamowienia]]&gt;0,soki3[[#This Row],[stan po produkcji]]-soki3[[#This Row],[wielkosc_zamowienia]],soki3[[#This Row],[stan po produkcji]])</f>
        <v>80224</v>
      </c>
      <c r="J247" s="2" t="b">
        <f>soki3[[#This Row],[po zamowieniu]]=soki3[[#This Row],[stan po produkcji]]</f>
        <v>0</v>
      </c>
      <c r="K247" s="2">
        <f>IF(soki3[[#This Row],[fila]],soki3[[#This Row],[wielkosc_zamowienia]],0)</f>
        <v>0</v>
      </c>
    </row>
    <row r="248" spans="1:11" x14ac:dyDescent="0.25">
      <c r="A248">
        <v>247</v>
      </c>
      <c r="B248" s="1">
        <v>44320</v>
      </c>
      <c r="C248" s="2" t="s">
        <v>5</v>
      </c>
      <c r="D248" s="2">
        <f>WEEKDAY(soki3[[#This Row],[data]],2)</f>
        <v>2</v>
      </c>
      <c r="E248">
        <v>3900</v>
      </c>
      <c r="F248">
        <f t="shared" si="4"/>
        <v>80224</v>
      </c>
      <c r="G248">
        <f>IF(soki3[[#This Row],[data]]=B247,0,IF(soki3[[#This Row],[dzień tygodnia]]&gt;=6,5000,$M$13))</f>
        <v>13179</v>
      </c>
      <c r="H248">
        <f>soki3[[#This Row],[stan przed produkcją]]+soki3[[#This Row],[produkcja]]</f>
        <v>93403</v>
      </c>
      <c r="I248" s="2">
        <f>IF(soki3[[#This Row],[stan po produkcji]]-soki3[[#This Row],[wielkosc_zamowienia]]&gt;0,soki3[[#This Row],[stan po produkcji]]-soki3[[#This Row],[wielkosc_zamowienia]],soki3[[#This Row],[stan po produkcji]])</f>
        <v>89503</v>
      </c>
      <c r="J248" s="2" t="b">
        <f>soki3[[#This Row],[po zamowieniu]]=soki3[[#This Row],[stan po produkcji]]</f>
        <v>0</v>
      </c>
      <c r="K248" s="2">
        <f>IF(soki3[[#This Row],[fila]],soki3[[#This Row],[wielkosc_zamowienia]],0)</f>
        <v>0</v>
      </c>
    </row>
    <row r="249" spans="1:11" x14ac:dyDescent="0.25">
      <c r="A249">
        <v>248</v>
      </c>
      <c r="B249" s="1">
        <v>44321</v>
      </c>
      <c r="C249" s="2" t="s">
        <v>5</v>
      </c>
      <c r="D249" s="2">
        <f>WEEKDAY(soki3[[#This Row],[data]],2)</f>
        <v>3</v>
      </c>
      <c r="E249">
        <v>8960</v>
      </c>
      <c r="F249">
        <f t="shared" si="4"/>
        <v>89503</v>
      </c>
      <c r="G249">
        <f>IF(soki3[[#This Row],[data]]=B248,0,IF(soki3[[#This Row],[dzień tygodnia]]&gt;=6,5000,$M$13))</f>
        <v>13179</v>
      </c>
      <c r="H249">
        <f>soki3[[#This Row],[stan przed produkcją]]+soki3[[#This Row],[produkcja]]</f>
        <v>102682</v>
      </c>
      <c r="I249" s="2">
        <f>IF(soki3[[#This Row],[stan po produkcji]]-soki3[[#This Row],[wielkosc_zamowienia]]&gt;0,soki3[[#This Row],[stan po produkcji]]-soki3[[#This Row],[wielkosc_zamowienia]],soki3[[#This Row],[stan po produkcji]])</f>
        <v>93722</v>
      </c>
      <c r="J249" s="2" t="b">
        <f>soki3[[#This Row],[po zamowieniu]]=soki3[[#This Row],[stan po produkcji]]</f>
        <v>0</v>
      </c>
      <c r="K249" s="2">
        <f>IF(soki3[[#This Row],[fila]],soki3[[#This Row],[wielkosc_zamowienia]],0)</f>
        <v>0</v>
      </c>
    </row>
    <row r="250" spans="1:11" x14ac:dyDescent="0.25">
      <c r="A250">
        <v>249</v>
      </c>
      <c r="B250" s="1">
        <v>44321</v>
      </c>
      <c r="C250" s="2" t="s">
        <v>4</v>
      </c>
      <c r="D250" s="2">
        <f>WEEKDAY(soki3[[#This Row],[data]],2)</f>
        <v>3</v>
      </c>
      <c r="E250">
        <v>3070</v>
      </c>
      <c r="F250">
        <f t="shared" si="4"/>
        <v>93722</v>
      </c>
      <c r="G250">
        <f>IF(soki3[[#This Row],[data]]=B249,0,IF(soki3[[#This Row],[dzień tygodnia]]&gt;=6,5000,$M$13))</f>
        <v>0</v>
      </c>
      <c r="H250">
        <f>soki3[[#This Row],[stan przed produkcją]]+soki3[[#This Row],[produkcja]]</f>
        <v>93722</v>
      </c>
      <c r="I250" s="2">
        <f>IF(soki3[[#This Row],[stan po produkcji]]-soki3[[#This Row],[wielkosc_zamowienia]]&gt;0,soki3[[#This Row],[stan po produkcji]]-soki3[[#This Row],[wielkosc_zamowienia]],soki3[[#This Row],[stan po produkcji]])</f>
        <v>90652</v>
      </c>
      <c r="J250" s="2" t="b">
        <f>soki3[[#This Row],[po zamowieniu]]=soki3[[#This Row],[stan po produkcji]]</f>
        <v>0</v>
      </c>
      <c r="K250" s="2">
        <f>IF(soki3[[#This Row],[fila]],soki3[[#This Row],[wielkosc_zamowienia]],0)</f>
        <v>0</v>
      </c>
    </row>
    <row r="251" spans="1:11" x14ac:dyDescent="0.25">
      <c r="A251">
        <v>250</v>
      </c>
      <c r="B251" s="1">
        <v>44322</v>
      </c>
      <c r="C251" s="2" t="s">
        <v>4</v>
      </c>
      <c r="D251" s="2">
        <f>WEEKDAY(soki3[[#This Row],[data]],2)</f>
        <v>4</v>
      </c>
      <c r="E251">
        <v>1950</v>
      </c>
      <c r="F251">
        <f t="shared" si="4"/>
        <v>90652</v>
      </c>
      <c r="G251">
        <f>IF(soki3[[#This Row],[data]]=B250,0,IF(soki3[[#This Row],[dzień tygodnia]]&gt;=6,5000,$M$13))</f>
        <v>13179</v>
      </c>
      <c r="H251">
        <f>soki3[[#This Row],[stan przed produkcją]]+soki3[[#This Row],[produkcja]]</f>
        <v>103831</v>
      </c>
      <c r="I251" s="2">
        <f>IF(soki3[[#This Row],[stan po produkcji]]-soki3[[#This Row],[wielkosc_zamowienia]]&gt;0,soki3[[#This Row],[stan po produkcji]]-soki3[[#This Row],[wielkosc_zamowienia]],soki3[[#This Row],[stan po produkcji]])</f>
        <v>101881</v>
      </c>
      <c r="J251" s="2" t="b">
        <f>soki3[[#This Row],[po zamowieniu]]=soki3[[#This Row],[stan po produkcji]]</f>
        <v>0</v>
      </c>
      <c r="K251" s="2">
        <f>IF(soki3[[#This Row],[fila]],soki3[[#This Row],[wielkosc_zamowienia]],0)</f>
        <v>0</v>
      </c>
    </row>
    <row r="252" spans="1:11" x14ac:dyDescent="0.25">
      <c r="A252">
        <v>251</v>
      </c>
      <c r="B252" s="1">
        <v>44322</v>
      </c>
      <c r="C252" s="2" t="s">
        <v>7</v>
      </c>
      <c r="D252" s="2">
        <f>WEEKDAY(soki3[[#This Row],[data]],2)</f>
        <v>4</v>
      </c>
      <c r="E252">
        <v>4340</v>
      </c>
      <c r="F252">
        <f t="shared" si="4"/>
        <v>101881</v>
      </c>
      <c r="G252">
        <f>IF(soki3[[#This Row],[data]]=B251,0,IF(soki3[[#This Row],[dzień tygodnia]]&gt;=6,5000,$M$13))</f>
        <v>0</v>
      </c>
      <c r="H252">
        <f>soki3[[#This Row],[stan przed produkcją]]+soki3[[#This Row],[produkcja]]</f>
        <v>101881</v>
      </c>
      <c r="I252" s="2">
        <f>IF(soki3[[#This Row],[stan po produkcji]]-soki3[[#This Row],[wielkosc_zamowienia]]&gt;0,soki3[[#This Row],[stan po produkcji]]-soki3[[#This Row],[wielkosc_zamowienia]],soki3[[#This Row],[stan po produkcji]])</f>
        <v>97541</v>
      </c>
      <c r="J252" s="2" t="b">
        <f>soki3[[#This Row],[po zamowieniu]]=soki3[[#This Row],[stan po produkcji]]</f>
        <v>0</v>
      </c>
      <c r="K252" s="2">
        <f>IF(soki3[[#This Row],[fila]],soki3[[#This Row],[wielkosc_zamowienia]],0)</f>
        <v>0</v>
      </c>
    </row>
    <row r="253" spans="1:11" x14ac:dyDescent="0.25">
      <c r="A253">
        <v>252</v>
      </c>
      <c r="B253" s="1">
        <v>44323</v>
      </c>
      <c r="C253" s="2" t="s">
        <v>7</v>
      </c>
      <c r="D253" s="2">
        <f>WEEKDAY(soki3[[#This Row],[data]],2)</f>
        <v>5</v>
      </c>
      <c r="E253">
        <v>8510</v>
      </c>
      <c r="F253">
        <f t="shared" si="4"/>
        <v>97541</v>
      </c>
      <c r="G253">
        <f>IF(soki3[[#This Row],[data]]=B252,0,IF(soki3[[#This Row],[dzień tygodnia]]&gt;=6,5000,$M$13))</f>
        <v>13179</v>
      </c>
      <c r="H253">
        <f>soki3[[#This Row],[stan przed produkcją]]+soki3[[#This Row],[produkcja]]</f>
        <v>110720</v>
      </c>
      <c r="I253" s="2">
        <f>IF(soki3[[#This Row],[stan po produkcji]]-soki3[[#This Row],[wielkosc_zamowienia]]&gt;0,soki3[[#This Row],[stan po produkcji]]-soki3[[#This Row],[wielkosc_zamowienia]],soki3[[#This Row],[stan po produkcji]])</f>
        <v>102210</v>
      </c>
      <c r="J253" s="2" t="b">
        <f>soki3[[#This Row],[po zamowieniu]]=soki3[[#This Row],[stan po produkcji]]</f>
        <v>0</v>
      </c>
      <c r="K253" s="2">
        <f>IF(soki3[[#This Row],[fila]],soki3[[#This Row],[wielkosc_zamowienia]],0)</f>
        <v>0</v>
      </c>
    </row>
    <row r="254" spans="1:11" x14ac:dyDescent="0.25">
      <c r="A254">
        <v>253</v>
      </c>
      <c r="B254" s="1">
        <v>44323</v>
      </c>
      <c r="C254" s="2" t="s">
        <v>4</v>
      </c>
      <c r="D254" s="2">
        <f>WEEKDAY(soki3[[#This Row],[data]],2)</f>
        <v>5</v>
      </c>
      <c r="E254">
        <v>9810</v>
      </c>
      <c r="F254">
        <f t="shared" si="4"/>
        <v>102210</v>
      </c>
      <c r="G254">
        <f>IF(soki3[[#This Row],[data]]=B253,0,IF(soki3[[#This Row],[dzień tygodnia]]&gt;=6,5000,$M$13))</f>
        <v>0</v>
      </c>
      <c r="H254">
        <f>soki3[[#This Row],[stan przed produkcją]]+soki3[[#This Row],[produkcja]]</f>
        <v>102210</v>
      </c>
      <c r="I254" s="2">
        <f>IF(soki3[[#This Row],[stan po produkcji]]-soki3[[#This Row],[wielkosc_zamowienia]]&gt;0,soki3[[#This Row],[stan po produkcji]]-soki3[[#This Row],[wielkosc_zamowienia]],soki3[[#This Row],[stan po produkcji]])</f>
        <v>92400</v>
      </c>
      <c r="J254" s="2" t="b">
        <f>soki3[[#This Row],[po zamowieniu]]=soki3[[#This Row],[stan po produkcji]]</f>
        <v>0</v>
      </c>
      <c r="K254" s="2">
        <f>IF(soki3[[#This Row],[fila]],soki3[[#This Row],[wielkosc_zamowienia]],0)</f>
        <v>0</v>
      </c>
    </row>
    <row r="255" spans="1:11" x14ac:dyDescent="0.25">
      <c r="A255">
        <v>254</v>
      </c>
      <c r="B255" s="1">
        <v>44323</v>
      </c>
      <c r="C255" s="2" t="s">
        <v>6</v>
      </c>
      <c r="D255" s="2">
        <f>WEEKDAY(soki3[[#This Row],[data]],2)</f>
        <v>5</v>
      </c>
      <c r="E255">
        <v>5560</v>
      </c>
      <c r="F255">
        <f t="shared" si="4"/>
        <v>92400</v>
      </c>
      <c r="G255">
        <f>IF(soki3[[#This Row],[data]]=B254,0,IF(soki3[[#This Row],[dzień tygodnia]]&gt;=6,5000,$M$13))</f>
        <v>0</v>
      </c>
      <c r="H255">
        <f>soki3[[#This Row],[stan przed produkcją]]+soki3[[#This Row],[produkcja]]</f>
        <v>92400</v>
      </c>
      <c r="I255" s="2">
        <f>IF(soki3[[#This Row],[stan po produkcji]]-soki3[[#This Row],[wielkosc_zamowienia]]&gt;0,soki3[[#This Row],[stan po produkcji]]-soki3[[#This Row],[wielkosc_zamowienia]],soki3[[#This Row],[stan po produkcji]])</f>
        <v>86840</v>
      </c>
      <c r="J255" s="2" t="b">
        <f>soki3[[#This Row],[po zamowieniu]]=soki3[[#This Row],[stan po produkcji]]</f>
        <v>0</v>
      </c>
      <c r="K255" s="2">
        <f>IF(soki3[[#This Row],[fila]],soki3[[#This Row],[wielkosc_zamowienia]],0)</f>
        <v>0</v>
      </c>
    </row>
    <row r="256" spans="1:11" x14ac:dyDescent="0.25">
      <c r="A256">
        <v>255</v>
      </c>
      <c r="B256" s="1">
        <v>44323</v>
      </c>
      <c r="C256" s="2" t="s">
        <v>5</v>
      </c>
      <c r="D256" s="2">
        <f>WEEKDAY(soki3[[#This Row],[data]],2)</f>
        <v>5</v>
      </c>
      <c r="E256">
        <v>8340</v>
      </c>
      <c r="F256">
        <f t="shared" si="4"/>
        <v>86840</v>
      </c>
      <c r="G256">
        <f>IF(soki3[[#This Row],[data]]=B255,0,IF(soki3[[#This Row],[dzień tygodnia]]&gt;=6,5000,$M$13))</f>
        <v>0</v>
      </c>
      <c r="H256">
        <f>soki3[[#This Row],[stan przed produkcją]]+soki3[[#This Row],[produkcja]]</f>
        <v>86840</v>
      </c>
      <c r="I256" s="2">
        <f>IF(soki3[[#This Row],[stan po produkcji]]-soki3[[#This Row],[wielkosc_zamowienia]]&gt;0,soki3[[#This Row],[stan po produkcji]]-soki3[[#This Row],[wielkosc_zamowienia]],soki3[[#This Row],[stan po produkcji]])</f>
        <v>78500</v>
      </c>
      <c r="J256" s="2" t="b">
        <f>soki3[[#This Row],[po zamowieniu]]=soki3[[#This Row],[stan po produkcji]]</f>
        <v>0</v>
      </c>
      <c r="K256" s="2">
        <f>IF(soki3[[#This Row],[fila]],soki3[[#This Row],[wielkosc_zamowienia]],0)</f>
        <v>0</v>
      </c>
    </row>
    <row r="257" spans="1:11" x14ac:dyDescent="0.25">
      <c r="A257">
        <v>256</v>
      </c>
      <c r="B257" s="1">
        <v>44324</v>
      </c>
      <c r="C257" s="2" t="s">
        <v>5</v>
      </c>
      <c r="D257" s="2">
        <f>WEEKDAY(soki3[[#This Row],[data]],2)</f>
        <v>6</v>
      </c>
      <c r="E257">
        <v>4510</v>
      </c>
      <c r="F257">
        <f t="shared" si="4"/>
        <v>78500</v>
      </c>
      <c r="G257">
        <f>IF(soki3[[#This Row],[data]]=B256,0,IF(soki3[[#This Row],[dzień tygodnia]]&gt;=6,5000,$M$13))</f>
        <v>5000</v>
      </c>
      <c r="H257">
        <f>soki3[[#This Row],[stan przed produkcją]]+soki3[[#This Row],[produkcja]]</f>
        <v>83500</v>
      </c>
      <c r="I257" s="2">
        <f>IF(soki3[[#This Row],[stan po produkcji]]-soki3[[#This Row],[wielkosc_zamowienia]]&gt;0,soki3[[#This Row],[stan po produkcji]]-soki3[[#This Row],[wielkosc_zamowienia]],soki3[[#This Row],[stan po produkcji]])</f>
        <v>78990</v>
      </c>
      <c r="J257" s="2" t="b">
        <f>soki3[[#This Row],[po zamowieniu]]=soki3[[#This Row],[stan po produkcji]]</f>
        <v>0</v>
      </c>
      <c r="K257" s="2">
        <f>IF(soki3[[#This Row],[fila]],soki3[[#This Row],[wielkosc_zamowienia]],0)</f>
        <v>0</v>
      </c>
    </row>
    <row r="258" spans="1:11" x14ac:dyDescent="0.25">
      <c r="A258">
        <v>257</v>
      </c>
      <c r="B258" s="1">
        <v>44324</v>
      </c>
      <c r="C258" s="2" t="s">
        <v>4</v>
      </c>
      <c r="D258" s="2">
        <f>WEEKDAY(soki3[[#This Row],[data]],2)</f>
        <v>6</v>
      </c>
      <c r="E258">
        <v>7270</v>
      </c>
      <c r="F258">
        <f t="shared" si="4"/>
        <v>78990</v>
      </c>
      <c r="G258">
        <f>IF(soki3[[#This Row],[data]]=B257,0,IF(soki3[[#This Row],[dzień tygodnia]]&gt;=6,5000,$M$13))</f>
        <v>0</v>
      </c>
      <c r="H258">
        <f>soki3[[#This Row],[stan przed produkcją]]+soki3[[#This Row],[produkcja]]</f>
        <v>78990</v>
      </c>
      <c r="I258" s="2">
        <f>IF(soki3[[#This Row],[stan po produkcji]]-soki3[[#This Row],[wielkosc_zamowienia]]&gt;0,soki3[[#This Row],[stan po produkcji]]-soki3[[#This Row],[wielkosc_zamowienia]],soki3[[#This Row],[stan po produkcji]])</f>
        <v>71720</v>
      </c>
      <c r="J258" s="2" t="b">
        <f>soki3[[#This Row],[po zamowieniu]]=soki3[[#This Row],[stan po produkcji]]</f>
        <v>0</v>
      </c>
      <c r="K258" s="2">
        <f>IF(soki3[[#This Row],[fila]],soki3[[#This Row],[wielkosc_zamowienia]],0)</f>
        <v>0</v>
      </c>
    </row>
    <row r="259" spans="1:11" x14ac:dyDescent="0.25">
      <c r="A259">
        <v>258</v>
      </c>
      <c r="B259" s="1">
        <v>44325</v>
      </c>
      <c r="C259" s="2" t="s">
        <v>5</v>
      </c>
      <c r="D259" s="2">
        <f>WEEKDAY(soki3[[#This Row],[data]],2)</f>
        <v>7</v>
      </c>
      <c r="E259">
        <v>7710</v>
      </c>
      <c r="F259">
        <f t="shared" si="4"/>
        <v>71720</v>
      </c>
      <c r="G259">
        <f>IF(soki3[[#This Row],[data]]=B258,0,IF(soki3[[#This Row],[dzień tygodnia]]&gt;=6,5000,$M$13))</f>
        <v>5000</v>
      </c>
      <c r="H259">
        <f>soki3[[#This Row],[stan przed produkcją]]+soki3[[#This Row],[produkcja]]</f>
        <v>76720</v>
      </c>
      <c r="I259" s="2">
        <f>IF(soki3[[#This Row],[stan po produkcji]]-soki3[[#This Row],[wielkosc_zamowienia]]&gt;0,soki3[[#This Row],[stan po produkcji]]-soki3[[#This Row],[wielkosc_zamowienia]],soki3[[#This Row],[stan po produkcji]])</f>
        <v>69010</v>
      </c>
      <c r="J259" s="2" t="b">
        <f>soki3[[#This Row],[po zamowieniu]]=soki3[[#This Row],[stan po produkcji]]</f>
        <v>0</v>
      </c>
      <c r="K259" s="2">
        <f>IF(soki3[[#This Row],[fila]],soki3[[#This Row],[wielkosc_zamowienia]],0)</f>
        <v>0</v>
      </c>
    </row>
    <row r="260" spans="1:11" x14ac:dyDescent="0.25">
      <c r="A260">
        <v>259</v>
      </c>
      <c r="B260" s="1">
        <v>44325</v>
      </c>
      <c r="C260" s="2" t="s">
        <v>6</v>
      </c>
      <c r="D260" s="2">
        <f>WEEKDAY(soki3[[#This Row],[data]],2)</f>
        <v>7</v>
      </c>
      <c r="E260">
        <v>8090</v>
      </c>
      <c r="F260">
        <f t="shared" ref="F260:F323" si="5">I259</f>
        <v>69010</v>
      </c>
      <c r="G260">
        <f>IF(soki3[[#This Row],[data]]=B259,0,IF(soki3[[#This Row],[dzień tygodnia]]&gt;=6,5000,$M$13))</f>
        <v>0</v>
      </c>
      <c r="H260">
        <f>soki3[[#This Row],[stan przed produkcją]]+soki3[[#This Row],[produkcja]]</f>
        <v>69010</v>
      </c>
      <c r="I260" s="2">
        <f>IF(soki3[[#This Row],[stan po produkcji]]-soki3[[#This Row],[wielkosc_zamowienia]]&gt;0,soki3[[#This Row],[stan po produkcji]]-soki3[[#This Row],[wielkosc_zamowienia]],soki3[[#This Row],[stan po produkcji]])</f>
        <v>60920</v>
      </c>
      <c r="J260" s="2" t="b">
        <f>soki3[[#This Row],[po zamowieniu]]=soki3[[#This Row],[stan po produkcji]]</f>
        <v>0</v>
      </c>
      <c r="K260" s="2">
        <f>IF(soki3[[#This Row],[fila]],soki3[[#This Row],[wielkosc_zamowienia]],0)</f>
        <v>0</v>
      </c>
    </row>
    <row r="261" spans="1:11" x14ac:dyDescent="0.25">
      <c r="A261">
        <v>260</v>
      </c>
      <c r="B261" s="1">
        <v>44325</v>
      </c>
      <c r="C261" s="2" t="s">
        <v>4</v>
      </c>
      <c r="D261" s="2">
        <f>WEEKDAY(soki3[[#This Row],[data]],2)</f>
        <v>7</v>
      </c>
      <c r="E261">
        <v>5440</v>
      </c>
      <c r="F261">
        <f t="shared" si="5"/>
        <v>60920</v>
      </c>
      <c r="G261">
        <f>IF(soki3[[#This Row],[data]]=B260,0,IF(soki3[[#This Row],[dzień tygodnia]]&gt;=6,5000,$M$13))</f>
        <v>0</v>
      </c>
      <c r="H261">
        <f>soki3[[#This Row],[stan przed produkcją]]+soki3[[#This Row],[produkcja]]</f>
        <v>60920</v>
      </c>
      <c r="I261" s="2">
        <f>IF(soki3[[#This Row],[stan po produkcji]]-soki3[[#This Row],[wielkosc_zamowienia]]&gt;0,soki3[[#This Row],[stan po produkcji]]-soki3[[#This Row],[wielkosc_zamowienia]],soki3[[#This Row],[stan po produkcji]])</f>
        <v>55480</v>
      </c>
      <c r="J261" s="2" t="b">
        <f>soki3[[#This Row],[po zamowieniu]]=soki3[[#This Row],[stan po produkcji]]</f>
        <v>0</v>
      </c>
      <c r="K261" s="2">
        <f>IF(soki3[[#This Row],[fila]],soki3[[#This Row],[wielkosc_zamowienia]],0)</f>
        <v>0</v>
      </c>
    </row>
    <row r="262" spans="1:11" x14ac:dyDescent="0.25">
      <c r="A262">
        <v>261</v>
      </c>
      <c r="B262" s="1">
        <v>44325</v>
      </c>
      <c r="C262" s="2" t="s">
        <v>7</v>
      </c>
      <c r="D262" s="2">
        <f>WEEKDAY(soki3[[#This Row],[data]],2)</f>
        <v>7</v>
      </c>
      <c r="E262">
        <v>4060</v>
      </c>
      <c r="F262">
        <f t="shared" si="5"/>
        <v>55480</v>
      </c>
      <c r="G262">
        <f>IF(soki3[[#This Row],[data]]=B261,0,IF(soki3[[#This Row],[dzień tygodnia]]&gt;=6,5000,$M$13))</f>
        <v>0</v>
      </c>
      <c r="H262">
        <f>soki3[[#This Row],[stan przed produkcją]]+soki3[[#This Row],[produkcja]]</f>
        <v>55480</v>
      </c>
      <c r="I262" s="2">
        <f>IF(soki3[[#This Row],[stan po produkcji]]-soki3[[#This Row],[wielkosc_zamowienia]]&gt;0,soki3[[#This Row],[stan po produkcji]]-soki3[[#This Row],[wielkosc_zamowienia]],soki3[[#This Row],[stan po produkcji]])</f>
        <v>51420</v>
      </c>
      <c r="J262" s="2" t="b">
        <f>soki3[[#This Row],[po zamowieniu]]=soki3[[#This Row],[stan po produkcji]]</f>
        <v>0</v>
      </c>
      <c r="K262" s="2">
        <f>IF(soki3[[#This Row],[fila]],soki3[[#This Row],[wielkosc_zamowienia]],0)</f>
        <v>0</v>
      </c>
    </row>
    <row r="263" spans="1:11" x14ac:dyDescent="0.25">
      <c r="A263">
        <v>262</v>
      </c>
      <c r="B263" s="1">
        <v>44326</v>
      </c>
      <c r="C263" s="2" t="s">
        <v>5</v>
      </c>
      <c r="D263" s="2">
        <f>WEEKDAY(soki3[[#This Row],[data]],2)</f>
        <v>1</v>
      </c>
      <c r="E263">
        <v>9620</v>
      </c>
      <c r="F263">
        <f t="shared" si="5"/>
        <v>51420</v>
      </c>
      <c r="G263">
        <f>IF(soki3[[#This Row],[data]]=B262,0,IF(soki3[[#This Row],[dzień tygodnia]]&gt;=6,5000,$M$13))</f>
        <v>13179</v>
      </c>
      <c r="H263">
        <f>soki3[[#This Row],[stan przed produkcją]]+soki3[[#This Row],[produkcja]]</f>
        <v>64599</v>
      </c>
      <c r="I263" s="2">
        <f>IF(soki3[[#This Row],[stan po produkcji]]-soki3[[#This Row],[wielkosc_zamowienia]]&gt;0,soki3[[#This Row],[stan po produkcji]]-soki3[[#This Row],[wielkosc_zamowienia]],soki3[[#This Row],[stan po produkcji]])</f>
        <v>54979</v>
      </c>
      <c r="J263" s="2" t="b">
        <f>soki3[[#This Row],[po zamowieniu]]=soki3[[#This Row],[stan po produkcji]]</f>
        <v>0</v>
      </c>
      <c r="K263" s="2">
        <f>IF(soki3[[#This Row],[fila]],soki3[[#This Row],[wielkosc_zamowienia]],0)</f>
        <v>0</v>
      </c>
    </row>
    <row r="264" spans="1:11" x14ac:dyDescent="0.25">
      <c r="A264">
        <v>263</v>
      </c>
      <c r="B264" s="1">
        <v>44327</v>
      </c>
      <c r="C264" s="2" t="s">
        <v>6</v>
      </c>
      <c r="D264" s="2">
        <f>WEEKDAY(soki3[[#This Row],[data]],2)</f>
        <v>2</v>
      </c>
      <c r="E264">
        <v>9630</v>
      </c>
      <c r="F264">
        <f t="shared" si="5"/>
        <v>54979</v>
      </c>
      <c r="G264">
        <f>IF(soki3[[#This Row],[data]]=B263,0,IF(soki3[[#This Row],[dzień tygodnia]]&gt;=6,5000,$M$13))</f>
        <v>13179</v>
      </c>
      <c r="H264">
        <f>soki3[[#This Row],[stan przed produkcją]]+soki3[[#This Row],[produkcja]]</f>
        <v>68158</v>
      </c>
      <c r="I264" s="2">
        <f>IF(soki3[[#This Row],[stan po produkcji]]-soki3[[#This Row],[wielkosc_zamowienia]]&gt;0,soki3[[#This Row],[stan po produkcji]]-soki3[[#This Row],[wielkosc_zamowienia]],soki3[[#This Row],[stan po produkcji]])</f>
        <v>58528</v>
      </c>
      <c r="J264" s="2" t="b">
        <f>soki3[[#This Row],[po zamowieniu]]=soki3[[#This Row],[stan po produkcji]]</f>
        <v>0</v>
      </c>
      <c r="K264" s="2">
        <f>IF(soki3[[#This Row],[fila]],soki3[[#This Row],[wielkosc_zamowienia]],0)</f>
        <v>0</v>
      </c>
    </row>
    <row r="265" spans="1:11" x14ac:dyDescent="0.25">
      <c r="A265">
        <v>264</v>
      </c>
      <c r="B265" s="1">
        <v>44328</v>
      </c>
      <c r="C265" s="2" t="s">
        <v>6</v>
      </c>
      <c r="D265" s="2">
        <f>WEEKDAY(soki3[[#This Row],[data]],2)</f>
        <v>3</v>
      </c>
      <c r="E265">
        <v>390</v>
      </c>
      <c r="F265">
        <f t="shared" si="5"/>
        <v>58528</v>
      </c>
      <c r="G265">
        <f>IF(soki3[[#This Row],[data]]=B264,0,IF(soki3[[#This Row],[dzień tygodnia]]&gt;=6,5000,$M$13))</f>
        <v>13179</v>
      </c>
      <c r="H265">
        <f>soki3[[#This Row],[stan przed produkcją]]+soki3[[#This Row],[produkcja]]</f>
        <v>71707</v>
      </c>
      <c r="I265" s="2">
        <f>IF(soki3[[#This Row],[stan po produkcji]]-soki3[[#This Row],[wielkosc_zamowienia]]&gt;0,soki3[[#This Row],[stan po produkcji]]-soki3[[#This Row],[wielkosc_zamowienia]],soki3[[#This Row],[stan po produkcji]])</f>
        <v>71317</v>
      </c>
      <c r="J265" s="2" t="b">
        <f>soki3[[#This Row],[po zamowieniu]]=soki3[[#This Row],[stan po produkcji]]</f>
        <v>0</v>
      </c>
      <c r="K265" s="2">
        <f>IF(soki3[[#This Row],[fila]],soki3[[#This Row],[wielkosc_zamowienia]],0)</f>
        <v>0</v>
      </c>
    </row>
    <row r="266" spans="1:11" x14ac:dyDescent="0.25">
      <c r="A266">
        <v>265</v>
      </c>
      <c r="B266" s="1">
        <v>44329</v>
      </c>
      <c r="C266" s="2" t="s">
        <v>7</v>
      </c>
      <c r="D266" s="2">
        <f>WEEKDAY(soki3[[#This Row],[data]],2)</f>
        <v>4</v>
      </c>
      <c r="E266">
        <v>7870</v>
      </c>
      <c r="F266">
        <f t="shared" si="5"/>
        <v>71317</v>
      </c>
      <c r="G266">
        <f>IF(soki3[[#This Row],[data]]=B265,0,IF(soki3[[#This Row],[dzień tygodnia]]&gt;=6,5000,$M$13))</f>
        <v>13179</v>
      </c>
      <c r="H266">
        <f>soki3[[#This Row],[stan przed produkcją]]+soki3[[#This Row],[produkcja]]</f>
        <v>84496</v>
      </c>
      <c r="I266" s="2">
        <f>IF(soki3[[#This Row],[stan po produkcji]]-soki3[[#This Row],[wielkosc_zamowienia]]&gt;0,soki3[[#This Row],[stan po produkcji]]-soki3[[#This Row],[wielkosc_zamowienia]],soki3[[#This Row],[stan po produkcji]])</f>
        <v>76626</v>
      </c>
      <c r="J266" s="2" t="b">
        <f>soki3[[#This Row],[po zamowieniu]]=soki3[[#This Row],[stan po produkcji]]</f>
        <v>0</v>
      </c>
      <c r="K266" s="2">
        <f>IF(soki3[[#This Row],[fila]],soki3[[#This Row],[wielkosc_zamowienia]],0)</f>
        <v>0</v>
      </c>
    </row>
    <row r="267" spans="1:11" x14ac:dyDescent="0.25">
      <c r="A267">
        <v>266</v>
      </c>
      <c r="B267" s="1">
        <v>44329</v>
      </c>
      <c r="C267" s="2" t="s">
        <v>5</v>
      </c>
      <c r="D267" s="2">
        <f>WEEKDAY(soki3[[#This Row],[data]],2)</f>
        <v>4</v>
      </c>
      <c r="E267">
        <v>4100</v>
      </c>
      <c r="F267">
        <f t="shared" si="5"/>
        <v>76626</v>
      </c>
      <c r="G267">
        <f>IF(soki3[[#This Row],[data]]=B266,0,IF(soki3[[#This Row],[dzień tygodnia]]&gt;=6,5000,$M$13))</f>
        <v>0</v>
      </c>
      <c r="H267">
        <f>soki3[[#This Row],[stan przed produkcją]]+soki3[[#This Row],[produkcja]]</f>
        <v>76626</v>
      </c>
      <c r="I267" s="2">
        <f>IF(soki3[[#This Row],[stan po produkcji]]-soki3[[#This Row],[wielkosc_zamowienia]]&gt;0,soki3[[#This Row],[stan po produkcji]]-soki3[[#This Row],[wielkosc_zamowienia]],soki3[[#This Row],[stan po produkcji]])</f>
        <v>72526</v>
      </c>
      <c r="J267" s="2" t="b">
        <f>soki3[[#This Row],[po zamowieniu]]=soki3[[#This Row],[stan po produkcji]]</f>
        <v>0</v>
      </c>
      <c r="K267" s="2">
        <f>IF(soki3[[#This Row],[fila]],soki3[[#This Row],[wielkosc_zamowienia]],0)</f>
        <v>0</v>
      </c>
    </row>
    <row r="268" spans="1:11" x14ac:dyDescent="0.25">
      <c r="A268">
        <v>267</v>
      </c>
      <c r="B268" s="1">
        <v>44329</v>
      </c>
      <c r="C268" s="2" t="s">
        <v>4</v>
      </c>
      <c r="D268" s="2">
        <f>WEEKDAY(soki3[[#This Row],[data]],2)</f>
        <v>4</v>
      </c>
      <c r="E268">
        <v>600</v>
      </c>
      <c r="F268">
        <f t="shared" si="5"/>
        <v>72526</v>
      </c>
      <c r="G268">
        <f>IF(soki3[[#This Row],[data]]=B267,0,IF(soki3[[#This Row],[dzień tygodnia]]&gt;=6,5000,$M$13))</f>
        <v>0</v>
      </c>
      <c r="H268">
        <f>soki3[[#This Row],[stan przed produkcją]]+soki3[[#This Row],[produkcja]]</f>
        <v>72526</v>
      </c>
      <c r="I268" s="2">
        <f>IF(soki3[[#This Row],[stan po produkcji]]-soki3[[#This Row],[wielkosc_zamowienia]]&gt;0,soki3[[#This Row],[stan po produkcji]]-soki3[[#This Row],[wielkosc_zamowienia]],soki3[[#This Row],[stan po produkcji]])</f>
        <v>71926</v>
      </c>
      <c r="J268" s="2" t="b">
        <f>soki3[[#This Row],[po zamowieniu]]=soki3[[#This Row],[stan po produkcji]]</f>
        <v>0</v>
      </c>
      <c r="K268" s="2">
        <f>IF(soki3[[#This Row],[fila]],soki3[[#This Row],[wielkosc_zamowienia]],0)</f>
        <v>0</v>
      </c>
    </row>
    <row r="269" spans="1:11" x14ac:dyDescent="0.25">
      <c r="A269">
        <v>268</v>
      </c>
      <c r="B269" s="1">
        <v>44330</v>
      </c>
      <c r="C269" s="2" t="s">
        <v>4</v>
      </c>
      <c r="D269" s="2">
        <f>WEEKDAY(soki3[[#This Row],[data]],2)</f>
        <v>5</v>
      </c>
      <c r="E269">
        <v>1170</v>
      </c>
      <c r="F269">
        <f t="shared" si="5"/>
        <v>71926</v>
      </c>
      <c r="G269">
        <f>IF(soki3[[#This Row],[data]]=B268,0,IF(soki3[[#This Row],[dzień tygodnia]]&gt;=6,5000,$M$13))</f>
        <v>13179</v>
      </c>
      <c r="H269">
        <f>soki3[[#This Row],[stan przed produkcją]]+soki3[[#This Row],[produkcja]]</f>
        <v>85105</v>
      </c>
      <c r="I269" s="2">
        <f>IF(soki3[[#This Row],[stan po produkcji]]-soki3[[#This Row],[wielkosc_zamowienia]]&gt;0,soki3[[#This Row],[stan po produkcji]]-soki3[[#This Row],[wielkosc_zamowienia]],soki3[[#This Row],[stan po produkcji]])</f>
        <v>83935</v>
      </c>
      <c r="J269" s="2" t="b">
        <f>soki3[[#This Row],[po zamowieniu]]=soki3[[#This Row],[stan po produkcji]]</f>
        <v>0</v>
      </c>
      <c r="K269" s="2">
        <f>IF(soki3[[#This Row],[fila]],soki3[[#This Row],[wielkosc_zamowienia]],0)</f>
        <v>0</v>
      </c>
    </row>
    <row r="270" spans="1:11" x14ac:dyDescent="0.25">
      <c r="A270">
        <v>269</v>
      </c>
      <c r="B270" s="1">
        <v>44330</v>
      </c>
      <c r="C270" s="2" t="s">
        <v>7</v>
      </c>
      <c r="D270" s="2">
        <f>WEEKDAY(soki3[[#This Row],[data]],2)</f>
        <v>5</v>
      </c>
      <c r="E270">
        <v>860</v>
      </c>
      <c r="F270">
        <f t="shared" si="5"/>
        <v>83935</v>
      </c>
      <c r="G270">
        <f>IF(soki3[[#This Row],[data]]=B269,0,IF(soki3[[#This Row],[dzień tygodnia]]&gt;=6,5000,$M$13))</f>
        <v>0</v>
      </c>
      <c r="H270">
        <f>soki3[[#This Row],[stan przed produkcją]]+soki3[[#This Row],[produkcja]]</f>
        <v>83935</v>
      </c>
      <c r="I270" s="2">
        <f>IF(soki3[[#This Row],[stan po produkcji]]-soki3[[#This Row],[wielkosc_zamowienia]]&gt;0,soki3[[#This Row],[stan po produkcji]]-soki3[[#This Row],[wielkosc_zamowienia]],soki3[[#This Row],[stan po produkcji]])</f>
        <v>83075</v>
      </c>
      <c r="J270" s="2" t="b">
        <f>soki3[[#This Row],[po zamowieniu]]=soki3[[#This Row],[stan po produkcji]]</f>
        <v>0</v>
      </c>
      <c r="K270" s="2">
        <f>IF(soki3[[#This Row],[fila]],soki3[[#This Row],[wielkosc_zamowienia]],0)</f>
        <v>0</v>
      </c>
    </row>
    <row r="271" spans="1:11" x14ac:dyDescent="0.25">
      <c r="A271">
        <v>270</v>
      </c>
      <c r="B271" s="1">
        <v>44331</v>
      </c>
      <c r="C271" s="2" t="s">
        <v>6</v>
      </c>
      <c r="D271" s="2">
        <f>WEEKDAY(soki3[[#This Row],[data]],2)</f>
        <v>6</v>
      </c>
      <c r="E271">
        <v>2350</v>
      </c>
      <c r="F271">
        <f t="shared" si="5"/>
        <v>83075</v>
      </c>
      <c r="G271">
        <f>IF(soki3[[#This Row],[data]]=B270,0,IF(soki3[[#This Row],[dzień tygodnia]]&gt;=6,5000,$M$13))</f>
        <v>5000</v>
      </c>
      <c r="H271">
        <f>soki3[[#This Row],[stan przed produkcją]]+soki3[[#This Row],[produkcja]]</f>
        <v>88075</v>
      </c>
      <c r="I271" s="2">
        <f>IF(soki3[[#This Row],[stan po produkcji]]-soki3[[#This Row],[wielkosc_zamowienia]]&gt;0,soki3[[#This Row],[stan po produkcji]]-soki3[[#This Row],[wielkosc_zamowienia]],soki3[[#This Row],[stan po produkcji]])</f>
        <v>85725</v>
      </c>
      <c r="J271" s="2" t="b">
        <f>soki3[[#This Row],[po zamowieniu]]=soki3[[#This Row],[stan po produkcji]]</f>
        <v>0</v>
      </c>
      <c r="K271" s="2">
        <f>IF(soki3[[#This Row],[fila]],soki3[[#This Row],[wielkosc_zamowienia]],0)</f>
        <v>0</v>
      </c>
    </row>
    <row r="272" spans="1:11" x14ac:dyDescent="0.25">
      <c r="A272">
        <v>271</v>
      </c>
      <c r="B272" s="1">
        <v>44331</v>
      </c>
      <c r="C272" s="2" t="s">
        <v>7</v>
      </c>
      <c r="D272" s="2">
        <f>WEEKDAY(soki3[[#This Row],[data]],2)</f>
        <v>6</v>
      </c>
      <c r="E272">
        <v>9230</v>
      </c>
      <c r="F272">
        <f t="shared" si="5"/>
        <v>85725</v>
      </c>
      <c r="G272">
        <f>IF(soki3[[#This Row],[data]]=B271,0,IF(soki3[[#This Row],[dzień tygodnia]]&gt;=6,5000,$M$13))</f>
        <v>0</v>
      </c>
      <c r="H272">
        <f>soki3[[#This Row],[stan przed produkcją]]+soki3[[#This Row],[produkcja]]</f>
        <v>85725</v>
      </c>
      <c r="I272" s="2">
        <f>IF(soki3[[#This Row],[stan po produkcji]]-soki3[[#This Row],[wielkosc_zamowienia]]&gt;0,soki3[[#This Row],[stan po produkcji]]-soki3[[#This Row],[wielkosc_zamowienia]],soki3[[#This Row],[stan po produkcji]])</f>
        <v>76495</v>
      </c>
      <c r="J272" s="2" t="b">
        <f>soki3[[#This Row],[po zamowieniu]]=soki3[[#This Row],[stan po produkcji]]</f>
        <v>0</v>
      </c>
      <c r="K272" s="2">
        <f>IF(soki3[[#This Row],[fila]],soki3[[#This Row],[wielkosc_zamowienia]],0)</f>
        <v>0</v>
      </c>
    </row>
    <row r="273" spans="1:11" x14ac:dyDescent="0.25">
      <c r="A273">
        <v>272</v>
      </c>
      <c r="B273" s="1">
        <v>44332</v>
      </c>
      <c r="C273" s="2" t="s">
        <v>4</v>
      </c>
      <c r="D273" s="2">
        <f>WEEKDAY(soki3[[#This Row],[data]],2)</f>
        <v>7</v>
      </c>
      <c r="E273">
        <v>1200</v>
      </c>
      <c r="F273">
        <f t="shared" si="5"/>
        <v>76495</v>
      </c>
      <c r="G273">
        <f>IF(soki3[[#This Row],[data]]=B272,0,IF(soki3[[#This Row],[dzień tygodnia]]&gt;=6,5000,$M$13))</f>
        <v>5000</v>
      </c>
      <c r="H273">
        <f>soki3[[#This Row],[stan przed produkcją]]+soki3[[#This Row],[produkcja]]</f>
        <v>81495</v>
      </c>
      <c r="I273" s="2">
        <f>IF(soki3[[#This Row],[stan po produkcji]]-soki3[[#This Row],[wielkosc_zamowienia]]&gt;0,soki3[[#This Row],[stan po produkcji]]-soki3[[#This Row],[wielkosc_zamowienia]],soki3[[#This Row],[stan po produkcji]])</f>
        <v>80295</v>
      </c>
      <c r="J273" s="2" t="b">
        <f>soki3[[#This Row],[po zamowieniu]]=soki3[[#This Row],[stan po produkcji]]</f>
        <v>0</v>
      </c>
      <c r="K273" s="2">
        <f>IF(soki3[[#This Row],[fila]],soki3[[#This Row],[wielkosc_zamowienia]],0)</f>
        <v>0</v>
      </c>
    </row>
    <row r="274" spans="1:11" x14ac:dyDescent="0.25">
      <c r="A274">
        <v>273</v>
      </c>
      <c r="B274" s="1">
        <v>44332</v>
      </c>
      <c r="C274" s="2" t="s">
        <v>5</v>
      </c>
      <c r="D274" s="2">
        <f>WEEKDAY(soki3[[#This Row],[data]],2)</f>
        <v>7</v>
      </c>
      <c r="E274">
        <v>7370</v>
      </c>
      <c r="F274">
        <f t="shared" si="5"/>
        <v>80295</v>
      </c>
      <c r="G274">
        <f>IF(soki3[[#This Row],[data]]=B273,0,IF(soki3[[#This Row],[dzień tygodnia]]&gt;=6,5000,$M$13))</f>
        <v>0</v>
      </c>
      <c r="H274">
        <f>soki3[[#This Row],[stan przed produkcją]]+soki3[[#This Row],[produkcja]]</f>
        <v>80295</v>
      </c>
      <c r="I274" s="2">
        <f>IF(soki3[[#This Row],[stan po produkcji]]-soki3[[#This Row],[wielkosc_zamowienia]]&gt;0,soki3[[#This Row],[stan po produkcji]]-soki3[[#This Row],[wielkosc_zamowienia]],soki3[[#This Row],[stan po produkcji]])</f>
        <v>72925</v>
      </c>
      <c r="J274" s="2" t="b">
        <f>soki3[[#This Row],[po zamowieniu]]=soki3[[#This Row],[stan po produkcji]]</f>
        <v>0</v>
      </c>
      <c r="K274" s="2">
        <f>IF(soki3[[#This Row],[fila]],soki3[[#This Row],[wielkosc_zamowienia]],0)</f>
        <v>0</v>
      </c>
    </row>
    <row r="275" spans="1:11" x14ac:dyDescent="0.25">
      <c r="A275">
        <v>274</v>
      </c>
      <c r="B275" s="1">
        <v>44333</v>
      </c>
      <c r="C275" s="2" t="s">
        <v>4</v>
      </c>
      <c r="D275" s="2">
        <f>WEEKDAY(soki3[[#This Row],[data]],2)</f>
        <v>1</v>
      </c>
      <c r="E275">
        <v>2210</v>
      </c>
      <c r="F275">
        <f t="shared" si="5"/>
        <v>72925</v>
      </c>
      <c r="G275">
        <f>IF(soki3[[#This Row],[data]]=B274,0,IF(soki3[[#This Row],[dzień tygodnia]]&gt;=6,5000,$M$13))</f>
        <v>13179</v>
      </c>
      <c r="H275">
        <f>soki3[[#This Row],[stan przed produkcją]]+soki3[[#This Row],[produkcja]]</f>
        <v>86104</v>
      </c>
      <c r="I275" s="2">
        <f>IF(soki3[[#This Row],[stan po produkcji]]-soki3[[#This Row],[wielkosc_zamowienia]]&gt;0,soki3[[#This Row],[stan po produkcji]]-soki3[[#This Row],[wielkosc_zamowienia]],soki3[[#This Row],[stan po produkcji]])</f>
        <v>83894</v>
      </c>
      <c r="J275" s="2" t="b">
        <f>soki3[[#This Row],[po zamowieniu]]=soki3[[#This Row],[stan po produkcji]]</f>
        <v>0</v>
      </c>
      <c r="K275" s="2">
        <f>IF(soki3[[#This Row],[fila]],soki3[[#This Row],[wielkosc_zamowienia]],0)</f>
        <v>0</v>
      </c>
    </row>
    <row r="276" spans="1:11" x14ac:dyDescent="0.25">
      <c r="A276">
        <v>275</v>
      </c>
      <c r="B276" s="1">
        <v>44334</v>
      </c>
      <c r="C276" s="2" t="s">
        <v>4</v>
      </c>
      <c r="D276" s="2">
        <f>WEEKDAY(soki3[[#This Row],[data]],2)</f>
        <v>2</v>
      </c>
      <c r="E276">
        <v>1170</v>
      </c>
      <c r="F276">
        <f t="shared" si="5"/>
        <v>83894</v>
      </c>
      <c r="G276">
        <f>IF(soki3[[#This Row],[data]]=B275,0,IF(soki3[[#This Row],[dzień tygodnia]]&gt;=6,5000,$M$13))</f>
        <v>13179</v>
      </c>
      <c r="H276">
        <f>soki3[[#This Row],[stan przed produkcją]]+soki3[[#This Row],[produkcja]]</f>
        <v>97073</v>
      </c>
      <c r="I276" s="2">
        <f>IF(soki3[[#This Row],[stan po produkcji]]-soki3[[#This Row],[wielkosc_zamowienia]]&gt;0,soki3[[#This Row],[stan po produkcji]]-soki3[[#This Row],[wielkosc_zamowienia]],soki3[[#This Row],[stan po produkcji]])</f>
        <v>95903</v>
      </c>
      <c r="J276" s="2" t="b">
        <f>soki3[[#This Row],[po zamowieniu]]=soki3[[#This Row],[stan po produkcji]]</f>
        <v>0</v>
      </c>
      <c r="K276" s="2">
        <f>IF(soki3[[#This Row],[fila]],soki3[[#This Row],[wielkosc_zamowienia]],0)</f>
        <v>0</v>
      </c>
    </row>
    <row r="277" spans="1:11" x14ac:dyDescent="0.25">
      <c r="A277">
        <v>276</v>
      </c>
      <c r="B277" s="1">
        <v>44334</v>
      </c>
      <c r="C277" s="2" t="s">
        <v>6</v>
      </c>
      <c r="D277" s="2">
        <f>WEEKDAY(soki3[[#This Row],[data]],2)</f>
        <v>2</v>
      </c>
      <c r="E277">
        <v>4170</v>
      </c>
      <c r="F277">
        <f t="shared" si="5"/>
        <v>95903</v>
      </c>
      <c r="G277">
        <f>IF(soki3[[#This Row],[data]]=B276,0,IF(soki3[[#This Row],[dzień tygodnia]]&gt;=6,5000,$M$13))</f>
        <v>0</v>
      </c>
      <c r="H277">
        <f>soki3[[#This Row],[stan przed produkcją]]+soki3[[#This Row],[produkcja]]</f>
        <v>95903</v>
      </c>
      <c r="I277" s="2">
        <f>IF(soki3[[#This Row],[stan po produkcji]]-soki3[[#This Row],[wielkosc_zamowienia]]&gt;0,soki3[[#This Row],[stan po produkcji]]-soki3[[#This Row],[wielkosc_zamowienia]],soki3[[#This Row],[stan po produkcji]])</f>
        <v>91733</v>
      </c>
      <c r="J277" s="2" t="b">
        <f>soki3[[#This Row],[po zamowieniu]]=soki3[[#This Row],[stan po produkcji]]</f>
        <v>0</v>
      </c>
      <c r="K277" s="2">
        <f>IF(soki3[[#This Row],[fila]],soki3[[#This Row],[wielkosc_zamowienia]],0)</f>
        <v>0</v>
      </c>
    </row>
    <row r="278" spans="1:11" x14ac:dyDescent="0.25">
      <c r="A278">
        <v>277</v>
      </c>
      <c r="B278" s="1">
        <v>44334</v>
      </c>
      <c r="C278" s="2" t="s">
        <v>5</v>
      </c>
      <c r="D278" s="2">
        <f>WEEKDAY(soki3[[#This Row],[data]],2)</f>
        <v>2</v>
      </c>
      <c r="E278">
        <v>7330</v>
      </c>
      <c r="F278">
        <f t="shared" si="5"/>
        <v>91733</v>
      </c>
      <c r="G278">
        <f>IF(soki3[[#This Row],[data]]=B277,0,IF(soki3[[#This Row],[dzień tygodnia]]&gt;=6,5000,$M$13))</f>
        <v>0</v>
      </c>
      <c r="H278">
        <f>soki3[[#This Row],[stan przed produkcją]]+soki3[[#This Row],[produkcja]]</f>
        <v>91733</v>
      </c>
      <c r="I278" s="2">
        <f>IF(soki3[[#This Row],[stan po produkcji]]-soki3[[#This Row],[wielkosc_zamowienia]]&gt;0,soki3[[#This Row],[stan po produkcji]]-soki3[[#This Row],[wielkosc_zamowienia]],soki3[[#This Row],[stan po produkcji]])</f>
        <v>84403</v>
      </c>
      <c r="J278" s="2" t="b">
        <f>soki3[[#This Row],[po zamowieniu]]=soki3[[#This Row],[stan po produkcji]]</f>
        <v>0</v>
      </c>
      <c r="K278" s="2">
        <f>IF(soki3[[#This Row],[fila]],soki3[[#This Row],[wielkosc_zamowienia]],0)</f>
        <v>0</v>
      </c>
    </row>
    <row r="279" spans="1:11" x14ac:dyDescent="0.25">
      <c r="A279">
        <v>278</v>
      </c>
      <c r="B279" s="1">
        <v>44335</v>
      </c>
      <c r="C279" s="2" t="s">
        <v>6</v>
      </c>
      <c r="D279" s="2">
        <f>WEEKDAY(soki3[[#This Row],[data]],2)</f>
        <v>3</v>
      </c>
      <c r="E279">
        <v>6170</v>
      </c>
      <c r="F279">
        <f t="shared" si="5"/>
        <v>84403</v>
      </c>
      <c r="G279">
        <f>IF(soki3[[#This Row],[data]]=B278,0,IF(soki3[[#This Row],[dzień tygodnia]]&gt;=6,5000,$M$13))</f>
        <v>13179</v>
      </c>
      <c r="H279">
        <f>soki3[[#This Row],[stan przed produkcją]]+soki3[[#This Row],[produkcja]]</f>
        <v>97582</v>
      </c>
      <c r="I279" s="2">
        <f>IF(soki3[[#This Row],[stan po produkcji]]-soki3[[#This Row],[wielkosc_zamowienia]]&gt;0,soki3[[#This Row],[stan po produkcji]]-soki3[[#This Row],[wielkosc_zamowienia]],soki3[[#This Row],[stan po produkcji]])</f>
        <v>91412</v>
      </c>
      <c r="J279" s="2" t="b">
        <f>soki3[[#This Row],[po zamowieniu]]=soki3[[#This Row],[stan po produkcji]]</f>
        <v>0</v>
      </c>
      <c r="K279" s="2">
        <f>IF(soki3[[#This Row],[fila]],soki3[[#This Row],[wielkosc_zamowienia]],0)</f>
        <v>0</v>
      </c>
    </row>
    <row r="280" spans="1:11" x14ac:dyDescent="0.25">
      <c r="A280">
        <v>279</v>
      </c>
      <c r="B280" s="1">
        <v>44335</v>
      </c>
      <c r="C280" s="2" t="s">
        <v>7</v>
      </c>
      <c r="D280" s="2">
        <f>WEEKDAY(soki3[[#This Row],[data]],2)</f>
        <v>3</v>
      </c>
      <c r="E280">
        <v>5020</v>
      </c>
      <c r="F280">
        <f t="shared" si="5"/>
        <v>91412</v>
      </c>
      <c r="G280">
        <f>IF(soki3[[#This Row],[data]]=B279,0,IF(soki3[[#This Row],[dzień tygodnia]]&gt;=6,5000,$M$13))</f>
        <v>0</v>
      </c>
      <c r="H280">
        <f>soki3[[#This Row],[stan przed produkcją]]+soki3[[#This Row],[produkcja]]</f>
        <v>91412</v>
      </c>
      <c r="I280" s="2">
        <f>IF(soki3[[#This Row],[stan po produkcji]]-soki3[[#This Row],[wielkosc_zamowienia]]&gt;0,soki3[[#This Row],[stan po produkcji]]-soki3[[#This Row],[wielkosc_zamowienia]],soki3[[#This Row],[stan po produkcji]])</f>
        <v>86392</v>
      </c>
      <c r="J280" s="2" t="b">
        <f>soki3[[#This Row],[po zamowieniu]]=soki3[[#This Row],[stan po produkcji]]</f>
        <v>0</v>
      </c>
      <c r="K280" s="2">
        <f>IF(soki3[[#This Row],[fila]],soki3[[#This Row],[wielkosc_zamowienia]],0)</f>
        <v>0</v>
      </c>
    </row>
    <row r="281" spans="1:11" x14ac:dyDescent="0.25">
      <c r="A281">
        <v>280</v>
      </c>
      <c r="B281" s="1">
        <v>44335</v>
      </c>
      <c r="C281" s="2" t="s">
        <v>4</v>
      </c>
      <c r="D281" s="2">
        <f>WEEKDAY(soki3[[#This Row],[data]],2)</f>
        <v>3</v>
      </c>
      <c r="E281">
        <v>4470</v>
      </c>
      <c r="F281">
        <f t="shared" si="5"/>
        <v>86392</v>
      </c>
      <c r="G281">
        <f>IF(soki3[[#This Row],[data]]=B280,0,IF(soki3[[#This Row],[dzień tygodnia]]&gt;=6,5000,$M$13))</f>
        <v>0</v>
      </c>
      <c r="H281">
        <f>soki3[[#This Row],[stan przed produkcją]]+soki3[[#This Row],[produkcja]]</f>
        <v>86392</v>
      </c>
      <c r="I281" s="2">
        <f>IF(soki3[[#This Row],[stan po produkcji]]-soki3[[#This Row],[wielkosc_zamowienia]]&gt;0,soki3[[#This Row],[stan po produkcji]]-soki3[[#This Row],[wielkosc_zamowienia]],soki3[[#This Row],[stan po produkcji]])</f>
        <v>81922</v>
      </c>
      <c r="J281" s="2" t="b">
        <f>soki3[[#This Row],[po zamowieniu]]=soki3[[#This Row],[stan po produkcji]]</f>
        <v>0</v>
      </c>
      <c r="K281" s="2">
        <f>IF(soki3[[#This Row],[fila]],soki3[[#This Row],[wielkosc_zamowienia]],0)</f>
        <v>0</v>
      </c>
    </row>
    <row r="282" spans="1:11" x14ac:dyDescent="0.25">
      <c r="A282">
        <v>281</v>
      </c>
      <c r="B282" s="1">
        <v>44335</v>
      </c>
      <c r="C282" s="2" t="s">
        <v>5</v>
      </c>
      <c r="D282" s="2">
        <f>WEEKDAY(soki3[[#This Row],[data]],2)</f>
        <v>3</v>
      </c>
      <c r="E282">
        <v>8450</v>
      </c>
      <c r="F282">
        <f t="shared" si="5"/>
        <v>81922</v>
      </c>
      <c r="G282">
        <f>IF(soki3[[#This Row],[data]]=B281,0,IF(soki3[[#This Row],[dzień tygodnia]]&gt;=6,5000,$M$13))</f>
        <v>0</v>
      </c>
      <c r="H282">
        <f>soki3[[#This Row],[stan przed produkcją]]+soki3[[#This Row],[produkcja]]</f>
        <v>81922</v>
      </c>
      <c r="I282" s="2">
        <f>IF(soki3[[#This Row],[stan po produkcji]]-soki3[[#This Row],[wielkosc_zamowienia]]&gt;0,soki3[[#This Row],[stan po produkcji]]-soki3[[#This Row],[wielkosc_zamowienia]],soki3[[#This Row],[stan po produkcji]])</f>
        <v>73472</v>
      </c>
      <c r="J282" s="2" t="b">
        <f>soki3[[#This Row],[po zamowieniu]]=soki3[[#This Row],[stan po produkcji]]</f>
        <v>0</v>
      </c>
      <c r="K282" s="2">
        <f>IF(soki3[[#This Row],[fila]],soki3[[#This Row],[wielkosc_zamowienia]],0)</f>
        <v>0</v>
      </c>
    </row>
    <row r="283" spans="1:11" x14ac:dyDescent="0.25">
      <c r="A283">
        <v>282</v>
      </c>
      <c r="B283" s="1">
        <v>44336</v>
      </c>
      <c r="C283" s="2" t="s">
        <v>4</v>
      </c>
      <c r="D283" s="2">
        <f>WEEKDAY(soki3[[#This Row],[data]],2)</f>
        <v>4</v>
      </c>
      <c r="E283">
        <v>2250</v>
      </c>
      <c r="F283">
        <f t="shared" si="5"/>
        <v>73472</v>
      </c>
      <c r="G283">
        <f>IF(soki3[[#This Row],[data]]=B282,0,IF(soki3[[#This Row],[dzień tygodnia]]&gt;=6,5000,$M$13))</f>
        <v>13179</v>
      </c>
      <c r="H283">
        <f>soki3[[#This Row],[stan przed produkcją]]+soki3[[#This Row],[produkcja]]</f>
        <v>86651</v>
      </c>
      <c r="I283" s="2">
        <f>IF(soki3[[#This Row],[stan po produkcji]]-soki3[[#This Row],[wielkosc_zamowienia]]&gt;0,soki3[[#This Row],[stan po produkcji]]-soki3[[#This Row],[wielkosc_zamowienia]],soki3[[#This Row],[stan po produkcji]])</f>
        <v>84401</v>
      </c>
      <c r="J283" s="2" t="b">
        <f>soki3[[#This Row],[po zamowieniu]]=soki3[[#This Row],[stan po produkcji]]</f>
        <v>0</v>
      </c>
      <c r="K283" s="2">
        <f>IF(soki3[[#This Row],[fila]],soki3[[#This Row],[wielkosc_zamowienia]],0)</f>
        <v>0</v>
      </c>
    </row>
    <row r="284" spans="1:11" x14ac:dyDescent="0.25">
      <c r="A284">
        <v>283</v>
      </c>
      <c r="B284" s="1">
        <v>44336</v>
      </c>
      <c r="C284" s="2" t="s">
        <v>5</v>
      </c>
      <c r="D284" s="2">
        <f>WEEKDAY(soki3[[#This Row],[data]],2)</f>
        <v>4</v>
      </c>
      <c r="E284">
        <v>6050</v>
      </c>
      <c r="F284">
        <f t="shared" si="5"/>
        <v>84401</v>
      </c>
      <c r="G284">
        <f>IF(soki3[[#This Row],[data]]=B283,0,IF(soki3[[#This Row],[dzień tygodnia]]&gt;=6,5000,$M$13))</f>
        <v>0</v>
      </c>
      <c r="H284">
        <f>soki3[[#This Row],[stan przed produkcją]]+soki3[[#This Row],[produkcja]]</f>
        <v>84401</v>
      </c>
      <c r="I284" s="2">
        <f>IF(soki3[[#This Row],[stan po produkcji]]-soki3[[#This Row],[wielkosc_zamowienia]]&gt;0,soki3[[#This Row],[stan po produkcji]]-soki3[[#This Row],[wielkosc_zamowienia]],soki3[[#This Row],[stan po produkcji]])</f>
        <v>78351</v>
      </c>
      <c r="J284" s="2" t="b">
        <f>soki3[[#This Row],[po zamowieniu]]=soki3[[#This Row],[stan po produkcji]]</f>
        <v>0</v>
      </c>
      <c r="K284" s="2">
        <f>IF(soki3[[#This Row],[fila]],soki3[[#This Row],[wielkosc_zamowienia]],0)</f>
        <v>0</v>
      </c>
    </row>
    <row r="285" spans="1:11" x14ac:dyDescent="0.25">
      <c r="A285">
        <v>284</v>
      </c>
      <c r="B285" s="1">
        <v>44337</v>
      </c>
      <c r="C285" s="2" t="s">
        <v>5</v>
      </c>
      <c r="D285" s="2">
        <f>WEEKDAY(soki3[[#This Row],[data]],2)</f>
        <v>5</v>
      </c>
      <c r="E285">
        <v>5490</v>
      </c>
      <c r="F285">
        <f t="shared" si="5"/>
        <v>78351</v>
      </c>
      <c r="G285">
        <f>IF(soki3[[#This Row],[data]]=B284,0,IF(soki3[[#This Row],[dzień tygodnia]]&gt;=6,5000,$M$13))</f>
        <v>13179</v>
      </c>
      <c r="H285">
        <f>soki3[[#This Row],[stan przed produkcją]]+soki3[[#This Row],[produkcja]]</f>
        <v>91530</v>
      </c>
      <c r="I285" s="2">
        <f>IF(soki3[[#This Row],[stan po produkcji]]-soki3[[#This Row],[wielkosc_zamowienia]]&gt;0,soki3[[#This Row],[stan po produkcji]]-soki3[[#This Row],[wielkosc_zamowienia]],soki3[[#This Row],[stan po produkcji]])</f>
        <v>86040</v>
      </c>
      <c r="J285" s="2" t="b">
        <f>soki3[[#This Row],[po zamowieniu]]=soki3[[#This Row],[stan po produkcji]]</f>
        <v>0</v>
      </c>
      <c r="K285" s="2">
        <f>IF(soki3[[#This Row],[fila]],soki3[[#This Row],[wielkosc_zamowienia]],0)</f>
        <v>0</v>
      </c>
    </row>
    <row r="286" spans="1:11" x14ac:dyDescent="0.25">
      <c r="A286">
        <v>285</v>
      </c>
      <c r="B286" s="1">
        <v>44338</v>
      </c>
      <c r="C286" s="2" t="s">
        <v>7</v>
      </c>
      <c r="D286" s="2">
        <f>WEEKDAY(soki3[[#This Row],[data]],2)</f>
        <v>6</v>
      </c>
      <c r="E286">
        <v>3000</v>
      </c>
      <c r="F286">
        <f t="shared" si="5"/>
        <v>86040</v>
      </c>
      <c r="G286">
        <f>IF(soki3[[#This Row],[data]]=B285,0,IF(soki3[[#This Row],[dzień tygodnia]]&gt;=6,5000,$M$13))</f>
        <v>5000</v>
      </c>
      <c r="H286">
        <f>soki3[[#This Row],[stan przed produkcją]]+soki3[[#This Row],[produkcja]]</f>
        <v>91040</v>
      </c>
      <c r="I286" s="2">
        <f>IF(soki3[[#This Row],[stan po produkcji]]-soki3[[#This Row],[wielkosc_zamowienia]]&gt;0,soki3[[#This Row],[stan po produkcji]]-soki3[[#This Row],[wielkosc_zamowienia]],soki3[[#This Row],[stan po produkcji]])</f>
        <v>88040</v>
      </c>
      <c r="J286" s="2" t="b">
        <f>soki3[[#This Row],[po zamowieniu]]=soki3[[#This Row],[stan po produkcji]]</f>
        <v>0</v>
      </c>
      <c r="K286" s="2">
        <f>IF(soki3[[#This Row],[fila]],soki3[[#This Row],[wielkosc_zamowienia]],0)</f>
        <v>0</v>
      </c>
    </row>
    <row r="287" spans="1:11" x14ac:dyDescent="0.25">
      <c r="A287">
        <v>286</v>
      </c>
      <c r="B287" s="1">
        <v>44338</v>
      </c>
      <c r="C287" s="2" t="s">
        <v>6</v>
      </c>
      <c r="D287" s="2">
        <f>WEEKDAY(soki3[[#This Row],[data]],2)</f>
        <v>6</v>
      </c>
      <c r="E287">
        <v>9670</v>
      </c>
      <c r="F287">
        <f t="shared" si="5"/>
        <v>88040</v>
      </c>
      <c r="G287">
        <f>IF(soki3[[#This Row],[data]]=B286,0,IF(soki3[[#This Row],[dzień tygodnia]]&gt;=6,5000,$M$13))</f>
        <v>0</v>
      </c>
      <c r="H287">
        <f>soki3[[#This Row],[stan przed produkcją]]+soki3[[#This Row],[produkcja]]</f>
        <v>88040</v>
      </c>
      <c r="I287" s="2">
        <f>IF(soki3[[#This Row],[stan po produkcji]]-soki3[[#This Row],[wielkosc_zamowienia]]&gt;0,soki3[[#This Row],[stan po produkcji]]-soki3[[#This Row],[wielkosc_zamowienia]],soki3[[#This Row],[stan po produkcji]])</f>
        <v>78370</v>
      </c>
      <c r="J287" s="2" t="b">
        <f>soki3[[#This Row],[po zamowieniu]]=soki3[[#This Row],[stan po produkcji]]</f>
        <v>0</v>
      </c>
      <c r="K287" s="2">
        <f>IF(soki3[[#This Row],[fila]],soki3[[#This Row],[wielkosc_zamowienia]],0)</f>
        <v>0</v>
      </c>
    </row>
    <row r="288" spans="1:11" x14ac:dyDescent="0.25">
      <c r="A288">
        <v>287</v>
      </c>
      <c r="B288" s="1">
        <v>44339</v>
      </c>
      <c r="C288" s="2" t="s">
        <v>7</v>
      </c>
      <c r="D288" s="2">
        <f>WEEKDAY(soki3[[#This Row],[data]],2)</f>
        <v>7</v>
      </c>
      <c r="E288">
        <v>3710</v>
      </c>
      <c r="F288">
        <f t="shared" si="5"/>
        <v>78370</v>
      </c>
      <c r="G288">
        <f>IF(soki3[[#This Row],[data]]=B287,0,IF(soki3[[#This Row],[dzień tygodnia]]&gt;=6,5000,$M$13))</f>
        <v>5000</v>
      </c>
      <c r="H288">
        <f>soki3[[#This Row],[stan przed produkcją]]+soki3[[#This Row],[produkcja]]</f>
        <v>83370</v>
      </c>
      <c r="I288" s="2">
        <f>IF(soki3[[#This Row],[stan po produkcji]]-soki3[[#This Row],[wielkosc_zamowienia]]&gt;0,soki3[[#This Row],[stan po produkcji]]-soki3[[#This Row],[wielkosc_zamowienia]],soki3[[#This Row],[stan po produkcji]])</f>
        <v>79660</v>
      </c>
      <c r="J288" s="2" t="b">
        <f>soki3[[#This Row],[po zamowieniu]]=soki3[[#This Row],[stan po produkcji]]</f>
        <v>0</v>
      </c>
      <c r="K288" s="2">
        <f>IF(soki3[[#This Row],[fila]],soki3[[#This Row],[wielkosc_zamowienia]],0)</f>
        <v>0</v>
      </c>
    </row>
    <row r="289" spans="1:11" x14ac:dyDescent="0.25">
      <c r="A289">
        <v>288</v>
      </c>
      <c r="B289" s="1">
        <v>44339</v>
      </c>
      <c r="C289" s="2" t="s">
        <v>5</v>
      </c>
      <c r="D289" s="2">
        <f>WEEKDAY(soki3[[#This Row],[data]],2)</f>
        <v>7</v>
      </c>
      <c r="E289">
        <v>2680</v>
      </c>
      <c r="F289">
        <f t="shared" si="5"/>
        <v>79660</v>
      </c>
      <c r="G289">
        <f>IF(soki3[[#This Row],[data]]=B288,0,IF(soki3[[#This Row],[dzień tygodnia]]&gt;=6,5000,$M$13))</f>
        <v>0</v>
      </c>
      <c r="H289">
        <f>soki3[[#This Row],[stan przed produkcją]]+soki3[[#This Row],[produkcja]]</f>
        <v>79660</v>
      </c>
      <c r="I289" s="2">
        <f>IF(soki3[[#This Row],[stan po produkcji]]-soki3[[#This Row],[wielkosc_zamowienia]]&gt;0,soki3[[#This Row],[stan po produkcji]]-soki3[[#This Row],[wielkosc_zamowienia]],soki3[[#This Row],[stan po produkcji]])</f>
        <v>76980</v>
      </c>
      <c r="J289" s="2" t="b">
        <f>soki3[[#This Row],[po zamowieniu]]=soki3[[#This Row],[stan po produkcji]]</f>
        <v>0</v>
      </c>
      <c r="K289" s="2">
        <f>IF(soki3[[#This Row],[fila]],soki3[[#This Row],[wielkosc_zamowienia]],0)</f>
        <v>0</v>
      </c>
    </row>
    <row r="290" spans="1:11" x14ac:dyDescent="0.25">
      <c r="A290">
        <v>289</v>
      </c>
      <c r="B290" s="1">
        <v>44339</v>
      </c>
      <c r="C290" s="2" t="s">
        <v>4</v>
      </c>
      <c r="D290" s="2">
        <f>WEEKDAY(soki3[[#This Row],[data]],2)</f>
        <v>7</v>
      </c>
      <c r="E290">
        <v>4700</v>
      </c>
      <c r="F290">
        <f t="shared" si="5"/>
        <v>76980</v>
      </c>
      <c r="G290">
        <f>IF(soki3[[#This Row],[data]]=B289,0,IF(soki3[[#This Row],[dzień tygodnia]]&gt;=6,5000,$M$13))</f>
        <v>0</v>
      </c>
      <c r="H290">
        <f>soki3[[#This Row],[stan przed produkcją]]+soki3[[#This Row],[produkcja]]</f>
        <v>76980</v>
      </c>
      <c r="I290" s="2">
        <f>IF(soki3[[#This Row],[stan po produkcji]]-soki3[[#This Row],[wielkosc_zamowienia]]&gt;0,soki3[[#This Row],[stan po produkcji]]-soki3[[#This Row],[wielkosc_zamowienia]],soki3[[#This Row],[stan po produkcji]])</f>
        <v>72280</v>
      </c>
      <c r="J290" s="2" t="b">
        <f>soki3[[#This Row],[po zamowieniu]]=soki3[[#This Row],[stan po produkcji]]</f>
        <v>0</v>
      </c>
      <c r="K290" s="2">
        <f>IF(soki3[[#This Row],[fila]],soki3[[#This Row],[wielkosc_zamowienia]],0)</f>
        <v>0</v>
      </c>
    </row>
    <row r="291" spans="1:11" x14ac:dyDescent="0.25">
      <c r="A291">
        <v>290</v>
      </c>
      <c r="B291" s="1">
        <v>44340</v>
      </c>
      <c r="C291" s="2" t="s">
        <v>4</v>
      </c>
      <c r="D291" s="2">
        <f>WEEKDAY(soki3[[#This Row],[data]],2)</f>
        <v>1</v>
      </c>
      <c r="E291">
        <v>1830</v>
      </c>
      <c r="F291">
        <f t="shared" si="5"/>
        <v>72280</v>
      </c>
      <c r="G291">
        <f>IF(soki3[[#This Row],[data]]=B290,0,IF(soki3[[#This Row],[dzień tygodnia]]&gt;=6,5000,$M$13))</f>
        <v>13179</v>
      </c>
      <c r="H291">
        <f>soki3[[#This Row],[stan przed produkcją]]+soki3[[#This Row],[produkcja]]</f>
        <v>85459</v>
      </c>
      <c r="I291" s="2">
        <f>IF(soki3[[#This Row],[stan po produkcji]]-soki3[[#This Row],[wielkosc_zamowienia]]&gt;0,soki3[[#This Row],[stan po produkcji]]-soki3[[#This Row],[wielkosc_zamowienia]],soki3[[#This Row],[stan po produkcji]])</f>
        <v>83629</v>
      </c>
      <c r="J291" s="2" t="b">
        <f>soki3[[#This Row],[po zamowieniu]]=soki3[[#This Row],[stan po produkcji]]</f>
        <v>0</v>
      </c>
      <c r="K291" s="2">
        <f>IF(soki3[[#This Row],[fila]],soki3[[#This Row],[wielkosc_zamowienia]],0)</f>
        <v>0</v>
      </c>
    </row>
    <row r="292" spans="1:11" x14ac:dyDescent="0.25">
      <c r="A292">
        <v>291</v>
      </c>
      <c r="B292" s="1">
        <v>44340</v>
      </c>
      <c r="C292" s="2" t="s">
        <v>5</v>
      </c>
      <c r="D292" s="2">
        <f>WEEKDAY(soki3[[#This Row],[data]],2)</f>
        <v>1</v>
      </c>
      <c r="E292">
        <v>4100</v>
      </c>
      <c r="F292">
        <f t="shared" si="5"/>
        <v>83629</v>
      </c>
      <c r="G292">
        <f>IF(soki3[[#This Row],[data]]=B291,0,IF(soki3[[#This Row],[dzień tygodnia]]&gt;=6,5000,$M$13))</f>
        <v>0</v>
      </c>
      <c r="H292">
        <f>soki3[[#This Row],[stan przed produkcją]]+soki3[[#This Row],[produkcja]]</f>
        <v>83629</v>
      </c>
      <c r="I292" s="2">
        <f>IF(soki3[[#This Row],[stan po produkcji]]-soki3[[#This Row],[wielkosc_zamowienia]]&gt;0,soki3[[#This Row],[stan po produkcji]]-soki3[[#This Row],[wielkosc_zamowienia]],soki3[[#This Row],[stan po produkcji]])</f>
        <v>79529</v>
      </c>
      <c r="J292" s="2" t="b">
        <f>soki3[[#This Row],[po zamowieniu]]=soki3[[#This Row],[stan po produkcji]]</f>
        <v>0</v>
      </c>
      <c r="K292" s="2">
        <f>IF(soki3[[#This Row],[fila]],soki3[[#This Row],[wielkosc_zamowienia]],0)</f>
        <v>0</v>
      </c>
    </row>
    <row r="293" spans="1:11" x14ac:dyDescent="0.25">
      <c r="A293">
        <v>292</v>
      </c>
      <c r="B293" s="1">
        <v>44341</v>
      </c>
      <c r="C293" s="2" t="s">
        <v>7</v>
      </c>
      <c r="D293" s="2">
        <f>WEEKDAY(soki3[[#This Row],[data]],2)</f>
        <v>2</v>
      </c>
      <c r="E293">
        <v>7870</v>
      </c>
      <c r="F293">
        <f t="shared" si="5"/>
        <v>79529</v>
      </c>
      <c r="G293">
        <f>IF(soki3[[#This Row],[data]]=B292,0,IF(soki3[[#This Row],[dzień tygodnia]]&gt;=6,5000,$M$13))</f>
        <v>13179</v>
      </c>
      <c r="H293">
        <f>soki3[[#This Row],[stan przed produkcją]]+soki3[[#This Row],[produkcja]]</f>
        <v>92708</v>
      </c>
      <c r="I293" s="2">
        <f>IF(soki3[[#This Row],[stan po produkcji]]-soki3[[#This Row],[wielkosc_zamowienia]]&gt;0,soki3[[#This Row],[stan po produkcji]]-soki3[[#This Row],[wielkosc_zamowienia]],soki3[[#This Row],[stan po produkcji]])</f>
        <v>84838</v>
      </c>
      <c r="J293" s="2" t="b">
        <f>soki3[[#This Row],[po zamowieniu]]=soki3[[#This Row],[stan po produkcji]]</f>
        <v>0</v>
      </c>
      <c r="K293" s="2">
        <f>IF(soki3[[#This Row],[fila]],soki3[[#This Row],[wielkosc_zamowienia]],0)</f>
        <v>0</v>
      </c>
    </row>
    <row r="294" spans="1:11" x14ac:dyDescent="0.25">
      <c r="A294">
        <v>293</v>
      </c>
      <c r="B294" s="1">
        <v>44341</v>
      </c>
      <c r="C294" s="2" t="s">
        <v>5</v>
      </c>
      <c r="D294" s="2">
        <f>WEEKDAY(soki3[[#This Row],[data]],2)</f>
        <v>2</v>
      </c>
      <c r="E294">
        <v>7160</v>
      </c>
      <c r="F294">
        <f t="shared" si="5"/>
        <v>84838</v>
      </c>
      <c r="G294">
        <f>IF(soki3[[#This Row],[data]]=B293,0,IF(soki3[[#This Row],[dzień tygodnia]]&gt;=6,5000,$M$13))</f>
        <v>0</v>
      </c>
      <c r="H294">
        <f>soki3[[#This Row],[stan przed produkcją]]+soki3[[#This Row],[produkcja]]</f>
        <v>84838</v>
      </c>
      <c r="I294" s="2">
        <f>IF(soki3[[#This Row],[stan po produkcji]]-soki3[[#This Row],[wielkosc_zamowienia]]&gt;0,soki3[[#This Row],[stan po produkcji]]-soki3[[#This Row],[wielkosc_zamowienia]],soki3[[#This Row],[stan po produkcji]])</f>
        <v>77678</v>
      </c>
      <c r="J294" s="2" t="b">
        <f>soki3[[#This Row],[po zamowieniu]]=soki3[[#This Row],[stan po produkcji]]</f>
        <v>0</v>
      </c>
      <c r="K294" s="2">
        <f>IF(soki3[[#This Row],[fila]],soki3[[#This Row],[wielkosc_zamowienia]],0)</f>
        <v>0</v>
      </c>
    </row>
    <row r="295" spans="1:11" x14ac:dyDescent="0.25">
      <c r="A295">
        <v>294</v>
      </c>
      <c r="B295" s="1">
        <v>44341</v>
      </c>
      <c r="C295" s="2" t="s">
        <v>6</v>
      </c>
      <c r="D295" s="2">
        <f>WEEKDAY(soki3[[#This Row],[data]],2)</f>
        <v>2</v>
      </c>
      <c r="E295">
        <v>9200</v>
      </c>
      <c r="F295">
        <f t="shared" si="5"/>
        <v>77678</v>
      </c>
      <c r="G295">
        <f>IF(soki3[[#This Row],[data]]=B294,0,IF(soki3[[#This Row],[dzień tygodnia]]&gt;=6,5000,$M$13))</f>
        <v>0</v>
      </c>
      <c r="H295">
        <f>soki3[[#This Row],[stan przed produkcją]]+soki3[[#This Row],[produkcja]]</f>
        <v>77678</v>
      </c>
      <c r="I295" s="2">
        <f>IF(soki3[[#This Row],[stan po produkcji]]-soki3[[#This Row],[wielkosc_zamowienia]]&gt;0,soki3[[#This Row],[stan po produkcji]]-soki3[[#This Row],[wielkosc_zamowienia]],soki3[[#This Row],[stan po produkcji]])</f>
        <v>68478</v>
      </c>
      <c r="J295" s="2" t="b">
        <f>soki3[[#This Row],[po zamowieniu]]=soki3[[#This Row],[stan po produkcji]]</f>
        <v>0</v>
      </c>
      <c r="K295" s="2">
        <f>IF(soki3[[#This Row],[fila]],soki3[[#This Row],[wielkosc_zamowienia]],0)</f>
        <v>0</v>
      </c>
    </row>
    <row r="296" spans="1:11" x14ac:dyDescent="0.25">
      <c r="A296">
        <v>295</v>
      </c>
      <c r="B296" s="1">
        <v>44342</v>
      </c>
      <c r="C296" s="2" t="s">
        <v>5</v>
      </c>
      <c r="D296" s="2">
        <f>WEEKDAY(soki3[[#This Row],[data]],2)</f>
        <v>3</v>
      </c>
      <c r="E296">
        <v>7390</v>
      </c>
      <c r="F296">
        <f t="shared" si="5"/>
        <v>68478</v>
      </c>
      <c r="G296">
        <f>IF(soki3[[#This Row],[data]]=B295,0,IF(soki3[[#This Row],[dzień tygodnia]]&gt;=6,5000,$M$13))</f>
        <v>13179</v>
      </c>
      <c r="H296">
        <f>soki3[[#This Row],[stan przed produkcją]]+soki3[[#This Row],[produkcja]]</f>
        <v>81657</v>
      </c>
      <c r="I296" s="2">
        <f>IF(soki3[[#This Row],[stan po produkcji]]-soki3[[#This Row],[wielkosc_zamowienia]]&gt;0,soki3[[#This Row],[stan po produkcji]]-soki3[[#This Row],[wielkosc_zamowienia]],soki3[[#This Row],[stan po produkcji]])</f>
        <v>74267</v>
      </c>
      <c r="J296" s="2" t="b">
        <f>soki3[[#This Row],[po zamowieniu]]=soki3[[#This Row],[stan po produkcji]]</f>
        <v>0</v>
      </c>
      <c r="K296" s="2">
        <f>IF(soki3[[#This Row],[fila]],soki3[[#This Row],[wielkosc_zamowienia]],0)</f>
        <v>0</v>
      </c>
    </row>
    <row r="297" spans="1:11" x14ac:dyDescent="0.25">
      <c r="A297">
        <v>296</v>
      </c>
      <c r="B297" s="1">
        <v>44342</v>
      </c>
      <c r="C297" s="2" t="s">
        <v>4</v>
      </c>
      <c r="D297" s="2">
        <f>WEEKDAY(soki3[[#This Row],[data]],2)</f>
        <v>3</v>
      </c>
      <c r="E297">
        <v>4560</v>
      </c>
      <c r="F297">
        <f t="shared" si="5"/>
        <v>74267</v>
      </c>
      <c r="G297">
        <f>IF(soki3[[#This Row],[data]]=B296,0,IF(soki3[[#This Row],[dzień tygodnia]]&gt;=6,5000,$M$13))</f>
        <v>0</v>
      </c>
      <c r="H297">
        <f>soki3[[#This Row],[stan przed produkcją]]+soki3[[#This Row],[produkcja]]</f>
        <v>74267</v>
      </c>
      <c r="I297" s="2">
        <f>IF(soki3[[#This Row],[stan po produkcji]]-soki3[[#This Row],[wielkosc_zamowienia]]&gt;0,soki3[[#This Row],[stan po produkcji]]-soki3[[#This Row],[wielkosc_zamowienia]],soki3[[#This Row],[stan po produkcji]])</f>
        <v>69707</v>
      </c>
      <c r="J297" s="2" t="b">
        <f>soki3[[#This Row],[po zamowieniu]]=soki3[[#This Row],[stan po produkcji]]</f>
        <v>0</v>
      </c>
      <c r="K297" s="2">
        <f>IF(soki3[[#This Row],[fila]],soki3[[#This Row],[wielkosc_zamowienia]],0)</f>
        <v>0</v>
      </c>
    </row>
    <row r="298" spans="1:11" x14ac:dyDescent="0.25">
      <c r="A298">
        <v>297</v>
      </c>
      <c r="B298" s="1">
        <v>44343</v>
      </c>
      <c r="C298" s="2" t="s">
        <v>5</v>
      </c>
      <c r="D298" s="2">
        <f>WEEKDAY(soki3[[#This Row],[data]],2)</f>
        <v>4</v>
      </c>
      <c r="E298">
        <v>8680</v>
      </c>
      <c r="F298">
        <f t="shared" si="5"/>
        <v>69707</v>
      </c>
      <c r="G298">
        <f>IF(soki3[[#This Row],[data]]=B297,0,IF(soki3[[#This Row],[dzień tygodnia]]&gt;=6,5000,$M$13))</f>
        <v>13179</v>
      </c>
      <c r="H298">
        <f>soki3[[#This Row],[stan przed produkcją]]+soki3[[#This Row],[produkcja]]</f>
        <v>82886</v>
      </c>
      <c r="I298" s="2">
        <f>IF(soki3[[#This Row],[stan po produkcji]]-soki3[[#This Row],[wielkosc_zamowienia]]&gt;0,soki3[[#This Row],[stan po produkcji]]-soki3[[#This Row],[wielkosc_zamowienia]],soki3[[#This Row],[stan po produkcji]])</f>
        <v>74206</v>
      </c>
      <c r="J298" s="2" t="b">
        <f>soki3[[#This Row],[po zamowieniu]]=soki3[[#This Row],[stan po produkcji]]</f>
        <v>0</v>
      </c>
      <c r="K298" s="2">
        <f>IF(soki3[[#This Row],[fila]],soki3[[#This Row],[wielkosc_zamowienia]],0)</f>
        <v>0</v>
      </c>
    </row>
    <row r="299" spans="1:11" x14ac:dyDescent="0.25">
      <c r="A299">
        <v>298</v>
      </c>
      <c r="B299" s="1">
        <v>44343</v>
      </c>
      <c r="C299" s="2" t="s">
        <v>4</v>
      </c>
      <c r="D299" s="2">
        <f>WEEKDAY(soki3[[#This Row],[data]],2)</f>
        <v>4</v>
      </c>
      <c r="E299">
        <v>3110</v>
      </c>
      <c r="F299">
        <f t="shared" si="5"/>
        <v>74206</v>
      </c>
      <c r="G299">
        <f>IF(soki3[[#This Row],[data]]=B298,0,IF(soki3[[#This Row],[dzień tygodnia]]&gt;=6,5000,$M$13))</f>
        <v>0</v>
      </c>
      <c r="H299">
        <f>soki3[[#This Row],[stan przed produkcją]]+soki3[[#This Row],[produkcja]]</f>
        <v>74206</v>
      </c>
      <c r="I299" s="2">
        <f>IF(soki3[[#This Row],[stan po produkcji]]-soki3[[#This Row],[wielkosc_zamowienia]]&gt;0,soki3[[#This Row],[stan po produkcji]]-soki3[[#This Row],[wielkosc_zamowienia]],soki3[[#This Row],[stan po produkcji]])</f>
        <v>71096</v>
      </c>
      <c r="J299" s="2" t="b">
        <f>soki3[[#This Row],[po zamowieniu]]=soki3[[#This Row],[stan po produkcji]]</f>
        <v>0</v>
      </c>
      <c r="K299" s="2">
        <f>IF(soki3[[#This Row],[fila]],soki3[[#This Row],[wielkosc_zamowienia]],0)</f>
        <v>0</v>
      </c>
    </row>
    <row r="300" spans="1:11" x14ac:dyDescent="0.25">
      <c r="A300">
        <v>299</v>
      </c>
      <c r="B300" s="1">
        <v>44343</v>
      </c>
      <c r="C300" s="2" t="s">
        <v>7</v>
      </c>
      <c r="D300" s="2">
        <f>WEEKDAY(soki3[[#This Row],[data]],2)</f>
        <v>4</v>
      </c>
      <c r="E300">
        <v>8770</v>
      </c>
      <c r="F300">
        <f t="shared" si="5"/>
        <v>71096</v>
      </c>
      <c r="G300">
        <f>IF(soki3[[#This Row],[data]]=B299,0,IF(soki3[[#This Row],[dzień tygodnia]]&gt;=6,5000,$M$13))</f>
        <v>0</v>
      </c>
      <c r="H300">
        <f>soki3[[#This Row],[stan przed produkcją]]+soki3[[#This Row],[produkcja]]</f>
        <v>71096</v>
      </c>
      <c r="I300" s="2">
        <f>IF(soki3[[#This Row],[stan po produkcji]]-soki3[[#This Row],[wielkosc_zamowienia]]&gt;0,soki3[[#This Row],[stan po produkcji]]-soki3[[#This Row],[wielkosc_zamowienia]],soki3[[#This Row],[stan po produkcji]])</f>
        <v>62326</v>
      </c>
      <c r="J300" s="2" t="b">
        <f>soki3[[#This Row],[po zamowieniu]]=soki3[[#This Row],[stan po produkcji]]</f>
        <v>0</v>
      </c>
      <c r="K300" s="2">
        <f>IF(soki3[[#This Row],[fila]],soki3[[#This Row],[wielkosc_zamowienia]],0)</f>
        <v>0</v>
      </c>
    </row>
    <row r="301" spans="1:11" x14ac:dyDescent="0.25">
      <c r="A301">
        <v>300</v>
      </c>
      <c r="B301" s="1">
        <v>44344</v>
      </c>
      <c r="C301" s="2" t="s">
        <v>7</v>
      </c>
      <c r="D301" s="2">
        <f>WEEKDAY(soki3[[#This Row],[data]],2)</f>
        <v>5</v>
      </c>
      <c r="E301">
        <v>6900</v>
      </c>
      <c r="F301">
        <f t="shared" si="5"/>
        <v>62326</v>
      </c>
      <c r="G301">
        <f>IF(soki3[[#This Row],[data]]=B300,0,IF(soki3[[#This Row],[dzień tygodnia]]&gt;=6,5000,$M$13))</f>
        <v>13179</v>
      </c>
      <c r="H301">
        <f>soki3[[#This Row],[stan przed produkcją]]+soki3[[#This Row],[produkcja]]</f>
        <v>75505</v>
      </c>
      <c r="I301" s="2">
        <f>IF(soki3[[#This Row],[stan po produkcji]]-soki3[[#This Row],[wielkosc_zamowienia]]&gt;0,soki3[[#This Row],[stan po produkcji]]-soki3[[#This Row],[wielkosc_zamowienia]],soki3[[#This Row],[stan po produkcji]])</f>
        <v>68605</v>
      </c>
      <c r="J301" s="2" t="b">
        <f>soki3[[#This Row],[po zamowieniu]]=soki3[[#This Row],[stan po produkcji]]</f>
        <v>0</v>
      </c>
      <c r="K301" s="2">
        <f>IF(soki3[[#This Row],[fila]],soki3[[#This Row],[wielkosc_zamowienia]],0)</f>
        <v>0</v>
      </c>
    </row>
    <row r="302" spans="1:11" x14ac:dyDescent="0.25">
      <c r="A302">
        <v>301</v>
      </c>
      <c r="B302" s="1">
        <v>44344</v>
      </c>
      <c r="C302" s="2" t="s">
        <v>4</v>
      </c>
      <c r="D302" s="2">
        <f>WEEKDAY(soki3[[#This Row],[data]],2)</f>
        <v>5</v>
      </c>
      <c r="E302">
        <v>9220</v>
      </c>
      <c r="F302">
        <f t="shared" si="5"/>
        <v>68605</v>
      </c>
      <c r="G302">
        <f>IF(soki3[[#This Row],[data]]=B301,0,IF(soki3[[#This Row],[dzień tygodnia]]&gt;=6,5000,$M$13))</f>
        <v>0</v>
      </c>
      <c r="H302">
        <f>soki3[[#This Row],[stan przed produkcją]]+soki3[[#This Row],[produkcja]]</f>
        <v>68605</v>
      </c>
      <c r="I302" s="2">
        <f>IF(soki3[[#This Row],[stan po produkcji]]-soki3[[#This Row],[wielkosc_zamowienia]]&gt;0,soki3[[#This Row],[stan po produkcji]]-soki3[[#This Row],[wielkosc_zamowienia]],soki3[[#This Row],[stan po produkcji]])</f>
        <v>59385</v>
      </c>
      <c r="J302" s="2" t="b">
        <f>soki3[[#This Row],[po zamowieniu]]=soki3[[#This Row],[stan po produkcji]]</f>
        <v>0</v>
      </c>
      <c r="K302" s="2">
        <f>IF(soki3[[#This Row],[fila]],soki3[[#This Row],[wielkosc_zamowienia]],0)</f>
        <v>0</v>
      </c>
    </row>
    <row r="303" spans="1:11" x14ac:dyDescent="0.25">
      <c r="A303">
        <v>302</v>
      </c>
      <c r="B303" s="1">
        <v>44345</v>
      </c>
      <c r="C303" s="2" t="s">
        <v>4</v>
      </c>
      <c r="D303" s="2">
        <f>WEEKDAY(soki3[[#This Row],[data]],2)</f>
        <v>6</v>
      </c>
      <c r="E303">
        <v>9740</v>
      </c>
      <c r="F303">
        <f t="shared" si="5"/>
        <v>59385</v>
      </c>
      <c r="G303">
        <f>IF(soki3[[#This Row],[data]]=B302,0,IF(soki3[[#This Row],[dzień tygodnia]]&gt;=6,5000,$M$13))</f>
        <v>5000</v>
      </c>
      <c r="H303">
        <f>soki3[[#This Row],[stan przed produkcją]]+soki3[[#This Row],[produkcja]]</f>
        <v>64385</v>
      </c>
      <c r="I303" s="2">
        <f>IF(soki3[[#This Row],[stan po produkcji]]-soki3[[#This Row],[wielkosc_zamowienia]]&gt;0,soki3[[#This Row],[stan po produkcji]]-soki3[[#This Row],[wielkosc_zamowienia]],soki3[[#This Row],[stan po produkcji]])</f>
        <v>54645</v>
      </c>
      <c r="J303" s="2" t="b">
        <f>soki3[[#This Row],[po zamowieniu]]=soki3[[#This Row],[stan po produkcji]]</f>
        <v>0</v>
      </c>
      <c r="K303" s="2">
        <f>IF(soki3[[#This Row],[fila]],soki3[[#This Row],[wielkosc_zamowienia]],0)</f>
        <v>0</v>
      </c>
    </row>
    <row r="304" spans="1:11" x14ac:dyDescent="0.25">
      <c r="A304">
        <v>303</v>
      </c>
      <c r="B304" s="1">
        <v>44346</v>
      </c>
      <c r="C304" s="2" t="s">
        <v>4</v>
      </c>
      <c r="D304" s="2">
        <f>WEEKDAY(soki3[[#This Row],[data]],2)</f>
        <v>7</v>
      </c>
      <c r="E304">
        <v>4500</v>
      </c>
      <c r="F304">
        <f t="shared" si="5"/>
        <v>54645</v>
      </c>
      <c r="G304">
        <f>IF(soki3[[#This Row],[data]]=B303,0,IF(soki3[[#This Row],[dzień tygodnia]]&gt;=6,5000,$M$13))</f>
        <v>5000</v>
      </c>
      <c r="H304">
        <f>soki3[[#This Row],[stan przed produkcją]]+soki3[[#This Row],[produkcja]]</f>
        <v>59645</v>
      </c>
      <c r="I304" s="2">
        <f>IF(soki3[[#This Row],[stan po produkcji]]-soki3[[#This Row],[wielkosc_zamowienia]]&gt;0,soki3[[#This Row],[stan po produkcji]]-soki3[[#This Row],[wielkosc_zamowienia]],soki3[[#This Row],[stan po produkcji]])</f>
        <v>55145</v>
      </c>
      <c r="J304" s="2" t="b">
        <f>soki3[[#This Row],[po zamowieniu]]=soki3[[#This Row],[stan po produkcji]]</f>
        <v>0</v>
      </c>
      <c r="K304" s="2">
        <f>IF(soki3[[#This Row],[fila]],soki3[[#This Row],[wielkosc_zamowienia]],0)</f>
        <v>0</v>
      </c>
    </row>
    <row r="305" spans="1:11" x14ac:dyDescent="0.25">
      <c r="A305">
        <v>304</v>
      </c>
      <c r="B305" s="1">
        <v>44346</v>
      </c>
      <c r="C305" s="2" t="s">
        <v>6</v>
      </c>
      <c r="D305" s="2">
        <f>WEEKDAY(soki3[[#This Row],[data]],2)</f>
        <v>7</v>
      </c>
      <c r="E305">
        <v>9950</v>
      </c>
      <c r="F305">
        <f t="shared" si="5"/>
        <v>55145</v>
      </c>
      <c r="G305">
        <f>IF(soki3[[#This Row],[data]]=B304,0,IF(soki3[[#This Row],[dzień tygodnia]]&gt;=6,5000,$M$13))</f>
        <v>0</v>
      </c>
      <c r="H305">
        <f>soki3[[#This Row],[stan przed produkcją]]+soki3[[#This Row],[produkcja]]</f>
        <v>55145</v>
      </c>
      <c r="I305" s="2">
        <f>IF(soki3[[#This Row],[stan po produkcji]]-soki3[[#This Row],[wielkosc_zamowienia]]&gt;0,soki3[[#This Row],[stan po produkcji]]-soki3[[#This Row],[wielkosc_zamowienia]],soki3[[#This Row],[stan po produkcji]])</f>
        <v>45195</v>
      </c>
      <c r="J305" s="2" t="b">
        <f>soki3[[#This Row],[po zamowieniu]]=soki3[[#This Row],[stan po produkcji]]</f>
        <v>0</v>
      </c>
      <c r="K305" s="2">
        <f>IF(soki3[[#This Row],[fila]],soki3[[#This Row],[wielkosc_zamowienia]],0)</f>
        <v>0</v>
      </c>
    </row>
    <row r="306" spans="1:11" x14ac:dyDescent="0.25">
      <c r="A306">
        <v>305</v>
      </c>
      <c r="B306" s="1">
        <v>44347</v>
      </c>
      <c r="C306" s="2" t="s">
        <v>4</v>
      </c>
      <c r="D306" s="2">
        <f>WEEKDAY(soki3[[#This Row],[data]],2)</f>
        <v>1</v>
      </c>
      <c r="E306">
        <v>9960</v>
      </c>
      <c r="F306">
        <f t="shared" si="5"/>
        <v>45195</v>
      </c>
      <c r="G306">
        <f>IF(soki3[[#This Row],[data]]=B305,0,IF(soki3[[#This Row],[dzień tygodnia]]&gt;=6,5000,$M$13))</f>
        <v>13179</v>
      </c>
      <c r="H306">
        <f>soki3[[#This Row],[stan przed produkcją]]+soki3[[#This Row],[produkcja]]</f>
        <v>58374</v>
      </c>
      <c r="I306" s="2">
        <f>IF(soki3[[#This Row],[stan po produkcji]]-soki3[[#This Row],[wielkosc_zamowienia]]&gt;0,soki3[[#This Row],[stan po produkcji]]-soki3[[#This Row],[wielkosc_zamowienia]],soki3[[#This Row],[stan po produkcji]])</f>
        <v>48414</v>
      </c>
      <c r="J306" s="2" t="b">
        <f>soki3[[#This Row],[po zamowieniu]]=soki3[[#This Row],[stan po produkcji]]</f>
        <v>0</v>
      </c>
      <c r="K306" s="2">
        <f>IF(soki3[[#This Row],[fila]],soki3[[#This Row],[wielkosc_zamowienia]],0)</f>
        <v>0</v>
      </c>
    </row>
    <row r="307" spans="1:11" x14ac:dyDescent="0.25">
      <c r="A307">
        <v>306</v>
      </c>
      <c r="B307" s="1">
        <v>44347</v>
      </c>
      <c r="C307" s="2" t="s">
        <v>6</v>
      </c>
      <c r="D307" s="2">
        <f>WEEKDAY(soki3[[#This Row],[data]],2)</f>
        <v>1</v>
      </c>
      <c r="E307">
        <v>8880</v>
      </c>
      <c r="F307">
        <f t="shared" si="5"/>
        <v>48414</v>
      </c>
      <c r="G307">
        <f>IF(soki3[[#This Row],[data]]=B306,0,IF(soki3[[#This Row],[dzień tygodnia]]&gt;=6,5000,$M$13))</f>
        <v>0</v>
      </c>
      <c r="H307">
        <f>soki3[[#This Row],[stan przed produkcją]]+soki3[[#This Row],[produkcja]]</f>
        <v>48414</v>
      </c>
      <c r="I307" s="2">
        <f>IF(soki3[[#This Row],[stan po produkcji]]-soki3[[#This Row],[wielkosc_zamowienia]]&gt;0,soki3[[#This Row],[stan po produkcji]]-soki3[[#This Row],[wielkosc_zamowienia]],soki3[[#This Row],[stan po produkcji]])</f>
        <v>39534</v>
      </c>
      <c r="J307" s="2" t="b">
        <f>soki3[[#This Row],[po zamowieniu]]=soki3[[#This Row],[stan po produkcji]]</f>
        <v>0</v>
      </c>
      <c r="K307" s="2">
        <f>IF(soki3[[#This Row],[fila]],soki3[[#This Row],[wielkosc_zamowienia]],0)</f>
        <v>0</v>
      </c>
    </row>
    <row r="308" spans="1:11" x14ac:dyDescent="0.25">
      <c r="A308">
        <v>307</v>
      </c>
      <c r="B308" s="1">
        <v>44347</v>
      </c>
      <c r="C308" s="2" t="s">
        <v>5</v>
      </c>
      <c r="D308" s="2">
        <f>WEEKDAY(soki3[[#This Row],[data]],2)</f>
        <v>1</v>
      </c>
      <c r="E308">
        <v>4160</v>
      </c>
      <c r="F308">
        <f t="shared" si="5"/>
        <v>39534</v>
      </c>
      <c r="G308">
        <f>IF(soki3[[#This Row],[data]]=B307,0,IF(soki3[[#This Row],[dzień tygodnia]]&gt;=6,5000,$M$13))</f>
        <v>0</v>
      </c>
      <c r="H308">
        <f>soki3[[#This Row],[stan przed produkcją]]+soki3[[#This Row],[produkcja]]</f>
        <v>39534</v>
      </c>
      <c r="I308" s="2">
        <f>IF(soki3[[#This Row],[stan po produkcji]]-soki3[[#This Row],[wielkosc_zamowienia]]&gt;0,soki3[[#This Row],[stan po produkcji]]-soki3[[#This Row],[wielkosc_zamowienia]],soki3[[#This Row],[stan po produkcji]])</f>
        <v>35374</v>
      </c>
      <c r="J308" s="2" t="b">
        <f>soki3[[#This Row],[po zamowieniu]]=soki3[[#This Row],[stan po produkcji]]</f>
        <v>0</v>
      </c>
      <c r="K308" s="2">
        <f>IF(soki3[[#This Row],[fila]],soki3[[#This Row],[wielkosc_zamowienia]],0)</f>
        <v>0</v>
      </c>
    </row>
    <row r="309" spans="1:11" x14ac:dyDescent="0.25">
      <c r="A309">
        <v>308</v>
      </c>
      <c r="B309" s="1">
        <v>44348</v>
      </c>
      <c r="C309" s="2" t="s">
        <v>5</v>
      </c>
      <c r="D309" s="2">
        <f>WEEKDAY(soki3[[#This Row],[data]],2)</f>
        <v>2</v>
      </c>
      <c r="E309">
        <v>6300</v>
      </c>
      <c r="F309">
        <f t="shared" si="5"/>
        <v>35374</v>
      </c>
      <c r="G309">
        <f>IF(soki3[[#This Row],[data]]=B308,0,IF(soki3[[#This Row],[dzień tygodnia]]&gt;=6,5000,$M$13))</f>
        <v>13179</v>
      </c>
      <c r="H309">
        <f>soki3[[#This Row],[stan przed produkcją]]+soki3[[#This Row],[produkcja]]</f>
        <v>48553</v>
      </c>
      <c r="I309" s="2">
        <f>IF(soki3[[#This Row],[stan po produkcji]]-soki3[[#This Row],[wielkosc_zamowienia]]&gt;0,soki3[[#This Row],[stan po produkcji]]-soki3[[#This Row],[wielkosc_zamowienia]],soki3[[#This Row],[stan po produkcji]])</f>
        <v>42253</v>
      </c>
      <c r="J309" s="2" t="b">
        <f>soki3[[#This Row],[po zamowieniu]]=soki3[[#This Row],[stan po produkcji]]</f>
        <v>0</v>
      </c>
      <c r="K309" s="2">
        <f>IF(soki3[[#This Row],[fila]],soki3[[#This Row],[wielkosc_zamowienia]],0)</f>
        <v>0</v>
      </c>
    </row>
    <row r="310" spans="1:11" x14ac:dyDescent="0.25">
      <c r="A310">
        <v>309</v>
      </c>
      <c r="B310" s="1">
        <v>44348</v>
      </c>
      <c r="C310" s="2" t="s">
        <v>7</v>
      </c>
      <c r="D310" s="2">
        <f>WEEKDAY(soki3[[#This Row],[data]],2)</f>
        <v>2</v>
      </c>
      <c r="E310">
        <v>9040</v>
      </c>
      <c r="F310">
        <f t="shared" si="5"/>
        <v>42253</v>
      </c>
      <c r="G310">
        <f>IF(soki3[[#This Row],[data]]=B309,0,IF(soki3[[#This Row],[dzień tygodnia]]&gt;=6,5000,$M$13))</f>
        <v>0</v>
      </c>
      <c r="H310">
        <f>soki3[[#This Row],[stan przed produkcją]]+soki3[[#This Row],[produkcja]]</f>
        <v>42253</v>
      </c>
      <c r="I310" s="2">
        <f>IF(soki3[[#This Row],[stan po produkcji]]-soki3[[#This Row],[wielkosc_zamowienia]]&gt;0,soki3[[#This Row],[stan po produkcji]]-soki3[[#This Row],[wielkosc_zamowienia]],soki3[[#This Row],[stan po produkcji]])</f>
        <v>33213</v>
      </c>
      <c r="J310" s="2" t="b">
        <f>soki3[[#This Row],[po zamowieniu]]=soki3[[#This Row],[stan po produkcji]]</f>
        <v>0</v>
      </c>
      <c r="K310" s="2">
        <f>IF(soki3[[#This Row],[fila]],soki3[[#This Row],[wielkosc_zamowienia]],0)</f>
        <v>0</v>
      </c>
    </row>
    <row r="311" spans="1:11" x14ac:dyDescent="0.25">
      <c r="A311">
        <v>310</v>
      </c>
      <c r="B311" s="1">
        <v>44349</v>
      </c>
      <c r="C311" s="2" t="s">
        <v>7</v>
      </c>
      <c r="D311" s="2">
        <f>WEEKDAY(soki3[[#This Row],[data]],2)</f>
        <v>3</v>
      </c>
      <c r="E311">
        <v>8880</v>
      </c>
      <c r="F311">
        <f t="shared" si="5"/>
        <v>33213</v>
      </c>
      <c r="G311">
        <f>IF(soki3[[#This Row],[data]]=B310,0,IF(soki3[[#This Row],[dzień tygodnia]]&gt;=6,5000,$M$13))</f>
        <v>13179</v>
      </c>
      <c r="H311">
        <f>soki3[[#This Row],[stan przed produkcją]]+soki3[[#This Row],[produkcja]]</f>
        <v>46392</v>
      </c>
      <c r="I311" s="2">
        <f>IF(soki3[[#This Row],[stan po produkcji]]-soki3[[#This Row],[wielkosc_zamowienia]]&gt;0,soki3[[#This Row],[stan po produkcji]]-soki3[[#This Row],[wielkosc_zamowienia]],soki3[[#This Row],[stan po produkcji]])</f>
        <v>37512</v>
      </c>
      <c r="J311" s="2" t="b">
        <f>soki3[[#This Row],[po zamowieniu]]=soki3[[#This Row],[stan po produkcji]]</f>
        <v>0</v>
      </c>
      <c r="K311" s="2">
        <f>IF(soki3[[#This Row],[fila]],soki3[[#This Row],[wielkosc_zamowienia]],0)</f>
        <v>0</v>
      </c>
    </row>
    <row r="312" spans="1:11" x14ac:dyDescent="0.25">
      <c r="A312">
        <v>311</v>
      </c>
      <c r="B312" s="1">
        <v>44350</v>
      </c>
      <c r="C312" s="2" t="s">
        <v>4</v>
      </c>
      <c r="D312" s="2">
        <f>WEEKDAY(soki3[[#This Row],[data]],2)</f>
        <v>4</v>
      </c>
      <c r="E312">
        <v>5030</v>
      </c>
      <c r="F312">
        <f t="shared" si="5"/>
        <v>37512</v>
      </c>
      <c r="G312">
        <f>IF(soki3[[#This Row],[data]]=B311,0,IF(soki3[[#This Row],[dzień tygodnia]]&gt;=6,5000,$M$13))</f>
        <v>13179</v>
      </c>
      <c r="H312">
        <f>soki3[[#This Row],[stan przed produkcją]]+soki3[[#This Row],[produkcja]]</f>
        <v>50691</v>
      </c>
      <c r="I312" s="2">
        <f>IF(soki3[[#This Row],[stan po produkcji]]-soki3[[#This Row],[wielkosc_zamowienia]]&gt;0,soki3[[#This Row],[stan po produkcji]]-soki3[[#This Row],[wielkosc_zamowienia]],soki3[[#This Row],[stan po produkcji]])</f>
        <v>45661</v>
      </c>
      <c r="J312" s="2" t="b">
        <f>soki3[[#This Row],[po zamowieniu]]=soki3[[#This Row],[stan po produkcji]]</f>
        <v>0</v>
      </c>
      <c r="K312" s="2">
        <f>IF(soki3[[#This Row],[fila]],soki3[[#This Row],[wielkosc_zamowienia]],0)</f>
        <v>0</v>
      </c>
    </row>
    <row r="313" spans="1:11" x14ac:dyDescent="0.25">
      <c r="A313">
        <v>312</v>
      </c>
      <c r="B313" s="1">
        <v>44350</v>
      </c>
      <c r="C313" s="2" t="s">
        <v>6</v>
      </c>
      <c r="D313" s="2">
        <f>WEEKDAY(soki3[[#This Row],[data]],2)</f>
        <v>4</v>
      </c>
      <c r="E313">
        <v>6010</v>
      </c>
      <c r="F313">
        <f t="shared" si="5"/>
        <v>45661</v>
      </c>
      <c r="G313">
        <f>IF(soki3[[#This Row],[data]]=B312,0,IF(soki3[[#This Row],[dzień tygodnia]]&gt;=6,5000,$M$13))</f>
        <v>0</v>
      </c>
      <c r="H313">
        <f>soki3[[#This Row],[stan przed produkcją]]+soki3[[#This Row],[produkcja]]</f>
        <v>45661</v>
      </c>
      <c r="I313" s="2">
        <f>IF(soki3[[#This Row],[stan po produkcji]]-soki3[[#This Row],[wielkosc_zamowienia]]&gt;0,soki3[[#This Row],[stan po produkcji]]-soki3[[#This Row],[wielkosc_zamowienia]],soki3[[#This Row],[stan po produkcji]])</f>
        <v>39651</v>
      </c>
      <c r="J313" s="2" t="b">
        <f>soki3[[#This Row],[po zamowieniu]]=soki3[[#This Row],[stan po produkcji]]</f>
        <v>0</v>
      </c>
      <c r="K313" s="2">
        <f>IF(soki3[[#This Row],[fila]],soki3[[#This Row],[wielkosc_zamowienia]],0)</f>
        <v>0</v>
      </c>
    </row>
    <row r="314" spans="1:11" x14ac:dyDescent="0.25">
      <c r="A314">
        <v>313</v>
      </c>
      <c r="B314" s="1">
        <v>44351</v>
      </c>
      <c r="C314" s="2" t="s">
        <v>5</v>
      </c>
      <c r="D314" s="2">
        <f>WEEKDAY(soki3[[#This Row],[data]],2)</f>
        <v>5</v>
      </c>
      <c r="E314">
        <v>8880</v>
      </c>
      <c r="F314">
        <f t="shared" si="5"/>
        <v>39651</v>
      </c>
      <c r="G314">
        <f>IF(soki3[[#This Row],[data]]=B313,0,IF(soki3[[#This Row],[dzień tygodnia]]&gt;=6,5000,$M$13))</f>
        <v>13179</v>
      </c>
      <c r="H314">
        <f>soki3[[#This Row],[stan przed produkcją]]+soki3[[#This Row],[produkcja]]</f>
        <v>52830</v>
      </c>
      <c r="I314" s="2">
        <f>IF(soki3[[#This Row],[stan po produkcji]]-soki3[[#This Row],[wielkosc_zamowienia]]&gt;0,soki3[[#This Row],[stan po produkcji]]-soki3[[#This Row],[wielkosc_zamowienia]],soki3[[#This Row],[stan po produkcji]])</f>
        <v>43950</v>
      </c>
      <c r="J314" s="2" t="b">
        <f>soki3[[#This Row],[po zamowieniu]]=soki3[[#This Row],[stan po produkcji]]</f>
        <v>0</v>
      </c>
      <c r="K314" s="2">
        <f>IF(soki3[[#This Row],[fila]],soki3[[#This Row],[wielkosc_zamowienia]],0)</f>
        <v>0</v>
      </c>
    </row>
    <row r="315" spans="1:11" x14ac:dyDescent="0.25">
      <c r="A315">
        <v>314</v>
      </c>
      <c r="B315" s="1">
        <v>44352</v>
      </c>
      <c r="C315" s="2" t="s">
        <v>4</v>
      </c>
      <c r="D315" s="2">
        <f>WEEKDAY(soki3[[#This Row],[data]],2)</f>
        <v>6</v>
      </c>
      <c r="E315">
        <v>5490</v>
      </c>
      <c r="F315">
        <f t="shared" si="5"/>
        <v>43950</v>
      </c>
      <c r="G315">
        <f>IF(soki3[[#This Row],[data]]=B314,0,IF(soki3[[#This Row],[dzień tygodnia]]&gt;=6,5000,$M$13))</f>
        <v>5000</v>
      </c>
      <c r="H315">
        <f>soki3[[#This Row],[stan przed produkcją]]+soki3[[#This Row],[produkcja]]</f>
        <v>48950</v>
      </c>
      <c r="I315" s="2">
        <f>IF(soki3[[#This Row],[stan po produkcji]]-soki3[[#This Row],[wielkosc_zamowienia]]&gt;0,soki3[[#This Row],[stan po produkcji]]-soki3[[#This Row],[wielkosc_zamowienia]],soki3[[#This Row],[stan po produkcji]])</f>
        <v>43460</v>
      </c>
      <c r="J315" s="2" t="b">
        <f>soki3[[#This Row],[po zamowieniu]]=soki3[[#This Row],[stan po produkcji]]</f>
        <v>0</v>
      </c>
      <c r="K315" s="2">
        <f>IF(soki3[[#This Row],[fila]],soki3[[#This Row],[wielkosc_zamowienia]],0)</f>
        <v>0</v>
      </c>
    </row>
    <row r="316" spans="1:11" x14ac:dyDescent="0.25">
      <c r="A316">
        <v>315</v>
      </c>
      <c r="B316" s="1">
        <v>44353</v>
      </c>
      <c r="C316" s="2" t="s">
        <v>7</v>
      </c>
      <c r="D316" s="2">
        <f>WEEKDAY(soki3[[#This Row],[data]],2)</f>
        <v>7</v>
      </c>
      <c r="E316">
        <v>9370</v>
      </c>
      <c r="F316">
        <f t="shared" si="5"/>
        <v>43460</v>
      </c>
      <c r="G316">
        <f>IF(soki3[[#This Row],[data]]=B315,0,IF(soki3[[#This Row],[dzień tygodnia]]&gt;=6,5000,$M$13))</f>
        <v>5000</v>
      </c>
      <c r="H316">
        <f>soki3[[#This Row],[stan przed produkcją]]+soki3[[#This Row],[produkcja]]</f>
        <v>48460</v>
      </c>
      <c r="I316" s="2">
        <f>IF(soki3[[#This Row],[stan po produkcji]]-soki3[[#This Row],[wielkosc_zamowienia]]&gt;0,soki3[[#This Row],[stan po produkcji]]-soki3[[#This Row],[wielkosc_zamowienia]],soki3[[#This Row],[stan po produkcji]])</f>
        <v>39090</v>
      </c>
      <c r="J316" s="2" t="b">
        <f>soki3[[#This Row],[po zamowieniu]]=soki3[[#This Row],[stan po produkcji]]</f>
        <v>0</v>
      </c>
      <c r="K316" s="2">
        <f>IF(soki3[[#This Row],[fila]],soki3[[#This Row],[wielkosc_zamowienia]],0)</f>
        <v>0</v>
      </c>
    </row>
    <row r="317" spans="1:11" x14ac:dyDescent="0.25">
      <c r="A317">
        <v>316</v>
      </c>
      <c r="B317" s="1">
        <v>44353</v>
      </c>
      <c r="C317" s="2" t="s">
        <v>4</v>
      </c>
      <c r="D317" s="2">
        <f>WEEKDAY(soki3[[#This Row],[data]],2)</f>
        <v>7</v>
      </c>
      <c r="E317">
        <v>6790</v>
      </c>
      <c r="F317">
        <f t="shared" si="5"/>
        <v>39090</v>
      </c>
      <c r="G317">
        <f>IF(soki3[[#This Row],[data]]=B316,0,IF(soki3[[#This Row],[dzień tygodnia]]&gt;=6,5000,$M$13))</f>
        <v>0</v>
      </c>
      <c r="H317">
        <f>soki3[[#This Row],[stan przed produkcją]]+soki3[[#This Row],[produkcja]]</f>
        <v>39090</v>
      </c>
      <c r="I317" s="2">
        <f>IF(soki3[[#This Row],[stan po produkcji]]-soki3[[#This Row],[wielkosc_zamowienia]]&gt;0,soki3[[#This Row],[stan po produkcji]]-soki3[[#This Row],[wielkosc_zamowienia]],soki3[[#This Row],[stan po produkcji]])</f>
        <v>32300</v>
      </c>
      <c r="J317" s="2" t="b">
        <f>soki3[[#This Row],[po zamowieniu]]=soki3[[#This Row],[stan po produkcji]]</f>
        <v>0</v>
      </c>
      <c r="K317" s="2">
        <f>IF(soki3[[#This Row],[fila]],soki3[[#This Row],[wielkosc_zamowienia]],0)</f>
        <v>0</v>
      </c>
    </row>
    <row r="318" spans="1:11" x14ac:dyDescent="0.25">
      <c r="A318">
        <v>317</v>
      </c>
      <c r="B318" s="1">
        <v>44354</v>
      </c>
      <c r="C318" s="2" t="s">
        <v>5</v>
      </c>
      <c r="D318" s="2">
        <f>WEEKDAY(soki3[[#This Row],[data]],2)</f>
        <v>1</v>
      </c>
      <c r="E318">
        <v>2540</v>
      </c>
      <c r="F318">
        <f t="shared" si="5"/>
        <v>32300</v>
      </c>
      <c r="G318">
        <f>IF(soki3[[#This Row],[data]]=B317,0,IF(soki3[[#This Row],[dzień tygodnia]]&gt;=6,5000,$M$13))</f>
        <v>13179</v>
      </c>
      <c r="H318">
        <f>soki3[[#This Row],[stan przed produkcją]]+soki3[[#This Row],[produkcja]]</f>
        <v>45479</v>
      </c>
      <c r="I318" s="2">
        <f>IF(soki3[[#This Row],[stan po produkcji]]-soki3[[#This Row],[wielkosc_zamowienia]]&gt;0,soki3[[#This Row],[stan po produkcji]]-soki3[[#This Row],[wielkosc_zamowienia]],soki3[[#This Row],[stan po produkcji]])</f>
        <v>42939</v>
      </c>
      <c r="J318" s="2" t="b">
        <f>soki3[[#This Row],[po zamowieniu]]=soki3[[#This Row],[stan po produkcji]]</f>
        <v>0</v>
      </c>
      <c r="K318" s="2">
        <f>IF(soki3[[#This Row],[fila]],soki3[[#This Row],[wielkosc_zamowienia]],0)</f>
        <v>0</v>
      </c>
    </row>
    <row r="319" spans="1:11" x14ac:dyDescent="0.25">
      <c r="A319">
        <v>318</v>
      </c>
      <c r="B319" s="1">
        <v>44354</v>
      </c>
      <c r="C319" s="2" t="s">
        <v>4</v>
      </c>
      <c r="D319" s="2">
        <f>WEEKDAY(soki3[[#This Row],[data]],2)</f>
        <v>1</v>
      </c>
      <c r="E319">
        <v>5530</v>
      </c>
      <c r="F319">
        <f t="shared" si="5"/>
        <v>42939</v>
      </c>
      <c r="G319">
        <f>IF(soki3[[#This Row],[data]]=B318,0,IF(soki3[[#This Row],[dzień tygodnia]]&gt;=6,5000,$M$13))</f>
        <v>0</v>
      </c>
      <c r="H319">
        <f>soki3[[#This Row],[stan przed produkcją]]+soki3[[#This Row],[produkcja]]</f>
        <v>42939</v>
      </c>
      <c r="I319" s="2">
        <f>IF(soki3[[#This Row],[stan po produkcji]]-soki3[[#This Row],[wielkosc_zamowienia]]&gt;0,soki3[[#This Row],[stan po produkcji]]-soki3[[#This Row],[wielkosc_zamowienia]],soki3[[#This Row],[stan po produkcji]])</f>
        <v>37409</v>
      </c>
      <c r="J319" s="2" t="b">
        <f>soki3[[#This Row],[po zamowieniu]]=soki3[[#This Row],[stan po produkcji]]</f>
        <v>0</v>
      </c>
      <c r="K319" s="2">
        <f>IF(soki3[[#This Row],[fila]],soki3[[#This Row],[wielkosc_zamowienia]],0)</f>
        <v>0</v>
      </c>
    </row>
    <row r="320" spans="1:11" x14ac:dyDescent="0.25">
      <c r="A320">
        <v>319</v>
      </c>
      <c r="B320" s="1">
        <v>44354</v>
      </c>
      <c r="C320" s="2" t="s">
        <v>7</v>
      </c>
      <c r="D320" s="2">
        <f>WEEKDAY(soki3[[#This Row],[data]],2)</f>
        <v>1</v>
      </c>
      <c r="E320">
        <v>7020</v>
      </c>
      <c r="F320">
        <f t="shared" si="5"/>
        <v>37409</v>
      </c>
      <c r="G320">
        <f>IF(soki3[[#This Row],[data]]=B319,0,IF(soki3[[#This Row],[dzień tygodnia]]&gt;=6,5000,$M$13))</f>
        <v>0</v>
      </c>
      <c r="H320">
        <f>soki3[[#This Row],[stan przed produkcją]]+soki3[[#This Row],[produkcja]]</f>
        <v>37409</v>
      </c>
      <c r="I320" s="2">
        <f>IF(soki3[[#This Row],[stan po produkcji]]-soki3[[#This Row],[wielkosc_zamowienia]]&gt;0,soki3[[#This Row],[stan po produkcji]]-soki3[[#This Row],[wielkosc_zamowienia]],soki3[[#This Row],[stan po produkcji]])</f>
        <v>30389</v>
      </c>
      <c r="J320" s="2" t="b">
        <f>soki3[[#This Row],[po zamowieniu]]=soki3[[#This Row],[stan po produkcji]]</f>
        <v>0</v>
      </c>
      <c r="K320" s="2">
        <f>IF(soki3[[#This Row],[fila]],soki3[[#This Row],[wielkosc_zamowienia]],0)</f>
        <v>0</v>
      </c>
    </row>
    <row r="321" spans="1:11" x14ac:dyDescent="0.25">
      <c r="A321">
        <v>320</v>
      </c>
      <c r="B321" s="1">
        <v>44355</v>
      </c>
      <c r="C321" s="2" t="s">
        <v>5</v>
      </c>
      <c r="D321" s="2">
        <f>WEEKDAY(soki3[[#This Row],[data]],2)</f>
        <v>2</v>
      </c>
      <c r="E321">
        <v>2330</v>
      </c>
      <c r="F321">
        <f t="shared" si="5"/>
        <v>30389</v>
      </c>
      <c r="G321">
        <f>IF(soki3[[#This Row],[data]]=B320,0,IF(soki3[[#This Row],[dzień tygodnia]]&gt;=6,5000,$M$13))</f>
        <v>13179</v>
      </c>
      <c r="H321">
        <f>soki3[[#This Row],[stan przed produkcją]]+soki3[[#This Row],[produkcja]]</f>
        <v>43568</v>
      </c>
      <c r="I321" s="2">
        <f>IF(soki3[[#This Row],[stan po produkcji]]-soki3[[#This Row],[wielkosc_zamowienia]]&gt;0,soki3[[#This Row],[stan po produkcji]]-soki3[[#This Row],[wielkosc_zamowienia]],soki3[[#This Row],[stan po produkcji]])</f>
        <v>41238</v>
      </c>
      <c r="J321" s="2" t="b">
        <f>soki3[[#This Row],[po zamowieniu]]=soki3[[#This Row],[stan po produkcji]]</f>
        <v>0</v>
      </c>
      <c r="K321" s="2">
        <f>IF(soki3[[#This Row],[fila]],soki3[[#This Row],[wielkosc_zamowienia]],0)</f>
        <v>0</v>
      </c>
    </row>
    <row r="322" spans="1:11" x14ac:dyDescent="0.25">
      <c r="A322">
        <v>321</v>
      </c>
      <c r="B322" s="1">
        <v>44356</v>
      </c>
      <c r="C322" s="2" t="s">
        <v>4</v>
      </c>
      <c r="D322" s="2">
        <f>WEEKDAY(soki3[[#This Row],[data]],2)</f>
        <v>3</v>
      </c>
      <c r="E322">
        <v>5550</v>
      </c>
      <c r="F322">
        <f t="shared" si="5"/>
        <v>41238</v>
      </c>
      <c r="G322">
        <f>IF(soki3[[#This Row],[data]]=B321,0,IF(soki3[[#This Row],[dzień tygodnia]]&gt;=6,5000,$M$13))</f>
        <v>13179</v>
      </c>
      <c r="H322">
        <f>soki3[[#This Row],[stan przed produkcją]]+soki3[[#This Row],[produkcja]]</f>
        <v>54417</v>
      </c>
      <c r="I322" s="2">
        <f>IF(soki3[[#This Row],[stan po produkcji]]-soki3[[#This Row],[wielkosc_zamowienia]]&gt;0,soki3[[#This Row],[stan po produkcji]]-soki3[[#This Row],[wielkosc_zamowienia]],soki3[[#This Row],[stan po produkcji]])</f>
        <v>48867</v>
      </c>
      <c r="J322" s="2" t="b">
        <f>soki3[[#This Row],[po zamowieniu]]=soki3[[#This Row],[stan po produkcji]]</f>
        <v>0</v>
      </c>
      <c r="K322" s="2">
        <f>IF(soki3[[#This Row],[fila]],soki3[[#This Row],[wielkosc_zamowienia]],0)</f>
        <v>0</v>
      </c>
    </row>
    <row r="323" spans="1:11" x14ac:dyDescent="0.25">
      <c r="A323">
        <v>322</v>
      </c>
      <c r="B323" s="1">
        <v>44356</v>
      </c>
      <c r="C323" s="2" t="s">
        <v>6</v>
      </c>
      <c r="D323" s="2">
        <f>WEEKDAY(soki3[[#This Row],[data]],2)</f>
        <v>3</v>
      </c>
      <c r="E323">
        <v>6150</v>
      </c>
      <c r="F323">
        <f t="shared" si="5"/>
        <v>48867</v>
      </c>
      <c r="G323">
        <f>IF(soki3[[#This Row],[data]]=B322,0,IF(soki3[[#This Row],[dzień tygodnia]]&gt;=6,5000,$M$13))</f>
        <v>0</v>
      </c>
      <c r="H323">
        <f>soki3[[#This Row],[stan przed produkcją]]+soki3[[#This Row],[produkcja]]</f>
        <v>48867</v>
      </c>
      <c r="I323" s="2">
        <f>IF(soki3[[#This Row],[stan po produkcji]]-soki3[[#This Row],[wielkosc_zamowienia]]&gt;0,soki3[[#This Row],[stan po produkcji]]-soki3[[#This Row],[wielkosc_zamowienia]],soki3[[#This Row],[stan po produkcji]])</f>
        <v>42717</v>
      </c>
      <c r="J323" s="2" t="b">
        <f>soki3[[#This Row],[po zamowieniu]]=soki3[[#This Row],[stan po produkcji]]</f>
        <v>0</v>
      </c>
      <c r="K323" s="2">
        <f>IF(soki3[[#This Row],[fila]],soki3[[#This Row],[wielkosc_zamowienia]],0)</f>
        <v>0</v>
      </c>
    </row>
    <row r="324" spans="1:11" x14ac:dyDescent="0.25">
      <c r="A324">
        <v>323</v>
      </c>
      <c r="B324" s="1">
        <v>44357</v>
      </c>
      <c r="C324" s="2" t="s">
        <v>7</v>
      </c>
      <c r="D324" s="2">
        <f>WEEKDAY(soki3[[#This Row],[data]],2)</f>
        <v>4</v>
      </c>
      <c r="E324">
        <v>3220</v>
      </c>
      <c r="F324">
        <f t="shared" ref="F324:F387" si="6">I323</f>
        <v>42717</v>
      </c>
      <c r="G324">
        <f>IF(soki3[[#This Row],[data]]=B323,0,IF(soki3[[#This Row],[dzień tygodnia]]&gt;=6,5000,$M$13))</f>
        <v>13179</v>
      </c>
      <c r="H324">
        <f>soki3[[#This Row],[stan przed produkcją]]+soki3[[#This Row],[produkcja]]</f>
        <v>55896</v>
      </c>
      <c r="I324" s="2">
        <f>IF(soki3[[#This Row],[stan po produkcji]]-soki3[[#This Row],[wielkosc_zamowienia]]&gt;0,soki3[[#This Row],[stan po produkcji]]-soki3[[#This Row],[wielkosc_zamowienia]],soki3[[#This Row],[stan po produkcji]])</f>
        <v>52676</v>
      </c>
      <c r="J324" s="2" t="b">
        <f>soki3[[#This Row],[po zamowieniu]]=soki3[[#This Row],[stan po produkcji]]</f>
        <v>0</v>
      </c>
      <c r="K324" s="2">
        <f>IF(soki3[[#This Row],[fila]],soki3[[#This Row],[wielkosc_zamowienia]],0)</f>
        <v>0</v>
      </c>
    </row>
    <row r="325" spans="1:11" x14ac:dyDescent="0.25">
      <c r="A325">
        <v>324</v>
      </c>
      <c r="B325" s="1">
        <v>44357</v>
      </c>
      <c r="C325" s="2" t="s">
        <v>4</v>
      </c>
      <c r="D325" s="2">
        <f>WEEKDAY(soki3[[#This Row],[data]],2)</f>
        <v>4</v>
      </c>
      <c r="E325">
        <v>4330</v>
      </c>
      <c r="F325">
        <f t="shared" si="6"/>
        <v>52676</v>
      </c>
      <c r="G325">
        <f>IF(soki3[[#This Row],[data]]=B324,0,IF(soki3[[#This Row],[dzień tygodnia]]&gt;=6,5000,$M$13))</f>
        <v>0</v>
      </c>
      <c r="H325">
        <f>soki3[[#This Row],[stan przed produkcją]]+soki3[[#This Row],[produkcja]]</f>
        <v>52676</v>
      </c>
      <c r="I325" s="2">
        <f>IF(soki3[[#This Row],[stan po produkcji]]-soki3[[#This Row],[wielkosc_zamowienia]]&gt;0,soki3[[#This Row],[stan po produkcji]]-soki3[[#This Row],[wielkosc_zamowienia]],soki3[[#This Row],[stan po produkcji]])</f>
        <v>48346</v>
      </c>
      <c r="J325" s="2" t="b">
        <f>soki3[[#This Row],[po zamowieniu]]=soki3[[#This Row],[stan po produkcji]]</f>
        <v>0</v>
      </c>
      <c r="K325" s="2">
        <f>IF(soki3[[#This Row],[fila]],soki3[[#This Row],[wielkosc_zamowienia]],0)</f>
        <v>0</v>
      </c>
    </row>
    <row r="326" spans="1:11" x14ac:dyDescent="0.25">
      <c r="A326">
        <v>325</v>
      </c>
      <c r="B326" s="1">
        <v>44357</v>
      </c>
      <c r="C326" s="2" t="s">
        <v>5</v>
      </c>
      <c r="D326" s="2">
        <f>WEEKDAY(soki3[[#This Row],[data]],2)</f>
        <v>4</v>
      </c>
      <c r="E326">
        <v>4000</v>
      </c>
      <c r="F326">
        <f t="shared" si="6"/>
        <v>48346</v>
      </c>
      <c r="G326">
        <f>IF(soki3[[#This Row],[data]]=B325,0,IF(soki3[[#This Row],[dzień tygodnia]]&gt;=6,5000,$M$13))</f>
        <v>0</v>
      </c>
      <c r="H326">
        <f>soki3[[#This Row],[stan przed produkcją]]+soki3[[#This Row],[produkcja]]</f>
        <v>48346</v>
      </c>
      <c r="I326" s="2">
        <f>IF(soki3[[#This Row],[stan po produkcji]]-soki3[[#This Row],[wielkosc_zamowienia]]&gt;0,soki3[[#This Row],[stan po produkcji]]-soki3[[#This Row],[wielkosc_zamowienia]],soki3[[#This Row],[stan po produkcji]])</f>
        <v>44346</v>
      </c>
      <c r="J326" s="2" t="b">
        <f>soki3[[#This Row],[po zamowieniu]]=soki3[[#This Row],[stan po produkcji]]</f>
        <v>0</v>
      </c>
      <c r="K326" s="2">
        <f>IF(soki3[[#This Row],[fila]],soki3[[#This Row],[wielkosc_zamowienia]],0)</f>
        <v>0</v>
      </c>
    </row>
    <row r="327" spans="1:11" x14ac:dyDescent="0.25">
      <c r="A327">
        <v>326</v>
      </c>
      <c r="B327" s="1">
        <v>44358</v>
      </c>
      <c r="C327" s="2" t="s">
        <v>7</v>
      </c>
      <c r="D327" s="2">
        <f>WEEKDAY(soki3[[#This Row],[data]],2)</f>
        <v>5</v>
      </c>
      <c r="E327">
        <v>4970</v>
      </c>
      <c r="F327">
        <f t="shared" si="6"/>
        <v>44346</v>
      </c>
      <c r="G327">
        <f>IF(soki3[[#This Row],[data]]=B326,0,IF(soki3[[#This Row],[dzień tygodnia]]&gt;=6,5000,$M$13))</f>
        <v>13179</v>
      </c>
      <c r="H327">
        <f>soki3[[#This Row],[stan przed produkcją]]+soki3[[#This Row],[produkcja]]</f>
        <v>57525</v>
      </c>
      <c r="I327" s="2">
        <f>IF(soki3[[#This Row],[stan po produkcji]]-soki3[[#This Row],[wielkosc_zamowienia]]&gt;0,soki3[[#This Row],[stan po produkcji]]-soki3[[#This Row],[wielkosc_zamowienia]],soki3[[#This Row],[stan po produkcji]])</f>
        <v>52555</v>
      </c>
      <c r="J327" s="2" t="b">
        <f>soki3[[#This Row],[po zamowieniu]]=soki3[[#This Row],[stan po produkcji]]</f>
        <v>0</v>
      </c>
      <c r="K327" s="2">
        <f>IF(soki3[[#This Row],[fila]],soki3[[#This Row],[wielkosc_zamowienia]],0)</f>
        <v>0</v>
      </c>
    </row>
    <row r="328" spans="1:11" x14ac:dyDescent="0.25">
      <c r="A328">
        <v>327</v>
      </c>
      <c r="B328" s="1">
        <v>44358</v>
      </c>
      <c r="C328" s="2" t="s">
        <v>6</v>
      </c>
      <c r="D328" s="2">
        <f>WEEKDAY(soki3[[#This Row],[data]],2)</f>
        <v>5</v>
      </c>
      <c r="E328">
        <v>8900</v>
      </c>
      <c r="F328">
        <f t="shared" si="6"/>
        <v>52555</v>
      </c>
      <c r="G328">
        <f>IF(soki3[[#This Row],[data]]=B327,0,IF(soki3[[#This Row],[dzień tygodnia]]&gt;=6,5000,$M$13))</f>
        <v>0</v>
      </c>
      <c r="H328">
        <f>soki3[[#This Row],[stan przed produkcją]]+soki3[[#This Row],[produkcja]]</f>
        <v>52555</v>
      </c>
      <c r="I328" s="2">
        <f>IF(soki3[[#This Row],[stan po produkcji]]-soki3[[#This Row],[wielkosc_zamowienia]]&gt;0,soki3[[#This Row],[stan po produkcji]]-soki3[[#This Row],[wielkosc_zamowienia]],soki3[[#This Row],[stan po produkcji]])</f>
        <v>43655</v>
      </c>
      <c r="J328" s="2" t="b">
        <f>soki3[[#This Row],[po zamowieniu]]=soki3[[#This Row],[stan po produkcji]]</f>
        <v>0</v>
      </c>
      <c r="K328" s="2">
        <f>IF(soki3[[#This Row],[fila]],soki3[[#This Row],[wielkosc_zamowienia]],0)</f>
        <v>0</v>
      </c>
    </row>
    <row r="329" spans="1:11" x14ac:dyDescent="0.25">
      <c r="A329">
        <v>328</v>
      </c>
      <c r="B329" s="1">
        <v>44359</v>
      </c>
      <c r="C329" s="2" t="s">
        <v>5</v>
      </c>
      <c r="D329" s="2">
        <f>WEEKDAY(soki3[[#This Row],[data]],2)</f>
        <v>6</v>
      </c>
      <c r="E329">
        <v>5340</v>
      </c>
      <c r="F329">
        <f t="shared" si="6"/>
        <v>43655</v>
      </c>
      <c r="G329">
        <f>IF(soki3[[#This Row],[data]]=B328,0,IF(soki3[[#This Row],[dzień tygodnia]]&gt;=6,5000,$M$13))</f>
        <v>5000</v>
      </c>
      <c r="H329">
        <f>soki3[[#This Row],[stan przed produkcją]]+soki3[[#This Row],[produkcja]]</f>
        <v>48655</v>
      </c>
      <c r="I329" s="2">
        <f>IF(soki3[[#This Row],[stan po produkcji]]-soki3[[#This Row],[wielkosc_zamowienia]]&gt;0,soki3[[#This Row],[stan po produkcji]]-soki3[[#This Row],[wielkosc_zamowienia]],soki3[[#This Row],[stan po produkcji]])</f>
        <v>43315</v>
      </c>
      <c r="J329" s="2" t="b">
        <f>soki3[[#This Row],[po zamowieniu]]=soki3[[#This Row],[stan po produkcji]]</f>
        <v>0</v>
      </c>
      <c r="K329" s="2">
        <f>IF(soki3[[#This Row],[fila]],soki3[[#This Row],[wielkosc_zamowienia]],0)</f>
        <v>0</v>
      </c>
    </row>
    <row r="330" spans="1:11" x14ac:dyDescent="0.25">
      <c r="A330">
        <v>329</v>
      </c>
      <c r="B330" s="1">
        <v>44359</v>
      </c>
      <c r="C330" s="2" t="s">
        <v>4</v>
      </c>
      <c r="D330" s="2">
        <f>WEEKDAY(soki3[[#This Row],[data]],2)</f>
        <v>6</v>
      </c>
      <c r="E330">
        <v>2240</v>
      </c>
      <c r="F330">
        <f t="shared" si="6"/>
        <v>43315</v>
      </c>
      <c r="G330">
        <f>IF(soki3[[#This Row],[data]]=B329,0,IF(soki3[[#This Row],[dzień tygodnia]]&gt;=6,5000,$M$13))</f>
        <v>0</v>
      </c>
      <c r="H330">
        <f>soki3[[#This Row],[stan przed produkcją]]+soki3[[#This Row],[produkcja]]</f>
        <v>43315</v>
      </c>
      <c r="I330" s="2">
        <f>IF(soki3[[#This Row],[stan po produkcji]]-soki3[[#This Row],[wielkosc_zamowienia]]&gt;0,soki3[[#This Row],[stan po produkcji]]-soki3[[#This Row],[wielkosc_zamowienia]],soki3[[#This Row],[stan po produkcji]])</f>
        <v>41075</v>
      </c>
      <c r="J330" s="2" t="b">
        <f>soki3[[#This Row],[po zamowieniu]]=soki3[[#This Row],[stan po produkcji]]</f>
        <v>0</v>
      </c>
      <c r="K330" s="2">
        <f>IF(soki3[[#This Row],[fila]],soki3[[#This Row],[wielkosc_zamowienia]],0)</f>
        <v>0</v>
      </c>
    </row>
    <row r="331" spans="1:11" x14ac:dyDescent="0.25">
      <c r="A331">
        <v>330</v>
      </c>
      <c r="B331" s="1">
        <v>44360</v>
      </c>
      <c r="C331" s="2" t="s">
        <v>4</v>
      </c>
      <c r="D331" s="2">
        <f>WEEKDAY(soki3[[#This Row],[data]],2)</f>
        <v>7</v>
      </c>
      <c r="E331">
        <v>1810</v>
      </c>
      <c r="F331">
        <f t="shared" si="6"/>
        <v>41075</v>
      </c>
      <c r="G331">
        <f>IF(soki3[[#This Row],[data]]=B330,0,IF(soki3[[#This Row],[dzień tygodnia]]&gt;=6,5000,$M$13))</f>
        <v>5000</v>
      </c>
      <c r="H331">
        <f>soki3[[#This Row],[stan przed produkcją]]+soki3[[#This Row],[produkcja]]</f>
        <v>46075</v>
      </c>
      <c r="I331" s="2">
        <f>IF(soki3[[#This Row],[stan po produkcji]]-soki3[[#This Row],[wielkosc_zamowienia]]&gt;0,soki3[[#This Row],[stan po produkcji]]-soki3[[#This Row],[wielkosc_zamowienia]],soki3[[#This Row],[stan po produkcji]])</f>
        <v>44265</v>
      </c>
      <c r="J331" s="2" t="b">
        <f>soki3[[#This Row],[po zamowieniu]]=soki3[[#This Row],[stan po produkcji]]</f>
        <v>0</v>
      </c>
      <c r="K331" s="2">
        <f>IF(soki3[[#This Row],[fila]],soki3[[#This Row],[wielkosc_zamowienia]],0)</f>
        <v>0</v>
      </c>
    </row>
    <row r="332" spans="1:11" x14ac:dyDescent="0.25">
      <c r="A332">
        <v>331</v>
      </c>
      <c r="B332" s="1">
        <v>44360</v>
      </c>
      <c r="C332" s="2" t="s">
        <v>6</v>
      </c>
      <c r="D332" s="2">
        <f>WEEKDAY(soki3[[#This Row],[data]],2)</f>
        <v>7</v>
      </c>
      <c r="E332">
        <v>7960</v>
      </c>
      <c r="F332">
        <f t="shared" si="6"/>
        <v>44265</v>
      </c>
      <c r="G332">
        <f>IF(soki3[[#This Row],[data]]=B331,0,IF(soki3[[#This Row],[dzień tygodnia]]&gt;=6,5000,$M$13))</f>
        <v>0</v>
      </c>
      <c r="H332">
        <f>soki3[[#This Row],[stan przed produkcją]]+soki3[[#This Row],[produkcja]]</f>
        <v>44265</v>
      </c>
      <c r="I332" s="2">
        <f>IF(soki3[[#This Row],[stan po produkcji]]-soki3[[#This Row],[wielkosc_zamowienia]]&gt;0,soki3[[#This Row],[stan po produkcji]]-soki3[[#This Row],[wielkosc_zamowienia]],soki3[[#This Row],[stan po produkcji]])</f>
        <v>36305</v>
      </c>
      <c r="J332" s="2" t="b">
        <f>soki3[[#This Row],[po zamowieniu]]=soki3[[#This Row],[stan po produkcji]]</f>
        <v>0</v>
      </c>
      <c r="K332" s="2">
        <f>IF(soki3[[#This Row],[fila]],soki3[[#This Row],[wielkosc_zamowienia]],0)</f>
        <v>0</v>
      </c>
    </row>
    <row r="333" spans="1:11" x14ac:dyDescent="0.25">
      <c r="A333">
        <v>332</v>
      </c>
      <c r="B333" s="1">
        <v>44360</v>
      </c>
      <c r="C333" s="2" t="s">
        <v>5</v>
      </c>
      <c r="D333" s="2">
        <f>WEEKDAY(soki3[[#This Row],[data]],2)</f>
        <v>7</v>
      </c>
      <c r="E333">
        <v>9400</v>
      </c>
      <c r="F333">
        <f t="shared" si="6"/>
        <v>36305</v>
      </c>
      <c r="G333">
        <f>IF(soki3[[#This Row],[data]]=B332,0,IF(soki3[[#This Row],[dzień tygodnia]]&gt;=6,5000,$M$13))</f>
        <v>0</v>
      </c>
      <c r="H333">
        <f>soki3[[#This Row],[stan przed produkcją]]+soki3[[#This Row],[produkcja]]</f>
        <v>36305</v>
      </c>
      <c r="I333" s="2">
        <f>IF(soki3[[#This Row],[stan po produkcji]]-soki3[[#This Row],[wielkosc_zamowienia]]&gt;0,soki3[[#This Row],[stan po produkcji]]-soki3[[#This Row],[wielkosc_zamowienia]],soki3[[#This Row],[stan po produkcji]])</f>
        <v>26905</v>
      </c>
      <c r="J333" s="2" t="b">
        <f>soki3[[#This Row],[po zamowieniu]]=soki3[[#This Row],[stan po produkcji]]</f>
        <v>0</v>
      </c>
      <c r="K333" s="2">
        <f>IF(soki3[[#This Row],[fila]],soki3[[#This Row],[wielkosc_zamowienia]],0)</f>
        <v>0</v>
      </c>
    </row>
    <row r="334" spans="1:11" x14ac:dyDescent="0.25">
      <c r="A334">
        <v>333</v>
      </c>
      <c r="B334" s="1">
        <v>44361</v>
      </c>
      <c r="C334" s="2" t="s">
        <v>7</v>
      </c>
      <c r="D334" s="2">
        <f>WEEKDAY(soki3[[#This Row],[data]],2)</f>
        <v>1</v>
      </c>
      <c r="E334">
        <v>5380</v>
      </c>
      <c r="F334">
        <f t="shared" si="6"/>
        <v>26905</v>
      </c>
      <c r="G334">
        <f>IF(soki3[[#This Row],[data]]=B333,0,IF(soki3[[#This Row],[dzień tygodnia]]&gt;=6,5000,$M$13))</f>
        <v>13179</v>
      </c>
      <c r="H334">
        <f>soki3[[#This Row],[stan przed produkcją]]+soki3[[#This Row],[produkcja]]</f>
        <v>40084</v>
      </c>
      <c r="I334" s="2">
        <f>IF(soki3[[#This Row],[stan po produkcji]]-soki3[[#This Row],[wielkosc_zamowienia]]&gt;0,soki3[[#This Row],[stan po produkcji]]-soki3[[#This Row],[wielkosc_zamowienia]],soki3[[#This Row],[stan po produkcji]])</f>
        <v>34704</v>
      </c>
      <c r="J334" s="2" t="b">
        <f>soki3[[#This Row],[po zamowieniu]]=soki3[[#This Row],[stan po produkcji]]</f>
        <v>0</v>
      </c>
      <c r="K334" s="2">
        <f>IF(soki3[[#This Row],[fila]],soki3[[#This Row],[wielkosc_zamowienia]],0)</f>
        <v>0</v>
      </c>
    </row>
    <row r="335" spans="1:11" x14ac:dyDescent="0.25">
      <c r="A335">
        <v>334</v>
      </c>
      <c r="B335" s="1">
        <v>44361</v>
      </c>
      <c r="C335" s="2" t="s">
        <v>5</v>
      </c>
      <c r="D335" s="2">
        <f>WEEKDAY(soki3[[#This Row],[data]],2)</f>
        <v>1</v>
      </c>
      <c r="E335">
        <v>4220</v>
      </c>
      <c r="F335">
        <f t="shared" si="6"/>
        <v>34704</v>
      </c>
      <c r="G335">
        <f>IF(soki3[[#This Row],[data]]=B334,0,IF(soki3[[#This Row],[dzień tygodnia]]&gt;=6,5000,$M$13))</f>
        <v>0</v>
      </c>
      <c r="H335">
        <f>soki3[[#This Row],[stan przed produkcją]]+soki3[[#This Row],[produkcja]]</f>
        <v>34704</v>
      </c>
      <c r="I335" s="2">
        <f>IF(soki3[[#This Row],[stan po produkcji]]-soki3[[#This Row],[wielkosc_zamowienia]]&gt;0,soki3[[#This Row],[stan po produkcji]]-soki3[[#This Row],[wielkosc_zamowienia]],soki3[[#This Row],[stan po produkcji]])</f>
        <v>30484</v>
      </c>
      <c r="J335" s="2" t="b">
        <f>soki3[[#This Row],[po zamowieniu]]=soki3[[#This Row],[stan po produkcji]]</f>
        <v>0</v>
      </c>
      <c r="K335" s="2">
        <f>IF(soki3[[#This Row],[fila]],soki3[[#This Row],[wielkosc_zamowienia]],0)</f>
        <v>0</v>
      </c>
    </row>
    <row r="336" spans="1:11" x14ac:dyDescent="0.25">
      <c r="A336">
        <v>335</v>
      </c>
      <c r="B336" s="1">
        <v>44361</v>
      </c>
      <c r="C336" s="2" t="s">
        <v>4</v>
      </c>
      <c r="D336" s="2">
        <f>WEEKDAY(soki3[[#This Row],[data]],2)</f>
        <v>1</v>
      </c>
      <c r="E336">
        <v>1230</v>
      </c>
      <c r="F336">
        <f t="shared" si="6"/>
        <v>30484</v>
      </c>
      <c r="G336">
        <f>IF(soki3[[#This Row],[data]]=B335,0,IF(soki3[[#This Row],[dzień tygodnia]]&gt;=6,5000,$M$13))</f>
        <v>0</v>
      </c>
      <c r="H336">
        <f>soki3[[#This Row],[stan przed produkcją]]+soki3[[#This Row],[produkcja]]</f>
        <v>30484</v>
      </c>
      <c r="I336" s="2">
        <f>IF(soki3[[#This Row],[stan po produkcji]]-soki3[[#This Row],[wielkosc_zamowienia]]&gt;0,soki3[[#This Row],[stan po produkcji]]-soki3[[#This Row],[wielkosc_zamowienia]],soki3[[#This Row],[stan po produkcji]])</f>
        <v>29254</v>
      </c>
      <c r="J336" s="2" t="b">
        <f>soki3[[#This Row],[po zamowieniu]]=soki3[[#This Row],[stan po produkcji]]</f>
        <v>0</v>
      </c>
      <c r="K336" s="2">
        <f>IF(soki3[[#This Row],[fila]],soki3[[#This Row],[wielkosc_zamowienia]],0)</f>
        <v>0</v>
      </c>
    </row>
    <row r="337" spans="1:11" x14ac:dyDescent="0.25">
      <c r="A337">
        <v>336</v>
      </c>
      <c r="B337" s="1">
        <v>44362</v>
      </c>
      <c r="C337" s="2" t="s">
        <v>7</v>
      </c>
      <c r="D337" s="2">
        <f>WEEKDAY(soki3[[#This Row],[data]],2)</f>
        <v>2</v>
      </c>
      <c r="E337">
        <v>1920</v>
      </c>
      <c r="F337">
        <f t="shared" si="6"/>
        <v>29254</v>
      </c>
      <c r="G337">
        <f>IF(soki3[[#This Row],[data]]=B336,0,IF(soki3[[#This Row],[dzień tygodnia]]&gt;=6,5000,$M$13))</f>
        <v>13179</v>
      </c>
      <c r="H337">
        <f>soki3[[#This Row],[stan przed produkcją]]+soki3[[#This Row],[produkcja]]</f>
        <v>42433</v>
      </c>
      <c r="I337" s="2">
        <f>IF(soki3[[#This Row],[stan po produkcji]]-soki3[[#This Row],[wielkosc_zamowienia]]&gt;0,soki3[[#This Row],[stan po produkcji]]-soki3[[#This Row],[wielkosc_zamowienia]],soki3[[#This Row],[stan po produkcji]])</f>
        <v>40513</v>
      </c>
      <c r="J337" s="2" t="b">
        <f>soki3[[#This Row],[po zamowieniu]]=soki3[[#This Row],[stan po produkcji]]</f>
        <v>0</v>
      </c>
      <c r="K337" s="2">
        <f>IF(soki3[[#This Row],[fila]],soki3[[#This Row],[wielkosc_zamowienia]],0)</f>
        <v>0</v>
      </c>
    </row>
    <row r="338" spans="1:11" x14ac:dyDescent="0.25">
      <c r="A338">
        <v>337</v>
      </c>
      <c r="B338" s="1">
        <v>44362</v>
      </c>
      <c r="C338" s="2" t="s">
        <v>5</v>
      </c>
      <c r="D338" s="2">
        <f>WEEKDAY(soki3[[#This Row],[data]],2)</f>
        <v>2</v>
      </c>
      <c r="E338">
        <v>6790</v>
      </c>
      <c r="F338">
        <f t="shared" si="6"/>
        <v>40513</v>
      </c>
      <c r="G338">
        <f>IF(soki3[[#This Row],[data]]=B337,0,IF(soki3[[#This Row],[dzień tygodnia]]&gt;=6,5000,$M$13))</f>
        <v>0</v>
      </c>
      <c r="H338">
        <f>soki3[[#This Row],[stan przed produkcją]]+soki3[[#This Row],[produkcja]]</f>
        <v>40513</v>
      </c>
      <c r="I338" s="2">
        <f>IF(soki3[[#This Row],[stan po produkcji]]-soki3[[#This Row],[wielkosc_zamowienia]]&gt;0,soki3[[#This Row],[stan po produkcji]]-soki3[[#This Row],[wielkosc_zamowienia]],soki3[[#This Row],[stan po produkcji]])</f>
        <v>33723</v>
      </c>
      <c r="J338" s="2" t="b">
        <f>soki3[[#This Row],[po zamowieniu]]=soki3[[#This Row],[stan po produkcji]]</f>
        <v>0</v>
      </c>
      <c r="K338" s="2">
        <f>IF(soki3[[#This Row],[fila]],soki3[[#This Row],[wielkosc_zamowienia]],0)</f>
        <v>0</v>
      </c>
    </row>
    <row r="339" spans="1:11" x14ac:dyDescent="0.25">
      <c r="A339">
        <v>338</v>
      </c>
      <c r="B339" s="1">
        <v>44362</v>
      </c>
      <c r="C339" s="2" t="s">
        <v>6</v>
      </c>
      <c r="D339" s="2">
        <f>WEEKDAY(soki3[[#This Row],[data]],2)</f>
        <v>2</v>
      </c>
      <c r="E339">
        <v>7950</v>
      </c>
      <c r="F339">
        <f t="shared" si="6"/>
        <v>33723</v>
      </c>
      <c r="G339">
        <f>IF(soki3[[#This Row],[data]]=B338,0,IF(soki3[[#This Row],[dzień tygodnia]]&gt;=6,5000,$M$13))</f>
        <v>0</v>
      </c>
      <c r="H339">
        <f>soki3[[#This Row],[stan przed produkcją]]+soki3[[#This Row],[produkcja]]</f>
        <v>33723</v>
      </c>
      <c r="I339" s="2">
        <f>IF(soki3[[#This Row],[stan po produkcji]]-soki3[[#This Row],[wielkosc_zamowienia]]&gt;0,soki3[[#This Row],[stan po produkcji]]-soki3[[#This Row],[wielkosc_zamowienia]],soki3[[#This Row],[stan po produkcji]])</f>
        <v>25773</v>
      </c>
      <c r="J339" s="2" t="b">
        <f>soki3[[#This Row],[po zamowieniu]]=soki3[[#This Row],[stan po produkcji]]</f>
        <v>0</v>
      </c>
      <c r="K339" s="2">
        <f>IF(soki3[[#This Row],[fila]],soki3[[#This Row],[wielkosc_zamowienia]],0)</f>
        <v>0</v>
      </c>
    </row>
    <row r="340" spans="1:11" x14ac:dyDescent="0.25">
      <c r="A340">
        <v>339</v>
      </c>
      <c r="B340" s="1">
        <v>44363</v>
      </c>
      <c r="C340" s="2" t="s">
        <v>4</v>
      </c>
      <c r="D340" s="2">
        <f>WEEKDAY(soki3[[#This Row],[data]],2)</f>
        <v>3</v>
      </c>
      <c r="E340">
        <v>3020</v>
      </c>
      <c r="F340">
        <f t="shared" si="6"/>
        <v>25773</v>
      </c>
      <c r="G340">
        <f>IF(soki3[[#This Row],[data]]=B339,0,IF(soki3[[#This Row],[dzień tygodnia]]&gt;=6,5000,$M$13))</f>
        <v>13179</v>
      </c>
      <c r="H340">
        <f>soki3[[#This Row],[stan przed produkcją]]+soki3[[#This Row],[produkcja]]</f>
        <v>38952</v>
      </c>
      <c r="I340" s="2">
        <f>IF(soki3[[#This Row],[stan po produkcji]]-soki3[[#This Row],[wielkosc_zamowienia]]&gt;0,soki3[[#This Row],[stan po produkcji]]-soki3[[#This Row],[wielkosc_zamowienia]],soki3[[#This Row],[stan po produkcji]])</f>
        <v>35932</v>
      </c>
      <c r="J340" s="2" t="b">
        <f>soki3[[#This Row],[po zamowieniu]]=soki3[[#This Row],[stan po produkcji]]</f>
        <v>0</v>
      </c>
      <c r="K340" s="2">
        <f>IF(soki3[[#This Row],[fila]],soki3[[#This Row],[wielkosc_zamowienia]],0)</f>
        <v>0</v>
      </c>
    </row>
    <row r="341" spans="1:11" x14ac:dyDescent="0.25">
      <c r="A341">
        <v>340</v>
      </c>
      <c r="B341" s="1">
        <v>44364</v>
      </c>
      <c r="C341" s="2" t="s">
        <v>5</v>
      </c>
      <c r="D341" s="2">
        <f>WEEKDAY(soki3[[#This Row],[data]],2)</f>
        <v>4</v>
      </c>
      <c r="E341">
        <v>7990</v>
      </c>
      <c r="F341">
        <f t="shared" si="6"/>
        <v>35932</v>
      </c>
      <c r="G341">
        <f>IF(soki3[[#This Row],[data]]=B340,0,IF(soki3[[#This Row],[dzień tygodnia]]&gt;=6,5000,$M$13))</f>
        <v>13179</v>
      </c>
      <c r="H341">
        <f>soki3[[#This Row],[stan przed produkcją]]+soki3[[#This Row],[produkcja]]</f>
        <v>49111</v>
      </c>
      <c r="I341" s="2">
        <f>IF(soki3[[#This Row],[stan po produkcji]]-soki3[[#This Row],[wielkosc_zamowienia]]&gt;0,soki3[[#This Row],[stan po produkcji]]-soki3[[#This Row],[wielkosc_zamowienia]],soki3[[#This Row],[stan po produkcji]])</f>
        <v>41121</v>
      </c>
      <c r="J341" s="2" t="b">
        <f>soki3[[#This Row],[po zamowieniu]]=soki3[[#This Row],[stan po produkcji]]</f>
        <v>0</v>
      </c>
      <c r="K341" s="2">
        <f>IF(soki3[[#This Row],[fila]],soki3[[#This Row],[wielkosc_zamowienia]],0)</f>
        <v>0</v>
      </c>
    </row>
    <row r="342" spans="1:11" x14ac:dyDescent="0.25">
      <c r="A342">
        <v>341</v>
      </c>
      <c r="B342" s="1">
        <v>44364</v>
      </c>
      <c r="C342" s="2" t="s">
        <v>6</v>
      </c>
      <c r="D342" s="2">
        <f>WEEKDAY(soki3[[#This Row],[data]],2)</f>
        <v>4</v>
      </c>
      <c r="E342">
        <v>6390</v>
      </c>
      <c r="F342">
        <f t="shared" si="6"/>
        <v>41121</v>
      </c>
      <c r="G342">
        <f>IF(soki3[[#This Row],[data]]=B341,0,IF(soki3[[#This Row],[dzień tygodnia]]&gt;=6,5000,$M$13))</f>
        <v>0</v>
      </c>
      <c r="H342">
        <f>soki3[[#This Row],[stan przed produkcją]]+soki3[[#This Row],[produkcja]]</f>
        <v>41121</v>
      </c>
      <c r="I342" s="2">
        <f>IF(soki3[[#This Row],[stan po produkcji]]-soki3[[#This Row],[wielkosc_zamowienia]]&gt;0,soki3[[#This Row],[stan po produkcji]]-soki3[[#This Row],[wielkosc_zamowienia]],soki3[[#This Row],[stan po produkcji]])</f>
        <v>34731</v>
      </c>
      <c r="J342" s="2" t="b">
        <f>soki3[[#This Row],[po zamowieniu]]=soki3[[#This Row],[stan po produkcji]]</f>
        <v>0</v>
      </c>
      <c r="K342" s="2">
        <f>IF(soki3[[#This Row],[fila]],soki3[[#This Row],[wielkosc_zamowienia]],0)</f>
        <v>0</v>
      </c>
    </row>
    <row r="343" spans="1:11" x14ac:dyDescent="0.25">
      <c r="A343">
        <v>342</v>
      </c>
      <c r="B343" s="1">
        <v>44364</v>
      </c>
      <c r="C343" s="2" t="s">
        <v>4</v>
      </c>
      <c r="D343" s="2">
        <f>WEEKDAY(soki3[[#This Row],[data]],2)</f>
        <v>4</v>
      </c>
      <c r="E343">
        <v>4180</v>
      </c>
      <c r="F343">
        <f t="shared" si="6"/>
        <v>34731</v>
      </c>
      <c r="G343">
        <f>IF(soki3[[#This Row],[data]]=B342,0,IF(soki3[[#This Row],[dzień tygodnia]]&gt;=6,5000,$M$13))</f>
        <v>0</v>
      </c>
      <c r="H343">
        <f>soki3[[#This Row],[stan przed produkcją]]+soki3[[#This Row],[produkcja]]</f>
        <v>34731</v>
      </c>
      <c r="I343" s="2">
        <f>IF(soki3[[#This Row],[stan po produkcji]]-soki3[[#This Row],[wielkosc_zamowienia]]&gt;0,soki3[[#This Row],[stan po produkcji]]-soki3[[#This Row],[wielkosc_zamowienia]],soki3[[#This Row],[stan po produkcji]])</f>
        <v>30551</v>
      </c>
      <c r="J343" s="2" t="b">
        <f>soki3[[#This Row],[po zamowieniu]]=soki3[[#This Row],[stan po produkcji]]</f>
        <v>0</v>
      </c>
      <c r="K343" s="2">
        <f>IF(soki3[[#This Row],[fila]],soki3[[#This Row],[wielkosc_zamowienia]],0)</f>
        <v>0</v>
      </c>
    </row>
    <row r="344" spans="1:11" x14ac:dyDescent="0.25">
      <c r="A344">
        <v>343</v>
      </c>
      <c r="B344" s="1">
        <v>44365</v>
      </c>
      <c r="C344" s="2" t="s">
        <v>7</v>
      </c>
      <c r="D344" s="2">
        <f>WEEKDAY(soki3[[#This Row],[data]],2)</f>
        <v>5</v>
      </c>
      <c r="E344">
        <v>7940</v>
      </c>
      <c r="F344">
        <f t="shared" si="6"/>
        <v>30551</v>
      </c>
      <c r="G344">
        <f>IF(soki3[[#This Row],[data]]=B343,0,IF(soki3[[#This Row],[dzień tygodnia]]&gt;=6,5000,$M$13))</f>
        <v>13179</v>
      </c>
      <c r="H344">
        <f>soki3[[#This Row],[stan przed produkcją]]+soki3[[#This Row],[produkcja]]</f>
        <v>43730</v>
      </c>
      <c r="I344" s="2">
        <f>IF(soki3[[#This Row],[stan po produkcji]]-soki3[[#This Row],[wielkosc_zamowienia]]&gt;0,soki3[[#This Row],[stan po produkcji]]-soki3[[#This Row],[wielkosc_zamowienia]],soki3[[#This Row],[stan po produkcji]])</f>
        <v>35790</v>
      </c>
      <c r="J344" s="2" t="b">
        <f>soki3[[#This Row],[po zamowieniu]]=soki3[[#This Row],[stan po produkcji]]</f>
        <v>0</v>
      </c>
      <c r="K344" s="2">
        <f>IF(soki3[[#This Row],[fila]],soki3[[#This Row],[wielkosc_zamowienia]],0)</f>
        <v>0</v>
      </c>
    </row>
    <row r="345" spans="1:11" x14ac:dyDescent="0.25">
      <c r="A345">
        <v>344</v>
      </c>
      <c r="B345" s="1">
        <v>44365</v>
      </c>
      <c r="C345" s="2" t="s">
        <v>6</v>
      </c>
      <c r="D345" s="2">
        <f>WEEKDAY(soki3[[#This Row],[data]],2)</f>
        <v>5</v>
      </c>
      <c r="E345">
        <v>8070</v>
      </c>
      <c r="F345">
        <f t="shared" si="6"/>
        <v>35790</v>
      </c>
      <c r="G345">
        <f>IF(soki3[[#This Row],[data]]=B344,0,IF(soki3[[#This Row],[dzień tygodnia]]&gt;=6,5000,$M$13))</f>
        <v>0</v>
      </c>
      <c r="H345">
        <f>soki3[[#This Row],[stan przed produkcją]]+soki3[[#This Row],[produkcja]]</f>
        <v>35790</v>
      </c>
      <c r="I345" s="2">
        <f>IF(soki3[[#This Row],[stan po produkcji]]-soki3[[#This Row],[wielkosc_zamowienia]]&gt;0,soki3[[#This Row],[stan po produkcji]]-soki3[[#This Row],[wielkosc_zamowienia]],soki3[[#This Row],[stan po produkcji]])</f>
        <v>27720</v>
      </c>
      <c r="J345" s="2" t="b">
        <f>soki3[[#This Row],[po zamowieniu]]=soki3[[#This Row],[stan po produkcji]]</f>
        <v>0</v>
      </c>
      <c r="K345" s="2">
        <f>IF(soki3[[#This Row],[fila]],soki3[[#This Row],[wielkosc_zamowienia]],0)</f>
        <v>0</v>
      </c>
    </row>
    <row r="346" spans="1:11" x14ac:dyDescent="0.25">
      <c r="A346">
        <v>345</v>
      </c>
      <c r="B346" s="1">
        <v>44365</v>
      </c>
      <c r="C346" s="2" t="s">
        <v>5</v>
      </c>
      <c r="D346" s="2">
        <f>WEEKDAY(soki3[[#This Row],[data]],2)</f>
        <v>5</v>
      </c>
      <c r="E346">
        <v>6060</v>
      </c>
      <c r="F346">
        <f t="shared" si="6"/>
        <v>27720</v>
      </c>
      <c r="G346">
        <f>IF(soki3[[#This Row],[data]]=B345,0,IF(soki3[[#This Row],[dzień tygodnia]]&gt;=6,5000,$M$13))</f>
        <v>0</v>
      </c>
      <c r="H346">
        <f>soki3[[#This Row],[stan przed produkcją]]+soki3[[#This Row],[produkcja]]</f>
        <v>27720</v>
      </c>
      <c r="I346" s="2">
        <f>IF(soki3[[#This Row],[stan po produkcji]]-soki3[[#This Row],[wielkosc_zamowienia]]&gt;0,soki3[[#This Row],[stan po produkcji]]-soki3[[#This Row],[wielkosc_zamowienia]],soki3[[#This Row],[stan po produkcji]])</f>
        <v>21660</v>
      </c>
      <c r="J346" s="2" t="b">
        <f>soki3[[#This Row],[po zamowieniu]]=soki3[[#This Row],[stan po produkcji]]</f>
        <v>0</v>
      </c>
      <c r="K346" s="2">
        <f>IF(soki3[[#This Row],[fila]],soki3[[#This Row],[wielkosc_zamowienia]],0)</f>
        <v>0</v>
      </c>
    </row>
    <row r="347" spans="1:11" x14ac:dyDescent="0.25">
      <c r="A347">
        <v>346</v>
      </c>
      <c r="B347" s="1">
        <v>44365</v>
      </c>
      <c r="C347" s="2" t="s">
        <v>4</v>
      </c>
      <c r="D347" s="2">
        <f>WEEKDAY(soki3[[#This Row],[data]],2)</f>
        <v>5</v>
      </c>
      <c r="E347">
        <v>9420</v>
      </c>
      <c r="F347">
        <f t="shared" si="6"/>
        <v>21660</v>
      </c>
      <c r="G347">
        <f>IF(soki3[[#This Row],[data]]=B346,0,IF(soki3[[#This Row],[dzień tygodnia]]&gt;=6,5000,$M$13))</f>
        <v>0</v>
      </c>
      <c r="H347">
        <f>soki3[[#This Row],[stan przed produkcją]]+soki3[[#This Row],[produkcja]]</f>
        <v>21660</v>
      </c>
      <c r="I347" s="2">
        <f>IF(soki3[[#This Row],[stan po produkcji]]-soki3[[#This Row],[wielkosc_zamowienia]]&gt;0,soki3[[#This Row],[stan po produkcji]]-soki3[[#This Row],[wielkosc_zamowienia]],soki3[[#This Row],[stan po produkcji]])</f>
        <v>12240</v>
      </c>
      <c r="J347" s="2" t="b">
        <f>soki3[[#This Row],[po zamowieniu]]=soki3[[#This Row],[stan po produkcji]]</f>
        <v>0</v>
      </c>
      <c r="K347" s="2">
        <f>IF(soki3[[#This Row],[fila]],soki3[[#This Row],[wielkosc_zamowienia]],0)</f>
        <v>0</v>
      </c>
    </row>
    <row r="348" spans="1:11" x14ac:dyDescent="0.25">
      <c r="A348">
        <v>347</v>
      </c>
      <c r="B348" s="1">
        <v>44366</v>
      </c>
      <c r="C348" s="2" t="s">
        <v>7</v>
      </c>
      <c r="D348" s="2">
        <f>WEEKDAY(soki3[[#This Row],[data]],2)</f>
        <v>6</v>
      </c>
      <c r="E348">
        <v>4440</v>
      </c>
      <c r="F348">
        <f t="shared" si="6"/>
        <v>12240</v>
      </c>
      <c r="G348">
        <f>IF(soki3[[#This Row],[data]]=B347,0,IF(soki3[[#This Row],[dzień tygodnia]]&gt;=6,5000,$M$13))</f>
        <v>5000</v>
      </c>
      <c r="H348">
        <f>soki3[[#This Row],[stan przed produkcją]]+soki3[[#This Row],[produkcja]]</f>
        <v>17240</v>
      </c>
      <c r="I348" s="2">
        <f>IF(soki3[[#This Row],[stan po produkcji]]-soki3[[#This Row],[wielkosc_zamowienia]]&gt;0,soki3[[#This Row],[stan po produkcji]]-soki3[[#This Row],[wielkosc_zamowienia]],soki3[[#This Row],[stan po produkcji]])</f>
        <v>12800</v>
      </c>
      <c r="J348" s="2" t="b">
        <f>soki3[[#This Row],[po zamowieniu]]=soki3[[#This Row],[stan po produkcji]]</f>
        <v>0</v>
      </c>
      <c r="K348" s="2">
        <f>IF(soki3[[#This Row],[fila]],soki3[[#This Row],[wielkosc_zamowienia]],0)</f>
        <v>0</v>
      </c>
    </row>
    <row r="349" spans="1:11" x14ac:dyDescent="0.25">
      <c r="A349">
        <v>348</v>
      </c>
      <c r="B349" s="1">
        <v>44367</v>
      </c>
      <c r="C349" s="2" t="s">
        <v>7</v>
      </c>
      <c r="D349" s="2">
        <f>WEEKDAY(soki3[[#This Row],[data]],2)</f>
        <v>7</v>
      </c>
      <c r="E349">
        <v>3010</v>
      </c>
      <c r="F349">
        <f t="shared" si="6"/>
        <v>12800</v>
      </c>
      <c r="G349">
        <f>IF(soki3[[#This Row],[data]]=B348,0,IF(soki3[[#This Row],[dzień tygodnia]]&gt;=6,5000,$M$13))</f>
        <v>5000</v>
      </c>
      <c r="H349">
        <f>soki3[[#This Row],[stan przed produkcją]]+soki3[[#This Row],[produkcja]]</f>
        <v>17800</v>
      </c>
      <c r="I349" s="2">
        <f>IF(soki3[[#This Row],[stan po produkcji]]-soki3[[#This Row],[wielkosc_zamowienia]]&gt;0,soki3[[#This Row],[stan po produkcji]]-soki3[[#This Row],[wielkosc_zamowienia]],soki3[[#This Row],[stan po produkcji]])</f>
        <v>14790</v>
      </c>
      <c r="J349" s="2" t="b">
        <f>soki3[[#This Row],[po zamowieniu]]=soki3[[#This Row],[stan po produkcji]]</f>
        <v>0</v>
      </c>
      <c r="K349" s="2">
        <f>IF(soki3[[#This Row],[fila]],soki3[[#This Row],[wielkosc_zamowienia]],0)</f>
        <v>0</v>
      </c>
    </row>
    <row r="350" spans="1:11" x14ac:dyDescent="0.25">
      <c r="A350">
        <v>349</v>
      </c>
      <c r="B350" s="1">
        <v>44367</v>
      </c>
      <c r="C350" s="2" t="s">
        <v>4</v>
      </c>
      <c r="D350" s="2">
        <f>WEEKDAY(soki3[[#This Row],[data]],2)</f>
        <v>7</v>
      </c>
      <c r="E350">
        <v>1060</v>
      </c>
      <c r="F350">
        <f t="shared" si="6"/>
        <v>14790</v>
      </c>
      <c r="G350">
        <f>IF(soki3[[#This Row],[data]]=B349,0,IF(soki3[[#This Row],[dzień tygodnia]]&gt;=6,5000,$M$13))</f>
        <v>0</v>
      </c>
      <c r="H350">
        <f>soki3[[#This Row],[stan przed produkcją]]+soki3[[#This Row],[produkcja]]</f>
        <v>14790</v>
      </c>
      <c r="I350" s="2">
        <f>IF(soki3[[#This Row],[stan po produkcji]]-soki3[[#This Row],[wielkosc_zamowienia]]&gt;0,soki3[[#This Row],[stan po produkcji]]-soki3[[#This Row],[wielkosc_zamowienia]],soki3[[#This Row],[stan po produkcji]])</f>
        <v>13730</v>
      </c>
      <c r="J350" s="2" t="b">
        <f>soki3[[#This Row],[po zamowieniu]]=soki3[[#This Row],[stan po produkcji]]</f>
        <v>0</v>
      </c>
      <c r="K350" s="2">
        <f>IF(soki3[[#This Row],[fila]],soki3[[#This Row],[wielkosc_zamowienia]],0)</f>
        <v>0</v>
      </c>
    </row>
    <row r="351" spans="1:11" x14ac:dyDescent="0.25">
      <c r="A351">
        <v>350</v>
      </c>
      <c r="B351" s="1">
        <v>44368</v>
      </c>
      <c r="C351" s="2" t="s">
        <v>7</v>
      </c>
      <c r="D351" s="2">
        <f>WEEKDAY(soki3[[#This Row],[data]],2)</f>
        <v>1</v>
      </c>
      <c r="E351">
        <v>5970</v>
      </c>
      <c r="F351">
        <f t="shared" si="6"/>
        <v>13730</v>
      </c>
      <c r="G351">
        <f>IF(soki3[[#This Row],[data]]=B350,0,IF(soki3[[#This Row],[dzień tygodnia]]&gt;=6,5000,$M$13))</f>
        <v>13179</v>
      </c>
      <c r="H351">
        <f>soki3[[#This Row],[stan przed produkcją]]+soki3[[#This Row],[produkcja]]</f>
        <v>26909</v>
      </c>
      <c r="I351" s="2">
        <f>IF(soki3[[#This Row],[stan po produkcji]]-soki3[[#This Row],[wielkosc_zamowienia]]&gt;0,soki3[[#This Row],[stan po produkcji]]-soki3[[#This Row],[wielkosc_zamowienia]],soki3[[#This Row],[stan po produkcji]])</f>
        <v>20939</v>
      </c>
      <c r="J351" s="2" t="b">
        <f>soki3[[#This Row],[po zamowieniu]]=soki3[[#This Row],[stan po produkcji]]</f>
        <v>0</v>
      </c>
      <c r="K351" s="2">
        <f>IF(soki3[[#This Row],[fila]],soki3[[#This Row],[wielkosc_zamowienia]],0)</f>
        <v>0</v>
      </c>
    </row>
    <row r="352" spans="1:11" x14ac:dyDescent="0.25">
      <c r="A352">
        <v>351</v>
      </c>
      <c r="B352" s="1">
        <v>44368</v>
      </c>
      <c r="C352" s="2" t="s">
        <v>5</v>
      </c>
      <c r="D352" s="2">
        <f>WEEKDAY(soki3[[#This Row],[data]],2)</f>
        <v>1</v>
      </c>
      <c r="E352">
        <v>1180</v>
      </c>
      <c r="F352">
        <f t="shared" si="6"/>
        <v>20939</v>
      </c>
      <c r="G352">
        <f>IF(soki3[[#This Row],[data]]=B351,0,IF(soki3[[#This Row],[dzień tygodnia]]&gt;=6,5000,$M$13))</f>
        <v>0</v>
      </c>
      <c r="H352">
        <f>soki3[[#This Row],[stan przed produkcją]]+soki3[[#This Row],[produkcja]]</f>
        <v>20939</v>
      </c>
      <c r="I352" s="2">
        <f>IF(soki3[[#This Row],[stan po produkcji]]-soki3[[#This Row],[wielkosc_zamowienia]]&gt;0,soki3[[#This Row],[stan po produkcji]]-soki3[[#This Row],[wielkosc_zamowienia]],soki3[[#This Row],[stan po produkcji]])</f>
        <v>19759</v>
      </c>
      <c r="J352" s="2" t="b">
        <f>soki3[[#This Row],[po zamowieniu]]=soki3[[#This Row],[stan po produkcji]]</f>
        <v>0</v>
      </c>
      <c r="K352" s="2">
        <f>IF(soki3[[#This Row],[fila]],soki3[[#This Row],[wielkosc_zamowienia]],0)</f>
        <v>0</v>
      </c>
    </row>
    <row r="353" spans="1:11" x14ac:dyDescent="0.25">
      <c r="A353">
        <v>352</v>
      </c>
      <c r="B353" s="1">
        <v>44369</v>
      </c>
      <c r="C353" s="2" t="s">
        <v>5</v>
      </c>
      <c r="D353" s="2">
        <f>WEEKDAY(soki3[[#This Row],[data]],2)</f>
        <v>2</v>
      </c>
      <c r="E353">
        <v>1510</v>
      </c>
      <c r="F353">
        <f t="shared" si="6"/>
        <v>19759</v>
      </c>
      <c r="G353">
        <f>IF(soki3[[#This Row],[data]]=B352,0,IF(soki3[[#This Row],[dzień tygodnia]]&gt;=6,5000,$M$13))</f>
        <v>13179</v>
      </c>
      <c r="H353">
        <f>soki3[[#This Row],[stan przed produkcją]]+soki3[[#This Row],[produkcja]]</f>
        <v>32938</v>
      </c>
      <c r="I353" s="2">
        <f>IF(soki3[[#This Row],[stan po produkcji]]-soki3[[#This Row],[wielkosc_zamowienia]]&gt;0,soki3[[#This Row],[stan po produkcji]]-soki3[[#This Row],[wielkosc_zamowienia]],soki3[[#This Row],[stan po produkcji]])</f>
        <v>31428</v>
      </c>
      <c r="J353" s="2" t="b">
        <f>soki3[[#This Row],[po zamowieniu]]=soki3[[#This Row],[stan po produkcji]]</f>
        <v>0</v>
      </c>
      <c r="K353" s="2">
        <f>IF(soki3[[#This Row],[fila]],soki3[[#This Row],[wielkosc_zamowienia]],0)</f>
        <v>0</v>
      </c>
    </row>
    <row r="354" spans="1:11" x14ac:dyDescent="0.25">
      <c r="A354">
        <v>353</v>
      </c>
      <c r="B354" s="1">
        <v>44370</v>
      </c>
      <c r="C354" s="2" t="s">
        <v>6</v>
      </c>
      <c r="D354" s="2">
        <f>WEEKDAY(soki3[[#This Row],[data]],2)</f>
        <v>3</v>
      </c>
      <c r="E354">
        <v>5610</v>
      </c>
      <c r="F354">
        <f t="shared" si="6"/>
        <v>31428</v>
      </c>
      <c r="G354">
        <f>IF(soki3[[#This Row],[data]]=B353,0,IF(soki3[[#This Row],[dzień tygodnia]]&gt;=6,5000,$M$13))</f>
        <v>13179</v>
      </c>
      <c r="H354">
        <f>soki3[[#This Row],[stan przed produkcją]]+soki3[[#This Row],[produkcja]]</f>
        <v>44607</v>
      </c>
      <c r="I354" s="2">
        <f>IF(soki3[[#This Row],[stan po produkcji]]-soki3[[#This Row],[wielkosc_zamowienia]]&gt;0,soki3[[#This Row],[stan po produkcji]]-soki3[[#This Row],[wielkosc_zamowienia]],soki3[[#This Row],[stan po produkcji]])</f>
        <v>38997</v>
      </c>
      <c r="J354" s="2" t="b">
        <f>soki3[[#This Row],[po zamowieniu]]=soki3[[#This Row],[stan po produkcji]]</f>
        <v>0</v>
      </c>
      <c r="K354" s="2">
        <f>IF(soki3[[#This Row],[fila]],soki3[[#This Row],[wielkosc_zamowienia]],0)</f>
        <v>0</v>
      </c>
    </row>
    <row r="355" spans="1:11" x14ac:dyDescent="0.25">
      <c r="A355">
        <v>354</v>
      </c>
      <c r="B355" s="1">
        <v>44370</v>
      </c>
      <c r="C355" s="2" t="s">
        <v>7</v>
      </c>
      <c r="D355" s="2">
        <f>WEEKDAY(soki3[[#This Row],[data]],2)</f>
        <v>3</v>
      </c>
      <c r="E355">
        <v>4850</v>
      </c>
      <c r="F355">
        <f t="shared" si="6"/>
        <v>38997</v>
      </c>
      <c r="G355">
        <f>IF(soki3[[#This Row],[data]]=B354,0,IF(soki3[[#This Row],[dzień tygodnia]]&gt;=6,5000,$M$13))</f>
        <v>0</v>
      </c>
      <c r="H355">
        <f>soki3[[#This Row],[stan przed produkcją]]+soki3[[#This Row],[produkcja]]</f>
        <v>38997</v>
      </c>
      <c r="I355" s="2">
        <f>IF(soki3[[#This Row],[stan po produkcji]]-soki3[[#This Row],[wielkosc_zamowienia]]&gt;0,soki3[[#This Row],[stan po produkcji]]-soki3[[#This Row],[wielkosc_zamowienia]],soki3[[#This Row],[stan po produkcji]])</f>
        <v>34147</v>
      </c>
      <c r="J355" s="2" t="b">
        <f>soki3[[#This Row],[po zamowieniu]]=soki3[[#This Row],[stan po produkcji]]</f>
        <v>0</v>
      </c>
      <c r="K355" s="2">
        <f>IF(soki3[[#This Row],[fila]],soki3[[#This Row],[wielkosc_zamowienia]],0)</f>
        <v>0</v>
      </c>
    </row>
    <row r="356" spans="1:11" x14ac:dyDescent="0.25">
      <c r="A356">
        <v>355</v>
      </c>
      <c r="B356" s="1">
        <v>44371</v>
      </c>
      <c r="C356" s="2" t="s">
        <v>6</v>
      </c>
      <c r="D356" s="2">
        <f>WEEKDAY(soki3[[#This Row],[data]],2)</f>
        <v>4</v>
      </c>
      <c r="E356">
        <v>3640</v>
      </c>
      <c r="F356">
        <f t="shared" si="6"/>
        <v>34147</v>
      </c>
      <c r="G356">
        <f>IF(soki3[[#This Row],[data]]=B355,0,IF(soki3[[#This Row],[dzień tygodnia]]&gt;=6,5000,$M$13))</f>
        <v>13179</v>
      </c>
      <c r="H356">
        <f>soki3[[#This Row],[stan przed produkcją]]+soki3[[#This Row],[produkcja]]</f>
        <v>47326</v>
      </c>
      <c r="I356" s="2">
        <f>IF(soki3[[#This Row],[stan po produkcji]]-soki3[[#This Row],[wielkosc_zamowienia]]&gt;0,soki3[[#This Row],[stan po produkcji]]-soki3[[#This Row],[wielkosc_zamowienia]],soki3[[#This Row],[stan po produkcji]])</f>
        <v>43686</v>
      </c>
      <c r="J356" s="2" t="b">
        <f>soki3[[#This Row],[po zamowieniu]]=soki3[[#This Row],[stan po produkcji]]</f>
        <v>0</v>
      </c>
      <c r="K356" s="2">
        <f>IF(soki3[[#This Row],[fila]],soki3[[#This Row],[wielkosc_zamowienia]],0)</f>
        <v>0</v>
      </c>
    </row>
    <row r="357" spans="1:11" x14ac:dyDescent="0.25">
      <c r="A357">
        <v>356</v>
      </c>
      <c r="B357" s="1">
        <v>44372</v>
      </c>
      <c r="C357" s="2" t="s">
        <v>6</v>
      </c>
      <c r="D357" s="2">
        <f>WEEKDAY(soki3[[#This Row],[data]],2)</f>
        <v>5</v>
      </c>
      <c r="E357">
        <v>6950</v>
      </c>
      <c r="F357">
        <f t="shared" si="6"/>
        <v>43686</v>
      </c>
      <c r="G357">
        <f>IF(soki3[[#This Row],[data]]=B356,0,IF(soki3[[#This Row],[dzień tygodnia]]&gt;=6,5000,$M$13))</f>
        <v>13179</v>
      </c>
      <c r="H357">
        <f>soki3[[#This Row],[stan przed produkcją]]+soki3[[#This Row],[produkcja]]</f>
        <v>56865</v>
      </c>
      <c r="I357" s="2">
        <f>IF(soki3[[#This Row],[stan po produkcji]]-soki3[[#This Row],[wielkosc_zamowienia]]&gt;0,soki3[[#This Row],[stan po produkcji]]-soki3[[#This Row],[wielkosc_zamowienia]],soki3[[#This Row],[stan po produkcji]])</f>
        <v>49915</v>
      </c>
      <c r="J357" s="2" t="b">
        <f>soki3[[#This Row],[po zamowieniu]]=soki3[[#This Row],[stan po produkcji]]</f>
        <v>0</v>
      </c>
      <c r="K357" s="2">
        <f>IF(soki3[[#This Row],[fila]],soki3[[#This Row],[wielkosc_zamowienia]],0)</f>
        <v>0</v>
      </c>
    </row>
    <row r="358" spans="1:11" x14ac:dyDescent="0.25">
      <c r="A358">
        <v>357</v>
      </c>
      <c r="B358" s="1">
        <v>44372</v>
      </c>
      <c r="C358" s="2" t="s">
        <v>7</v>
      </c>
      <c r="D358" s="2">
        <f>WEEKDAY(soki3[[#This Row],[data]],2)</f>
        <v>5</v>
      </c>
      <c r="E358">
        <v>3790</v>
      </c>
      <c r="F358">
        <f t="shared" si="6"/>
        <v>49915</v>
      </c>
      <c r="G358">
        <f>IF(soki3[[#This Row],[data]]=B357,0,IF(soki3[[#This Row],[dzień tygodnia]]&gt;=6,5000,$M$13))</f>
        <v>0</v>
      </c>
      <c r="H358">
        <f>soki3[[#This Row],[stan przed produkcją]]+soki3[[#This Row],[produkcja]]</f>
        <v>49915</v>
      </c>
      <c r="I358" s="2">
        <f>IF(soki3[[#This Row],[stan po produkcji]]-soki3[[#This Row],[wielkosc_zamowienia]]&gt;0,soki3[[#This Row],[stan po produkcji]]-soki3[[#This Row],[wielkosc_zamowienia]],soki3[[#This Row],[stan po produkcji]])</f>
        <v>46125</v>
      </c>
      <c r="J358" s="2" t="b">
        <f>soki3[[#This Row],[po zamowieniu]]=soki3[[#This Row],[stan po produkcji]]</f>
        <v>0</v>
      </c>
      <c r="K358" s="2">
        <f>IF(soki3[[#This Row],[fila]],soki3[[#This Row],[wielkosc_zamowienia]],0)</f>
        <v>0</v>
      </c>
    </row>
    <row r="359" spans="1:11" x14ac:dyDescent="0.25">
      <c r="A359">
        <v>358</v>
      </c>
      <c r="B359" s="1">
        <v>44373</v>
      </c>
      <c r="C359" s="2" t="s">
        <v>5</v>
      </c>
      <c r="D359" s="2">
        <f>WEEKDAY(soki3[[#This Row],[data]],2)</f>
        <v>6</v>
      </c>
      <c r="E359">
        <v>6570</v>
      </c>
      <c r="F359">
        <f t="shared" si="6"/>
        <v>46125</v>
      </c>
      <c r="G359">
        <f>IF(soki3[[#This Row],[data]]=B358,0,IF(soki3[[#This Row],[dzień tygodnia]]&gt;=6,5000,$M$13))</f>
        <v>5000</v>
      </c>
      <c r="H359">
        <f>soki3[[#This Row],[stan przed produkcją]]+soki3[[#This Row],[produkcja]]</f>
        <v>51125</v>
      </c>
      <c r="I359" s="2">
        <f>IF(soki3[[#This Row],[stan po produkcji]]-soki3[[#This Row],[wielkosc_zamowienia]]&gt;0,soki3[[#This Row],[stan po produkcji]]-soki3[[#This Row],[wielkosc_zamowienia]],soki3[[#This Row],[stan po produkcji]])</f>
        <v>44555</v>
      </c>
      <c r="J359" s="2" t="b">
        <f>soki3[[#This Row],[po zamowieniu]]=soki3[[#This Row],[stan po produkcji]]</f>
        <v>0</v>
      </c>
      <c r="K359" s="2">
        <f>IF(soki3[[#This Row],[fila]],soki3[[#This Row],[wielkosc_zamowienia]],0)</f>
        <v>0</v>
      </c>
    </row>
    <row r="360" spans="1:11" x14ac:dyDescent="0.25">
      <c r="A360">
        <v>359</v>
      </c>
      <c r="B360" s="1">
        <v>44374</v>
      </c>
      <c r="C360" s="2" t="s">
        <v>6</v>
      </c>
      <c r="D360" s="2">
        <f>WEEKDAY(soki3[[#This Row],[data]],2)</f>
        <v>7</v>
      </c>
      <c r="E360">
        <v>6200</v>
      </c>
      <c r="F360">
        <f t="shared" si="6"/>
        <v>44555</v>
      </c>
      <c r="G360">
        <f>IF(soki3[[#This Row],[data]]=B359,0,IF(soki3[[#This Row],[dzień tygodnia]]&gt;=6,5000,$M$13))</f>
        <v>5000</v>
      </c>
      <c r="H360">
        <f>soki3[[#This Row],[stan przed produkcją]]+soki3[[#This Row],[produkcja]]</f>
        <v>49555</v>
      </c>
      <c r="I360" s="2">
        <f>IF(soki3[[#This Row],[stan po produkcji]]-soki3[[#This Row],[wielkosc_zamowienia]]&gt;0,soki3[[#This Row],[stan po produkcji]]-soki3[[#This Row],[wielkosc_zamowienia]],soki3[[#This Row],[stan po produkcji]])</f>
        <v>43355</v>
      </c>
      <c r="J360" s="2" t="b">
        <f>soki3[[#This Row],[po zamowieniu]]=soki3[[#This Row],[stan po produkcji]]</f>
        <v>0</v>
      </c>
      <c r="K360" s="2">
        <f>IF(soki3[[#This Row],[fila]],soki3[[#This Row],[wielkosc_zamowienia]],0)</f>
        <v>0</v>
      </c>
    </row>
    <row r="361" spans="1:11" x14ac:dyDescent="0.25">
      <c r="A361">
        <v>360</v>
      </c>
      <c r="B361" s="1">
        <v>44374</v>
      </c>
      <c r="C361" s="2" t="s">
        <v>4</v>
      </c>
      <c r="D361" s="2">
        <f>WEEKDAY(soki3[[#This Row],[data]],2)</f>
        <v>7</v>
      </c>
      <c r="E361">
        <v>9010</v>
      </c>
      <c r="F361">
        <f t="shared" si="6"/>
        <v>43355</v>
      </c>
      <c r="G361">
        <f>IF(soki3[[#This Row],[data]]=B360,0,IF(soki3[[#This Row],[dzień tygodnia]]&gt;=6,5000,$M$13))</f>
        <v>0</v>
      </c>
      <c r="H361">
        <f>soki3[[#This Row],[stan przed produkcją]]+soki3[[#This Row],[produkcja]]</f>
        <v>43355</v>
      </c>
      <c r="I361" s="2">
        <f>IF(soki3[[#This Row],[stan po produkcji]]-soki3[[#This Row],[wielkosc_zamowienia]]&gt;0,soki3[[#This Row],[stan po produkcji]]-soki3[[#This Row],[wielkosc_zamowienia]],soki3[[#This Row],[stan po produkcji]])</f>
        <v>34345</v>
      </c>
      <c r="J361" s="2" t="b">
        <f>soki3[[#This Row],[po zamowieniu]]=soki3[[#This Row],[stan po produkcji]]</f>
        <v>0</v>
      </c>
      <c r="K361" s="2">
        <f>IF(soki3[[#This Row],[fila]],soki3[[#This Row],[wielkosc_zamowienia]],0)</f>
        <v>0</v>
      </c>
    </row>
    <row r="362" spans="1:11" x14ac:dyDescent="0.25">
      <c r="A362">
        <v>361</v>
      </c>
      <c r="B362" s="1">
        <v>44375</v>
      </c>
      <c r="C362" s="2" t="s">
        <v>7</v>
      </c>
      <c r="D362" s="2">
        <f>WEEKDAY(soki3[[#This Row],[data]],2)</f>
        <v>1</v>
      </c>
      <c r="E362">
        <v>1510</v>
      </c>
      <c r="F362">
        <f t="shared" si="6"/>
        <v>34345</v>
      </c>
      <c r="G362">
        <f>IF(soki3[[#This Row],[data]]=B361,0,IF(soki3[[#This Row],[dzień tygodnia]]&gt;=6,5000,$M$13))</f>
        <v>13179</v>
      </c>
      <c r="H362">
        <f>soki3[[#This Row],[stan przed produkcją]]+soki3[[#This Row],[produkcja]]</f>
        <v>47524</v>
      </c>
      <c r="I362" s="2">
        <f>IF(soki3[[#This Row],[stan po produkcji]]-soki3[[#This Row],[wielkosc_zamowienia]]&gt;0,soki3[[#This Row],[stan po produkcji]]-soki3[[#This Row],[wielkosc_zamowienia]],soki3[[#This Row],[stan po produkcji]])</f>
        <v>46014</v>
      </c>
      <c r="J362" s="2" t="b">
        <f>soki3[[#This Row],[po zamowieniu]]=soki3[[#This Row],[stan po produkcji]]</f>
        <v>0</v>
      </c>
      <c r="K362" s="2">
        <f>IF(soki3[[#This Row],[fila]],soki3[[#This Row],[wielkosc_zamowienia]],0)</f>
        <v>0</v>
      </c>
    </row>
    <row r="363" spans="1:11" x14ac:dyDescent="0.25">
      <c r="A363">
        <v>362</v>
      </c>
      <c r="B363" s="1">
        <v>44376</v>
      </c>
      <c r="C363" s="2" t="s">
        <v>4</v>
      </c>
      <c r="D363" s="2">
        <f>WEEKDAY(soki3[[#This Row],[data]],2)</f>
        <v>2</v>
      </c>
      <c r="E363">
        <v>2910</v>
      </c>
      <c r="F363">
        <f t="shared" si="6"/>
        <v>46014</v>
      </c>
      <c r="G363">
        <f>IF(soki3[[#This Row],[data]]=B362,0,IF(soki3[[#This Row],[dzień tygodnia]]&gt;=6,5000,$M$13))</f>
        <v>13179</v>
      </c>
      <c r="H363">
        <f>soki3[[#This Row],[stan przed produkcją]]+soki3[[#This Row],[produkcja]]</f>
        <v>59193</v>
      </c>
      <c r="I363" s="2">
        <f>IF(soki3[[#This Row],[stan po produkcji]]-soki3[[#This Row],[wielkosc_zamowienia]]&gt;0,soki3[[#This Row],[stan po produkcji]]-soki3[[#This Row],[wielkosc_zamowienia]],soki3[[#This Row],[stan po produkcji]])</f>
        <v>56283</v>
      </c>
      <c r="J363" s="2" t="b">
        <f>soki3[[#This Row],[po zamowieniu]]=soki3[[#This Row],[stan po produkcji]]</f>
        <v>0</v>
      </c>
      <c r="K363" s="2">
        <f>IF(soki3[[#This Row],[fila]],soki3[[#This Row],[wielkosc_zamowienia]],0)</f>
        <v>0</v>
      </c>
    </row>
    <row r="364" spans="1:11" x14ac:dyDescent="0.25">
      <c r="A364">
        <v>363</v>
      </c>
      <c r="B364" s="1">
        <v>44376</v>
      </c>
      <c r="C364" s="2" t="s">
        <v>6</v>
      </c>
      <c r="D364" s="2">
        <f>WEEKDAY(soki3[[#This Row],[data]],2)</f>
        <v>2</v>
      </c>
      <c r="E364">
        <v>6310</v>
      </c>
      <c r="F364">
        <f t="shared" si="6"/>
        <v>56283</v>
      </c>
      <c r="G364">
        <f>IF(soki3[[#This Row],[data]]=B363,0,IF(soki3[[#This Row],[dzień tygodnia]]&gt;=6,5000,$M$13))</f>
        <v>0</v>
      </c>
      <c r="H364">
        <f>soki3[[#This Row],[stan przed produkcją]]+soki3[[#This Row],[produkcja]]</f>
        <v>56283</v>
      </c>
      <c r="I364" s="2">
        <f>IF(soki3[[#This Row],[stan po produkcji]]-soki3[[#This Row],[wielkosc_zamowienia]]&gt;0,soki3[[#This Row],[stan po produkcji]]-soki3[[#This Row],[wielkosc_zamowienia]],soki3[[#This Row],[stan po produkcji]])</f>
        <v>49973</v>
      </c>
      <c r="J364" s="2" t="b">
        <f>soki3[[#This Row],[po zamowieniu]]=soki3[[#This Row],[stan po produkcji]]</f>
        <v>0</v>
      </c>
      <c r="K364" s="2">
        <f>IF(soki3[[#This Row],[fila]],soki3[[#This Row],[wielkosc_zamowienia]],0)</f>
        <v>0</v>
      </c>
    </row>
    <row r="365" spans="1:11" x14ac:dyDescent="0.25">
      <c r="A365">
        <v>364</v>
      </c>
      <c r="B365" s="1">
        <v>44377</v>
      </c>
      <c r="C365" s="2" t="s">
        <v>6</v>
      </c>
      <c r="D365" s="2">
        <f>WEEKDAY(soki3[[#This Row],[data]],2)</f>
        <v>3</v>
      </c>
      <c r="E365">
        <v>7110</v>
      </c>
      <c r="F365">
        <f t="shared" si="6"/>
        <v>49973</v>
      </c>
      <c r="G365">
        <f>IF(soki3[[#This Row],[data]]=B364,0,IF(soki3[[#This Row],[dzień tygodnia]]&gt;=6,5000,$M$13))</f>
        <v>13179</v>
      </c>
      <c r="H365">
        <f>soki3[[#This Row],[stan przed produkcją]]+soki3[[#This Row],[produkcja]]</f>
        <v>63152</v>
      </c>
      <c r="I365" s="2">
        <f>IF(soki3[[#This Row],[stan po produkcji]]-soki3[[#This Row],[wielkosc_zamowienia]]&gt;0,soki3[[#This Row],[stan po produkcji]]-soki3[[#This Row],[wielkosc_zamowienia]],soki3[[#This Row],[stan po produkcji]])</f>
        <v>56042</v>
      </c>
      <c r="J365" s="2" t="b">
        <f>soki3[[#This Row],[po zamowieniu]]=soki3[[#This Row],[stan po produkcji]]</f>
        <v>0</v>
      </c>
      <c r="K365" s="2">
        <f>IF(soki3[[#This Row],[fila]],soki3[[#This Row],[wielkosc_zamowienia]],0)</f>
        <v>0</v>
      </c>
    </row>
    <row r="366" spans="1:11" x14ac:dyDescent="0.25">
      <c r="A366">
        <v>365</v>
      </c>
      <c r="B366" s="1">
        <v>44377</v>
      </c>
      <c r="C366" s="2" t="s">
        <v>5</v>
      </c>
      <c r="D366" s="2">
        <f>WEEKDAY(soki3[[#This Row],[data]],2)</f>
        <v>3</v>
      </c>
      <c r="E366">
        <v>2540</v>
      </c>
      <c r="F366">
        <f t="shared" si="6"/>
        <v>56042</v>
      </c>
      <c r="G366">
        <f>IF(soki3[[#This Row],[data]]=B365,0,IF(soki3[[#This Row],[dzień tygodnia]]&gt;=6,5000,$M$13))</f>
        <v>0</v>
      </c>
      <c r="H366">
        <f>soki3[[#This Row],[stan przed produkcją]]+soki3[[#This Row],[produkcja]]</f>
        <v>56042</v>
      </c>
      <c r="I366" s="2">
        <f>IF(soki3[[#This Row],[stan po produkcji]]-soki3[[#This Row],[wielkosc_zamowienia]]&gt;0,soki3[[#This Row],[stan po produkcji]]-soki3[[#This Row],[wielkosc_zamowienia]],soki3[[#This Row],[stan po produkcji]])</f>
        <v>53502</v>
      </c>
      <c r="J366" s="2" t="b">
        <f>soki3[[#This Row],[po zamowieniu]]=soki3[[#This Row],[stan po produkcji]]</f>
        <v>0</v>
      </c>
      <c r="K366" s="2">
        <f>IF(soki3[[#This Row],[fila]],soki3[[#This Row],[wielkosc_zamowienia]],0)</f>
        <v>0</v>
      </c>
    </row>
    <row r="367" spans="1:11" x14ac:dyDescent="0.25">
      <c r="A367">
        <v>366</v>
      </c>
      <c r="B367" s="1">
        <v>44377</v>
      </c>
      <c r="C367" s="2" t="s">
        <v>7</v>
      </c>
      <c r="D367" s="2">
        <f>WEEKDAY(soki3[[#This Row],[data]],2)</f>
        <v>3</v>
      </c>
      <c r="E367">
        <v>8140</v>
      </c>
      <c r="F367">
        <f t="shared" si="6"/>
        <v>53502</v>
      </c>
      <c r="G367">
        <f>IF(soki3[[#This Row],[data]]=B366,0,IF(soki3[[#This Row],[dzień tygodnia]]&gt;=6,5000,$M$13))</f>
        <v>0</v>
      </c>
      <c r="H367">
        <f>soki3[[#This Row],[stan przed produkcją]]+soki3[[#This Row],[produkcja]]</f>
        <v>53502</v>
      </c>
      <c r="I367" s="2">
        <f>IF(soki3[[#This Row],[stan po produkcji]]-soki3[[#This Row],[wielkosc_zamowienia]]&gt;0,soki3[[#This Row],[stan po produkcji]]-soki3[[#This Row],[wielkosc_zamowienia]],soki3[[#This Row],[stan po produkcji]])</f>
        <v>45362</v>
      </c>
      <c r="J367" s="2" t="b">
        <f>soki3[[#This Row],[po zamowieniu]]=soki3[[#This Row],[stan po produkcji]]</f>
        <v>0</v>
      </c>
      <c r="K367" s="2">
        <f>IF(soki3[[#This Row],[fila]],soki3[[#This Row],[wielkosc_zamowienia]],0)</f>
        <v>0</v>
      </c>
    </row>
    <row r="368" spans="1:11" x14ac:dyDescent="0.25">
      <c r="A368">
        <v>367</v>
      </c>
      <c r="B368" s="1">
        <v>44378</v>
      </c>
      <c r="C368" s="2" t="s">
        <v>4</v>
      </c>
      <c r="D368" s="2">
        <f>WEEKDAY(soki3[[#This Row],[data]],2)</f>
        <v>4</v>
      </c>
      <c r="E368">
        <v>1740</v>
      </c>
      <c r="F368">
        <f t="shared" si="6"/>
        <v>45362</v>
      </c>
      <c r="G368">
        <f>IF(soki3[[#This Row],[data]]=B367,0,IF(soki3[[#This Row],[dzień tygodnia]]&gt;=6,5000,$M$13))</f>
        <v>13179</v>
      </c>
      <c r="H368">
        <f>soki3[[#This Row],[stan przed produkcją]]+soki3[[#This Row],[produkcja]]</f>
        <v>58541</v>
      </c>
      <c r="I368" s="2">
        <f>IF(soki3[[#This Row],[stan po produkcji]]-soki3[[#This Row],[wielkosc_zamowienia]]&gt;0,soki3[[#This Row],[stan po produkcji]]-soki3[[#This Row],[wielkosc_zamowienia]],soki3[[#This Row],[stan po produkcji]])</f>
        <v>56801</v>
      </c>
      <c r="J368" s="2" t="b">
        <f>soki3[[#This Row],[po zamowieniu]]=soki3[[#This Row],[stan po produkcji]]</f>
        <v>0</v>
      </c>
      <c r="K368" s="2">
        <f>IF(soki3[[#This Row],[fila]],soki3[[#This Row],[wielkosc_zamowienia]],0)</f>
        <v>0</v>
      </c>
    </row>
    <row r="369" spans="1:11" x14ac:dyDescent="0.25">
      <c r="A369">
        <v>368</v>
      </c>
      <c r="B369" s="1">
        <v>44378</v>
      </c>
      <c r="C369" s="2" t="s">
        <v>7</v>
      </c>
      <c r="D369" s="2">
        <f>WEEKDAY(soki3[[#This Row],[data]],2)</f>
        <v>4</v>
      </c>
      <c r="E369">
        <v>5840</v>
      </c>
      <c r="F369">
        <f t="shared" si="6"/>
        <v>56801</v>
      </c>
      <c r="G369">
        <f>IF(soki3[[#This Row],[data]]=B368,0,IF(soki3[[#This Row],[dzień tygodnia]]&gt;=6,5000,$M$13))</f>
        <v>0</v>
      </c>
      <c r="H369">
        <f>soki3[[#This Row],[stan przed produkcją]]+soki3[[#This Row],[produkcja]]</f>
        <v>56801</v>
      </c>
      <c r="I369" s="2">
        <f>IF(soki3[[#This Row],[stan po produkcji]]-soki3[[#This Row],[wielkosc_zamowienia]]&gt;0,soki3[[#This Row],[stan po produkcji]]-soki3[[#This Row],[wielkosc_zamowienia]],soki3[[#This Row],[stan po produkcji]])</f>
        <v>50961</v>
      </c>
      <c r="J369" s="2" t="b">
        <f>soki3[[#This Row],[po zamowieniu]]=soki3[[#This Row],[stan po produkcji]]</f>
        <v>0</v>
      </c>
      <c r="K369" s="2">
        <f>IF(soki3[[#This Row],[fila]],soki3[[#This Row],[wielkosc_zamowienia]],0)</f>
        <v>0</v>
      </c>
    </row>
    <row r="370" spans="1:11" x14ac:dyDescent="0.25">
      <c r="A370">
        <v>369</v>
      </c>
      <c r="B370" s="1">
        <v>44379</v>
      </c>
      <c r="C370" s="2" t="s">
        <v>5</v>
      </c>
      <c r="D370" s="2">
        <f>WEEKDAY(soki3[[#This Row],[data]],2)</f>
        <v>5</v>
      </c>
      <c r="E370">
        <v>3170</v>
      </c>
      <c r="F370">
        <f t="shared" si="6"/>
        <v>50961</v>
      </c>
      <c r="G370">
        <f>IF(soki3[[#This Row],[data]]=B369,0,IF(soki3[[#This Row],[dzień tygodnia]]&gt;=6,5000,$M$13))</f>
        <v>13179</v>
      </c>
      <c r="H370">
        <f>soki3[[#This Row],[stan przed produkcją]]+soki3[[#This Row],[produkcja]]</f>
        <v>64140</v>
      </c>
      <c r="I370" s="2">
        <f>IF(soki3[[#This Row],[stan po produkcji]]-soki3[[#This Row],[wielkosc_zamowienia]]&gt;0,soki3[[#This Row],[stan po produkcji]]-soki3[[#This Row],[wielkosc_zamowienia]],soki3[[#This Row],[stan po produkcji]])</f>
        <v>60970</v>
      </c>
      <c r="J370" s="2" t="b">
        <f>soki3[[#This Row],[po zamowieniu]]=soki3[[#This Row],[stan po produkcji]]</f>
        <v>0</v>
      </c>
      <c r="K370" s="2">
        <f>IF(soki3[[#This Row],[fila]],soki3[[#This Row],[wielkosc_zamowienia]],0)</f>
        <v>0</v>
      </c>
    </row>
    <row r="371" spans="1:11" x14ac:dyDescent="0.25">
      <c r="A371">
        <v>370</v>
      </c>
      <c r="B371" s="1">
        <v>44379</v>
      </c>
      <c r="C371" s="2" t="s">
        <v>7</v>
      </c>
      <c r="D371" s="2">
        <f>WEEKDAY(soki3[[#This Row],[data]],2)</f>
        <v>5</v>
      </c>
      <c r="E371">
        <v>4000</v>
      </c>
      <c r="F371">
        <f t="shared" si="6"/>
        <v>60970</v>
      </c>
      <c r="G371">
        <f>IF(soki3[[#This Row],[data]]=B370,0,IF(soki3[[#This Row],[dzień tygodnia]]&gt;=6,5000,$M$13))</f>
        <v>0</v>
      </c>
      <c r="H371">
        <f>soki3[[#This Row],[stan przed produkcją]]+soki3[[#This Row],[produkcja]]</f>
        <v>60970</v>
      </c>
      <c r="I371" s="2">
        <f>IF(soki3[[#This Row],[stan po produkcji]]-soki3[[#This Row],[wielkosc_zamowienia]]&gt;0,soki3[[#This Row],[stan po produkcji]]-soki3[[#This Row],[wielkosc_zamowienia]],soki3[[#This Row],[stan po produkcji]])</f>
        <v>56970</v>
      </c>
      <c r="J371" s="2" t="b">
        <f>soki3[[#This Row],[po zamowieniu]]=soki3[[#This Row],[stan po produkcji]]</f>
        <v>0</v>
      </c>
      <c r="K371" s="2">
        <f>IF(soki3[[#This Row],[fila]],soki3[[#This Row],[wielkosc_zamowienia]],0)</f>
        <v>0</v>
      </c>
    </row>
    <row r="372" spans="1:11" x14ac:dyDescent="0.25">
      <c r="A372">
        <v>371</v>
      </c>
      <c r="B372" s="1">
        <v>44380</v>
      </c>
      <c r="C372" s="2" t="s">
        <v>4</v>
      </c>
      <c r="D372" s="2">
        <f>WEEKDAY(soki3[[#This Row],[data]],2)</f>
        <v>6</v>
      </c>
      <c r="E372">
        <v>4600</v>
      </c>
      <c r="F372">
        <f t="shared" si="6"/>
        <v>56970</v>
      </c>
      <c r="G372">
        <f>IF(soki3[[#This Row],[data]]=B371,0,IF(soki3[[#This Row],[dzień tygodnia]]&gt;=6,5000,$M$13))</f>
        <v>5000</v>
      </c>
      <c r="H372">
        <f>soki3[[#This Row],[stan przed produkcją]]+soki3[[#This Row],[produkcja]]</f>
        <v>61970</v>
      </c>
      <c r="I372" s="2">
        <f>IF(soki3[[#This Row],[stan po produkcji]]-soki3[[#This Row],[wielkosc_zamowienia]]&gt;0,soki3[[#This Row],[stan po produkcji]]-soki3[[#This Row],[wielkosc_zamowienia]],soki3[[#This Row],[stan po produkcji]])</f>
        <v>57370</v>
      </c>
      <c r="J372" s="2" t="b">
        <f>soki3[[#This Row],[po zamowieniu]]=soki3[[#This Row],[stan po produkcji]]</f>
        <v>0</v>
      </c>
      <c r="K372" s="2">
        <f>IF(soki3[[#This Row],[fila]],soki3[[#This Row],[wielkosc_zamowienia]],0)</f>
        <v>0</v>
      </c>
    </row>
    <row r="373" spans="1:11" x14ac:dyDescent="0.25">
      <c r="A373">
        <v>372</v>
      </c>
      <c r="B373" s="1">
        <v>44380</v>
      </c>
      <c r="C373" s="2" t="s">
        <v>5</v>
      </c>
      <c r="D373" s="2">
        <f>WEEKDAY(soki3[[#This Row],[data]],2)</f>
        <v>6</v>
      </c>
      <c r="E373">
        <v>9870</v>
      </c>
      <c r="F373">
        <f t="shared" si="6"/>
        <v>57370</v>
      </c>
      <c r="G373">
        <f>IF(soki3[[#This Row],[data]]=B372,0,IF(soki3[[#This Row],[dzień tygodnia]]&gt;=6,5000,$M$13))</f>
        <v>0</v>
      </c>
      <c r="H373">
        <f>soki3[[#This Row],[stan przed produkcją]]+soki3[[#This Row],[produkcja]]</f>
        <v>57370</v>
      </c>
      <c r="I373" s="2">
        <f>IF(soki3[[#This Row],[stan po produkcji]]-soki3[[#This Row],[wielkosc_zamowienia]]&gt;0,soki3[[#This Row],[stan po produkcji]]-soki3[[#This Row],[wielkosc_zamowienia]],soki3[[#This Row],[stan po produkcji]])</f>
        <v>47500</v>
      </c>
      <c r="J373" s="2" t="b">
        <f>soki3[[#This Row],[po zamowieniu]]=soki3[[#This Row],[stan po produkcji]]</f>
        <v>0</v>
      </c>
      <c r="K373" s="2">
        <f>IF(soki3[[#This Row],[fila]],soki3[[#This Row],[wielkosc_zamowienia]],0)</f>
        <v>0</v>
      </c>
    </row>
    <row r="374" spans="1:11" x14ac:dyDescent="0.25">
      <c r="A374">
        <v>373</v>
      </c>
      <c r="B374" s="1">
        <v>44381</v>
      </c>
      <c r="C374" s="2" t="s">
        <v>5</v>
      </c>
      <c r="D374" s="2">
        <f>WEEKDAY(soki3[[#This Row],[data]],2)</f>
        <v>7</v>
      </c>
      <c r="E374">
        <v>9390</v>
      </c>
      <c r="F374">
        <f t="shared" si="6"/>
        <v>47500</v>
      </c>
      <c r="G374">
        <f>IF(soki3[[#This Row],[data]]=B373,0,IF(soki3[[#This Row],[dzień tygodnia]]&gt;=6,5000,$M$13))</f>
        <v>5000</v>
      </c>
      <c r="H374">
        <f>soki3[[#This Row],[stan przed produkcją]]+soki3[[#This Row],[produkcja]]</f>
        <v>52500</v>
      </c>
      <c r="I374" s="2">
        <f>IF(soki3[[#This Row],[stan po produkcji]]-soki3[[#This Row],[wielkosc_zamowienia]]&gt;0,soki3[[#This Row],[stan po produkcji]]-soki3[[#This Row],[wielkosc_zamowienia]],soki3[[#This Row],[stan po produkcji]])</f>
        <v>43110</v>
      </c>
      <c r="J374" s="2" t="b">
        <f>soki3[[#This Row],[po zamowieniu]]=soki3[[#This Row],[stan po produkcji]]</f>
        <v>0</v>
      </c>
      <c r="K374" s="2">
        <f>IF(soki3[[#This Row],[fila]],soki3[[#This Row],[wielkosc_zamowienia]],0)</f>
        <v>0</v>
      </c>
    </row>
    <row r="375" spans="1:11" x14ac:dyDescent="0.25">
      <c r="A375">
        <v>374</v>
      </c>
      <c r="B375" s="1">
        <v>44382</v>
      </c>
      <c r="C375" s="2" t="s">
        <v>7</v>
      </c>
      <c r="D375" s="2">
        <f>WEEKDAY(soki3[[#This Row],[data]],2)</f>
        <v>1</v>
      </c>
      <c r="E375">
        <v>1300</v>
      </c>
      <c r="F375">
        <f t="shared" si="6"/>
        <v>43110</v>
      </c>
      <c r="G375">
        <f>IF(soki3[[#This Row],[data]]=B374,0,IF(soki3[[#This Row],[dzień tygodnia]]&gt;=6,5000,$M$13))</f>
        <v>13179</v>
      </c>
      <c r="H375">
        <f>soki3[[#This Row],[stan przed produkcją]]+soki3[[#This Row],[produkcja]]</f>
        <v>56289</v>
      </c>
      <c r="I375" s="2">
        <f>IF(soki3[[#This Row],[stan po produkcji]]-soki3[[#This Row],[wielkosc_zamowienia]]&gt;0,soki3[[#This Row],[stan po produkcji]]-soki3[[#This Row],[wielkosc_zamowienia]],soki3[[#This Row],[stan po produkcji]])</f>
        <v>54989</v>
      </c>
      <c r="J375" s="2" t="b">
        <f>soki3[[#This Row],[po zamowieniu]]=soki3[[#This Row],[stan po produkcji]]</f>
        <v>0</v>
      </c>
      <c r="K375" s="2">
        <f>IF(soki3[[#This Row],[fila]],soki3[[#This Row],[wielkosc_zamowienia]],0)</f>
        <v>0</v>
      </c>
    </row>
    <row r="376" spans="1:11" x14ac:dyDescent="0.25">
      <c r="A376">
        <v>375</v>
      </c>
      <c r="B376" s="1">
        <v>44382</v>
      </c>
      <c r="C376" s="2" t="s">
        <v>4</v>
      </c>
      <c r="D376" s="2">
        <f>WEEKDAY(soki3[[#This Row],[data]],2)</f>
        <v>1</v>
      </c>
      <c r="E376">
        <v>2650</v>
      </c>
      <c r="F376">
        <f t="shared" si="6"/>
        <v>54989</v>
      </c>
      <c r="G376">
        <f>IF(soki3[[#This Row],[data]]=B375,0,IF(soki3[[#This Row],[dzień tygodnia]]&gt;=6,5000,$M$13))</f>
        <v>0</v>
      </c>
      <c r="H376">
        <f>soki3[[#This Row],[stan przed produkcją]]+soki3[[#This Row],[produkcja]]</f>
        <v>54989</v>
      </c>
      <c r="I376" s="2">
        <f>IF(soki3[[#This Row],[stan po produkcji]]-soki3[[#This Row],[wielkosc_zamowienia]]&gt;0,soki3[[#This Row],[stan po produkcji]]-soki3[[#This Row],[wielkosc_zamowienia]],soki3[[#This Row],[stan po produkcji]])</f>
        <v>52339</v>
      </c>
      <c r="J376" s="2" t="b">
        <f>soki3[[#This Row],[po zamowieniu]]=soki3[[#This Row],[stan po produkcji]]</f>
        <v>0</v>
      </c>
      <c r="K376" s="2">
        <f>IF(soki3[[#This Row],[fila]],soki3[[#This Row],[wielkosc_zamowienia]],0)</f>
        <v>0</v>
      </c>
    </row>
    <row r="377" spans="1:11" x14ac:dyDescent="0.25">
      <c r="A377">
        <v>376</v>
      </c>
      <c r="B377" s="1">
        <v>44383</v>
      </c>
      <c r="C377" s="2" t="s">
        <v>5</v>
      </c>
      <c r="D377" s="2">
        <f>WEEKDAY(soki3[[#This Row],[data]],2)</f>
        <v>2</v>
      </c>
      <c r="E377">
        <v>4060</v>
      </c>
      <c r="F377">
        <f t="shared" si="6"/>
        <v>52339</v>
      </c>
      <c r="G377">
        <f>IF(soki3[[#This Row],[data]]=B376,0,IF(soki3[[#This Row],[dzień tygodnia]]&gt;=6,5000,$M$13))</f>
        <v>13179</v>
      </c>
      <c r="H377">
        <f>soki3[[#This Row],[stan przed produkcją]]+soki3[[#This Row],[produkcja]]</f>
        <v>65518</v>
      </c>
      <c r="I377" s="2">
        <f>IF(soki3[[#This Row],[stan po produkcji]]-soki3[[#This Row],[wielkosc_zamowienia]]&gt;0,soki3[[#This Row],[stan po produkcji]]-soki3[[#This Row],[wielkosc_zamowienia]],soki3[[#This Row],[stan po produkcji]])</f>
        <v>61458</v>
      </c>
      <c r="J377" s="2" t="b">
        <f>soki3[[#This Row],[po zamowieniu]]=soki3[[#This Row],[stan po produkcji]]</f>
        <v>0</v>
      </c>
      <c r="K377" s="2">
        <f>IF(soki3[[#This Row],[fila]],soki3[[#This Row],[wielkosc_zamowienia]],0)</f>
        <v>0</v>
      </c>
    </row>
    <row r="378" spans="1:11" x14ac:dyDescent="0.25">
      <c r="A378">
        <v>377</v>
      </c>
      <c r="B378" s="1">
        <v>44383</v>
      </c>
      <c r="C378" s="2" t="s">
        <v>4</v>
      </c>
      <c r="D378" s="2">
        <f>WEEKDAY(soki3[[#This Row],[data]],2)</f>
        <v>2</v>
      </c>
      <c r="E378">
        <v>4460</v>
      </c>
      <c r="F378">
        <f t="shared" si="6"/>
        <v>61458</v>
      </c>
      <c r="G378">
        <f>IF(soki3[[#This Row],[data]]=B377,0,IF(soki3[[#This Row],[dzień tygodnia]]&gt;=6,5000,$M$13))</f>
        <v>0</v>
      </c>
      <c r="H378">
        <f>soki3[[#This Row],[stan przed produkcją]]+soki3[[#This Row],[produkcja]]</f>
        <v>61458</v>
      </c>
      <c r="I378" s="2">
        <f>IF(soki3[[#This Row],[stan po produkcji]]-soki3[[#This Row],[wielkosc_zamowienia]]&gt;0,soki3[[#This Row],[stan po produkcji]]-soki3[[#This Row],[wielkosc_zamowienia]],soki3[[#This Row],[stan po produkcji]])</f>
        <v>56998</v>
      </c>
      <c r="J378" s="2" t="b">
        <f>soki3[[#This Row],[po zamowieniu]]=soki3[[#This Row],[stan po produkcji]]</f>
        <v>0</v>
      </c>
      <c r="K378" s="2">
        <f>IF(soki3[[#This Row],[fila]],soki3[[#This Row],[wielkosc_zamowienia]],0)</f>
        <v>0</v>
      </c>
    </row>
    <row r="379" spans="1:11" x14ac:dyDescent="0.25">
      <c r="A379">
        <v>378</v>
      </c>
      <c r="B379" s="1">
        <v>44384</v>
      </c>
      <c r="C379" s="2" t="s">
        <v>6</v>
      </c>
      <c r="D379" s="2">
        <f>WEEKDAY(soki3[[#This Row],[data]],2)</f>
        <v>3</v>
      </c>
      <c r="E379">
        <v>9390</v>
      </c>
      <c r="F379">
        <f t="shared" si="6"/>
        <v>56998</v>
      </c>
      <c r="G379">
        <f>IF(soki3[[#This Row],[data]]=B378,0,IF(soki3[[#This Row],[dzień tygodnia]]&gt;=6,5000,$M$13))</f>
        <v>13179</v>
      </c>
      <c r="H379">
        <f>soki3[[#This Row],[stan przed produkcją]]+soki3[[#This Row],[produkcja]]</f>
        <v>70177</v>
      </c>
      <c r="I379" s="2">
        <f>IF(soki3[[#This Row],[stan po produkcji]]-soki3[[#This Row],[wielkosc_zamowienia]]&gt;0,soki3[[#This Row],[stan po produkcji]]-soki3[[#This Row],[wielkosc_zamowienia]],soki3[[#This Row],[stan po produkcji]])</f>
        <v>60787</v>
      </c>
      <c r="J379" s="2" t="b">
        <f>soki3[[#This Row],[po zamowieniu]]=soki3[[#This Row],[stan po produkcji]]</f>
        <v>0</v>
      </c>
      <c r="K379" s="2">
        <f>IF(soki3[[#This Row],[fila]],soki3[[#This Row],[wielkosc_zamowienia]],0)</f>
        <v>0</v>
      </c>
    </row>
    <row r="380" spans="1:11" x14ac:dyDescent="0.25">
      <c r="A380">
        <v>379</v>
      </c>
      <c r="B380" s="1">
        <v>44384</v>
      </c>
      <c r="C380" s="2" t="s">
        <v>4</v>
      </c>
      <c r="D380" s="2">
        <f>WEEKDAY(soki3[[#This Row],[data]],2)</f>
        <v>3</v>
      </c>
      <c r="E380">
        <v>9670</v>
      </c>
      <c r="F380">
        <f t="shared" si="6"/>
        <v>60787</v>
      </c>
      <c r="G380">
        <f>IF(soki3[[#This Row],[data]]=B379,0,IF(soki3[[#This Row],[dzień tygodnia]]&gt;=6,5000,$M$13))</f>
        <v>0</v>
      </c>
      <c r="H380">
        <f>soki3[[#This Row],[stan przed produkcją]]+soki3[[#This Row],[produkcja]]</f>
        <v>60787</v>
      </c>
      <c r="I380" s="2">
        <f>IF(soki3[[#This Row],[stan po produkcji]]-soki3[[#This Row],[wielkosc_zamowienia]]&gt;0,soki3[[#This Row],[stan po produkcji]]-soki3[[#This Row],[wielkosc_zamowienia]],soki3[[#This Row],[stan po produkcji]])</f>
        <v>51117</v>
      </c>
      <c r="J380" s="2" t="b">
        <f>soki3[[#This Row],[po zamowieniu]]=soki3[[#This Row],[stan po produkcji]]</f>
        <v>0</v>
      </c>
      <c r="K380" s="2">
        <f>IF(soki3[[#This Row],[fila]],soki3[[#This Row],[wielkosc_zamowienia]],0)</f>
        <v>0</v>
      </c>
    </row>
    <row r="381" spans="1:11" x14ac:dyDescent="0.25">
      <c r="A381">
        <v>380</v>
      </c>
      <c r="B381" s="1">
        <v>44384</v>
      </c>
      <c r="C381" s="2" t="s">
        <v>5</v>
      </c>
      <c r="D381" s="2">
        <f>WEEKDAY(soki3[[#This Row],[data]],2)</f>
        <v>3</v>
      </c>
      <c r="E381">
        <v>3460</v>
      </c>
      <c r="F381">
        <f t="shared" si="6"/>
        <v>51117</v>
      </c>
      <c r="G381">
        <f>IF(soki3[[#This Row],[data]]=B380,0,IF(soki3[[#This Row],[dzień tygodnia]]&gt;=6,5000,$M$13))</f>
        <v>0</v>
      </c>
      <c r="H381">
        <f>soki3[[#This Row],[stan przed produkcją]]+soki3[[#This Row],[produkcja]]</f>
        <v>51117</v>
      </c>
      <c r="I381" s="2">
        <f>IF(soki3[[#This Row],[stan po produkcji]]-soki3[[#This Row],[wielkosc_zamowienia]]&gt;0,soki3[[#This Row],[stan po produkcji]]-soki3[[#This Row],[wielkosc_zamowienia]],soki3[[#This Row],[stan po produkcji]])</f>
        <v>47657</v>
      </c>
      <c r="J381" s="2" t="b">
        <f>soki3[[#This Row],[po zamowieniu]]=soki3[[#This Row],[stan po produkcji]]</f>
        <v>0</v>
      </c>
      <c r="K381" s="2">
        <f>IF(soki3[[#This Row],[fila]],soki3[[#This Row],[wielkosc_zamowienia]],0)</f>
        <v>0</v>
      </c>
    </row>
    <row r="382" spans="1:11" x14ac:dyDescent="0.25">
      <c r="A382">
        <v>381</v>
      </c>
      <c r="B382" s="1">
        <v>44385</v>
      </c>
      <c r="C382" s="2" t="s">
        <v>4</v>
      </c>
      <c r="D382" s="2">
        <f>WEEKDAY(soki3[[#This Row],[data]],2)</f>
        <v>4</v>
      </c>
      <c r="E382">
        <v>2030</v>
      </c>
      <c r="F382">
        <f t="shared" si="6"/>
        <v>47657</v>
      </c>
      <c r="G382">
        <f>IF(soki3[[#This Row],[data]]=B381,0,IF(soki3[[#This Row],[dzień tygodnia]]&gt;=6,5000,$M$13))</f>
        <v>13179</v>
      </c>
      <c r="H382">
        <f>soki3[[#This Row],[stan przed produkcją]]+soki3[[#This Row],[produkcja]]</f>
        <v>60836</v>
      </c>
      <c r="I382" s="2">
        <f>IF(soki3[[#This Row],[stan po produkcji]]-soki3[[#This Row],[wielkosc_zamowienia]]&gt;0,soki3[[#This Row],[stan po produkcji]]-soki3[[#This Row],[wielkosc_zamowienia]],soki3[[#This Row],[stan po produkcji]])</f>
        <v>58806</v>
      </c>
      <c r="J382" s="2" t="b">
        <f>soki3[[#This Row],[po zamowieniu]]=soki3[[#This Row],[stan po produkcji]]</f>
        <v>0</v>
      </c>
      <c r="K382" s="2">
        <f>IF(soki3[[#This Row],[fila]],soki3[[#This Row],[wielkosc_zamowienia]],0)</f>
        <v>0</v>
      </c>
    </row>
    <row r="383" spans="1:11" x14ac:dyDescent="0.25">
      <c r="A383">
        <v>382</v>
      </c>
      <c r="B383" s="1">
        <v>44385</v>
      </c>
      <c r="C383" s="2" t="s">
        <v>6</v>
      </c>
      <c r="D383" s="2">
        <f>WEEKDAY(soki3[[#This Row],[data]],2)</f>
        <v>4</v>
      </c>
      <c r="E383">
        <v>3860</v>
      </c>
      <c r="F383">
        <f t="shared" si="6"/>
        <v>58806</v>
      </c>
      <c r="G383">
        <f>IF(soki3[[#This Row],[data]]=B382,0,IF(soki3[[#This Row],[dzień tygodnia]]&gt;=6,5000,$M$13))</f>
        <v>0</v>
      </c>
      <c r="H383">
        <f>soki3[[#This Row],[stan przed produkcją]]+soki3[[#This Row],[produkcja]]</f>
        <v>58806</v>
      </c>
      <c r="I383" s="2">
        <f>IF(soki3[[#This Row],[stan po produkcji]]-soki3[[#This Row],[wielkosc_zamowienia]]&gt;0,soki3[[#This Row],[stan po produkcji]]-soki3[[#This Row],[wielkosc_zamowienia]],soki3[[#This Row],[stan po produkcji]])</f>
        <v>54946</v>
      </c>
      <c r="J383" s="2" t="b">
        <f>soki3[[#This Row],[po zamowieniu]]=soki3[[#This Row],[stan po produkcji]]</f>
        <v>0</v>
      </c>
      <c r="K383" s="2">
        <f>IF(soki3[[#This Row],[fila]],soki3[[#This Row],[wielkosc_zamowienia]],0)</f>
        <v>0</v>
      </c>
    </row>
    <row r="384" spans="1:11" x14ac:dyDescent="0.25">
      <c r="A384">
        <v>383</v>
      </c>
      <c r="B384" s="1">
        <v>44385</v>
      </c>
      <c r="C384" s="2" t="s">
        <v>5</v>
      </c>
      <c r="D384" s="2">
        <f>WEEKDAY(soki3[[#This Row],[data]],2)</f>
        <v>4</v>
      </c>
      <c r="E384">
        <v>3770</v>
      </c>
      <c r="F384">
        <f t="shared" si="6"/>
        <v>54946</v>
      </c>
      <c r="G384">
        <f>IF(soki3[[#This Row],[data]]=B383,0,IF(soki3[[#This Row],[dzień tygodnia]]&gt;=6,5000,$M$13))</f>
        <v>0</v>
      </c>
      <c r="H384">
        <f>soki3[[#This Row],[stan przed produkcją]]+soki3[[#This Row],[produkcja]]</f>
        <v>54946</v>
      </c>
      <c r="I384" s="2">
        <f>IF(soki3[[#This Row],[stan po produkcji]]-soki3[[#This Row],[wielkosc_zamowienia]]&gt;0,soki3[[#This Row],[stan po produkcji]]-soki3[[#This Row],[wielkosc_zamowienia]],soki3[[#This Row],[stan po produkcji]])</f>
        <v>51176</v>
      </c>
      <c r="J384" s="2" t="b">
        <f>soki3[[#This Row],[po zamowieniu]]=soki3[[#This Row],[stan po produkcji]]</f>
        <v>0</v>
      </c>
      <c r="K384" s="2">
        <f>IF(soki3[[#This Row],[fila]],soki3[[#This Row],[wielkosc_zamowienia]],0)</f>
        <v>0</v>
      </c>
    </row>
    <row r="385" spans="1:11" x14ac:dyDescent="0.25">
      <c r="A385">
        <v>384</v>
      </c>
      <c r="B385" s="1">
        <v>44386</v>
      </c>
      <c r="C385" s="2" t="s">
        <v>6</v>
      </c>
      <c r="D385" s="2">
        <f>WEEKDAY(soki3[[#This Row],[data]],2)</f>
        <v>5</v>
      </c>
      <c r="E385">
        <v>3970</v>
      </c>
      <c r="F385">
        <f t="shared" si="6"/>
        <v>51176</v>
      </c>
      <c r="G385">
        <f>IF(soki3[[#This Row],[data]]=B384,0,IF(soki3[[#This Row],[dzień tygodnia]]&gt;=6,5000,$M$13))</f>
        <v>13179</v>
      </c>
      <c r="H385">
        <f>soki3[[#This Row],[stan przed produkcją]]+soki3[[#This Row],[produkcja]]</f>
        <v>64355</v>
      </c>
      <c r="I385" s="2">
        <f>IF(soki3[[#This Row],[stan po produkcji]]-soki3[[#This Row],[wielkosc_zamowienia]]&gt;0,soki3[[#This Row],[stan po produkcji]]-soki3[[#This Row],[wielkosc_zamowienia]],soki3[[#This Row],[stan po produkcji]])</f>
        <v>60385</v>
      </c>
      <c r="J385" s="2" t="b">
        <f>soki3[[#This Row],[po zamowieniu]]=soki3[[#This Row],[stan po produkcji]]</f>
        <v>0</v>
      </c>
      <c r="K385" s="2">
        <f>IF(soki3[[#This Row],[fila]],soki3[[#This Row],[wielkosc_zamowienia]],0)</f>
        <v>0</v>
      </c>
    </row>
    <row r="386" spans="1:11" x14ac:dyDescent="0.25">
      <c r="A386">
        <v>385</v>
      </c>
      <c r="B386" s="1">
        <v>44386</v>
      </c>
      <c r="C386" s="2" t="s">
        <v>4</v>
      </c>
      <c r="D386" s="2">
        <f>WEEKDAY(soki3[[#This Row],[data]],2)</f>
        <v>5</v>
      </c>
      <c r="E386">
        <v>9280</v>
      </c>
      <c r="F386">
        <f t="shared" si="6"/>
        <v>60385</v>
      </c>
      <c r="G386">
        <f>IF(soki3[[#This Row],[data]]=B385,0,IF(soki3[[#This Row],[dzień tygodnia]]&gt;=6,5000,$M$13))</f>
        <v>0</v>
      </c>
      <c r="H386">
        <f>soki3[[#This Row],[stan przed produkcją]]+soki3[[#This Row],[produkcja]]</f>
        <v>60385</v>
      </c>
      <c r="I386" s="2">
        <f>IF(soki3[[#This Row],[stan po produkcji]]-soki3[[#This Row],[wielkosc_zamowienia]]&gt;0,soki3[[#This Row],[stan po produkcji]]-soki3[[#This Row],[wielkosc_zamowienia]],soki3[[#This Row],[stan po produkcji]])</f>
        <v>51105</v>
      </c>
      <c r="J386" s="2" t="b">
        <f>soki3[[#This Row],[po zamowieniu]]=soki3[[#This Row],[stan po produkcji]]</f>
        <v>0</v>
      </c>
      <c r="K386" s="2">
        <f>IF(soki3[[#This Row],[fila]],soki3[[#This Row],[wielkosc_zamowienia]],0)</f>
        <v>0</v>
      </c>
    </row>
    <row r="387" spans="1:11" x14ac:dyDescent="0.25">
      <c r="A387">
        <v>386</v>
      </c>
      <c r="B387" s="1">
        <v>44387</v>
      </c>
      <c r="C387" s="2" t="s">
        <v>7</v>
      </c>
      <c r="D387" s="2">
        <f>WEEKDAY(soki3[[#This Row],[data]],2)</f>
        <v>6</v>
      </c>
      <c r="E387">
        <v>6930</v>
      </c>
      <c r="F387">
        <f t="shared" si="6"/>
        <v>51105</v>
      </c>
      <c r="G387">
        <f>IF(soki3[[#This Row],[data]]=B386,0,IF(soki3[[#This Row],[dzień tygodnia]]&gt;=6,5000,$M$13))</f>
        <v>5000</v>
      </c>
      <c r="H387">
        <f>soki3[[#This Row],[stan przed produkcją]]+soki3[[#This Row],[produkcja]]</f>
        <v>56105</v>
      </c>
      <c r="I387" s="2">
        <f>IF(soki3[[#This Row],[stan po produkcji]]-soki3[[#This Row],[wielkosc_zamowienia]]&gt;0,soki3[[#This Row],[stan po produkcji]]-soki3[[#This Row],[wielkosc_zamowienia]],soki3[[#This Row],[stan po produkcji]])</f>
        <v>49175</v>
      </c>
      <c r="J387" s="2" t="b">
        <f>soki3[[#This Row],[po zamowieniu]]=soki3[[#This Row],[stan po produkcji]]</f>
        <v>0</v>
      </c>
      <c r="K387" s="2">
        <f>IF(soki3[[#This Row],[fila]],soki3[[#This Row],[wielkosc_zamowienia]],0)</f>
        <v>0</v>
      </c>
    </row>
    <row r="388" spans="1:11" x14ac:dyDescent="0.25">
      <c r="A388">
        <v>387</v>
      </c>
      <c r="B388" s="1">
        <v>44388</v>
      </c>
      <c r="C388" s="2" t="s">
        <v>7</v>
      </c>
      <c r="D388" s="2">
        <f>WEEKDAY(soki3[[#This Row],[data]],2)</f>
        <v>7</v>
      </c>
      <c r="E388">
        <v>2850</v>
      </c>
      <c r="F388">
        <f t="shared" ref="F388:F451" si="7">I387</f>
        <v>49175</v>
      </c>
      <c r="G388">
        <f>IF(soki3[[#This Row],[data]]=B387,0,IF(soki3[[#This Row],[dzień tygodnia]]&gt;=6,5000,$M$13))</f>
        <v>5000</v>
      </c>
      <c r="H388">
        <f>soki3[[#This Row],[stan przed produkcją]]+soki3[[#This Row],[produkcja]]</f>
        <v>54175</v>
      </c>
      <c r="I388" s="2">
        <f>IF(soki3[[#This Row],[stan po produkcji]]-soki3[[#This Row],[wielkosc_zamowienia]]&gt;0,soki3[[#This Row],[stan po produkcji]]-soki3[[#This Row],[wielkosc_zamowienia]],soki3[[#This Row],[stan po produkcji]])</f>
        <v>51325</v>
      </c>
      <c r="J388" s="2" t="b">
        <f>soki3[[#This Row],[po zamowieniu]]=soki3[[#This Row],[stan po produkcji]]</f>
        <v>0</v>
      </c>
      <c r="K388" s="2">
        <f>IF(soki3[[#This Row],[fila]],soki3[[#This Row],[wielkosc_zamowienia]],0)</f>
        <v>0</v>
      </c>
    </row>
    <row r="389" spans="1:11" x14ac:dyDescent="0.25">
      <c r="A389">
        <v>388</v>
      </c>
      <c r="B389" s="1">
        <v>44388</v>
      </c>
      <c r="C389" s="2" t="s">
        <v>5</v>
      </c>
      <c r="D389" s="2">
        <f>WEEKDAY(soki3[[#This Row],[data]],2)</f>
        <v>7</v>
      </c>
      <c r="E389">
        <v>7480</v>
      </c>
      <c r="F389">
        <f t="shared" si="7"/>
        <v>51325</v>
      </c>
      <c r="G389">
        <f>IF(soki3[[#This Row],[data]]=B388,0,IF(soki3[[#This Row],[dzień tygodnia]]&gt;=6,5000,$M$13))</f>
        <v>0</v>
      </c>
      <c r="H389">
        <f>soki3[[#This Row],[stan przed produkcją]]+soki3[[#This Row],[produkcja]]</f>
        <v>51325</v>
      </c>
      <c r="I389" s="2">
        <f>IF(soki3[[#This Row],[stan po produkcji]]-soki3[[#This Row],[wielkosc_zamowienia]]&gt;0,soki3[[#This Row],[stan po produkcji]]-soki3[[#This Row],[wielkosc_zamowienia]],soki3[[#This Row],[stan po produkcji]])</f>
        <v>43845</v>
      </c>
      <c r="J389" s="2" t="b">
        <f>soki3[[#This Row],[po zamowieniu]]=soki3[[#This Row],[stan po produkcji]]</f>
        <v>0</v>
      </c>
      <c r="K389" s="2">
        <f>IF(soki3[[#This Row],[fila]],soki3[[#This Row],[wielkosc_zamowienia]],0)</f>
        <v>0</v>
      </c>
    </row>
    <row r="390" spans="1:11" x14ac:dyDescent="0.25">
      <c r="A390">
        <v>389</v>
      </c>
      <c r="B390" s="1">
        <v>44388</v>
      </c>
      <c r="C390" s="2" t="s">
        <v>4</v>
      </c>
      <c r="D390" s="2">
        <f>WEEKDAY(soki3[[#This Row],[data]],2)</f>
        <v>7</v>
      </c>
      <c r="E390">
        <v>4170</v>
      </c>
      <c r="F390">
        <f t="shared" si="7"/>
        <v>43845</v>
      </c>
      <c r="G390">
        <f>IF(soki3[[#This Row],[data]]=B389,0,IF(soki3[[#This Row],[dzień tygodnia]]&gt;=6,5000,$M$13))</f>
        <v>0</v>
      </c>
      <c r="H390">
        <f>soki3[[#This Row],[stan przed produkcją]]+soki3[[#This Row],[produkcja]]</f>
        <v>43845</v>
      </c>
      <c r="I390" s="2">
        <f>IF(soki3[[#This Row],[stan po produkcji]]-soki3[[#This Row],[wielkosc_zamowienia]]&gt;0,soki3[[#This Row],[stan po produkcji]]-soki3[[#This Row],[wielkosc_zamowienia]],soki3[[#This Row],[stan po produkcji]])</f>
        <v>39675</v>
      </c>
      <c r="J390" s="2" t="b">
        <f>soki3[[#This Row],[po zamowieniu]]=soki3[[#This Row],[stan po produkcji]]</f>
        <v>0</v>
      </c>
      <c r="K390" s="2">
        <f>IF(soki3[[#This Row],[fila]],soki3[[#This Row],[wielkosc_zamowienia]],0)</f>
        <v>0</v>
      </c>
    </row>
    <row r="391" spans="1:11" x14ac:dyDescent="0.25">
      <c r="A391">
        <v>390</v>
      </c>
      <c r="B391" s="1">
        <v>44389</v>
      </c>
      <c r="C391" s="2" t="s">
        <v>4</v>
      </c>
      <c r="D391" s="2">
        <f>WEEKDAY(soki3[[#This Row],[data]],2)</f>
        <v>1</v>
      </c>
      <c r="E391">
        <v>6110</v>
      </c>
      <c r="F391">
        <f t="shared" si="7"/>
        <v>39675</v>
      </c>
      <c r="G391">
        <f>IF(soki3[[#This Row],[data]]=B390,0,IF(soki3[[#This Row],[dzień tygodnia]]&gt;=6,5000,$M$13))</f>
        <v>13179</v>
      </c>
      <c r="H391">
        <f>soki3[[#This Row],[stan przed produkcją]]+soki3[[#This Row],[produkcja]]</f>
        <v>52854</v>
      </c>
      <c r="I391" s="2">
        <f>IF(soki3[[#This Row],[stan po produkcji]]-soki3[[#This Row],[wielkosc_zamowienia]]&gt;0,soki3[[#This Row],[stan po produkcji]]-soki3[[#This Row],[wielkosc_zamowienia]],soki3[[#This Row],[stan po produkcji]])</f>
        <v>46744</v>
      </c>
      <c r="J391" s="2" t="b">
        <f>soki3[[#This Row],[po zamowieniu]]=soki3[[#This Row],[stan po produkcji]]</f>
        <v>0</v>
      </c>
      <c r="K391" s="2">
        <f>IF(soki3[[#This Row],[fila]],soki3[[#This Row],[wielkosc_zamowienia]],0)</f>
        <v>0</v>
      </c>
    </row>
    <row r="392" spans="1:11" x14ac:dyDescent="0.25">
      <c r="A392">
        <v>391</v>
      </c>
      <c r="B392" s="1">
        <v>44389</v>
      </c>
      <c r="C392" s="2" t="s">
        <v>7</v>
      </c>
      <c r="D392" s="2">
        <f>WEEKDAY(soki3[[#This Row],[data]],2)</f>
        <v>1</v>
      </c>
      <c r="E392">
        <v>3250</v>
      </c>
      <c r="F392">
        <f t="shared" si="7"/>
        <v>46744</v>
      </c>
      <c r="G392">
        <f>IF(soki3[[#This Row],[data]]=B391,0,IF(soki3[[#This Row],[dzień tygodnia]]&gt;=6,5000,$M$13))</f>
        <v>0</v>
      </c>
      <c r="H392">
        <f>soki3[[#This Row],[stan przed produkcją]]+soki3[[#This Row],[produkcja]]</f>
        <v>46744</v>
      </c>
      <c r="I392" s="2">
        <f>IF(soki3[[#This Row],[stan po produkcji]]-soki3[[#This Row],[wielkosc_zamowienia]]&gt;0,soki3[[#This Row],[stan po produkcji]]-soki3[[#This Row],[wielkosc_zamowienia]],soki3[[#This Row],[stan po produkcji]])</f>
        <v>43494</v>
      </c>
      <c r="J392" s="2" t="b">
        <f>soki3[[#This Row],[po zamowieniu]]=soki3[[#This Row],[stan po produkcji]]</f>
        <v>0</v>
      </c>
      <c r="K392" s="2">
        <f>IF(soki3[[#This Row],[fila]],soki3[[#This Row],[wielkosc_zamowienia]],0)</f>
        <v>0</v>
      </c>
    </row>
    <row r="393" spans="1:11" x14ac:dyDescent="0.25">
      <c r="A393">
        <v>392</v>
      </c>
      <c r="B393" s="1">
        <v>44390</v>
      </c>
      <c r="C393" s="2" t="s">
        <v>4</v>
      </c>
      <c r="D393" s="2">
        <f>WEEKDAY(soki3[[#This Row],[data]],2)</f>
        <v>2</v>
      </c>
      <c r="E393">
        <v>6930</v>
      </c>
      <c r="F393">
        <f t="shared" si="7"/>
        <v>43494</v>
      </c>
      <c r="G393">
        <f>IF(soki3[[#This Row],[data]]=B392,0,IF(soki3[[#This Row],[dzień tygodnia]]&gt;=6,5000,$M$13))</f>
        <v>13179</v>
      </c>
      <c r="H393">
        <f>soki3[[#This Row],[stan przed produkcją]]+soki3[[#This Row],[produkcja]]</f>
        <v>56673</v>
      </c>
      <c r="I393" s="2">
        <f>IF(soki3[[#This Row],[stan po produkcji]]-soki3[[#This Row],[wielkosc_zamowienia]]&gt;0,soki3[[#This Row],[stan po produkcji]]-soki3[[#This Row],[wielkosc_zamowienia]],soki3[[#This Row],[stan po produkcji]])</f>
        <v>49743</v>
      </c>
      <c r="J393" s="2" t="b">
        <f>soki3[[#This Row],[po zamowieniu]]=soki3[[#This Row],[stan po produkcji]]</f>
        <v>0</v>
      </c>
      <c r="K393" s="2">
        <f>IF(soki3[[#This Row],[fila]],soki3[[#This Row],[wielkosc_zamowienia]],0)</f>
        <v>0</v>
      </c>
    </row>
    <row r="394" spans="1:11" x14ac:dyDescent="0.25">
      <c r="A394">
        <v>393</v>
      </c>
      <c r="B394" s="1">
        <v>44390</v>
      </c>
      <c r="C394" s="2" t="s">
        <v>5</v>
      </c>
      <c r="D394" s="2">
        <f>WEEKDAY(soki3[[#This Row],[data]],2)</f>
        <v>2</v>
      </c>
      <c r="E394">
        <v>4790</v>
      </c>
      <c r="F394">
        <f t="shared" si="7"/>
        <v>49743</v>
      </c>
      <c r="G394">
        <f>IF(soki3[[#This Row],[data]]=B393,0,IF(soki3[[#This Row],[dzień tygodnia]]&gt;=6,5000,$M$13))</f>
        <v>0</v>
      </c>
      <c r="H394">
        <f>soki3[[#This Row],[stan przed produkcją]]+soki3[[#This Row],[produkcja]]</f>
        <v>49743</v>
      </c>
      <c r="I394" s="2">
        <f>IF(soki3[[#This Row],[stan po produkcji]]-soki3[[#This Row],[wielkosc_zamowienia]]&gt;0,soki3[[#This Row],[stan po produkcji]]-soki3[[#This Row],[wielkosc_zamowienia]],soki3[[#This Row],[stan po produkcji]])</f>
        <v>44953</v>
      </c>
      <c r="J394" s="2" t="b">
        <f>soki3[[#This Row],[po zamowieniu]]=soki3[[#This Row],[stan po produkcji]]</f>
        <v>0</v>
      </c>
      <c r="K394" s="2">
        <f>IF(soki3[[#This Row],[fila]],soki3[[#This Row],[wielkosc_zamowienia]],0)</f>
        <v>0</v>
      </c>
    </row>
    <row r="395" spans="1:11" x14ac:dyDescent="0.25">
      <c r="A395">
        <v>394</v>
      </c>
      <c r="B395" s="1">
        <v>44390</v>
      </c>
      <c r="C395" s="2" t="s">
        <v>7</v>
      </c>
      <c r="D395" s="2">
        <f>WEEKDAY(soki3[[#This Row],[data]],2)</f>
        <v>2</v>
      </c>
      <c r="E395">
        <v>3110</v>
      </c>
      <c r="F395">
        <f t="shared" si="7"/>
        <v>44953</v>
      </c>
      <c r="G395">
        <f>IF(soki3[[#This Row],[data]]=B394,0,IF(soki3[[#This Row],[dzień tygodnia]]&gt;=6,5000,$M$13))</f>
        <v>0</v>
      </c>
      <c r="H395">
        <f>soki3[[#This Row],[stan przed produkcją]]+soki3[[#This Row],[produkcja]]</f>
        <v>44953</v>
      </c>
      <c r="I395" s="2">
        <f>IF(soki3[[#This Row],[stan po produkcji]]-soki3[[#This Row],[wielkosc_zamowienia]]&gt;0,soki3[[#This Row],[stan po produkcji]]-soki3[[#This Row],[wielkosc_zamowienia]],soki3[[#This Row],[stan po produkcji]])</f>
        <v>41843</v>
      </c>
      <c r="J395" s="2" t="b">
        <f>soki3[[#This Row],[po zamowieniu]]=soki3[[#This Row],[stan po produkcji]]</f>
        <v>0</v>
      </c>
      <c r="K395" s="2">
        <f>IF(soki3[[#This Row],[fila]],soki3[[#This Row],[wielkosc_zamowienia]],0)</f>
        <v>0</v>
      </c>
    </row>
    <row r="396" spans="1:11" x14ac:dyDescent="0.25">
      <c r="A396">
        <v>395</v>
      </c>
      <c r="B396" s="1">
        <v>44391</v>
      </c>
      <c r="C396" s="2" t="s">
        <v>7</v>
      </c>
      <c r="D396" s="2">
        <f>WEEKDAY(soki3[[#This Row],[data]],2)</f>
        <v>3</v>
      </c>
      <c r="E396">
        <v>6930</v>
      </c>
      <c r="F396">
        <f t="shared" si="7"/>
        <v>41843</v>
      </c>
      <c r="G396">
        <f>IF(soki3[[#This Row],[data]]=B395,0,IF(soki3[[#This Row],[dzień tygodnia]]&gt;=6,5000,$M$13))</f>
        <v>13179</v>
      </c>
      <c r="H396">
        <f>soki3[[#This Row],[stan przed produkcją]]+soki3[[#This Row],[produkcja]]</f>
        <v>55022</v>
      </c>
      <c r="I396" s="2">
        <f>IF(soki3[[#This Row],[stan po produkcji]]-soki3[[#This Row],[wielkosc_zamowienia]]&gt;0,soki3[[#This Row],[stan po produkcji]]-soki3[[#This Row],[wielkosc_zamowienia]],soki3[[#This Row],[stan po produkcji]])</f>
        <v>48092</v>
      </c>
      <c r="J396" s="2" t="b">
        <f>soki3[[#This Row],[po zamowieniu]]=soki3[[#This Row],[stan po produkcji]]</f>
        <v>0</v>
      </c>
      <c r="K396" s="2">
        <f>IF(soki3[[#This Row],[fila]],soki3[[#This Row],[wielkosc_zamowienia]],0)</f>
        <v>0</v>
      </c>
    </row>
    <row r="397" spans="1:11" x14ac:dyDescent="0.25">
      <c r="A397">
        <v>396</v>
      </c>
      <c r="B397" s="1">
        <v>44392</v>
      </c>
      <c r="C397" s="2" t="s">
        <v>5</v>
      </c>
      <c r="D397" s="2">
        <f>WEEKDAY(soki3[[#This Row],[data]],2)</f>
        <v>4</v>
      </c>
      <c r="E397">
        <v>8100</v>
      </c>
      <c r="F397">
        <f t="shared" si="7"/>
        <v>48092</v>
      </c>
      <c r="G397">
        <f>IF(soki3[[#This Row],[data]]=B396,0,IF(soki3[[#This Row],[dzień tygodnia]]&gt;=6,5000,$M$13))</f>
        <v>13179</v>
      </c>
      <c r="H397">
        <f>soki3[[#This Row],[stan przed produkcją]]+soki3[[#This Row],[produkcja]]</f>
        <v>61271</v>
      </c>
      <c r="I397" s="2">
        <f>IF(soki3[[#This Row],[stan po produkcji]]-soki3[[#This Row],[wielkosc_zamowienia]]&gt;0,soki3[[#This Row],[stan po produkcji]]-soki3[[#This Row],[wielkosc_zamowienia]],soki3[[#This Row],[stan po produkcji]])</f>
        <v>53171</v>
      </c>
      <c r="J397" s="2" t="b">
        <f>soki3[[#This Row],[po zamowieniu]]=soki3[[#This Row],[stan po produkcji]]</f>
        <v>0</v>
      </c>
      <c r="K397" s="2">
        <f>IF(soki3[[#This Row],[fila]],soki3[[#This Row],[wielkosc_zamowienia]],0)</f>
        <v>0</v>
      </c>
    </row>
    <row r="398" spans="1:11" x14ac:dyDescent="0.25">
      <c r="A398">
        <v>397</v>
      </c>
      <c r="B398" s="1">
        <v>44392</v>
      </c>
      <c r="C398" s="2" t="s">
        <v>7</v>
      </c>
      <c r="D398" s="2">
        <f>WEEKDAY(soki3[[#This Row],[data]],2)</f>
        <v>4</v>
      </c>
      <c r="E398">
        <v>6600</v>
      </c>
      <c r="F398">
        <f t="shared" si="7"/>
        <v>53171</v>
      </c>
      <c r="G398">
        <f>IF(soki3[[#This Row],[data]]=B397,0,IF(soki3[[#This Row],[dzień tygodnia]]&gt;=6,5000,$M$13))</f>
        <v>0</v>
      </c>
      <c r="H398">
        <f>soki3[[#This Row],[stan przed produkcją]]+soki3[[#This Row],[produkcja]]</f>
        <v>53171</v>
      </c>
      <c r="I398" s="2">
        <f>IF(soki3[[#This Row],[stan po produkcji]]-soki3[[#This Row],[wielkosc_zamowienia]]&gt;0,soki3[[#This Row],[stan po produkcji]]-soki3[[#This Row],[wielkosc_zamowienia]],soki3[[#This Row],[stan po produkcji]])</f>
        <v>46571</v>
      </c>
      <c r="J398" s="2" t="b">
        <f>soki3[[#This Row],[po zamowieniu]]=soki3[[#This Row],[stan po produkcji]]</f>
        <v>0</v>
      </c>
      <c r="K398" s="2">
        <f>IF(soki3[[#This Row],[fila]],soki3[[#This Row],[wielkosc_zamowienia]],0)</f>
        <v>0</v>
      </c>
    </row>
    <row r="399" spans="1:11" x14ac:dyDescent="0.25">
      <c r="A399">
        <v>398</v>
      </c>
      <c r="B399" s="1">
        <v>44392</v>
      </c>
      <c r="C399" s="2" t="s">
        <v>4</v>
      </c>
      <c r="D399" s="2">
        <f>WEEKDAY(soki3[[#This Row],[data]],2)</f>
        <v>4</v>
      </c>
      <c r="E399">
        <v>9850</v>
      </c>
      <c r="F399">
        <f t="shared" si="7"/>
        <v>46571</v>
      </c>
      <c r="G399">
        <f>IF(soki3[[#This Row],[data]]=B398,0,IF(soki3[[#This Row],[dzień tygodnia]]&gt;=6,5000,$M$13))</f>
        <v>0</v>
      </c>
      <c r="H399">
        <f>soki3[[#This Row],[stan przed produkcją]]+soki3[[#This Row],[produkcja]]</f>
        <v>46571</v>
      </c>
      <c r="I399" s="2">
        <f>IF(soki3[[#This Row],[stan po produkcji]]-soki3[[#This Row],[wielkosc_zamowienia]]&gt;0,soki3[[#This Row],[stan po produkcji]]-soki3[[#This Row],[wielkosc_zamowienia]],soki3[[#This Row],[stan po produkcji]])</f>
        <v>36721</v>
      </c>
      <c r="J399" s="2" t="b">
        <f>soki3[[#This Row],[po zamowieniu]]=soki3[[#This Row],[stan po produkcji]]</f>
        <v>0</v>
      </c>
      <c r="K399" s="2">
        <f>IF(soki3[[#This Row],[fila]],soki3[[#This Row],[wielkosc_zamowienia]],0)</f>
        <v>0</v>
      </c>
    </row>
    <row r="400" spans="1:11" x14ac:dyDescent="0.25">
      <c r="A400">
        <v>399</v>
      </c>
      <c r="B400" s="1">
        <v>44393</v>
      </c>
      <c r="C400" s="2" t="s">
        <v>4</v>
      </c>
      <c r="D400" s="2">
        <f>WEEKDAY(soki3[[#This Row],[data]],2)</f>
        <v>5</v>
      </c>
      <c r="E400">
        <v>8950</v>
      </c>
      <c r="F400">
        <f t="shared" si="7"/>
        <v>36721</v>
      </c>
      <c r="G400">
        <f>IF(soki3[[#This Row],[data]]=B399,0,IF(soki3[[#This Row],[dzień tygodnia]]&gt;=6,5000,$M$13))</f>
        <v>13179</v>
      </c>
      <c r="H400">
        <f>soki3[[#This Row],[stan przed produkcją]]+soki3[[#This Row],[produkcja]]</f>
        <v>49900</v>
      </c>
      <c r="I400" s="2">
        <f>IF(soki3[[#This Row],[stan po produkcji]]-soki3[[#This Row],[wielkosc_zamowienia]]&gt;0,soki3[[#This Row],[stan po produkcji]]-soki3[[#This Row],[wielkosc_zamowienia]],soki3[[#This Row],[stan po produkcji]])</f>
        <v>40950</v>
      </c>
      <c r="J400" s="2" t="b">
        <f>soki3[[#This Row],[po zamowieniu]]=soki3[[#This Row],[stan po produkcji]]</f>
        <v>0</v>
      </c>
      <c r="K400" s="2">
        <f>IF(soki3[[#This Row],[fila]],soki3[[#This Row],[wielkosc_zamowienia]],0)</f>
        <v>0</v>
      </c>
    </row>
    <row r="401" spans="1:11" x14ac:dyDescent="0.25">
      <c r="A401">
        <v>400</v>
      </c>
      <c r="B401" s="1">
        <v>44394</v>
      </c>
      <c r="C401" s="2" t="s">
        <v>7</v>
      </c>
      <c r="D401" s="2">
        <f>WEEKDAY(soki3[[#This Row],[data]],2)</f>
        <v>6</v>
      </c>
      <c r="E401">
        <v>3280</v>
      </c>
      <c r="F401">
        <f t="shared" si="7"/>
        <v>40950</v>
      </c>
      <c r="G401">
        <f>IF(soki3[[#This Row],[data]]=B400,0,IF(soki3[[#This Row],[dzień tygodnia]]&gt;=6,5000,$M$13))</f>
        <v>5000</v>
      </c>
      <c r="H401">
        <f>soki3[[#This Row],[stan przed produkcją]]+soki3[[#This Row],[produkcja]]</f>
        <v>45950</v>
      </c>
      <c r="I401" s="2">
        <f>IF(soki3[[#This Row],[stan po produkcji]]-soki3[[#This Row],[wielkosc_zamowienia]]&gt;0,soki3[[#This Row],[stan po produkcji]]-soki3[[#This Row],[wielkosc_zamowienia]],soki3[[#This Row],[stan po produkcji]])</f>
        <v>42670</v>
      </c>
      <c r="J401" s="2" t="b">
        <f>soki3[[#This Row],[po zamowieniu]]=soki3[[#This Row],[stan po produkcji]]</f>
        <v>0</v>
      </c>
      <c r="K401" s="2">
        <f>IF(soki3[[#This Row],[fila]],soki3[[#This Row],[wielkosc_zamowienia]],0)</f>
        <v>0</v>
      </c>
    </row>
    <row r="402" spans="1:11" x14ac:dyDescent="0.25">
      <c r="A402">
        <v>401</v>
      </c>
      <c r="B402" s="1">
        <v>44394</v>
      </c>
      <c r="C402" s="2" t="s">
        <v>4</v>
      </c>
      <c r="D402" s="2">
        <f>WEEKDAY(soki3[[#This Row],[data]],2)</f>
        <v>6</v>
      </c>
      <c r="E402">
        <v>4680</v>
      </c>
      <c r="F402">
        <f t="shared" si="7"/>
        <v>42670</v>
      </c>
      <c r="G402">
        <f>IF(soki3[[#This Row],[data]]=B401,0,IF(soki3[[#This Row],[dzień tygodnia]]&gt;=6,5000,$M$13))</f>
        <v>0</v>
      </c>
      <c r="H402">
        <f>soki3[[#This Row],[stan przed produkcją]]+soki3[[#This Row],[produkcja]]</f>
        <v>42670</v>
      </c>
      <c r="I402" s="2">
        <f>IF(soki3[[#This Row],[stan po produkcji]]-soki3[[#This Row],[wielkosc_zamowienia]]&gt;0,soki3[[#This Row],[stan po produkcji]]-soki3[[#This Row],[wielkosc_zamowienia]],soki3[[#This Row],[stan po produkcji]])</f>
        <v>37990</v>
      </c>
      <c r="J402" s="2" t="b">
        <f>soki3[[#This Row],[po zamowieniu]]=soki3[[#This Row],[stan po produkcji]]</f>
        <v>0</v>
      </c>
      <c r="K402" s="2">
        <f>IF(soki3[[#This Row],[fila]],soki3[[#This Row],[wielkosc_zamowienia]],0)</f>
        <v>0</v>
      </c>
    </row>
    <row r="403" spans="1:11" x14ac:dyDescent="0.25">
      <c r="A403">
        <v>402</v>
      </c>
      <c r="B403" s="1">
        <v>44395</v>
      </c>
      <c r="C403" s="2" t="s">
        <v>6</v>
      </c>
      <c r="D403" s="2">
        <f>WEEKDAY(soki3[[#This Row],[data]],2)</f>
        <v>7</v>
      </c>
      <c r="E403">
        <v>5750</v>
      </c>
      <c r="F403">
        <f t="shared" si="7"/>
        <v>37990</v>
      </c>
      <c r="G403">
        <f>IF(soki3[[#This Row],[data]]=B402,0,IF(soki3[[#This Row],[dzień tygodnia]]&gt;=6,5000,$M$13))</f>
        <v>5000</v>
      </c>
      <c r="H403">
        <f>soki3[[#This Row],[stan przed produkcją]]+soki3[[#This Row],[produkcja]]</f>
        <v>42990</v>
      </c>
      <c r="I403" s="2">
        <f>IF(soki3[[#This Row],[stan po produkcji]]-soki3[[#This Row],[wielkosc_zamowienia]]&gt;0,soki3[[#This Row],[stan po produkcji]]-soki3[[#This Row],[wielkosc_zamowienia]],soki3[[#This Row],[stan po produkcji]])</f>
        <v>37240</v>
      </c>
      <c r="J403" s="2" t="b">
        <f>soki3[[#This Row],[po zamowieniu]]=soki3[[#This Row],[stan po produkcji]]</f>
        <v>0</v>
      </c>
      <c r="K403" s="2">
        <f>IF(soki3[[#This Row],[fila]],soki3[[#This Row],[wielkosc_zamowienia]],0)</f>
        <v>0</v>
      </c>
    </row>
    <row r="404" spans="1:11" x14ac:dyDescent="0.25">
      <c r="A404">
        <v>403</v>
      </c>
      <c r="B404" s="1">
        <v>44395</v>
      </c>
      <c r="C404" s="2" t="s">
        <v>5</v>
      </c>
      <c r="D404" s="2">
        <f>WEEKDAY(soki3[[#This Row],[data]],2)</f>
        <v>7</v>
      </c>
      <c r="E404">
        <v>7000</v>
      </c>
      <c r="F404">
        <f t="shared" si="7"/>
        <v>37240</v>
      </c>
      <c r="G404">
        <f>IF(soki3[[#This Row],[data]]=B403,0,IF(soki3[[#This Row],[dzień tygodnia]]&gt;=6,5000,$M$13))</f>
        <v>0</v>
      </c>
      <c r="H404">
        <f>soki3[[#This Row],[stan przed produkcją]]+soki3[[#This Row],[produkcja]]</f>
        <v>37240</v>
      </c>
      <c r="I404" s="2">
        <f>IF(soki3[[#This Row],[stan po produkcji]]-soki3[[#This Row],[wielkosc_zamowienia]]&gt;0,soki3[[#This Row],[stan po produkcji]]-soki3[[#This Row],[wielkosc_zamowienia]],soki3[[#This Row],[stan po produkcji]])</f>
        <v>30240</v>
      </c>
      <c r="J404" s="2" t="b">
        <f>soki3[[#This Row],[po zamowieniu]]=soki3[[#This Row],[stan po produkcji]]</f>
        <v>0</v>
      </c>
      <c r="K404" s="2">
        <f>IF(soki3[[#This Row],[fila]],soki3[[#This Row],[wielkosc_zamowienia]],0)</f>
        <v>0</v>
      </c>
    </row>
    <row r="405" spans="1:11" x14ac:dyDescent="0.25">
      <c r="A405">
        <v>404</v>
      </c>
      <c r="B405" s="1">
        <v>44396</v>
      </c>
      <c r="C405" s="2" t="s">
        <v>4</v>
      </c>
      <c r="D405" s="2">
        <f>WEEKDAY(soki3[[#This Row],[data]],2)</f>
        <v>1</v>
      </c>
      <c r="E405">
        <v>5870</v>
      </c>
      <c r="F405">
        <f t="shared" si="7"/>
        <v>30240</v>
      </c>
      <c r="G405">
        <f>IF(soki3[[#This Row],[data]]=B404,0,IF(soki3[[#This Row],[dzień tygodnia]]&gt;=6,5000,$M$13))</f>
        <v>13179</v>
      </c>
      <c r="H405">
        <f>soki3[[#This Row],[stan przed produkcją]]+soki3[[#This Row],[produkcja]]</f>
        <v>43419</v>
      </c>
      <c r="I405" s="2">
        <f>IF(soki3[[#This Row],[stan po produkcji]]-soki3[[#This Row],[wielkosc_zamowienia]]&gt;0,soki3[[#This Row],[stan po produkcji]]-soki3[[#This Row],[wielkosc_zamowienia]],soki3[[#This Row],[stan po produkcji]])</f>
        <v>37549</v>
      </c>
      <c r="J405" s="2" t="b">
        <f>soki3[[#This Row],[po zamowieniu]]=soki3[[#This Row],[stan po produkcji]]</f>
        <v>0</v>
      </c>
      <c r="K405" s="2">
        <f>IF(soki3[[#This Row],[fila]],soki3[[#This Row],[wielkosc_zamowienia]],0)</f>
        <v>0</v>
      </c>
    </row>
    <row r="406" spans="1:11" x14ac:dyDescent="0.25">
      <c r="A406">
        <v>405</v>
      </c>
      <c r="B406" s="1">
        <v>44396</v>
      </c>
      <c r="C406" s="2" t="s">
        <v>7</v>
      </c>
      <c r="D406" s="2">
        <f>WEEKDAY(soki3[[#This Row],[data]],2)</f>
        <v>1</v>
      </c>
      <c r="E406">
        <v>6070</v>
      </c>
      <c r="F406">
        <f t="shared" si="7"/>
        <v>37549</v>
      </c>
      <c r="G406">
        <f>IF(soki3[[#This Row],[data]]=B405,0,IF(soki3[[#This Row],[dzień tygodnia]]&gt;=6,5000,$M$13))</f>
        <v>0</v>
      </c>
      <c r="H406">
        <f>soki3[[#This Row],[stan przed produkcją]]+soki3[[#This Row],[produkcja]]</f>
        <v>37549</v>
      </c>
      <c r="I406" s="2">
        <f>IF(soki3[[#This Row],[stan po produkcji]]-soki3[[#This Row],[wielkosc_zamowienia]]&gt;0,soki3[[#This Row],[stan po produkcji]]-soki3[[#This Row],[wielkosc_zamowienia]],soki3[[#This Row],[stan po produkcji]])</f>
        <v>31479</v>
      </c>
      <c r="J406" s="2" t="b">
        <f>soki3[[#This Row],[po zamowieniu]]=soki3[[#This Row],[stan po produkcji]]</f>
        <v>0</v>
      </c>
      <c r="K406" s="2">
        <f>IF(soki3[[#This Row],[fila]],soki3[[#This Row],[wielkosc_zamowienia]],0)</f>
        <v>0</v>
      </c>
    </row>
    <row r="407" spans="1:11" x14ac:dyDescent="0.25">
      <c r="A407">
        <v>406</v>
      </c>
      <c r="B407" s="1">
        <v>44397</v>
      </c>
      <c r="C407" s="2" t="s">
        <v>4</v>
      </c>
      <c r="D407" s="2">
        <f>WEEKDAY(soki3[[#This Row],[data]],2)</f>
        <v>2</v>
      </c>
      <c r="E407">
        <v>1500</v>
      </c>
      <c r="F407">
        <f t="shared" si="7"/>
        <v>31479</v>
      </c>
      <c r="G407">
        <f>IF(soki3[[#This Row],[data]]=B406,0,IF(soki3[[#This Row],[dzień tygodnia]]&gt;=6,5000,$M$13))</f>
        <v>13179</v>
      </c>
      <c r="H407">
        <f>soki3[[#This Row],[stan przed produkcją]]+soki3[[#This Row],[produkcja]]</f>
        <v>44658</v>
      </c>
      <c r="I407" s="2">
        <f>IF(soki3[[#This Row],[stan po produkcji]]-soki3[[#This Row],[wielkosc_zamowienia]]&gt;0,soki3[[#This Row],[stan po produkcji]]-soki3[[#This Row],[wielkosc_zamowienia]],soki3[[#This Row],[stan po produkcji]])</f>
        <v>43158</v>
      </c>
      <c r="J407" s="2" t="b">
        <f>soki3[[#This Row],[po zamowieniu]]=soki3[[#This Row],[stan po produkcji]]</f>
        <v>0</v>
      </c>
      <c r="K407" s="2">
        <f>IF(soki3[[#This Row],[fila]],soki3[[#This Row],[wielkosc_zamowienia]],0)</f>
        <v>0</v>
      </c>
    </row>
    <row r="408" spans="1:11" x14ac:dyDescent="0.25">
      <c r="A408">
        <v>407</v>
      </c>
      <c r="B408" s="1">
        <v>44397</v>
      </c>
      <c r="C408" s="2" t="s">
        <v>5</v>
      </c>
      <c r="D408" s="2">
        <f>WEEKDAY(soki3[[#This Row],[data]],2)</f>
        <v>2</v>
      </c>
      <c r="E408">
        <v>6820</v>
      </c>
      <c r="F408">
        <f t="shared" si="7"/>
        <v>43158</v>
      </c>
      <c r="G408">
        <f>IF(soki3[[#This Row],[data]]=B407,0,IF(soki3[[#This Row],[dzień tygodnia]]&gt;=6,5000,$M$13))</f>
        <v>0</v>
      </c>
      <c r="H408">
        <f>soki3[[#This Row],[stan przed produkcją]]+soki3[[#This Row],[produkcja]]</f>
        <v>43158</v>
      </c>
      <c r="I408" s="2">
        <f>IF(soki3[[#This Row],[stan po produkcji]]-soki3[[#This Row],[wielkosc_zamowienia]]&gt;0,soki3[[#This Row],[stan po produkcji]]-soki3[[#This Row],[wielkosc_zamowienia]],soki3[[#This Row],[stan po produkcji]])</f>
        <v>36338</v>
      </c>
      <c r="J408" s="2" t="b">
        <f>soki3[[#This Row],[po zamowieniu]]=soki3[[#This Row],[stan po produkcji]]</f>
        <v>0</v>
      </c>
      <c r="K408" s="2">
        <f>IF(soki3[[#This Row],[fila]],soki3[[#This Row],[wielkosc_zamowienia]],0)</f>
        <v>0</v>
      </c>
    </row>
    <row r="409" spans="1:11" x14ac:dyDescent="0.25">
      <c r="A409">
        <v>408</v>
      </c>
      <c r="B409" s="1">
        <v>44398</v>
      </c>
      <c r="C409" s="2" t="s">
        <v>4</v>
      </c>
      <c r="D409" s="2">
        <f>WEEKDAY(soki3[[#This Row],[data]],2)</f>
        <v>3</v>
      </c>
      <c r="E409">
        <v>2150</v>
      </c>
      <c r="F409">
        <f t="shared" si="7"/>
        <v>36338</v>
      </c>
      <c r="G409">
        <f>IF(soki3[[#This Row],[data]]=B408,0,IF(soki3[[#This Row],[dzień tygodnia]]&gt;=6,5000,$M$13))</f>
        <v>13179</v>
      </c>
      <c r="H409">
        <f>soki3[[#This Row],[stan przed produkcją]]+soki3[[#This Row],[produkcja]]</f>
        <v>49517</v>
      </c>
      <c r="I409" s="2">
        <f>IF(soki3[[#This Row],[stan po produkcji]]-soki3[[#This Row],[wielkosc_zamowienia]]&gt;0,soki3[[#This Row],[stan po produkcji]]-soki3[[#This Row],[wielkosc_zamowienia]],soki3[[#This Row],[stan po produkcji]])</f>
        <v>47367</v>
      </c>
      <c r="J409" s="2" t="b">
        <f>soki3[[#This Row],[po zamowieniu]]=soki3[[#This Row],[stan po produkcji]]</f>
        <v>0</v>
      </c>
      <c r="K409" s="2">
        <f>IF(soki3[[#This Row],[fila]],soki3[[#This Row],[wielkosc_zamowienia]],0)</f>
        <v>0</v>
      </c>
    </row>
    <row r="410" spans="1:11" x14ac:dyDescent="0.25">
      <c r="A410">
        <v>409</v>
      </c>
      <c r="B410" s="1">
        <v>44399</v>
      </c>
      <c r="C410" s="2" t="s">
        <v>7</v>
      </c>
      <c r="D410" s="2">
        <f>WEEKDAY(soki3[[#This Row],[data]],2)</f>
        <v>4</v>
      </c>
      <c r="E410">
        <v>6600</v>
      </c>
      <c r="F410">
        <f t="shared" si="7"/>
        <v>47367</v>
      </c>
      <c r="G410">
        <f>IF(soki3[[#This Row],[data]]=B409,0,IF(soki3[[#This Row],[dzień tygodnia]]&gt;=6,5000,$M$13))</f>
        <v>13179</v>
      </c>
      <c r="H410">
        <f>soki3[[#This Row],[stan przed produkcją]]+soki3[[#This Row],[produkcja]]</f>
        <v>60546</v>
      </c>
      <c r="I410" s="2">
        <f>IF(soki3[[#This Row],[stan po produkcji]]-soki3[[#This Row],[wielkosc_zamowienia]]&gt;0,soki3[[#This Row],[stan po produkcji]]-soki3[[#This Row],[wielkosc_zamowienia]],soki3[[#This Row],[stan po produkcji]])</f>
        <v>53946</v>
      </c>
      <c r="J410" s="2" t="b">
        <f>soki3[[#This Row],[po zamowieniu]]=soki3[[#This Row],[stan po produkcji]]</f>
        <v>0</v>
      </c>
      <c r="K410" s="2">
        <f>IF(soki3[[#This Row],[fila]],soki3[[#This Row],[wielkosc_zamowienia]],0)</f>
        <v>0</v>
      </c>
    </row>
    <row r="411" spans="1:11" x14ac:dyDescent="0.25">
      <c r="A411">
        <v>410</v>
      </c>
      <c r="B411" s="1">
        <v>44399</v>
      </c>
      <c r="C411" s="2" t="s">
        <v>5</v>
      </c>
      <c r="D411" s="2">
        <f>WEEKDAY(soki3[[#This Row],[data]],2)</f>
        <v>4</v>
      </c>
      <c r="E411">
        <v>7270</v>
      </c>
      <c r="F411">
        <f t="shared" si="7"/>
        <v>53946</v>
      </c>
      <c r="G411">
        <f>IF(soki3[[#This Row],[data]]=B410,0,IF(soki3[[#This Row],[dzień tygodnia]]&gt;=6,5000,$M$13))</f>
        <v>0</v>
      </c>
      <c r="H411">
        <f>soki3[[#This Row],[stan przed produkcją]]+soki3[[#This Row],[produkcja]]</f>
        <v>53946</v>
      </c>
      <c r="I411" s="2">
        <f>IF(soki3[[#This Row],[stan po produkcji]]-soki3[[#This Row],[wielkosc_zamowienia]]&gt;0,soki3[[#This Row],[stan po produkcji]]-soki3[[#This Row],[wielkosc_zamowienia]],soki3[[#This Row],[stan po produkcji]])</f>
        <v>46676</v>
      </c>
      <c r="J411" s="2" t="b">
        <f>soki3[[#This Row],[po zamowieniu]]=soki3[[#This Row],[stan po produkcji]]</f>
        <v>0</v>
      </c>
      <c r="K411" s="2">
        <f>IF(soki3[[#This Row],[fila]],soki3[[#This Row],[wielkosc_zamowienia]],0)</f>
        <v>0</v>
      </c>
    </row>
    <row r="412" spans="1:11" x14ac:dyDescent="0.25">
      <c r="A412">
        <v>411</v>
      </c>
      <c r="B412" s="1">
        <v>44399</v>
      </c>
      <c r="C412" s="2" t="s">
        <v>4</v>
      </c>
      <c r="D412" s="2">
        <f>WEEKDAY(soki3[[#This Row],[data]],2)</f>
        <v>4</v>
      </c>
      <c r="E412">
        <v>1560</v>
      </c>
      <c r="F412">
        <f t="shared" si="7"/>
        <v>46676</v>
      </c>
      <c r="G412">
        <f>IF(soki3[[#This Row],[data]]=B411,0,IF(soki3[[#This Row],[dzień tygodnia]]&gt;=6,5000,$M$13))</f>
        <v>0</v>
      </c>
      <c r="H412">
        <f>soki3[[#This Row],[stan przed produkcją]]+soki3[[#This Row],[produkcja]]</f>
        <v>46676</v>
      </c>
      <c r="I412" s="2">
        <f>IF(soki3[[#This Row],[stan po produkcji]]-soki3[[#This Row],[wielkosc_zamowienia]]&gt;0,soki3[[#This Row],[stan po produkcji]]-soki3[[#This Row],[wielkosc_zamowienia]],soki3[[#This Row],[stan po produkcji]])</f>
        <v>45116</v>
      </c>
      <c r="J412" s="2" t="b">
        <f>soki3[[#This Row],[po zamowieniu]]=soki3[[#This Row],[stan po produkcji]]</f>
        <v>0</v>
      </c>
      <c r="K412" s="2">
        <f>IF(soki3[[#This Row],[fila]],soki3[[#This Row],[wielkosc_zamowienia]],0)</f>
        <v>0</v>
      </c>
    </row>
    <row r="413" spans="1:11" x14ac:dyDescent="0.25">
      <c r="A413">
        <v>412</v>
      </c>
      <c r="B413" s="1">
        <v>44399</v>
      </c>
      <c r="C413" s="2" t="s">
        <v>6</v>
      </c>
      <c r="D413" s="2">
        <f>WEEKDAY(soki3[[#This Row],[data]],2)</f>
        <v>4</v>
      </c>
      <c r="E413">
        <v>7040</v>
      </c>
      <c r="F413">
        <f t="shared" si="7"/>
        <v>45116</v>
      </c>
      <c r="G413">
        <f>IF(soki3[[#This Row],[data]]=B412,0,IF(soki3[[#This Row],[dzień tygodnia]]&gt;=6,5000,$M$13))</f>
        <v>0</v>
      </c>
      <c r="H413">
        <f>soki3[[#This Row],[stan przed produkcją]]+soki3[[#This Row],[produkcja]]</f>
        <v>45116</v>
      </c>
      <c r="I413" s="2">
        <f>IF(soki3[[#This Row],[stan po produkcji]]-soki3[[#This Row],[wielkosc_zamowienia]]&gt;0,soki3[[#This Row],[stan po produkcji]]-soki3[[#This Row],[wielkosc_zamowienia]],soki3[[#This Row],[stan po produkcji]])</f>
        <v>38076</v>
      </c>
      <c r="J413" s="2" t="b">
        <f>soki3[[#This Row],[po zamowieniu]]=soki3[[#This Row],[stan po produkcji]]</f>
        <v>0</v>
      </c>
      <c r="K413" s="2">
        <f>IF(soki3[[#This Row],[fila]],soki3[[#This Row],[wielkosc_zamowienia]],0)</f>
        <v>0</v>
      </c>
    </row>
    <row r="414" spans="1:11" x14ac:dyDescent="0.25">
      <c r="A414">
        <v>413</v>
      </c>
      <c r="B414" s="1">
        <v>44400</v>
      </c>
      <c r="C414" s="2" t="s">
        <v>7</v>
      </c>
      <c r="D414" s="2">
        <f>WEEKDAY(soki3[[#This Row],[data]],2)</f>
        <v>5</v>
      </c>
      <c r="E414">
        <v>2470</v>
      </c>
      <c r="F414">
        <f t="shared" si="7"/>
        <v>38076</v>
      </c>
      <c r="G414">
        <f>IF(soki3[[#This Row],[data]]=B413,0,IF(soki3[[#This Row],[dzień tygodnia]]&gt;=6,5000,$M$13))</f>
        <v>13179</v>
      </c>
      <c r="H414">
        <f>soki3[[#This Row],[stan przed produkcją]]+soki3[[#This Row],[produkcja]]</f>
        <v>51255</v>
      </c>
      <c r="I414" s="2">
        <f>IF(soki3[[#This Row],[stan po produkcji]]-soki3[[#This Row],[wielkosc_zamowienia]]&gt;0,soki3[[#This Row],[stan po produkcji]]-soki3[[#This Row],[wielkosc_zamowienia]],soki3[[#This Row],[stan po produkcji]])</f>
        <v>48785</v>
      </c>
      <c r="J414" s="2" t="b">
        <f>soki3[[#This Row],[po zamowieniu]]=soki3[[#This Row],[stan po produkcji]]</f>
        <v>0</v>
      </c>
      <c r="K414" s="2">
        <f>IF(soki3[[#This Row],[fila]],soki3[[#This Row],[wielkosc_zamowienia]],0)</f>
        <v>0</v>
      </c>
    </row>
    <row r="415" spans="1:11" x14ac:dyDescent="0.25">
      <c r="A415">
        <v>414</v>
      </c>
      <c r="B415" s="1">
        <v>44400</v>
      </c>
      <c r="C415" s="2" t="s">
        <v>4</v>
      </c>
      <c r="D415" s="2">
        <f>WEEKDAY(soki3[[#This Row],[data]],2)</f>
        <v>5</v>
      </c>
      <c r="E415">
        <v>8550</v>
      </c>
      <c r="F415">
        <f t="shared" si="7"/>
        <v>48785</v>
      </c>
      <c r="G415">
        <f>IF(soki3[[#This Row],[data]]=B414,0,IF(soki3[[#This Row],[dzień tygodnia]]&gt;=6,5000,$M$13))</f>
        <v>0</v>
      </c>
      <c r="H415">
        <f>soki3[[#This Row],[stan przed produkcją]]+soki3[[#This Row],[produkcja]]</f>
        <v>48785</v>
      </c>
      <c r="I415" s="2">
        <f>IF(soki3[[#This Row],[stan po produkcji]]-soki3[[#This Row],[wielkosc_zamowienia]]&gt;0,soki3[[#This Row],[stan po produkcji]]-soki3[[#This Row],[wielkosc_zamowienia]],soki3[[#This Row],[stan po produkcji]])</f>
        <v>40235</v>
      </c>
      <c r="J415" s="2" t="b">
        <f>soki3[[#This Row],[po zamowieniu]]=soki3[[#This Row],[stan po produkcji]]</f>
        <v>0</v>
      </c>
      <c r="K415" s="2">
        <f>IF(soki3[[#This Row],[fila]],soki3[[#This Row],[wielkosc_zamowienia]],0)</f>
        <v>0</v>
      </c>
    </row>
    <row r="416" spans="1:11" x14ac:dyDescent="0.25">
      <c r="A416">
        <v>415</v>
      </c>
      <c r="B416" s="1">
        <v>44400</v>
      </c>
      <c r="C416" s="2" t="s">
        <v>5</v>
      </c>
      <c r="D416" s="2">
        <f>WEEKDAY(soki3[[#This Row],[data]],2)</f>
        <v>5</v>
      </c>
      <c r="E416">
        <v>6160</v>
      </c>
      <c r="F416">
        <f t="shared" si="7"/>
        <v>40235</v>
      </c>
      <c r="G416">
        <f>IF(soki3[[#This Row],[data]]=B415,0,IF(soki3[[#This Row],[dzień tygodnia]]&gt;=6,5000,$M$13))</f>
        <v>0</v>
      </c>
      <c r="H416">
        <f>soki3[[#This Row],[stan przed produkcją]]+soki3[[#This Row],[produkcja]]</f>
        <v>40235</v>
      </c>
      <c r="I416" s="2">
        <f>IF(soki3[[#This Row],[stan po produkcji]]-soki3[[#This Row],[wielkosc_zamowienia]]&gt;0,soki3[[#This Row],[stan po produkcji]]-soki3[[#This Row],[wielkosc_zamowienia]],soki3[[#This Row],[stan po produkcji]])</f>
        <v>34075</v>
      </c>
      <c r="J416" s="2" t="b">
        <f>soki3[[#This Row],[po zamowieniu]]=soki3[[#This Row],[stan po produkcji]]</f>
        <v>0</v>
      </c>
      <c r="K416" s="2">
        <f>IF(soki3[[#This Row],[fila]],soki3[[#This Row],[wielkosc_zamowienia]],0)</f>
        <v>0</v>
      </c>
    </row>
    <row r="417" spans="1:11" x14ac:dyDescent="0.25">
      <c r="A417">
        <v>416</v>
      </c>
      <c r="B417" s="1">
        <v>44401</v>
      </c>
      <c r="C417" s="2" t="s">
        <v>7</v>
      </c>
      <c r="D417" s="2">
        <f>WEEKDAY(soki3[[#This Row],[data]],2)</f>
        <v>6</v>
      </c>
      <c r="E417">
        <v>9010</v>
      </c>
      <c r="F417">
        <f t="shared" si="7"/>
        <v>34075</v>
      </c>
      <c r="G417">
        <f>IF(soki3[[#This Row],[data]]=B416,0,IF(soki3[[#This Row],[dzień tygodnia]]&gt;=6,5000,$M$13))</f>
        <v>5000</v>
      </c>
      <c r="H417">
        <f>soki3[[#This Row],[stan przed produkcją]]+soki3[[#This Row],[produkcja]]</f>
        <v>39075</v>
      </c>
      <c r="I417" s="2">
        <f>IF(soki3[[#This Row],[stan po produkcji]]-soki3[[#This Row],[wielkosc_zamowienia]]&gt;0,soki3[[#This Row],[stan po produkcji]]-soki3[[#This Row],[wielkosc_zamowienia]],soki3[[#This Row],[stan po produkcji]])</f>
        <v>30065</v>
      </c>
      <c r="J417" s="2" t="b">
        <f>soki3[[#This Row],[po zamowieniu]]=soki3[[#This Row],[stan po produkcji]]</f>
        <v>0</v>
      </c>
      <c r="K417" s="2">
        <f>IF(soki3[[#This Row],[fila]],soki3[[#This Row],[wielkosc_zamowienia]],0)</f>
        <v>0</v>
      </c>
    </row>
    <row r="418" spans="1:11" x14ac:dyDescent="0.25">
      <c r="A418">
        <v>417</v>
      </c>
      <c r="B418" s="1">
        <v>44401</v>
      </c>
      <c r="C418" s="2" t="s">
        <v>6</v>
      </c>
      <c r="D418" s="2">
        <f>WEEKDAY(soki3[[#This Row],[data]],2)</f>
        <v>6</v>
      </c>
      <c r="E418">
        <v>1400</v>
      </c>
      <c r="F418">
        <f t="shared" si="7"/>
        <v>30065</v>
      </c>
      <c r="G418">
        <f>IF(soki3[[#This Row],[data]]=B417,0,IF(soki3[[#This Row],[dzień tygodnia]]&gt;=6,5000,$M$13))</f>
        <v>0</v>
      </c>
      <c r="H418">
        <f>soki3[[#This Row],[stan przed produkcją]]+soki3[[#This Row],[produkcja]]</f>
        <v>30065</v>
      </c>
      <c r="I418" s="2">
        <f>IF(soki3[[#This Row],[stan po produkcji]]-soki3[[#This Row],[wielkosc_zamowienia]]&gt;0,soki3[[#This Row],[stan po produkcji]]-soki3[[#This Row],[wielkosc_zamowienia]],soki3[[#This Row],[stan po produkcji]])</f>
        <v>28665</v>
      </c>
      <c r="J418" s="2" t="b">
        <f>soki3[[#This Row],[po zamowieniu]]=soki3[[#This Row],[stan po produkcji]]</f>
        <v>0</v>
      </c>
      <c r="K418" s="2">
        <f>IF(soki3[[#This Row],[fila]],soki3[[#This Row],[wielkosc_zamowienia]],0)</f>
        <v>0</v>
      </c>
    </row>
    <row r="419" spans="1:11" x14ac:dyDescent="0.25">
      <c r="A419">
        <v>418</v>
      </c>
      <c r="B419" s="1">
        <v>44401</v>
      </c>
      <c r="C419" s="2" t="s">
        <v>5</v>
      </c>
      <c r="D419" s="2">
        <f>WEEKDAY(soki3[[#This Row],[data]],2)</f>
        <v>6</v>
      </c>
      <c r="E419">
        <v>7730</v>
      </c>
      <c r="F419">
        <f t="shared" si="7"/>
        <v>28665</v>
      </c>
      <c r="G419">
        <f>IF(soki3[[#This Row],[data]]=B418,0,IF(soki3[[#This Row],[dzień tygodnia]]&gt;=6,5000,$M$13))</f>
        <v>0</v>
      </c>
      <c r="H419">
        <f>soki3[[#This Row],[stan przed produkcją]]+soki3[[#This Row],[produkcja]]</f>
        <v>28665</v>
      </c>
      <c r="I419" s="2">
        <f>IF(soki3[[#This Row],[stan po produkcji]]-soki3[[#This Row],[wielkosc_zamowienia]]&gt;0,soki3[[#This Row],[stan po produkcji]]-soki3[[#This Row],[wielkosc_zamowienia]],soki3[[#This Row],[stan po produkcji]])</f>
        <v>20935</v>
      </c>
      <c r="J419" s="2" t="b">
        <f>soki3[[#This Row],[po zamowieniu]]=soki3[[#This Row],[stan po produkcji]]</f>
        <v>0</v>
      </c>
      <c r="K419" s="2">
        <f>IF(soki3[[#This Row],[fila]],soki3[[#This Row],[wielkosc_zamowienia]],0)</f>
        <v>0</v>
      </c>
    </row>
    <row r="420" spans="1:11" x14ac:dyDescent="0.25">
      <c r="A420">
        <v>419</v>
      </c>
      <c r="B420" s="1">
        <v>44401</v>
      </c>
      <c r="C420" s="2" t="s">
        <v>4</v>
      </c>
      <c r="D420" s="2">
        <f>WEEKDAY(soki3[[#This Row],[data]],2)</f>
        <v>6</v>
      </c>
      <c r="E420">
        <v>8020</v>
      </c>
      <c r="F420">
        <f t="shared" si="7"/>
        <v>20935</v>
      </c>
      <c r="G420">
        <f>IF(soki3[[#This Row],[data]]=B419,0,IF(soki3[[#This Row],[dzień tygodnia]]&gt;=6,5000,$M$13))</f>
        <v>0</v>
      </c>
      <c r="H420">
        <f>soki3[[#This Row],[stan przed produkcją]]+soki3[[#This Row],[produkcja]]</f>
        <v>20935</v>
      </c>
      <c r="I420" s="2">
        <f>IF(soki3[[#This Row],[stan po produkcji]]-soki3[[#This Row],[wielkosc_zamowienia]]&gt;0,soki3[[#This Row],[stan po produkcji]]-soki3[[#This Row],[wielkosc_zamowienia]],soki3[[#This Row],[stan po produkcji]])</f>
        <v>12915</v>
      </c>
      <c r="J420" s="2" t="b">
        <f>soki3[[#This Row],[po zamowieniu]]=soki3[[#This Row],[stan po produkcji]]</f>
        <v>0</v>
      </c>
      <c r="K420" s="2">
        <f>IF(soki3[[#This Row],[fila]],soki3[[#This Row],[wielkosc_zamowienia]],0)</f>
        <v>0</v>
      </c>
    </row>
    <row r="421" spans="1:11" x14ac:dyDescent="0.25">
      <c r="A421">
        <v>420</v>
      </c>
      <c r="B421" s="1">
        <v>44402</v>
      </c>
      <c r="C421" s="2" t="s">
        <v>4</v>
      </c>
      <c r="D421" s="2">
        <f>WEEKDAY(soki3[[#This Row],[data]],2)</f>
        <v>7</v>
      </c>
      <c r="E421">
        <v>2730</v>
      </c>
      <c r="F421">
        <f t="shared" si="7"/>
        <v>12915</v>
      </c>
      <c r="G421">
        <f>IF(soki3[[#This Row],[data]]=B420,0,IF(soki3[[#This Row],[dzień tygodnia]]&gt;=6,5000,$M$13))</f>
        <v>5000</v>
      </c>
      <c r="H421">
        <f>soki3[[#This Row],[stan przed produkcją]]+soki3[[#This Row],[produkcja]]</f>
        <v>17915</v>
      </c>
      <c r="I421" s="2">
        <f>IF(soki3[[#This Row],[stan po produkcji]]-soki3[[#This Row],[wielkosc_zamowienia]]&gt;0,soki3[[#This Row],[stan po produkcji]]-soki3[[#This Row],[wielkosc_zamowienia]],soki3[[#This Row],[stan po produkcji]])</f>
        <v>15185</v>
      </c>
      <c r="J421" s="2" t="b">
        <f>soki3[[#This Row],[po zamowieniu]]=soki3[[#This Row],[stan po produkcji]]</f>
        <v>0</v>
      </c>
      <c r="K421" s="2">
        <f>IF(soki3[[#This Row],[fila]],soki3[[#This Row],[wielkosc_zamowienia]],0)</f>
        <v>0</v>
      </c>
    </row>
    <row r="422" spans="1:11" x14ac:dyDescent="0.25">
      <c r="A422">
        <v>421</v>
      </c>
      <c r="B422" s="1">
        <v>44403</v>
      </c>
      <c r="C422" s="2" t="s">
        <v>6</v>
      </c>
      <c r="D422" s="2">
        <f>WEEKDAY(soki3[[#This Row],[data]],2)</f>
        <v>1</v>
      </c>
      <c r="E422">
        <v>8340</v>
      </c>
      <c r="F422">
        <f t="shared" si="7"/>
        <v>15185</v>
      </c>
      <c r="G422">
        <f>IF(soki3[[#This Row],[data]]=B421,0,IF(soki3[[#This Row],[dzień tygodnia]]&gt;=6,5000,$M$13))</f>
        <v>13179</v>
      </c>
      <c r="H422">
        <f>soki3[[#This Row],[stan przed produkcją]]+soki3[[#This Row],[produkcja]]</f>
        <v>28364</v>
      </c>
      <c r="I422" s="2">
        <f>IF(soki3[[#This Row],[stan po produkcji]]-soki3[[#This Row],[wielkosc_zamowienia]]&gt;0,soki3[[#This Row],[stan po produkcji]]-soki3[[#This Row],[wielkosc_zamowienia]],soki3[[#This Row],[stan po produkcji]])</f>
        <v>20024</v>
      </c>
      <c r="J422" s="2" t="b">
        <f>soki3[[#This Row],[po zamowieniu]]=soki3[[#This Row],[stan po produkcji]]</f>
        <v>0</v>
      </c>
      <c r="K422" s="2">
        <f>IF(soki3[[#This Row],[fila]],soki3[[#This Row],[wielkosc_zamowienia]],0)</f>
        <v>0</v>
      </c>
    </row>
    <row r="423" spans="1:11" x14ac:dyDescent="0.25">
      <c r="A423">
        <v>422</v>
      </c>
      <c r="B423" s="1">
        <v>44404</v>
      </c>
      <c r="C423" s="2" t="s">
        <v>5</v>
      </c>
      <c r="D423" s="2">
        <f>WEEKDAY(soki3[[#This Row],[data]],2)</f>
        <v>2</v>
      </c>
      <c r="E423">
        <v>850</v>
      </c>
      <c r="F423">
        <f t="shared" si="7"/>
        <v>20024</v>
      </c>
      <c r="G423">
        <f>IF(soki3[[#This Row],[data]]=B422,0,IF(soki3[[#This Row],[dzień tygodnia]]&gt;=6,5000,$M$13))</f>
        <v>13179</v>
      </c>
      <c r="H423">
        <f>soki3[[#This Row],[stan przed produkcją]]+soki3[[#This Row],[produkcja]]</f>
        <v>33203</v>
      </c>
      <c r="I423" s="2">
        <f>IF(soki3[[#This Row],[stan po produkcji]]-soki3[[#This Row],[wielkosc_zamowienia]]&gt;0,soki3[[#This Row],[stan po produkcji]]-soki3[[#This Row],[wielkosc_zamowienia]],soki3[[#This Row],[stan po produkcji]])</f>
        <v>32353</v>
      </c>
      <c r="J423" s="2" t="b">
        <f>soki3[[#This Row],[po zamowieniu]]=soki3[[#This Row],[stan po produkcji]]</f>
        <v>0</v>
      </c>
      <c r="K423" s="2">
        <f>IF(soki3[[#This Row],[fila]],soki3[[#This Row],[wielkosc_zamowienia]],0)</f>
        <v>0</v>
      </c>
    </row>
    <row r="424" spans="1:11" x14ac:dyDescent="0.25">
      <c r="A424">
        <v>423</v>
      </c>
      <c r="B424" s="1">
        <v>44404</v>
      </c>
      <c r="C424" s="2" t="s">
        <v>7</v>
      </c>
      <c r="D424" s="2">
        <f>WEEKDAY(soki3[[#This Row],[data]],2)</f>
        <v>2</v>
      </c>
      <c r="E424">
        <v>8740</v>
      </c>
      <c r="F424">
        <f t="shared" si="7"/>
        <v>32353</v>
      </c>
      <c r="G424">
        <f>IF(soki3[[#This Row],[data]]=B423,0,IF(soki3[[#This Row],[dzień tygodnia]]&gt;=6,5000,$M$13))</f>
        <v>0</v>
      </c>
      <c r="H424">
        <f>soki3[[#This Row],[stan przed produkcją]]+soki3[[#This Row],[produkcja]]</f>
        <v>32353</v>
      </c>
      <c r="I424" s="2">
        <f>IF(soki3[[#This Row],[stan po produkcji]]-soki3[[#This Row],[wielkosc_zamowienia]]&gt;0,soki3[[#This Row],[stan po produkcji]]-soki3[[#This Row],[wielkosc_zamowienia]],soki3[[#This Row],[stan po produkcji]])</f>
        <v>23613</v>
      </c>
      <c r="J424" s="2" t="b">
        <f>soki3[[#This Row],[po zamowieniu]]=soki3[[#This Row],[stan po produkcji]]</f>
        <v>0</v>
      </c>
      <c r="K424" s="2">
        <f>IF(soki3[[#This Row],[fila]],soki3[[#This Row],[wielkosc_zamowienia]],0)</f>
        <v>0</v>
      </c>
    </row>
    <row r="425" spans="1:11" x14ac:dyDescent="0.25">
      <c r="A425">
        <v>424</v>
      </c>
      <c r="B425" s="1">
        <v>44405</v>
      </c>
      <c r="C425" s="2" t="s">
        <v>5</v>
      </c>
      <c r="D425" s="2">
        <f>WEEKDAY(soki3[[#This Row],[data]],2)</f>
        <v>3</v>
      </c>
      <c r="E425">
        <v>6720</v>
      </c>
      <c r="F425">
        <f t="shared" si="7"/>
        <v>23613</v>
      </c>
      <c r="G425">
        <f>IF(soki3[[#This Row],[data]]=B424,0,IF(soki3[[#This Row],[dzień tygodnia]]&gt;=6,5000,$M$13))</f>
        <v>13179</v>
      </c>
      <c r="H425">
        <f>soki3[[#This Row],[stan przed produkcją]]+soki3[[#This Row],[produkcja]]</f>
        <v>36792</v>
      </c>
      <c r="I425" s="2">
        <f>IF(soki3[[#This Row],[stan po produkcji]]-soki3[[#This Row],[wielkosc_zamowienia]]&gt;0,soki3[[#This Row],[stan po produkcji]]-soki3[[#This Row],[wielkosc_zamowienia]],soki3[[#This Row],[stan po produkcji]])</f>
        <v>30072</v>
      </c>
      <c r="J425" s="2" t="b">
        <f>soki3[[#This Row],[po zamowieniu]]=soki3[[#This Row],[stan po produkcji]]</f>
        <v>0</v>
      </c>
      <c r="K425" s="2">
        <f>IF(soki3[[#This Row],[fila]],soki3[[#This Row],[wielkosc_zamowienia]],0)</f>
        <v>0</v>
      </c>
    </row>
    <row r="426" spans="1:11" x14ac:dyDescent="0.25">
      <c r="A426">
        <v>425</v>
      </c>
      <c r="B426" s="1">
        <v>44405</v>
      </c>
      <c r="C426" s="2" t="s">
        <v>4</v>
      </c>
      <c r="D426" s="2">
        <f>WEEKDAY(soki3[[#This Row],[data]],2)</f>
        <v>3</v>
      </c>
      <c r="E426">
        <v>780</v>
      </c>
      <c r="F426">
        <f t="shared" si="7"/>
        <v>30072</v>
      </c>
      <c r="G426">
        <f>IF(soki3[[#This Row],[data]]=B425,0,IF(soki3[[#This Row],[dzień tygodnia]]&gt;=6,5000,$M$13))</f>
        <v>0</v>
      </c>
      <c r="H426">
        <f>soki3[[#This Row],[stan przed produkcją]]+soki3[[#This Row],[produkcja]]</f>
        <v>30072</v>
      </c>
      <c r="I426" s="2">
        <f>IF(soki3[[#This Row],[stan po produkcji]]-soki3[[#This Row],[wielkosc_zamowienia]]&gt;0,soki3[[#This Row],[stan po produkcji]]-soki3[[#This Row],[wielkosc_zamowienia]],soki3[[#This Row],[stan po produkcji]])</f>
        <v>29292</v>
      </c>
      <c r="J426" s="2" t="b">
        <f>soki3[[#This Row],[po zamowieniu]]=soki3[[#This Row],[stan po produkcji]]</f>
        <v>0</v>
      </c>
      <c r="K426" s="2">
        <f>IF(soki3[[#This Row],[fila]],soki3[[#This Row],[wielkosc_zamowienia]],0)</f>
        <v>0</v>
      </c>
    </row>
    <row r="427" spans="1:11" x14ac:dyDescent="0.25">
      <c r="A427">
        <v>426</v>
      </c>
      <c r="B427" s="1">
        <v>44405</v>
      </c>
      <c r="C427" s="2" t="s">
        <v>7</v>
      </c>
      <c r="D427" s="2">
        <f>WEEKDAY(soki3[[#This Row],[data]],2)</f>
        <v>3</v>
      </c>
      <c r="E427">
        <v>1020</v>
      </c>
      <c r="F427">
        <f t="shared" si="7"/>
        <v>29292</v>
      </c>
      <c r="G427">
        <f>IF(soki3[[#This Row],[data]]=B426,0,IF(soki3[[#This Row],[dzień tygodnia]]&gt;=6,5000,$M$13))</f>
        <v>0</v>
      </c>
      <c r="H427">
        <f>soki3[[#This Row],[stan przed produkcją]]+soki3[[#This Row],[produkcja]]</f>
        <v>29292</v>
      </c>
      <c r="I427" s="2">
        <f>IF(soki3[[#This Row],[stan po produkcji]]-soki3[[#This Row],[wielkosc_zamowienia]]&gt;0,soki3[[#This Row],[stan po produkcji]]-soki3[[#This Row],[wielkosc_zamowienia]],soki3[[#This Row],[stan po produkcji]])</f>
        <v>28272</v>
      </c>
      <c r="J427" s="2" t="b">
        <f>soki3[[#This Row],[po zamowieniu]]=soki3[[#This Row],[stan po produkcji]]</f>
        <v>0</v>
      </c>
      <c r="K427" s="2">
        <f>IF(soki3[[#This Row],[fila]],soki3[[#This Row],[wielkosc_zamowienia]],0)</f>
        <v>0</v>
      </c>
    </row>
    <row r="428" spans="1:11" x14ac:dyDescent="0.25">
      <c r="A428">
        <v>427</v>
      </c>
      <c r="B428" s="1">
        <v>44406</v>
      </c>
      <c r="C428" s="2" t="s">
        <v>5</v>
      </c>
      <c r="D428" s="2">
        <f>WEEKDAY(soki3[[#This Row],[data]],2)</f>
        <v>4</v>
      </c>
      <c r="E428">
        <v>4870</v>
      </c>
      <c r="F428">
        <f t="shared" si="7"/>
        <v>28272</v>
      </c>
      <c r="G428">
        <f>IF(soki3[[#This Row],[data]]=B427,0,IF(soki3[[#This Row],[dzień tygodnia]]&gt;=6,5000,$M$13))</f>
        <v>13179</v>
      </c>
      <c r="H428">
        <f>soki3[[#This Row],[stan przed produkcją]]+soki3[[#This Row],[produkcja]]</f>
        <v>41451</v>
      </c>
      <c r="I428" s="2">
        <f>IF(soki3[[#This Row],[stan po produkcji]]-soki3[[#This Row],[wielkosc_zamowienia]]&gt;0,soki3[[#This Row],[stan po produkcji]]-soki3[[#This Row],[wielkosc_zamowienia]],soki3[[#This Row],[stan po produkcji]])</f>
        <v>36581</v>
      </c>
      <c r="J428" s="2" t="b">
        <f>soki3[[#This Row],[po zamowieniu]]=soki3[[#This Row],[stan po produkcji]]</f>
        <v>0</v>
      </c>
      <c r="K428" s="2">
        <f>IF(soki3[[#This Row],[fila]],soki3[[#This Row],[wielkosc_zamowienia]],0)</f>
        <v>0</v>
      </c>
    </row>
    <row r="429" spans="1:11" x14ac:dyDescent="0.25">
      <c r="A429">
        <v>428</v>
      </c>
      <c r="B429" s="1">
        <v>44406</v>
      </c>
      <c r="C429" s="2" t="s">
        <v>6</v>
      </c>
      <c r="D429" s="2">
        <f>WEEKDAY(soki3[[#This Row],[data]],2)</f>
        <v>4</v>
      </c>
      <c r="E429">
        <v>7250</v>
      </c>
      <c r="F429">
        <f t="shared" si="7"/>
        <v>36581</v>
      </c>
      <c r="G429">
        <f>IF(soki3[[#This Row],[data]]=B428,0,IF(soki3[[#This Row],[dzień tygodnia]]&gt;=6,5000,$M$13))</f>
        <v>0</v>
      </c>
      <c r="H429">
        <f>soki3[[#This Row],[stan przed produkcją]]+soki3[[#This Row],[produkcja]]</f>
        <v>36581</v>
      </c>
      <c r="I429" s="2">
        <f>IF(soki3[[#This Row],[stan po produkcji]]-soki3[[#This Row],[wielkosc_zamowienia]]&gt;0,soki3[[#This Row],[stan po produkcji]]-soki3[[#This Row],[wielkosc_zamowienia]],soki3[[#This Row],[stan po produkcji]])</f>
        <v>29331</v>
      </c>
      <c r="J429" s="2" t="b">
        <f>soki3[[#This Row],[po zamowieniu]]=soki3[[#This Row],[stan po produkcji]]</f>
        <v>0</v>
      </c>
      <c r="K429" s="2">
        <f>IF(soki3[[#This Row],[fila]],soki3[[#This Row],[wielkosc_zamowienia]],0)</f>
        <v>0</v>
      </c>
    </row>
    <row r="430" spans="1:11" x14ac:dyDescent="0.25">
      <c r="A430">
        <v>429</v>
      </c>
      <c r="B430" s="1">
        <v>44406</v>
      </c>
      <c r="C430" s="2" t="s">
        <v>4</v>
      </c>
      <c r="D430" s="2">
        <f>WEEKDAY(soki3[[#This Row],[data]],2)</f>
        <v>4</v>
      </c>
      <c r="E430">
        <v>330</v>
      </c>
      <c r="F430">
        <f t="shared" si="7"/>
        <v>29331</v>
      </c>
      <c r="G430">
        <f>IF(soki3[[#This Row],[data]]=B429,0,IF(soki3[[#This Row],[dzień tygodnia]]&gt;=6,5000,$M$13))</f>
        <v>0</v>
      </c>
      <c r="H430">
        <f>soki3[[#This Row],[stan przed produkcją]]+soki3[[#This Row],[produkcja]]</f>
        <v>29331</v>
      </c>
      <c r="I430" s="2">
        <f>IF(soki3[[#This Row],[stan po produkcji]]-soki3[[#This Row],[wielkosc_zamowienia]]&gt;0,soki3[[#This Row],[stan po produkcji]]-soki3[[#This Row],[wielkosc_zamowienia]],soki3[[#This Row],[stan po produkcji]])</f>
        <v>29001</v>
      </c>
      <c r="J430" s="2" t="b">
        <f>soki3[[#This Row],[po zamowieniu]]=soki3[[#This Row],[stan po produkcji]]</f>
        <v>0</v>
      </c>
      <c r="K430" s="2">
        <f>IF(soki3[[#This Row],[fila]],soki3[[#This Row],[wielkosc_zamowienia]],0)</f>
        <v>0</v>
      </c>
    </row>
    <row r="431" spans="1:11" x14ac:dyDescent="0.25">
      <c r="A431">
        <v>430</v>
      </c>
      <c r="B431" s="1">
        <v>44407</v>
      </c>
      <c r="C431" s="2" t="s">
        <v>5</v>
      </c>
      <c r="D431" s="2">
        <f>WEEKDAY(soki3[[#This Row],[data]],2)</f>
        <v>5</v>
      </c>
      <c r="E431">
        <v>3290</v>
      </c>
      <c r="F431">
        <f t="shared" si="7"/>
        <v>29001</v>
      </c>
      <c r="G431">
        <f>IF(soki3[[#This Row],[data]]=B430,0,IF(soki3[[#This Row],[dzień tygodnia]]&gt;=6,5000,$M$13))</f>
        <v>13179</v>
      </c>
      <c r="H431">
        <f>soki3[[#This Row],[stan przed produkcją]]+soki3[[#This Row],[produkcja]]</f>
        <v>42180</v>
      </c>
      <c r="I431" s="2">
        <f>IF(soki3[[#This Row],[stan po produkcji]]-soki3[[#This Row],[wielkosc_zamowienia]]&gt;0,soki3[[#This Row],[stan po produkcji]]-soki3[[#This Row],[wielkosc_zamowienia]],soki3[[#This Row],[stan po produkcji]])</f>
        <v>38890</v>
      </c>
      <c r="J431" s="2" t="b">
        <f>soki3[[#This Row],[po zamowieniu]]=soki3[[#This Row],[stan po produkcji]]</f>
        <v>0</v>
      </c>
      <c r="K431" s="2">
        <f>IF(soki3[[#This Row],[fila]],soki3[[#This Row],[wielkosc_zamowienia]],0)</f>
        <v>0</v>
      </c>
    </row>
    <row r="432" spans="1:11" x14ac:dyDescent="0.25">
      <c r="A432">
        <v>431</v>
      </c>
      <c r="B432" s="1">
        <v>44407</v>
      </c>
      <c r="C432" s="2" t="s">
        <v>6</v>
      </c>
      <c r="D432" s="2">
        <f>WEEKDAY(soki3[[#This Row],[data]],2)</f>
        <v>5</v>
      </c>
      <c r="E432">
        <v>3820</v>
      </c>
      <c r="F432">
        <f t="shared" si="7"/>
        <v>38890</v>
      </c>
      <c r="G432">
        <f>IF(soki3[[#This Row],[data]]=B431,0,IF(soki3[[#This Row],[dzień tygodnia]]&gt;=6,5000,$M$13))</f>
        <v>0</v>
      </c>
      <c r="H432">
        <f>soki3[[#This Row],[stan przed produkcją]]+soki3[[#This Row],[produkcja]]</f>
        <v>38890</v>
      </c>
      <c r="I432" s="2">
        <f>IF(soki3[[#This Row],[stan po produkcji]]-soki3[[#This Row],[wielkosc_zamowienia]]&gt;0,soki3[[#This Row],[stan po produkcji]]-soki3[[#This Row],[wielkosc_zamowienia]],soki3[[#This Row],[stan po produkcji]])</f>
        <v>35070</v>
      </c>
      <c r="J432" s="2" t="b">
        <f>soki3[[#This Row],[po zamowieniu]]=soki3[[#This Row],[stan po produkcji]]</f>
        <v>0</v>
      </c>
      <c r="K432" s="2">
        <f>IF(soki3[[#This Row],[fila]],soki3[[#This Row],[wielkosc_zamowienia]],0)</f>
        <v>0</v>
      </c>
    </row>
    <row r="433" spans="1:11" x14ac:dyDescent="0.25">
      <c r="A433">
        <v>432</v>
      </c>
      <c r="B433" s="1">
        <v>44407</v>
      </c>
      <c r="C433" s="2" t="s">
        <v>4</v>
      </c>
      <c r="D433" s="2">
        <f>WEEKDAY(soki3[[#This Row],[data]],2)</f>
        <v>5</v>
      </c>
      <c r="E433">
        <v>5660</v>
      </c>
      <c r="F433">
        <f t="shared" si="7"/>
        <v>35070</v>
      </c>
      <c r="G433">
        <f>IF(soki3[[#This Row],[data]]=B432,0,IF(soki3[[#This Row],[dzień tygodnia]]&gt;=6,5000,$M$13))</f>
        <v>0</v>
      </c>
      <c r="H433">
        <f>soki3[[#This Row],[stan przed produkcją]]+soki3[[#This Row],[produkcja]]</f>
        <v>35070</v>
      </c>
      <c r="I433" s="2">
        <f>IF(soki3[[#This Row],[stan po produkcji]]-soki3[[#This Row],[wielkosc_zamowienia]]&gt;0,soki3[[#This Row],[stan po produkcji]]-soki3[[#This Row],[wielkosc_zamowienia]],soki3[[#This Row],[stan po produkcji]])</f>
        <v>29410</v>
      </c>
      <c r="J433" s="2" t="b">
        <f>soki3[[#This Row],[po zamowieniu]]=soki3[[#This Row],[stan po produkcji]]</f>
        <v>0</v>
      </c>
      <c r="K433" s="2">
        <f>IF(soki3[[#This Row],[fila]],soki3[[#This Row],[wielkosc_zamowienia]],0)</f>
        <v>0</v>
      </c>
    </row>
    <row r="434" spans="1:11" x14ac:dyDescent="0.25">
      <c r="A434">
        <v>433</v>
      </c>
      <c r="B434" s="1">
        <v>44408</v>
      </c>
      <c r="C434" s="2" t="s">
        <v>4</v>
      </c>
      <c r="D434" s="2">
        <f>WEEKDAY(soki3[[#This Row],[data]],2)</f>
        <v>6</v>
      </c>
      <c r="E434">
        <v>4200</v>
      </c>
      <c r="F434">
        <f t="shared" si="7"/>
        <v>29410</v>
      </c>
      <c r="G434">
        <f>IF(soki3[[#This Row],[data]]=B433,0,IF(soki3[[#This Row],[dzień tygodnia]]&gt;=6,5000,$M$13))</f>
        <v>5000</v>
      </c>
      <c r="H434">
        <f>soki3[[#This Row],[stan przed produkcją]]+soki3[[#This Row],[produkcja]]</f>
        <v>34410</v>
      </c>
      <c r="I434" s="2">
        <f>IF(soki3[[#This Row],[stan po produkcji]]-soki3[[#This Row],[wielkosc_zamowienia]]&gt;0,soki3[[#This Row],[stan po produkcji]]-soki3[[#This Row],[wielkosc_zamowienia]],soki3[[#This Row],[stan po produkcji]])</f>
        <v>30210</v>
      </c>
      <c r="J434" s="2" t="b">
        <f>soki3[[#This Row],[po zamowieniu]]=soki3[[#This Row],[stan po produkcji]]</f>
        <v>0</v>
      </c>
      <c r="K434" s="2">
        <f>IF(soki3[[#This Row],[fila]],soki3[[#This Row],[wielkosc_zamowienia]],0)</f>
        <v>0</v>
      </c>
    </row>
    <row r="435" spans="1:11" x14ac:dyDescent="0.25">
      <c r="A435">
        <v>434</v>
      </c>
      <c r="B435" s="1">
        <v>44408</v>
      </c>
      <c r="C435" s="2" t="s">
        <v>7</v>
      </c>
      <c r="D435" s="2">
        <f>WEEKDAY(soki3[[#This Row],[data]],2)</f>
        <v>6</v>
      </c>
      <c r="E435">
        <v>5870</v>
      </c>
      <c r="F435">
        <f t="shared" si="7"/>
        <v>30210</v>
      </c>
      <c r="G435">
        <f>IF(soki3[[#This Row],[data]]=B434,0,IF(soki3[[#This Row],[dzień tygodnia]]&gt;=6,5000,$M$13))</f>
        <v>0</v>
      </c>
      <c r="H435">
        <f>soki3[[#This Row],[stan przed produkcją]]+soki3[[#This Row],[produkcja]]</f>
        <v>30210</v>
      </c>
      <c r="I435" s="2">
        <f>IF(soki3[[#This Row],[stan po produkcji]]-soki3[[#This Row],[wielkosc_zamowienia]]&gt;0,soki3[[#This Row],[stan po produkcji]]-soki3[[#This Row],[wielkosc_zamowienia]],soki3[[#This Row],[stan po produkcji]])</f>
        <v>24340</v>
      </c>
      <c r="J435" s="2" t="b">
        <f>soki3[[#This Row],[po zamowieniu]]=soki3[[#This Row],[stan po produkcji]]</f>
        <v>0</v>
      </c>
      <c r="K435" s="2">
        <f>IF(soki3[[#This Row],[fila]],soki3[[#This Row],[wielkosc_zamowienia]],0)</f>
        <v>0</v>
      </c>
    </row>
    <row r="436" spans="1:11" x14ac:dyDescent="0.25">
      <c r="A436">
        <v>435</v>
      </c>
      <c r="B436" s="1">
        <v>44408</v>
      </c>
      <c r="C436" s="2" t="s">
        <v>6</v>
      </c>
      <c r="D436" s="2">
        <f>WEEKDAY(soki3[[#This Row],[data]],2)</f>
        <v>6</v>
      </c>
      <c r="E436">
        <v>1670</v>
      </c>
      <c r="F436">
        <f t="shared" si="7"/>
        <v>24340</v>
      </c>
      <c r="G436">
        <f>IF(soki3[[#This Row],[data]]=B435,0,IF(soki3[[#This Row],[dzień tygodnia]]&gt;=6,5000,$M$13))</f>
        <v>0</v>
      </c>
      <c r="H436">
        <f>soki3[[#This Row],[stan przed produkcją]]+soki3[[#This Row],[produkcja]]</f>
        <v>24340</v>
      </c>
      <c r="I436" s="2">
        <f>IF(soki3[[#This Row],[stan po produkcji]]-soki3[[#This Row],[wielkosc_zamowienia]]&gt;0,soki3[[#This Row],[stan po produkcji]]-soki3[[#This Row],[wielkosc_zamowienia]],soki3[[#This Row],[stan po produkcji]])</f>
        <v>22670</v>
      </c>
      <c r="J436" s="2" t="b">
        <f>soki3[[#This Row],[po zamowieniu]]=soki3[[#This Row],[stan po produkcji]]</f>
        <v>0</v>
      </c>
      <c r="K436" s="2">
        <f>IF(soki3[[#This Row],[fila]],soki3[[#This Row],[wielkosc_zamowienia]],0)</f>
        <v>0</v>
      </c>
    </row>
    <row r="437" spans="1:11" x14ac:dyDescent="0.25">
      <c r="A437">
        <v>436</v>
      </c>
      <c r="B437" s="1">
        <v>44408</v>
      </c>
      <c r="C437" s="2" t="s">
        <v>5</v>
      </c>
      <c r="D437" s="2">
        <f>WEEKDAY(soki3[[#This Row],[data]],2)</f>
        <v>6</v>
      </c>
      <c r="E437">
        <v>3960</v>
      </c>
      <c r="F437">
        <f t="shared" si="7"/>
        <v>22670</v>
      </c>
      <c r="G437">
        <f>IF(soki3[[#This Row],[data]]=B436,0,IF(soki3[[#This Row],[dzień tygodnia]]&gt;=6,5000,$M$13))</f>
        <v>0</v>
      </c>
      <c r="H437">
        <f>soki3[[#This Row],[stan przed produkcją]]+soki3[[#This Row],[produkcja]]</f>
        <v>22670</v>
      </c>
      <c r="I437" s="2">
        <f>IF(soki3[[#This Row],[stan po produkcji]]-soki3[[#This Row],[wielkosc_zamowienia]]&gt;0,soki3[[#This Row],[stan po produkcji]]-soki3[[#This Row],[wielkosc_zamowienia]],soki3[[#This Row],[stan po produkcji]])</f>
        <v>18710</v>
      </c>
      <c r="J437" s="2" t="b">
        <f>soki3[[#This Row],[po zamowieniu]]=soki3[[#This Row],[stan po produkcji]]</f>
        <v>0</v>
      </c>
      <c r="K437" s="2">
        <f>IF(soki3[[#This Row],[fila]],soki3[[#This Row],[wielkosc_zamowienia]],0)</f>
        <v>0</v>
      </c>
    </row>
    <row r="438" spans="1:11" x14ac:dyDescent="0.25">
      <c r="A438">
        <v>437</v>
      </c>
      <c r="B438" s="1">
        <v>44409</v>
      </c>
      <c r="C438" s="2" t="s">
        <v>4</v>
      </c>
      <c r="D438" s="2">
        <f>WEEKDAY(soki3[[#This Row],[data]],2)</f>
        <v>7</v>
      </c>
      <c r="E438">
        <v>4200</v>
      </c>
      <c r="F438">
        <f t="shared" si="7"/>
        <v>18710</v>
      </c>
      <c r="G438">
        <f>IF(soki3[[#This Row],[data]]=B437,0,IF(soki3[[#This Row],[dzień tygodnia]]&gt;=6,5000,$M$13))</f>
        <v>5000</v>
      </c>
      <c r="H438">
        <f>soki3[[#This Row],[stan przed produkcją]]+soki3[[#This Row],[produkcja]]</f>
        <v>23710</v>
      </c>
      <c r="I438" s="2">
        <f>IF(soki3[[#This Row],[stan po produkcji]]-soki3[[#This Row],[wielkosc_zamowienia]]&gt;0,soki3[[#This Row],[stan po produkcji]]-soki3[[#This Row],[wielkosc_zamowienia]],soki3[[#This Row],[stan po produkcji]])</f>
        <v>19510</v>
      </c>
      <c r="J438" s="2" t="b">
        <f>soki3[[#This Row],[po zamowieniu]]=soki3[[#This Row],[stan po produkcji]]</f>
        <v>0</v>
      </c>
      <c r="K438" s="2">
        <f>IF(soki3[[#This Row],[fila]],soki3[[#This Row],[wielkosc_zamowienia]],0)</f>
        <v>0</v>
      </c>
    </row>
    <row r="439" spans="1:11" x14ac:dyDescent="0.25">
      <c r="A439">
        <v>438</v>
      </c>
      <c r="B439" s="1">
        <v>44410</v>
      </c>
      <c r="C439" s="2" t="s">
        <v>7</v>
      </c>
      <c r="D439" s="2">
        <f>WEEKDAY(soki3[[#This Row],[data]],2)</f>
        <v>1</v>
      </c>
      <c r="E439">
        <v>7980</v>
      </c>
      <c r="F439">
        <f t="shared" si="7"/>
        <v>19510</v>
      </c>
      <c r="G439">
        <f>IF(soki3[[#This Row],[data]]=B438,0,IF(soki3[[#This Row],[dzień tygodnia]]&gt;=6,5000,$M$13))</f>
        <v>13179</v>
      </c>
      <c r="H439">
        <f>soki3[[#This Row],[stan przed produkcją]]+soki3[[#This Row],[produkcja]]</f>
        <v>32689</v>
      </c>
      <c r="I439" s="2">
        <f>IF(soki3[[#This Row],[stan po produkcji]]-soki3[[#This Row],[wielkosc_zamowienia]]&gt;0,soki3[[#This Row],[stan po produkcji]]-soki3[[#This Row],[wielkosc_zamowienia]],soki3[[#This Row],[stan po produkcji]])</f>
        <v>24709</v>
      </c>
      <c r="J439" s="2" t="b">
        <f>soki3[[#This Row],[po zamowieniu]]=soki3[[#This Row],[stan po produkcji]]</f>
        <v>0</v>
      </c>
      <c r="K439" s="2">
        <f>IF(soki3[[#This Row],[fila]],soki3[[#This Row],[wielkosc_zamowienia]],0)</f>
        <v>0</v>
      </c>
    </row>
    <row r="440" spans="1:11" x14ac:dyDescent="0.25">
      <c r="A440">
        <v>439</v>
      </c>
      <c r="B440" s="1">
        <v>44410</v>
      </c>
      <c r="C440" s="2" t="s">
        <v>4</v>
      </c>
      <c r="D440" s="2">
        <f>WEEKDAY(soki3[[#This Row],[data]],2)</f>
        <v>1</v>
      </c>
      <c r="E440">
        <v>6110</v>
      </c>
      <c r="F440">
        <f t="shared" si="7"/>
        <v>24709</v>
      </c>
      <c r="G440">
        <f>IF(soki3[[#This Row],[data]]=B439,0,IF(soki3[[#This Row],[dzień tygodnia]]&gt;=6,5000,$M$13))</f>
        <v>0</v>
      </c>
      <c r="H440">
        <f>soki3[[#This Row],[stan przed produkcją]]+soki3[[#This Row],[produkcja]]</f>
        <v>24709</v>
      </c>
      <c r="I440" s="2">
        <f>IF(soki3[[#This Row],[stan po produkcji]]-soki3[[#This Row],[wielkosc_zamowienia]]&gt;0,soki3[[#This Row],[stan po produkcji]]-soki3[[#This Row],[wielkosc_zamowienia]],soki3[[#This Row],[stan po produkcji]])</f>
        <v>18599</v>
      </c>
      <c r="J440" s="2" t="b">
        <f>soki3[[#This Row],[po zamowieniu]]=soki3[[#This Row],[stan po produkcji]]</f>
        <v>0</v>
      </c>
      <c r="K440" s="2">
        <f>IF(soki3[[#This Row],[fila]],soki3[[#This Row],[wielkosc_zamowienia]],0)</f>
        <v>0</v>
      </c>
    </row>
    <row r="441" spans="1:11" x14ac:dyDescent="0.25">
      <c r="A441">
        <v>440</v>
      </c>
      <c r="B441" s="1">
        <v>44411</v>
      </c>
      <c r="C441" s="2" t="s">
        <v>7</v>
      </c>
      <c r="D441" s="2">
        <f>WEEKDAY(soki3[[#This Row],[data]],2)</f>
        <v>2</v>
      </c>
      <c r="E441">
        <v>7750</v>
      </c>
      <c r="F441">
        <f t="shared" si="7"/>
        <v>18599</v>
      </c>
      <c r="G441">
        <f>IF(soki3[[#This Row],[data]]=B440,0,IF(soki3[[#This Row],[dzień tygodnia]]&gt;=6,5000,$M$13))</f>
        <v>13179</v>
      </c>
      <c r="H441">
        <f>soki3[[#This Row],[stan przed produkcją]]+soki3[[#This Row],[produkcja]]</f>
        <v>31778</v>
      </c>
      <c r="I441" s="2">
        <f>IF(soki3[[#This Row],[stan po produkcji]]-soki3[[#This Row],[wielkosc_zamowienia]]&gt;0,soki3[[#This Row],[stan po produkcji]]-soki3[[#This Row],[wielkosc_zamowienia]],soki3[[#This Row],[stan po produkcji]])</f>
        <v>24028</v>
      </c>
      <c r="J441" s="2" t="b">
        <f>soki3[[#This Row],[po zamowieniu]]=soki3[[#This Row],[stan po produkcji]]</f>
        <v>0</v>
      </c>
      <c r="K441" s="2">
        <f>IF(soki3[[#This Row],[fila]],soki3[[#This Row],[wielkosc_zamowienia]],0)</f>
        <v>0</v>
      </c>
    </row>
    <row r="442" spans="1:11" x14ac:dyDescent="0.25">
      <c r="A442">
        <v>441</v>
      </c>
      <c r="B442" s="1">
        <v>44411</v>
      </c>
      <c r="C442" s="2" t="s">
        <v>5</v>
      </c>
      <c r="D442" s="2">
        <f>WEEKDAY(soki3[[#This Row],[data]],2)</f>
        <v>2</v>
      </c>
      <c r="E442">
        <v>7450</v>
      </c>
      <c r="F442">
        <f t="shared" si="7"/>
        <v>24028</v>
      </c>
      <c r="G442">
        <f>IF(soki3[[#This Row],[data]]=B441,0,IF(soki3[[#This Row],[dzień tygodnia]]&gt;=6,5000,$M$13))</f>
        <v>0</v>
      </c>
      <c r="H442">
        <f>soki3[[#This Row],[stan przed produkcją]]+soki3[[#This Row],[produkcja]]</f>
        <v>24028</v>
      </c>
      <c r="I442" s="2">
        <f>IF(soki3[[#This Row],[stan po produkcji]]-soki3[[#This Row],[wielkosc_zamowienia]]&gt;0,soki3[[#This Row],[stan po produkcji]]-soki3[[#This Row],[wielkosc_zamowienia]],soki3[[#This Row],[stan po produkcji]])</f>
        <v>16578</v>
      </c>
      <c r="J442" s="2" t="b">
        <f>soki3[[#This Row],[po zamowieniu]]=soki3[[#This Row],[stan po produkcji]]</f>
        <v>0</v>
      </c>
      <c r="K442" s="2">
        <f>IF(soki3[[#This Row],[fila]],soki3[[#This Row],[wielkosc_zamowienia]],0)</f>
        <v>0</v>
      </c>
    </row>
    <row r="443" spans="1:11" x14ac:dyDescent="0.25">
      <c r="A443">
        <v>442</v>
      </c>
      <c r="B443" s="1">
        <v>44412</v>
      </c>
      <c r="C443" s="2" t="s">
        <v>6</v>
      </c>
      <c r="D443" s="2">
        <f>WEEKDAY(soki3[[#This Row],[data]],2)</f>
        <v>3</v>
      </c>
      <c r="E443">
        <v>3400</v>
      </c>
      <c r="F443">
        <f t="shared" si="7"/>
        <v>16578</v>
      </c>
      <c r="G443">
        <f>IF(soki3[[#This Row],[data]]=B442,0,IF(soki3[[#This Row],[dzień tygodnia]]&gt;=6,5000,$M$13))</f>
        <v>13179</v>
      </c>
      <c r="H443">
        <f>soki3[[#This Row],[stan przed produkcją]]+soki3[[#This Row],[produkcja]]</f>
        <v>29757</v>
      </c>
      <c r="I443" s="2">
        <f>IF(soki3[[#This Row],[stan po produkcji]]-soki3[[#This Row],[wielkosc_zamowienia]]&gt;0,soki3[[#This Row],[stan po produkcji]]-soki3[[#This Row],[wielkosc_zamowienia]],soki3[[#This Row],[stan po produkcji]])</f>
        <v>26357</v>
      </c>
      <c r="J443" s="2" t="b">
        <f>soki3[[#This Row],[po zamowieniu]]=soki3[[#This Row],[stan po produkcji]]</f>
        <v>0</v>
      </c>
      <c r="K443" s="2">
        <f>IF(soki3[[#This Row],[fila]],soki3[[#This Row],[wielkosc_zamowienia]],0)</f>
        <v>0</v>
      </c>
    </row>
    <row r="444" spans="1:11" x14ac:dyDescent="0.25">
      <c r="A444">
        <v>443</v>
      </c>
      <c r="B444" s="1">
        <v>44412</v>
      </c>
      <c r="C444" s="2" t="s">
        <v>7</v>
      </c>
      <c r="D444" s="2">
        <f>WEEKDAY(soki3[[#This Row],[data]],2)</f>
        <v>3</v>
      </c>
      <c r="E444">
        <v>8560</v>
      </c>
      <c r="F444">
        <f t="shared" si="7"/>
        <v>26357</v>
      </c>
      <c r="G444">
        <f>IF(soki3[[#This Row],[data]]=B443,0,IF(soki3[[#This Row],[dzień tygodnia]]&gt;=6,5000,$M$13))</f>
        <v>0</v>
      </c>
      <c r="H444">
        <f>soki3[[#This Row],[stan przed produkcją]]+soki3[[#This Row],[produkcja]]</f>
        <v>26357</v>
      </c>
      <c r="I444" s="2">
        <f>IF(soki3[[#This Row],[stan po produkcji]]-soki3[[#This Row],[wielkosc_zamowienia]]&gt;0,soki3[[#This Row],[stan po produkcji]]-soki3[[#This Row],[wielkosc_zamowienia]],soki3[[#This Row],[stan po produkcji]])</f>
        <v>17797</v>
      </c>
      <c r="J444" s="2" t="b">
        <f>soki3[[#This Row],[po zamowieniu]]=soki3[[#This Row],[stan po produkcji]]</f>
        <v>0</v>
      </c>
      <c r="K444" s="2">
        <f>IF(soki3[[#This Row],[fila]],soki3[[#This Row],[wielkosc_zamowienia]],0)</f>
        <v>0</v>
      </c>
    </row>
    <row r="445" spans="1:11" x14ac:dyDescent="0.25">
      <c r="A445">
        <v>444</v>
      </c>
      <c r="B445" s="1">
        <v>44413</v>
      </c>
      <c r="C445" s="2" t="s">
        <v>6</v>
      </c>
      <c r="D445" s="2">
        <f>WEEKDAY(soki3[[#This Row],[data]],2)</f>
        <v>4</v>
      </c>
      <c r="E445">
        <v>7190</v>
      </c>
      <c r="F445">
        <f t="shared" si="7"/>
        <v>17797</v>
      </c>
      <c r="G445">
        <f>IF(soki3[[#This Row],[data]]=B444,0,IF(soki3[[#This Row],[dzień tygodnia]]&gt;=6,5000,$M$13))</f>
        <v>13179</v>
      </c>
      <c r="H445">
        <f>soki3[[#This Row],[stan przed produkcją]]+soki3[[#This Row],[produkcja]]</f>
        <v>30976</v>
      </c>
      <c r="I445" s="2">
        <f>IF(soki3[[#This Row],[stan po produkcji]]-soki3[[#This Row],[wielkosc_zamowienia]]&gt;0,soki3[[#This Row],[stan po produkcji]]-soki3[[#This Row],[wielkosc_zamowienia]],soki3[[#This Row],[stan po produkcji]])</f>
        <v>23786</v>
      </c>
      <c r="J445" s="2" t="b">
        <f>soki3[[#This Row],[po zamowieniu]]=soki3[[#This Row],[stan po produkcji]]</f>
        <v>0</v>
      </c>
      <c r="K445" s="2">
        <f>IF(soki3[[#This Row],[fila]],soki3[[#This Row],[wielkosc_zamowienia]],0)</f>
        <v>0</v>
      </c>
    </row>
    <row r="446" spans="1:11" x14ac:dyDescent="0.25">
      <c r="A446">
        <v>445</v>
      </c>
      <c r="B446" s="1">
        <v>44414</v>
      </c>
      <c r="C446" s="2" t="s">
        <v>6</v>
      </c>
      <c r="D446" s="2">
        <f>WEEKDAY(soki3[[#This Row],[data]],2)</f>
        <v>5</v>
      </c>
      <c r="E446">
        <v>4590</v>
      </c>
      <c r="F446">
        <f t="shared" si="7"/>
        <v>23786</v>
      </c>
      <c r="G446">
        <f>IF(soki3[[#This Row],[data]]=B445,0,IF(soki3[[#This Row],[dzień tygodnia]]&gt;=6,5000,$M$13))</f>
        <v>13179</v>
      </c>
      <c r="H446">
        <f>soki3[[#This Row],[stan przed produkcją]]+soki3[[#This Row],[produkcja]]</f>
        <v>36965</v>
      </c>
      <c r="I446" s="2">
        <f>IF(soki3[[#This Row],[stan po produkcji]]-soki3[[#This Row],[wielkosc_zamowienia]]&gt;0,soki3[[#This Row],[stan po produkcji]]-soki3[[#This Row],[wielkosc_zamowienia]],soki3[[#This Row],[stan po produkcji]])</f>
        <v>32375</v>
      </c>
      <c r="J446" s="2" t="b">
        <f>soki3[[#This Row],[po zamowieniu]]=soki3[[#This Row],[stan po produkcji]]</f>
        <v>0</v>
      </c>
      <c r="K446" s="2">
        <f>IF(soki3[[#This Row],[fila]],soki3[[#This Row],[wielkosc_zamowienia]],0)</f>
        <v>0</v>
      </c>
    </row>
    <row r="447" spans="1:11" x14ac:dyDescent="0.25">
      <c r="A447">
        <v>446</v>
      </c>
      <c r="B447" s="1">
        <v>44415</v>
      </c>
      <c r="C447" s="2" t="s">
        <v>7</v>
      </c>
      <c r="D447" s="2">
        <f>WEEKDAY(soki3[[#This Row],[data]],2)</f>
        <v>6</v>
      </c>
      <c r="E447">
        <v>4050</v>
      </c>
      <c r="F447">
        <f t="shared" si="7"/>
        <v>32375</v>
      </c>
      <c r="G447">
        <f>IF(soki3[[#This Row],[data]]=B446,0,IF(soki3[[#This Row],[dzień tygodnia]]&gt;=6,5000,$M$13))</f>
        <v>5000</v>
      </c>
      <c r="H447">
        <f>soki3[[#This Row],[stan przed produkcją]]+soki3[[#This Row],[produkcja]]</f>
        <v>37375</v>
      </c>
      <c r="I447" s="2">
        <f>IF(soki3[[#This Row],[stan po produkcji]]-soki3[[#This Row],[wielkosc_zamowienia]]&gt;0,soki3[[#This Row],[stan po produkcji]]-soki3[[#This Row],[wielkosc_zamowienia]],soki3[[#This Row],[stan po produkcji]])</f>
        <v>33325</v>
      </c>
      <c r="J447" s="2" t="b">
        <f>soki3[[#This Row],[po zamowieniu]]=soki3[[#This Row],[stan po produkcji]]</f>
        <v>0</v>
      </c>
      <c r="K447" s="2">
        <f>IF(soki3[[#This Row],[fila]],soki3[[#This Row],[wielkosc_zamowienia]],0)</f>
        <v>0</v>
      </c>
    </row>
    <row r="448" spans="1:11" x14ac:dyDescent="0.25">
      <c r="A448">
        <v>447</v>
      </c>
      <c r="B448" s="1">
        <v>44415</v>
      </c>
      <c r="C448" s="2" t="s">
        <v>5</v>
      </c>
      <c r="D448" s="2">
        <f>WEEKDAY(soki3[[#This Row],[data]],2)</f>
        <v>6</v>
      </c>
      <c r="E448">
        <v>4310</v>
      </c>
      <c r="F448">
        <f t="shared" si="7"/>
        <v>33325</v>
      </c>
      <c r="G448">
        <f>IF(soki3[[#This Row],[data]]=B447,0,IF(soki3[[#This Row],[dzień tygodnia]]&gt;=6,5000,$M$13))</f>
        <v>0</v>
      </c>
      <c r="H448">
        <f>soki3[[#This Row],[stan przed produkcją]]+soki3[[#This Row],[produkcja]]</f>
        <v>33325</v>
      </c>
      <c r="I448" s="2">
        <f>IF(soki3[[#This Row],[stan po produkcji]]-soki3[[#This Row],[wielkosc_zamowienia]]&gt;0,soki3[[#This Row],[stan po produkcji]]-soki3[[#This Row],[wielkosc_zamowienia]],soki3[[#This Row],[stan po produkcji]])</f>
        <v>29015</v>
      </c>
      <c r="J448" s="2" t="b">
        <f>soki3[[#This Row],[po zamowieniu]]=soki3[[#This Row],[stan po produkcji]]</f>
        <v>0</v>
      </c>
      <c r="K448" s="2">
        <f>IF(soki3[[#This Row],[fila]],soki3[[#This Row],[wielkosc_zamowienia]],0)</f>
        <v>0</v>
      </c>
    </row>
    <row r="449" spans="1:11" x14ac:dyDescent="0.25">
      <c r="A449">
        <v>448</v>
      </c>
      <c r="B449" s="1">
        <v>44416</v>
      </c>
      <c r="C449" s="2" t="s">
        <v>6</v>
      </c>
      <c r="D449" s="2">
        <f>WEEKDAY(soki3[[#This Row],[data]],2)</f>
        <v>7</v>
      </c>
      <c r="E449">
        <v>7100</v>
      </c>
      <c r="F449">
        <f t="shared" si="7"/>
        <v>29015</v>
      </c>
      <c r="G449">
        <f>IF(soki3[[#This Row],[data]]=B448,0,IF(soki3[[#This Row],[dzień tygodnia]]&gt;=6,5000,$M$13))</f>
        <v>5000</v>
      </c>
      <c r="H449">
        <f>soki3[[#This Row],[stan przed produkcją]]+soki3[[#This Row],[produkcja]]</f>
        <v>34015</v>
      </c>
      <c r="I449" s="2">
        <f>IF(soki3[[#This Row],[stan po produkcji]]-soki3[[#This Row],[wielkosc_zamowienia]]&gt;0,soki3[[#This Row],[stan po produkcji]]-soki3[[#This Row],[wielkosc_zamowienia]],soki3[[#This Row],[stan po produkcji]])</f>
        <v>26915</v>
      </c>
      <c r="J449" s="2" t="b">
        <f>soki3[[#This Row],[po zamowieniu]]=soki3[[#This Row],[stan po produkcji]]</f>
        <v>0</v>
      </c>
      <c r="K449" s="2">
        <f>IF(soki3[[#This Row],[fila]],soki3[[#This Row],[wielkosc_zamowienia]],0)</f>
        <v>0</v>
      </c>
    </row>
    <row r="450" spans="1:11" x14ac:dyDescent="0.25">
      <c r="A450">
        <v>449</v>
      </c>
      <c r="B450" s="1">
        <v>44416</v>
      </c>
      <c r="C450" s="2" t="s">
        <v>4</v>
      </c>
      <c r="D450" s="2">
        <f>WEEKDAY(soki3[[#This Row],[data]],2)</f>
        <v>7</v>
      </c>
      <c r="E450">
        <v>5280</v>
      </c>
      <c r="F450">
        <f t="shared" si="7"/>
        <v>26915</v>
      </c>
      <c r="G450">
        <f>IF(soki3[[#This Row],[data]]=B449,0,IF(soki3[[#This Row],[dzień tygodnia]]&gt;=6,5000,$M$13))</f>
        <v>0</v>
      </c>
      <c r="H450">
        <f>soki3[[#This Row],[stan przed produkcją]]+soki3[[#This Row],[produkcja]]</f>
        <v>26915</v>
      </c>
      <c r="I450" s="2">
        <f>IF(soki3[[#This Row],[stan po produkcji]]-soki3[[#This Row],[wielkosc_zamowienia]]&gt;0,soki3[[#This Row],[stan po produkcji]]-soki3[[#This Row],[wielkosc_zamowienia]],soki3[[#This Row],[stan po produkcji]])</f>
        <v>21635</v>
      </c>
      <c r="J450" s="2" t="b">
        <f>soki3[[#This Row],[po zamowieniu]]=soki3[[#This Row],[stan po produkcji]]</f>
        <v>0</v>
      </c>
      <c r="K450" s="2">
        <f>IF(soki3[[#This Row],[fila]],soki3[[#This Row],[wielkosc_zamowienia]],0)</f>
        <v>0</v>
      </c>
    </row>
    <row r="451" spans="1:11" x14ac:dyDescent="0.25">
      <c r="A451">
        <v>450</v>
      </c>
      <c r="B451" s="1">
        <v>44416</v>
      </c>
      <c r="C451" s="2" t="s">
        <v>7</v>
      </c>
      <c r="D451" s="2">
        <f>WEEKDAY(soki3[[#This Row],[data]],2)</f>
        <v>7</v>
      </c>
      <c r="E451">
        <v>3350</v>
      </c>
      <c r="F451">
        <f t="shared" si="7"/>
        <v>21635</v>
      </c>
      <c r="G451">
        <f>IF(soki3[[#This Row],[data]]=B450,0,IF(soki3[[#This Row],[dzień tygodnia]]&gt;=6,5000,$M$13))</f>
        <v>0</v>
      </c>
      <c r="H451">
        <f>soki3[[#This Row],[stan przed produkcją]]+soki3[[#This Row],[produkcja]]</f>
        <v>21635</v>
      </c>
      <c r="I451" s="2">
        <f>IF(soki3[[#This Row],[stan po produkcji]]-soki3[[#This Row],[wielkosc_zamowienia]]&gt;0,soki3[[#This Row],[stan po produkcji]]-soki3[[#This Row],[wielkosc_zamowienia]],soki3[[#This Row],[stan po produkcji]])</f>
        <v>18285</v>
      </c>
      <c r="J451" s="2" t="b">
        <f>soki3[[#This Row],[po zamowieniu]]=soki3[[#This Row],[stan po produkcji]]</f>
        <v>0</v>
      </c>
      <c r="K451" s="2">
        <f>IF(soki3[[#This Row],[fila]],soki3[[#This Row],[wielkosc_zamowienia]],0)</f>
        <v>0</v>
      </c>
    </row>
    <row r="452" spans="1:11" x14ac:dyDescent="0.25">
      <c r="A452">
        <v>451</v>
      </c>
      <c r="B452" s="1">
        <v>44417</v>
      </c>
      <c r="C452" s="2" t="s">
        <v>6</v>
      </c>
      <c r="D452" s="2">
        <f>WEEKDAY(soki3[[#This Row],[data]],2)</f>
        <v>1</v>
      </c>
      <c r="E452">
        <v>7820</v>
      </c>
      <c r="F452">
        <f t="shared" ref="F452:F515" si="8">I451</f>
        <v>18285</v>
      </c>
      <c r="G452">
        <f>IF(soki3[[#This Row],[data]]=B451,0,IF(soki3[[#This Row],[dzień tygodnia]]&gt;=6,5000,$M$13))</f>
        <v>13179</v>
      </c>
      <c r="H452">
        <f>soki3[[#This Row],[stan przed produkcją]]+soki3[[#This Row],[produkcja]]</f>
        <v>31464</v>
      </c>
      <c r="I452" s="2">
        <f>IF(soki3[[#This Row],[stan po produkcji]]-soki3[[#This Row],[wielkosc_zamowienia]]&gt;0,soki3[[#This Row],[stan po produkcji]]-soki3[[#This Row],[wielkosc_zamowienia]],soki3[[#This Row],[stan po produkcji]])</f>
        <v>23644</v>
      </c>
      <c r="J452" s="2" t="b">
        <f>soki3[[#This Row],[po zamowieniu]]=soki3[[#This Row],[stan po produkcji]]</f>
        <v>0</v>
      </c>
      <c r="K452" s="2">
        <f>IF(soki3[[#This Row],[fila]],soki3[[#This Row],[wielkosc_zamowienia]],0)</f>
        <v>0</v>
      </c>
    </row>
    <row r="453" spans="1:11" x14ac:dyDescent="0.25">
      <c r="A453">
        <v>452</v>
      </c>
      <c r="B453" s="1">
        <v>44418</v>
      </c>
      <c r="C453" s="2" t="s">
        <v>6</v>
      </c>
      <c r="D453" s="2">
        <f>WEEKDAY(soki3[[#This Row],[data]],2)</f>
        <v>2</v>
      </c>
      <c r="E453">
        <v>7910</v>
      </c>
      <c r="F453">
        <f t="shared" si="8"/>
        <v>23644</v>
      </c>
      <c r="G453">
        <f>IF(soki3[[#This Row],[data]]=B452,0,IF(soki3[[#This Row],[dzień tygodnia]]&gt;=6,5000,$M$13))</f>
        <v>13179</v>
      </c>
      <c r="H453">
        <f>soki3[[#This Row],[stan przed produkcją]]+soki3[[#This Row],[produkcja]]</f>
        <v>36823</v>
      </c>
      <c r="I453" s="2">
        <f>IF(soki3[[#This Row],[stan po produkcji]]-soki3[[#This Row],[wielkosc_zamowienia]]&gt;0,soki3[[#This Row],[stan po produkcji]]-soki3[[#This Row],[wielkosc_zamowienia]],soki3[[#This Row],[stan po produkcji]])</f>
        <v>28913</v>
      </c>
      <c r="J453" s="2" t="b">
        <f>soki3[[#This Row],[po zamowieniu]]=soki3[[#This Row],[stan po produkcji]]</f>
        <v>0</v>
      </c>
      <c r="K453" s="2">
        <f>IF(soki3[[#This Row],[fila]],soki3[[#This Row],[wielkosc_zamowienia]],0)</f>
        <v>0</v>
      </c>
    </row>
    <row r="454" spans="1:11" x14ac:dyDescent="0.25">
      <c r="A454">
        <v>453</v>
      </c>
      <c r="B454" s="1">
        <v>44418</v>
      </c>
      <c r="C454" s="2" t="s">
        <v>5</v>
      </c>
      <c r="D454" s="2">
        <f>WEEKDAY(soki3[[#This Row],[data]],2)</f>
        <v>2</v>
      </c>
      <c r="E454">
        <v>9000</v>
      </c>
      <c r="F454">
        <f t="shared" si="8"/>
        <v>28913</v>
      </c>
      <c r="G454">
        <f>IF(soki3[[#This Row],[data]]=B453,0,IF(soki3[[#This Row],[dzień tygodnia]]&gt;=6,5000,$M$13))</f>
        <v>0</v>
      </c>
      <c r="H454">
        <f>soki3[[#This Row],[stan przed produkcją]]+soki3[[#This Row],[produkcja]]</f>
        <v>28913</v>
      </c>
      <c r="I454" s="2">
        <f>IF(soki3[[#This Row],[stan po produkcji]]-soki3[[#This Row],[wielkosc_zamowienia]]&gt;0,soki3[[#This Row],[stan po produkcji]]-soki3[[#This Row],[wielkosc_zamowienia]],soki3[[#This Row],[stan po produkcji]])</f>
        <v>19913</v>
      </c>
      <c r="J454" s="2" t="b">
        <f>soki3[[#This Row],[po zamowieniu]]=soki3[[#This Row],[stan po produkcji]]</f>
        <v>0</v>
      </c>
      <c r="K454" s="2">
        <f>IF(soki3[[#This Row],[fila]],soki3[[#This Row],[wielkosc_zamowienia]],0)</f>
        <v>0</v>
      </c>
    </row>
    <row r="455" spans="1:11" x14ac:dyDescent="0.25">
      <c r="A455">
        <v>454</v>
      </c>
      <c r="B455" s="1">
        <v>44419</v>
      </c>
      <c r="C455" s="2" t="s">
        <v>5</v>
      </c>
      <c r="D455" s="2">
        <f>WEEKDAY(soki3[[#This Row],[data]],2)</f>
        <v>3</v>
      </c>
      <c r="E455">
        <v>3240</v>
      </c>
      <c r="F455">
        <f t="shared" si="8"/>
        <v>19913</v>
      </c>
      <c r="G455">
        <f>IF(soki3[[#This Row],[data]]=B454,0,IF(soki3[[#This Row],[dzień tygodnia]]&gt;=6,5000,$M$13))</f>
        <v>13179</v>
      </c>
      <c r="H455">
        <f>soki3[[#This Row],[stan przed produkcją]]+soki3[[#This Row],[produkcja]]</f>
        <v>33092</v>
      </c>
      <c r="I455" s="2">
        <f>IF(soki3[[#This Row],[stan po produkcji]]-soki3[[#This Row],[wielkosc_zamowienia]]&gt;0,soki3[[#This Row],[stan po produkcji]]-soki3[[#This Row],[wielkosc_zamowienia]],soki3[[#This Row],[stan po produkcji]])</f>
        <v>29852</v>
      </c>
      <c r="J455" s="2" t="b">
        <f>soki3[[#This Row],[po zamowieniu]]=soki3[[#This Row],[stan po produkcji]]</f>
        <v>0</v>
      </c>
      <c r="K455" s="2">
        <f>IF(soki3[[#This Row],[fila]],soki3[[#This Row],[wielkosc_zamowienia]],0)</f>
        <v>0</v>
      </c>
    </row>
    <row r="456" spans="1:11" x14ac:dyDescent="0.25">
      <c r="A456">
        <v>455</v>
      </c>
      <c r="B456" s="1">
        <v>44419</v>
      </c>
      <c r="C456" s="2" t="s">
        <v>7</v>
      </c>
      <c r="D456" s="2">
        <f>WEEKDAY(soki3[[#This Row],[data]],2)</f>
        <v>3</v>
      </c>
      <c r="E456">
        <v>8700</v>
      </c>
      <c r="F456">
        <f t="shared" si="8"/>
        <v>29852</v>
      </c>
      <c r="G456">
        <f>IF(soki3[[#This Row],[data]]=B455,0,IF(soki3[[#This Row],[dzień tygodnia]]&gt;=6,5000,$M$13))</f>
        <v>0</v>
      </c>
      <c r="H456">
        <f>soki3[[#This Row],[stan przed produkcją]]+soki3[[#This Row],[produkcja]]</f>
        <v>29852</v>
      </c>
      <c r="I456" s="2">
        <f>IF(soki3[[#This Row],[stan po produkcji]]-soki3[[#This Row],[wielkosc_zamowienia]]&gt;0,soki3[[#This Row],[stan po produkcji]]-soki3[[#This Row],[wielkosc_zamowienia]],soki3[[#This Row],[stan po produkcji]])</f>
        <v>21152</v>
      </c>
      <c r="J456" s="2" t="b">
        <f>soki3[[#This Row],[po zamowieniu]]=soki3[[#This Row],[stan po produkcji]]</f>
        <v>0</v>
      </c>
      <c r="K456" s="2">
        <f>IF(soki3[[#This Row],[fila]],soki3[[#This Row],[wielkosc_zamowienia]],0)</f>
        <v>0</v>
      </c>
    </row>
    <row r="457" spans="1:11" x14ac:dyDescent="0.25">
      <c r="A457">
        <v>456</v>
      </c>
      <c r="B457" s="1">
        <v>44419</v>
      </c>
      <c r="C457" s="2" t="s">
        <v>4</v>
      </c>
      <c r="D457" s="2">
        <f>WEEKDAY(soki3[[#This Row],[data]],2)</f>
        <v>3</v>
      </c>
      <c r="E457">
        <v>8110</v>
      </c>
      <c r="F457">
        <f t="shared" si="8"/>
        <v>21152</v>
      </c>
      <c r="G457">
        <f>IF(soki3[[#This Row],[data]]=B456,0,IF(soki3[[#This Row],[dzień tygodnia]]&gt;=6,5000,$M$13))</f>
        <v>0</v>
      </c>
      <c r="H457">
        <f>soki3[[#This Row],[stan przed produkcją]]+soki3[[#This Row],[produkcja]]</f>
        <v>21152</v>
      </c>
      <c r="I457" s="2">
        <f>IF(soki3[[#This Row],[stan po produkcji]]-soki3[[#This Row],[wielkosc_zamowienia]]&gt;0,soki3[[#This Row],[stan po produkcji]]-soki3[[#This Row],[wielkosc_zamowienia]],soki3[[#This Row],[stan po produkcji]])</f>
        <v>13042</v>
      </c>
      <c r="J457" s="2" t="b">
        <f>soki3[[#This Row],[po zamowieniu]]=soki3[[#This Row],[stan po produkcji]]</f>
        <v>0</v>
      </c>
      <c r="K457" s="2">
        <f>IF(soki3[[#This Row],[fila]],soki3[[#This Row],[wielkosc_zamowienia]],0)</f>
        <v>0</v>
      </c>
    </row>
    <row r="458" spans="1:11" x14ac:dyDescent="0.25">
      <c r="A458">
        <v>457</v>
      </c>
      <c r="B458" s="1">
        <v>44420</v>
      </c>
      <c r="C458" s="2" t="s">
        <v>7</v>
      </c>
      <c r="D458" s="2">
        <f>WEEKDAY(soki3[[#This Row],[data]],2)</f>
        <v>4</v>
      </c>
      <c r="E458">
        <v>6510</v>
      </c>
      <c r="F458">
        <f t="shared" si="8"/>
        <v>13042</v>
      </c>
      <c r="G458">
        <f>IF(soki3[[#This Row],[data]]=B457,0,IF(soki3[[#This Row],[dzień tygodnia]]&gt;=6,5000,$M$13))</f>
        <v>13179</v>
      </c>
      <c r="H458">
        <f>soki3[[#This Row],[stan przed produkcją]]+soki3[[#This Row],[produkcja]]</f>
        <v>26221</v>
      </c>
      <c r="I458" s="2">
        <f>IF(soki3[[#This Row],[stan po produkcji]]-soki3[[#This Row],[wielkosc_zamowienia]]&gt;0,soki3[[#This Row],[stan po produkcji]]-soki3[[#This Row],[wielkosc_zamowienia]],soki3[[#This Row],[stan po produkcji]])</f>
        <v>19711</v>
      </c>
      <c r="J458" s="2" t="b">
        <f>soki3[[#This Row],[po zamowieniu]]=soki3[[#This Row],[stan po produkcji]]</f>
        <v>0</v>
      </c>
      <c r="K458" s="2">
        <f>IF(soki3[[#This Row],[fila]],soki3[[#This Row],[wielkosc_zamowienia]],0)</f>
        <v>0</v>
      </c>
    </row>
    <row r="459" spans="1:11" x14ac:dyDescent="0.25">
      <c r="A459">
        <v>458</v>
      </c>
      <c r="B459" s="1">
        <v>44421</v>
      </c>
      <c r="C459" s="2" t="s">
        <v>5</v>
      </c>
      <c r="D459" s="2">
        <f>WEEKDAY(soki3[[#This Row],[data]],2)</f>
        <v>5</v>
      </c>
      <c r="E459">
        <v>1150</v>
      </c>
      <c r="F459">
        <f t="shared" si="8"/>
        <v>19711</v>
      </c>
      <c r="G459">
        <f>IF(soki3[[#This Row],[data]]=B458,0,IF(soki3[[#This Row],[dzień tygodnia]]&gt;=6,5000,$M$13))</f>
        <v>13179</v>
      </c>
      <c r="H459">
        <f>soki3[[#This Row],[stan przed produkcją]]+soki3[[#This Row],[produkcja]]</f>
        <v>32890</v>
      </c>
      <c r="I459" s="2">
        <f>IF(soki3[[#This Row],[stan po produkcji]]-soki3[[#This Row],[wielkosc_zamowienia]]&gt;0,soki3[[#This Row],[stan po produkcji]]-soki3[[#This Row],[wielkosc_zamowienia]],soki3[[#This Row],[stan po produkcji]])</f>
        <v>31740</v>
      </c>
      <c r="J459" s="2" t="b">
        <f>soki3[[#This Row],[po zamowieniu]]=soki3[[#This Row],[stan po produkcji]]</f>
        <v>0</v>
      </c>
      <c r="K459" s="2">
        <f>IF(soki3[[#This Row],[fila]],soki3[[#This Row],[wielkosc_zamowienia]],0)</f>
        <v>0</v>
      </c>
    </row>
    <row r="460" spans="1:11" x14ac:dyDescent="0.25">
      <c r="A460">
        <v>459</v>
      </c>
      <c r="B460" s="1">
        <v>44422</v>
      </c>
      <c r="C460" s="2" t="s">
        <v>7</v>
      </c>
      <c r="D460" s="2">
        <f>WEEKDAY(soki3[[#This Row],[data]],2)</f>
        <v>6</v>
      </c>
      <c r="E460">
        <v>9430</v>
      </c>
      <c r="F460">
        <f t="shared" si="8"/>
        <v>31740</v>
      </c>
      <c r="G460">
        <f>IF(soki3[[#This Row],[data]]=B459,0,IF(soki3[[#This Row],[dzień tygodnia]]&gt;=6,5000,$M$13))</f>
        <v>5000</v>
      </c>
      <c r="H460">
        <f>soki3[[#This Row],[stan przed produkcją]]+soki3[[#This Row],[produkcja]]</f>
        <v>36740</v>
      </c>
      <c r="I460" s="2">
        <f>IF(soki3[[#This Row],[stan po produkcji]]-soki3[[#This Row],[wielkosc_zamowienia]]&gt;0,soki3[[#This Row],[stan po produkcji]]-soki3[[#This Row],[wielkosc_zamowienia]],soki3[[#This Row],[stan po produkcji]])</f>
        <v>27310</v>
      </c>
      <c r="J460" s="2" t="b">
        <f>soki3[[#This Row],[po zamowieniu]]=soki3[[#This Row],[stan po produkcji]]</f>
        <v>0</v>
      </c>
      <c r="K460" s="2">
        <f>IF(soki3[[#This Row],[fila]],soki3[[#This Row],[wielkosc_zamowienia]],0)</f>
        <v>0</v>
      </c>
    </row>
    <row r="461" spans="1:11" x14ac:dyDescent="0.25">
      <c r="A461">
        <v>460</v>
      </c>
      <c r="B461" s="1">
        <v>44422</v>
      </c>
      <c r="C461" s="2" t="s">
        <v>4</v>
      </c>
      <c r="D461" s="2">
        <f>WEEKDAY(soki3[[#This Row],[data]],2)</f>
        <v>6</v>
      </c>
      <c r="E461">
        <v>6500</v>
      </c>
      <c r="F461">
        <f t="shared" si="8"/>
        <v>27310</v>
      </c>
      <c r="G461">
        <f>IF(soki3[[#This Row],[data]]=B460,0,IF(soki3[[#This Row],[dzień tygodnia]]&gt;=6,5000,$M$13))</f>
        <v>0</v>
      </c>
      <c r="H461">
        <f>soki3[[#This Row],[stan przed produkcją]]+soki3[[#This Row],[produkcja]]</f>
        <v>27310</v>
      </c>
      <c r="I461" s="2">
        <f>IF(soki3[[#This Row],[stan po produkcji]]-soki3[[#This Row],[wielkosc_zamowienia]]&gt;0,soki3[[#This Row],[stan po produkcji]]-soki3[[#This Row],[wielkosc_zamowienia]],soki3[[#This Row],[stan po produkcji]])</f>
        <v>20810</v>
      </c>
      <c r="J461" s="2" t="b">
        <f>soki3[[#This Row],[po zamowieniu]]=soki3[[#This Row],[stan po produkcji]]</f>
        <v>0</v>
      </c>
      <c r="K461" s="2">
        <f>IF(soki3[[#This Row],[fila]],soki3[[#This Row],[wielkosc_zamowienia]],0)</f>
        <v>0</v>
      </c>
    </row>
    <row r="462" spans="1:11" x14ac:dyDescent="0.25">
      <c r="A462">
        <v>461</v>
      </c>
      <c r="B462" s="1">
        <v>44422</v>
      </c>
      <c r="C462" s="2" t="s">
        <v>5</v>
      </c>
      <c r="D462" s="2">
        <f>WEEKDAY(soki3[[#This Row],[data]],2)</f>
        <v>6</v>
      </c>
      <c r="E462">
        <v>6410</v>
      </c>
      <c r="F462">
        <f t="shared" si="8"/>
        <v>20810</v>
      </c>
      <c r="G462">
        <f>IF(soki3[[#This Row],[data]]=B461,0,IF(soki3[[#This Row],[dzień tygodnia]]&gt;=6,5000,$M$13))</f>
        <v>0</v>
      </c>
      <c r="H462">
        <f>soki3[[#This Row],[stan przed produkcją]]+soki3[[#This Row],[produkcja]]</f>
        <v>20810</v>
      </c>
      <c r="I462" s="2">
        <f>IF(soki3[[#This Row],[stan po produkcji]]-soki3[[#This Row],[wielkosc_zamowienia]]&gt;0,soki3[[#This Row],[stan po produkcji]]-soki3[[#This Row],[wielkosc_zamowienia]],soki3[[#This Row],[stan po produkcji]])</f>
        <v>14400</v>
      </c>
      <c r="J462" s="2" t="b">
        <f>soki3[[#This Row],[po zamowieniu]]=soki3[[#This Row],[stan po produkcji]]</f>
        <v>0</v>
      </c>
      <c r="K462" s="2">
        <f>IF(soki3[[#This Row],[fila]],soki3[[#This Row],[wielkosc_zamowienia]],0)</f>
        <v>0</v>
      </c>
    </row>
    <row r="463" spans="1:11" x14ac:dyDescent="0.25">
      <c r="A463">
        <v>462</v>
      </c>
      <c r="B463" s="1">
        <v>44423</v>
      </c>
      <c r="C463" s="2" t="s">
        <v>7</v>
      </c>
      <c r="D463" s="2">
        <f>WEEKDAY(soki3[[#This Row],[data]],2)</f>
        <v>7</v>
      </c>
      <c r="E463">
        <v>5300</v>
      </c>
      <c r="F463">
        <f t="shared" si="8"/>
        <v>14400</v>
      </c>
      <c r="G463">
        <f>IF(soki3[[#This Row],[data]]=B462,0,IF(soki3[[#This Row],[dzień tygodnia]]&gt;=6,5000,$M$13))</f>
        <v>5000</v>
      </c>
      <c r="H463">
        <f>soki3[[#This Row],[stan przed produkcją]]+soki3[[#This Row],[produkcja]]</f>
        <v>19400</v>
      </c>
      <c r="I463" s="2">
        <f>IF(soki3[[#This Row],[stan po produkcji]]-soki3[[#This Row],[wielkosc_zamowienia]]&gt;0,soki3[[#This Row],[stan po produkcji]]-soki3[[#This Row],[wielkosc_zamowienia]],soki3[[#This Row],[stan po produkcji]])</f>
        <v>14100</v>
      </c>
      <c r="J463" s="2" t="b">
        <f>soki3[[#This Row],[po zamowieniu]]=soki3[[#This Row],[stan po produkcji]]</f>
        <v>0</v>
      </c>
      <c r="K463" s="2">
        <f>IF(soki3[[#This Row],[fila]],soki3[[#This Row],[wielkosc_zamowienia]],0)</f>
        <v>0</v>
      </c>
    </row>
    <row r="464" spans="1:11" x14ac:dyDescent="0.25">
      <c r="A464">
        <v>463</v>
      </c>
      <c r="B464" s="1">
        <v>44423</v>
      </c>
      <c r="C464" s="2" t="s">
        <v>4</v>
      </c>
      <c r="D464" s="2">
        <f>WEEKDAY(soki3[[#This Row],[data]],2)</f>
        <v>7</v>
      </c>
      <c r="E464">
        <v>5430</v>
      </c>
      <c r="F464">
        <f t="shared" si="8"/>
        <v>14100</v>
      </c>
      <c r="G464">
        <f>IF(soki3[[#This Row],[data]]=B463,0,IF(soki3[[#This Row],[dzień tygodnia]]&gt;=6,5000,$M$13))</f>
        <v>0</v>
      </c>
      <c r="H464">
        <f>soki3[[#This Row],[stan przed produkcją]]+soki3[[#This Row],[produkcja]]</f>
        <v>14100</v>
      </c>
      <c r="I464" s="2">
        <f>IF(soki3[[#This Row],[stan po produkcji]]-soki3[[#This Row],[wielkosc_zamowienia]]&gt;0,soki3[[#This Row],[stan po produkcji]]-soki3[[#This Row],[wielkosc_zamowienia]],soki3[[#This Row],[stan po produkcji]])</f>
        <v>8670</v>
      </c>
      <c r="J464" s="2" t="b">
        <f>soki3[[#This Row],[po zamowieniu]]=soki3[[#This Row],[stan po produkcji]]</f>
        <v>0</v>
      </c>
      <c r="K464" s="2">
        <f>IF(soki3[[#This Row],[fila]],soki3[[#This Row],[wielkosc_zamowienia]],0)</f>
        <v>0</v>
      </c>
    </row>
    <row r="465" spans="1:11" x14ac:dyDescent="0.25">
      <c r="A465">
        <v>464</v>
      </c>
      <c r="B465" s="1">
        <v>44423</v>
      </c>
      <c r="C465" s="2" t="s">
        <v>5</v>
      </c>
      <c r="D465" s="2">
        <f>WEEKDAY(soki3[[#This Row],[data]],2)</f>
        <v>7</v>
      </c>
      <c r="E465">
        <v>3660</v>
      </c>
      <c r="F465">
        <f t="shared" si="8"/>
        <v>8670</v>
      </c>
      <c r="G465">
        <f>IF(soki3[[#This Row],[data]]=B464,0,IF(soki3[[#This Row],[dzień tygodnia]]&gt;=6,5000,$M$13))</f>
        <v>0</v>
      </c>
      <c r="H465">
        <f>soki3[[#This Row],[stan przed produkcją]]+soki3[[#This Row],[produkcja]]</f>
        <v>8670</v>
      </c>
      <c r="I465" s="2">
        <f>IF(soki3[[#This Row],[stan po produkcji]]-soki3[[#This Row],[wielkosc_zamowienia]]&gt;0,soki3[[#This Row],[stan po produkcji]]-soki3[[#This Row],[wielkosc_zamowienia]],soki3[[#This Row],[stan po produkcji]])</f>
        <v>5010</v>
      </c>
      <c r="J465" s="2" t="b">
        <f>soki3[[#This Row],[po zamowieniu]]=soki3[[#This Row],[stan po produkcji]]</f>
        <v>0</v>
      </c>
      <c r="K465" s="2">
        <f>IF(soki3[[#This Row],[fila]],soki3[[#This Row],[wielkosc_zamowienia]],0)</f>
        <v>0</v>
      </c>
    </row>
    <row r="466" spans="1:11" x14ac:dyDescent="0.25">
      <c r="A466">
        <v>465</v>
      </c>
      <c r="B466" s="1">
        <v>44424</v>
      </c>
      <c r="C466" s="2" t="s">
        <v>4</v>
      </c>
      <c r="D466" s="2">
        <f>WEEKDAY(soki3[[#This Row],[data]],2)</f>
        <v>1</v>
      </c>
      <c r="E466">
        <v>3000</v>
      </c>
      <c r="F466">
        <f t="shared" si="8"/>
        <v>5010</v>
      </c>
      <c r="G466">
        <f>IF(soki3[[#This Row],[data]]=B465,0,IF(soki3[[#This Row],[dzień tygodnia]]&gt;=6,5000,$M$13))</f>
        <v>13179</v>
      </c>
      <c r="H466">
        <f>soki3[[#This Row],[stan przed produkcją]]+soki3[[#This Row],[produkcja]]</f>
        <v>18189</v>
      </c>
      <c r="I466" s="2">
        <f>IF(soki3[[#This Row],[stan po produkcji]]-soki3[[#This Row],[wielkosc_zamowienia]]&gt;0,soki3[[#This Row],[stan po produkcji]]-soki3[[#This Row],[wielkosc_zamowienia]],soki3[[#This Row],[stan po produkcji]])</f>
        <v>15189</v>
      </c>
      <c r="J466" s="2" t="b">
        <f>soki3[[#This Row],[po zamowieniu]]=soki3[[#This Row],[stan po produkcji]]</f>
        <v>0</v>
      </c>
      <c r="K466" s="2">
        <f>IF(soki3[[#This Row],[fila]],soki3[[#This Row],[wielkosc_zamowienia]],0)</f>
        <v>0</v>
      </c>
    </row>
    <row r="467" spans="1:11" x14ac:dyDescent="0.25">
      <c r="A467">
        <v>466</v>
      </c>
      <c r="B467" s="1">
        <v>44424</v>
      </c>
      <c r="C467" s="2" t="s">
        <v>5</v>
      </c>
      <c r="D467" s="2">
        <f>WEEKDAY(soki3[[#This Row],[data]],2)</f>
        <v>1</v>
      </c>
      <c r="E467">
        <v>6120</v>
      </c>
      <c r="F467">
        <f t="shared" si="8"/>
        <v>15189</v>
      </c>
      <c r="G467">
        <f>IF(soki3[[#This Row],[data]]=B466,0,IF(soki3[[#This Row],[dzień tygodnia]]&gt;=6,5000,$M$13))</f>
        <v>0</v>
      </c>
      <c r="H467">
        <f>soki3[[#This Row],[stan przed produkcją]]+soki3[[#This Row],[produkcja]]</f>
        <v>15189</v>
      </c>
      <c r="I467" s="2">
        <f>IF(soki3[[#This Row],[stan po produkcji]]-soki3[[#This Row],[wielkosc_zamowienia]]&gt;0,soki3[[#This Row],[stan po produkcji]]-soki3[[#This Row],[wielkosc_zamowienia]],soki3[[#This Row],[stan po produkcji]])</f>
        <v>9069</v>
      </c>
      <c r="J467" s="2" t="b">
        <f>soki3[[#This Row],[po zamowieniu]]=soki3[[#This Row],[stan po produkcji]]</f>
        <v>0</v>
      </c>
      <c r="K467" s="2">
        <f>IF(soki3[[#This Row],[fila]],soki3[[#This Row],[wielkosc_zamowienia]],0)</f>
        <v>0</v>
      </c>
    </row>
    <row r="468" spans="1:11" x14ac:dyDescent="0.25">
      <c r="A468">
        <v>467</v>
      </c>
      <c r="B468" s="1">
        <v>44424</v>
      </c>
      <c r="C468" s="2" t="s">
        <v>6</v>
      </c>
      <c r="D468" s="2">
        <f>WEEKDAY(soki3[[#This Row],[data]],2)</f>
        <v>1</v>
      </c>
      <c r="E468">
        <v>5850</v>
      </c>
      <c r="F468">
        <f t="shared" si="8"/>
        <v>9069</v>
      </c>
      <c r="G468">
        <f>IF(soki3[[#This Row],[data]]=B467,0,IF(soki3[[#This Row],[dzień tygodnia]]&gt;=6,5000,$M$13))</f>
        <v>0</v>
      </c>
      <c r="H468">
        <f>soki3[[#This Row],[stan przed produkcją]]+soki3[[#This Row],[produkcja]]</f>
        <v>9069</v>
      </c>
      <c r="I468" s="2">
        <f>IF(soki3[[#This Row],[stan po produkcji]]-soki3[[#This Row],[wielkosc_zamowienia]]&gt;0,soki3[[#This Row],[stan po produkcji]]-soki3[[#This Row],[wielkosc_zamowienia]],soki3[[#This Row],[stan po produkcji]])</f>
        <v>3219</v>
      </c>
      <c r="J468" s="2" t="b">
        <f>soki3[[#This Row],[po zamowieniu]]=soki3[[#This Row],[stan po produkcji]]</f>
        <v>0</v>
      </c>
      <c r="K468" s="2">
        <f>IF(soki3[[#This Row],[fila]],soki3[[#This Row],[wielkosc_zamowienia]],0)</f>
        <v>0</v>
      </c>
    </row>
    <row r="469" spans="1:11" x14ac:dyDescent="0.25">
      <c r="A469">
        <v>468</v>
      </c>
      <c r="B469" s="1">
        <v>44425</v>
      </c>
      <c r="C469" s="2" t="s">
        <v>5</v>
      </c>
      <c r="D469" s="2">
        <f>WEEKDAY(soki3[[#This Row],[data]],2)</f>
        <v>2</v>
      </c>
      <c r="E469">
        <v>6690</v>
      </c>
      <c r="F469">
        <f t="shared" si="8"/>
        <v>3219</v>
      </c>
      <c r="G469">
        <f>IF(soki3[[#This Row],[data]]=B468,0,IF(soki3[[#This Row],[dzień tygodnia]]&gt;=6,5000,$M$13))</f>
        <v>13179</v>
      </c>
      <c r="H469">
        <f>soki3[[#This Row],[stan przed produkcją]]+soki3[[#This Row],[produkcja]]</f>
        <v>16398</v>
      </c>
      <c r="I469" s="2">
        <f>IF(soki3[[#This Row],[stan po produkcji]]-soki3[[#This Row],[wielkosc_zamowienia]]&gt;0,soki3[[#This Row],[stan po produkcji]]-soki3[[#This Row],[wielkosc_zamowienia]],soki3[[#This Row],[stan po produkcji]])</f>
        <v>9708</v>
      </c>
      <c r="J469" s="2" t="b">
        <f>soki3[[#This Row],[po zamowieniu]]=soki3[[#This Row],[stan po produkcji]]</f>
        <v>0</v>
      </c>
      <c r="K469" s="2">
        <f>IF(soki3[[#This Row],[fila]],soki3[[#This Row],[wielkosc_zamowienia]],0)</f>
        <v>0</v>
      </c>
    </row>
    <row r="470" spans="1:11" x14ac:dyDescent="0.25">
      <c r="A470">
        <v>469</v>
      </c>
      <c r="B470" s="1">
        <v>44425</v>
      </c>
      <c r="C470" s="2" t="s">
        <v>4</v>
      </c>
      <c r="D470" s="2">
        <f>WEEKDAY(soki3[[#This Row],[data]],2)</f>
        <v>2</v>
      </c>
      <c r="E470">
        <v>2510</v>
      </c>
      <c r="F470">
        <f t="shared" si="8"/>
        <v>9708</v>
      </c>
      <c r="G470">
        <f>IF(soki3[[#This Row],[data]]=B469,0,IF(soki3[[#This Row],[dzień tygodnia]]&gt;=6,5000,$M$13))</f>
        <v>0</v>
      </c>
      <c r="H470">
        <f>soki3[[#This Row],[stan przed produkcją]]+soki3[[#This Row],[produkcja]]</f>
        <v>9708</v>
      </c>
      <c r="I470" s="2">
        <f>IF(soki3[[#This Row],[stan po produkcji]]-soki3[[#This Row],[wielkosc_zamowienia]]&gt;0,soki3[[#This Row],[stan po produkcji]]-soki3[[#This Row],[wielkosc_zamowienia]],soki3[[#This Row],[stan po produkcji]])</f>
        <v>7198</v>
      </c>
      <c r="J470" s="2" t="b">
        <f>soki3[[#This Row],[po zamowieniu]]=soki3[[#This Row],[stan po produkcji]]</f>
        <v>0</v>
      </c>
      <c r="K470" s="2">
        <f>IF(soki3[[#This Row],[fila]],soki3[[#This Row],[wielkosc_zamowienia]],0)</f>
        <v>0</v>
      </c>
    </row>
    <row r="471" spans="1:11" x14ac:dyDescent="0.25">
      <c r="A471">
        <v>470</v>
      </c>
      <c r="B471" s="1">
        <v>44426</v>
      </c>
      <c r="C471" s="2" t="s">
        <v>6</v>
      </c>
      <c r="D471" s="2">
        <f>WEEKDAY(soki3[[#This Row],[data]],2)</f>
        <v>3</v>
      </c>
      <c r="E471">
        <v>4090</v>
      </c>
      <c r="F471">
        <f t="shared" si="8"/>
        <v>7198</v>
      </c>
      <c r="G471">
        <f>IF(soki3[[#This Row],[data]]=B470,0,IF(soki3[[#This Row],[dzień tygodnia]]&gt;=6,5000,$M$13))</f>
        <v>13179</v>
      </c>
      <c r="H471">
        <f>soki3[[#This Row],[stan przed produkcją]]+soki3[[#This Row],[produkcja]]</f>
        <v>20377</v>
      </c>
      <c r="I471" s="2">
        <f>IF(soki3[[#This Row],[stan po produkcji]]-soki3[[#This Row],[wielkosc_zamowienia]]&gt;0,soki3[[#This Row],[stan po produkcji]]-soki3[[#This Row],[wielkosc_zamowienia]],soki3[[#This Row],[stan po produkcji]])</f>
        <v>16287</v>
      </c>
      <c r="J471" s="2" t="b">
        <f>soki3[[#This Row],[po zamowieniu]]=soki3[[#This Row],[stan po produkcji]]</f>
        <v>0</v>
      </c>
      <c r="K471" s="2">
        <f>IF(soki3[[#This Row],[fila]],soki3[[#This Row],[wielkosc_zamowienia]],0)</f>
        <v>0</v>
      </c>
    </row>
    <row r="472" spans="1:11" x14ac:dyDescent="0.25">
      <c r="A472">
        <v>471</v>
      </c>
      <c r="B472" s="1">
        <v>44427</v>
      </c>
      <c r="C472" s="2" t="s">
        <v>5</v>
      </c>
      <c r="D472" s="2">
        <f>WEEKDAY(soki3[[#This Row],[data]],2)</f>
        <v>4</v>
      </c>
      <c r="E472">
        <v>4580</v>
      </c>
      <c r="F472">
        <f t="shared" si="8"/>
        <v>16287</v>
      </c>
      <c r="G472">
        <f>IF(soki3[[#This Row],[data]]=B471,0,IF(soki3[[#This Row],[dzień tygodnia]]&gt;=6,5000,$M$13))</f>
        <v>13179</v>
      </c>
      <c r="H472">
        <f>soki3[[#This Row],[stan przed produkcją]]+soki3[[#This Row],[produkcja]]</f>
        <v>29466</v>
      </c>
      <c r="I472" s="2">
        <f>IF(soki3[[#This Row],[stan po produkcji]]-soki3[[#This Row],[wielkosc_zamowienia]]&gt;0,soki3[[#This Row],[stan po produkcji]]-soki3[[#This Row],[wielkosc_zamowienia]],soki3[[#This Row],[stan po produkcji]])</f>
        <v>24886</v>
      </c>
      <c r="J472" s="2" t="b">
        <f>soki3[[#This Row],[po zamowieniu]]=soki3[[#This Row],[stan po produkcji]]</f>
        <v>0</v>
      </c>
      <c r="K472" s="2">
        <f>IF(soki3[[#This Row],[fila]],soki3[[#This Row],[wielkosc_zamowienia]],0)</f>
        <v>0</v>
      </c>
    </row>
    <row r="473" spans="1:11" x14ac:dyDescent="0.25">
      <c r="A473">
        <v>472</v>
      </c>
      <c r="B473" s="1">
        <v>44428</v>
      </c>
      <c r="C473" s="2" t="s">
        <v>6</v>
      </c>
      <c r="D473" s="2">
        <f>WEEKDAY(soki3[[#This Row],[data]],2)</f>
        <v>5</v>
      </c>
      <c r="E473">
        <v>6590</v>
      </c>
      <c r="F473">
        <f t="shared" si="8"/>
        <v>24886</v>
      </c>
      <c r="G473">
        <f>IF(soki3[[#This Row],[data]]=B472,0,IF(soki3[[#This Row],[dzień tygodnia]]&gt;=6,5000,$M$13))</f>
        <v>13179</v>
      </c>
      <c r="H473">
        <f>soki3[[#This Row],[stan przed produkcją]]+soki3[[#This Row],[produkcja]]</f>
        <v>38065</v>
      </c>
      <c r="I473" s="2">
        <f>IF(soki3[[#This Row],[stan po produkcji]]-soki3[[#This Row],[wielkosc_zamowienia]]&gt;0,soki3[[#This Row],[stan po produkcji]]-soki3[[#This Row],[wielkosc_zamowienia]],soki3[[#This Row],[stan po produkcji]])</f>
        <v>31475</v>
      </c>
      <c r="J473" s="2" t="b">
        <f>soki3[[#This Row],[po zamowieniu]]=soki3[[#This Row],[stan po produkcji]]</f>
        <v>0</v>
      </c>
      <c r="K473" s="2">
        <f>IF(soki3[[#This Row],[fila]],soki3[[#This Row],[wielkosc_zamowienia]],0)</f>
        <v>0</v>
      </c>
    </row>
    <row r="474" spans="1:11" x14ac:dyDescent="0.25">
      <c r="A474">
        <v>473</v>
      </c>
      <c r="B474" s="1">
        <v>44428</v>
      </c>
      <c r="C474" s="2" t="s">
        <v>4</v>
      </c>
      <c r="D474" s="2">
        <f>WEEKDAY(soki3[[#This Row],[data]],2)</f>
        <v>5</v>
      </c>
      <c r="E474">
        <v>3060</v>
      </c>
      <c r="F474">
        <f t="shared" si="8"/>
        <v>31475</v>
      </c>
      <c r="G474">
        <f>IF(soki3[[#This Row],[data]]=B473,0,IF(soki3[[#This Row],[dzień tygodnia]]&gt;=6,5000,$M$13))</f>
        <v>0</v>
      </c>
      <c r="H474">
        <f>soki3[[#This Row],[stan przed produkcją]]+soki3[[#This Row],[produkcja]]</f>
        <v>31475</v>
      </c>
      <c r="I474" s="2">
        <f>IF(soki3[[#This Row],[stan po produkcji]]-soki3[[#This Row],[wielkosc_zamowienia]]&gt;0,soki3[[#This Row],[stan po produkcji]]-soki3[[#This Row],[wielkosc_zamowienia]],soki3[[#This Row],[stan po produkcji]])</f>
        <v>28415</v>
      </c>
      <c r="J474" s="2" t="b">
        <f>soki3[[#This Row],[po zamowieniu]]=soki3[[#This Row],[stan po produkcji]]</f>
        <v>0</v>
      </c>
      <c r="K474" s="2">
        <f>IF(soki3[[#This Row],[fila]],soki3[[#This Row],[wielkosc_zamowienia]],0)</f>
        <v>0</v>
      </c>
    </row>
    <row r="475" spans="1:11" x14ac:dyDescent="0.25">
      <c r="A475">
        <v>474</v>
      </c>
      <c r="B475" s="1">
        <v>44428</v>
      </c>
      <c r="C475" s="2" t="s">
        <v>7</v>
      </c>
      <c r="D475" s="2">
        <f>WEEKDAY(soki3[[#This Row],[data]],2)</f>
        <v>5</v>
      </c>
      <c r="E475">
        <v>1220</v>
      </c>
      <c r="F475">
        <f t="shared" si="8"/>
        <v>28415</v>
      </c>
      <c r="G475">
        <f>IF(soki3[[#This Row],[data]]=B474,0,IF(soki3[[#This Row],[dzień tygodnia]]&gt;=6,5000,$M$13))</f>
        <v>0</v>
      </c>
      <c r="H475">
        <f>soki3[[#This Row],[stan przed produkcją]]+soki3[[#This Row],[produkcja]]</f>
        <v>28415</v>
      </c>
      <c r="I475" s="2">
        <f>IF(soki3[[#This Row],[stan po produkcji]]-soki3[[#This Row],[wielkosc_zamowienia]]&gt;0,soki3[[#This Row],[stan po produkcji]]-soki3[[#This Row],[wielkosc_zamowienia]],soki3[[#This Row],[stan po produkcji]])</f>
        <v>27195</v>
      </c>
      <c r="J475" s="2" t="b">
        <f>soki3[[#This Row],[po zamowieniu]]=soki3[[#This Row],[stan po produkcji]]</f>
        <v>0</v>
      </c>
      <c r="K475" s="2">
        <f>IF(soki3[[#This Row],[fila]],soki3[[#This Row],[wielkosc_zamowienia]],0)</f>
        <v>0</v>
      </c>
    </row>
    <row r="476" spans="1:11" x14ac:dyDescent="0.25">
      <c r="A476">
        <v>475</v>
      </c>
      <c r="B476" s="1">
        <v>44429</v>
      </c>
      <c r="C476" s="2" t="s">
        <v>7</v>
      </c>
      <c r="D476" s="2">
        <f>WEEKDAY(soki3[[#This Row],[data]],2)</f>
        <v>6</v>
      </c>
      <c r="E476">
        <v>6590</v>
      </c>
      <c r="F476">
        <f t="shared" si="8"/>
        <v>27195</v>
      </c>
      <c r="G476">
        <f>IF(soki3[[#This Row],[data]]=B475,0,IF(soki3[[#This Row],[dzień tygodnia]]&gt;=6,5000,$M$13))</f>
        <v>5000</v>
      </c>
      <c r="H476">
        <f>soki3[[#This Row],[stan przed produkcją]]+soki3[[#This Row],[produkcja]]</f>
        <v>32195</v>
      </c>
      <c r="I476" s="2">
        <f>IF(soki3[[#This Row],[stan po produkcji]]-soki3[[#This Row],[wielkosc_zamowienia]]&gt;0,soki3[[#This Row],[stan po produkcji]]-soki3[[#This Row],[wielkosc_zamowienia]],soki3[[#This Row],[stan po produkcji]])</f>
        <v>25605</v>
      </c>
      <c r="J476" s="2" t="b">
        <f>soki3[[#This Row],[po zamowieniu]]=soki3[[#This Row],[stan po produkcji]]</f>
        <v>0</v>
      </c>
      <c r="K476" s="2">
        <f>IF(soki3[[#This Row],[fila]],soki3[[#This Row],[wielkosc_zamowienia]],0)</f>
        <v>0</v>
      </c>
    </row>
    <row r="477" spans="1:11" x14ac:dyDescent="0.25">
      <c r="A477">
        <v>476</v>
      </c>
      <c r="B477" s="1">
        <v>44430</v>
      </c>
      <c r="C477" s="2" t="s">
        <v>5</v>
      </c>
      <c r="D477" s="2">
        <f>WEEKDAY(soki3[[#This Row],[data]],2)</f>
        <v>7</v>
      </c>
      <c r="E477">
        <v>7000</v>
      </c>
      <c r="F477">
        <f t="shared" si="8"/>
        <v>25605</v>
      </c>
      <c r="G477">
        <f>IF(soki3[[#This Row],[data]]=B476,0,IF(soki3[[#This Row],[dzień tygodnia]]&gt;=6,5000,$M$13))</f>
        <v>5000</v>
      </c>
      <c r="H477">
        <f>soki3[[#This Row],[stan przed produkcją]]+soki3[[#This Row],[produkcja]]</f>
        <v>30605</v>
      </c>
      <c r="I477" s="2">
        <f>IF(soki3[[#This Row],[stan po produkcji]]-soki3[[#This Row],[wielkosc_zamowienia]]&gt;0,soki3[[#This Row],[stan po produkcji]]-soki3[[#This Row],[wielkosc_zamowienia]],soki3[[#This Row],[stan po produkcji]])</f>
        <v>23605</v>
      </c>
      <c r="J477" s="2" t="b">
        <f>soki3[[#This Row],[po zamowieniu]]=soki3[[#This Row],[stan po produkcji]]</f>
        <v>0</v>
      </c>
      <c r="K477" s="2">
        <f>IF(soki3[[#This Row],[fila]],soki3[[#This Row],[wielkosc_zamowienia]],0)</f>
        <v>0</v>
      </c>
    </row>
    <row r="478" spans="1:11" x14ac:dyDescent="0.25">
      <c r="A478">
        <v>477</v>
      </c>
      <c r="B478" s="1">
        <v>44430</v>
      </c>
      <c r="C478" s="2" t="s">
        <v>4</v>
      </c>
      <c r="D478" s="2">
        <f>WEEKDAY(soki3[[#This Row],[data]],2)</f>
        <v>7</v>
      </c>
      <c r="E478">
        <v>4530</v>
      </c>
      <c r="F478">
        <f t="shared" si="8"/>
        <v>23605</v>
      </c>
      <c r="G478">
        <f>IF(soki3[[#This Row],[data]]=B477,0,IF(soki3[[#This Row],[dzień tygodnia]]&gt;=6,5000,$M$13))</f>
        <v>0</v>
      </c>
      <c r="H478">
        <f>soki3[[#This Row],[stan przed produkcją]]+soki3[[#This Row],[produkcja]]</f>
        <v>23605</v>
      </c>
      <c r="I478" s="2">
        <f>IF(soki3[[#This Row],[stan po produkcji]]-soki3[[#This Row],[wielkosc_zamowienia]]&gt;0,soki3[[#This Row],[stan po produkcji]]-soki3[[#This Row],[wielkosc_zamowienia]],soki3[[#This Row],[stan po produkcji]])</f>
        <v>19075</v>
      </c>
      <c r="J478" s="2" t="b">
        <f>soki3[[#This Row],[po zamowieniu]]=soki3[[#This Row],[stan po produkcji]]</f>
        <v>0</v>
      </c>
      <c r="K478" s="2">
        <f>IF(soki3[[#This Row],[fila]],soki3[[#This Row],[wielkosc_zamowienia]],0)</f>
        <v>0</v>
      </c>
    </row>
    <row r="479" spans="1:11" x14ac:dyDescent="0.25">
      <c r="A479">
        <v>478</v>
      </c>
      <c r="B479" s="1">
        <v>44430</v>
      </c>
      <c r="C479" s="2" t="s">
        <v>7</v>
      </c>
      <c r="D479" s="2">
        <f>WEEKDAY(soki3[[#This Row],[data]],2)</f>
        <v>7</v>
      </c>
      <c r="E479">
        <v>5480</v>
      </c>
      <c r="F479">
        <f t="shared" si="8"/>
        <v>19075</v>
      </c>
      <c r="G479">
        <f>IF(soki3[[#This Row],[data]]=B478,0,IF(soki3[[#This Row],[dzień tygodnia]]&gt;=6,5000,$M$13))</f>
        <v>0</v>
      </c>
      <c r="H479">
        <f>soki3[[#This Row],[stan przed produkcją]]+soki3[[#This Row],[produkcja]]</f>
        <v>19075</v>
      </c>
      <c r="I479" s="2">
        <f>IF(soki3[[#This Row],[stan po produkcji]]-soki3[[#This Row],[wielkosc_zamowienia]]&gt;0,soki3[[#This Row],[stan po produkcji]]-soki3[[#This Row],[wielkosc_zamowienia]],soki3[[#This Row],[stan po produkcji]])</f>
        <v>13595</v>
      </c>
      <c r="J479" s="2" t="b">
        <f>soki3[[#This Row],[po zamowieniu]]=soki3[[#This Row],[stan po produkcji]]</f>
        <v>0</v>
      </c>
      <c r="K479" s="2">
        <f>IF(soki3[[#This Row],[fila]],soki3[[#This Row],[wielkosc_zamowienia]],0)</f>
        <v>0</v>
      </c>
    </row>
    <row r="480" spans="1:11" x14ac:dyDescent="0.25">
      <c r="A480">
        <v>479</v>
      </c>
      <c r="B480" s="1">
        <v>44431</v>
      </c>
      <c r="C480" s="2" t="s">
        <v>4</v>
      </c>
      <c r="D480" s="2">
        <f>WEEKDAY(soki3[[#This Row],[data]],2)</f>
        <v>1</v>
      </c>
      <c r="E480">
        <v>6400</v>
      </c>
      <c r="F480">
        <f t="shared" si="8"/>
        <v>13595</v>
      </c>
      <c r="G480">
        <f>IF(soki3[[#This Row],[data]]=B479,0,IF(soki3[[#This Row],[dzień tygodnia]]&gt;=6,5000,$M$13))</f>
        <v>13179</v>
      </c>
      <c r="H480">
        <f>soki3[[#This Row],[stan przed produkcją]]+soki3[[#This Row],[produkcja]]</f>
        <v>26774</v>
      </c>
      <c r="I480" s="2">
        <f>IF(soki3[[#This Row],[stan po produkcji]]-soki3[[#This Row],[wielkosc_zamowienia]]&gt;0,soki3[[#This Row],[stan po produkcji]]-soki3[[#This Row],[wielkosc_zamowienia]],soki3[[#This Row],[stan po produkcji]])</f>
        <v>20374</v>
      </c>
      <c r="J480" s="2" t="b">
        <f>soki3[[#This Row],[po zamowieniu]]=soki3[[#This Row],[stan po produkcji]]</f>
        <v>0</v>
      </c>
      <c r="K480" s="2">
        <f>IF(soki3[[#This Row],[fila]],soki3[[#This Row],[wielkosc_zamowienia]],0)</f>
        <v>0</v>
      </c>
    </row>
    <row r="481" spans="1:11" x14ac:dyDescent="0.25">
      <c r="A481">
        <v>480</v>
      </c>
      <c r="B481" s="1">
        <v>44431</v>
      </c>
      <c r="C481" s="2" t="s">
        <v>5</v>
      </c>
      <c r="D481" s="2">
        <f>WEEKDAY(soki3[[#This Row],[data]],2)</f>
        <v>1</v>
      </c>
      <c r="E481">
        <v>7870</v>
      </c>
      <c r="F481">
        <f t="shared" si="8"/>
        <v>20374</v>
      </c>
      <c r="G481">
        <f>IF(soki3[[#This Row],[data]]=B480,0,IF(soki3[[#This Row],[dzień tygodnia]]&gt;=6,5000,$M$13))</f>
        <v>0</v>
      </c>
      <c r="H481">
        <f>soki3[[#This Row],[stan przed produkcją]]+soki3[[#This Row],[produkcja]]</f>
        <v>20374</v>
      </c>
      <c r="I481" s="2">
        <f>IF(soki3[[#This Row],[stan po produkcji]]-soki3[[#This Row],[wielkosc_zamowienia]]&gt;0,soki3[[#This Row],[stan po produkcji]]-soki3[[#This Row],[wielkosc_zamowienia]],soki3[[#This Row],[stan po produkcji]])</f>
        <v>12504</v>
      </c>
      <c r="J481" s="2" t="b">
        <f>soki3[[#This Row],[po zamowieniu]]=soki3[[#This Row],[stan po produkcji]]</f>
        <v>0</v>
      </c>
      <c r="K481" s="2">
        <f>IF(soki3[[#This Row],[fila]],soki3[[#This Row],[wielkosc_zamowienia]],0)</f>
        <v>0</v>
      </c>
    </row>
    <row r="482" spans="1:11" x14ac:dyDescent="0.25">
      <c r="A482">
        <v>481</v>
      </c>
      <c r="B482" s="1">
        <v>44431</v>
      </c>
      <c r="C482" s="2" t="s">
        <v>7</v>
      </c>
      <c r="D482" s="2">
        <f>WEEKDAY(soki3[[#This Row],[data]],2)</f>
        <v>1</v>
      </c>
      <c r="E482">
        <v>7490</v>
      </c>
      <c r="F482">
        <f t="shared" si="8"/>
        <v>12504</v>
      </c>
      <c r="G482">
        <f>IF(soki3[[#This Row],[data]]=B481,0,IF(soki3[[#This Row],[dzień tygodnia]]&gt;=6,5000,$M$13))</f>
        <v>0</v>
      </c>
      <c r="H482">
        <f>soki3[[#This Row],[stan przed produkcją]]+soki3[[#This Row],[produkcja]]</f>
        <v>12504</v>
      </c>
      <c r="I482" s="2">
        <f>IF(soki3[[#This Row],[stan po produkcji]]-soki3[[#This Row],[wielkosc_zamowienia]]&gt;0,soki3[[#This Row],[stan po produkcji]]-soki3[[#This Row],[wielkosc_zamowienia]],soki3[[#This Row],[stan po produkcji]])</f>
        <v>5014</v>
      </c>
      <c r="J482" s="2" t="b">
        <f>soki3[[#This Row],[po zamowieniu]]=soki3[[#This Row],[stan po produkcji]]</f>
        <v>0</v>
      </c>
      <c r="K482" s="2">
        <f>IF(soki3[[#This Row],[fila]],soki3[[#This Row],[wielkosc_zamowienia]],0)</f>
        <v>0</v>
      </c>
    </row>
    <row r="483" spans="1:11" x14ac:dyDescent="0.25">
      <c r="A483">
        <v>482</v>
      </c>
      <c r="B483" s="1">
        <v>44432</v>
      </c>
      <c r="C483" s="2" t="s">
        <v>5</v>
      </c>
      <c r="D483" s="2">
        <f>WEEKDAY(soki3[[#This Row],[data]],2)</f>
        <v>2</v>
      </c>
      <c r="E483">
        <v>6900</v>
      </c>
      <c r="F483">
        <f t="shared" si="8"/>
        <v>5014</v>
      </c>
      <c r="G483">
        <f>IF(soki3[[#This Row],[data]]=B482,0,IF(soki3[[#This Row],[dzień tygodnia]]&gt;=6,5000,$M$13))</f>
        <v>13179</v>
      </c>
      <c r="H483">
        <f>soki3[[#This Row],[stan przed produkcją]]+soki3[[#This Row],[produkcja]]</f>
        <v>18193</v>
      </c>
      <c r="I483" s="2">
        <f>IF(soki3[[#This Row],[stan po produkcji]]-soki3[[#This Row],[wielkosc_zamowienia]]&gt;0,soki3[[#This Row],[stan po produkcji]]-soki3[[#This Row],[wielkosc_zamowienia]],soki3[[#This Row],[stan po produkcji]])</f>
        <v>11293</v>
      </c>
      <c r="J483" s="2" t="b">
        <f>soki3[[#This Row],[po zamowieniu]]=soki3[[#This Row],[stan po produkcji]]</f>
        <v>0</v>
      </c>
      <c r="K483" s="2">
        <f>IF(soki3[[#This Row],[fila]],soki3[[#This Row],[wielkosc_zamowienia]],0)</f>
        <v>0</v>
      </c>
    </row>
    <row r="484" spans="1:11" x14ac:dyDescent="0.25">
      <c r="A484">
        <v>483</v>
      </c>
      <c r="B484" s="1">
        <v>44432</v>
      </c>
      <c r="C484" s="2" t="s">
        <v>6</v>
      </c>
      <c r="D484" s="2">
        <f>WEEKDAY(soki3[[#This Row],[data]],2)</f>
        <v>2</v>
      </c>
      <c r="E484">
        <v>5180</v>
      </c>
      <c r="F484">
        <f t="shared" si="8"/>
        <v>11293</v>
      </c>
      <c r="G484">
        <f>IF(soki3[[#This Row],[data]]=B483,0,IF(soki3[[#This Row],[dzień tygodnia]]&gt;=6,5000,$M$13))</f>
        <v>0</v>
      </c>
      <c r="H484">
        <f>soki3[[#This Row],[stan przed produkcją]]+soki3[[#This Row],[produkcja]]</f>
        <v>11293</v>
      </c>
      <c r="I484" s="2">
        <f>IF(soki3[[#This Row],[stan po produkcji]]-soki3[[#This Row],[wielkosc_zamowienia]]&gt;0,soki3[[#This Row],[stan po produkcji]]-soki3[[#This Row],[wielkosc_zamowienia]],soki3[[#This Row],[stan po produkcji]])</f>
        <v>6113</v>
      </c>
      <c r="J484" s="2" t="b">
        <f>soki3[[#This Row],[po zamowieniu]]=soki3[[#This Row],[stan po produkcji]]</f>
        <v>0</v>
      </c>
      <c r="K484" s="2">
        <f>IF(soki3[[#This Row],[fila]],soki3[[#This Row],[wielkosc_zamowienia]],0)</f>
        <v>0</v>
      </c>
    </row>
    <row r="485" spans="1:11" x14ac:dyDescent="0.25">
      <c r="A485">
        <v>484</v>
      </c>
      <c r="B485" s="1">
        <v>44432</v>
      </c>
      <c r="C485" s="2" t="s">
        <v>4</v>
      </c>
      <c r="D485" s="2">
        <f>WEEKDAY(soki3[[#This Row],[data]],2)</f>
        <v>2</v>
      </c>
      <c r="E485">
        <v>1870</v>
      </c>
      <c r="F485">
        <f t="shared" si="8"/>
        <v>6113</v>
      </c>
      <c r="G485">
        <f>IF(soki3[[#This Row],[data]]=B484,0,IF(soki3[[#This Row],[dzień tygodnia]]&gt;=6,5000,$M$13))</f>
        <v>0</v>
      </c>
      <c r="H485">
        <f>soki3[[#This Row],[stan przed produkcją]]+soki3[[#This Row],[produkcja]]</f>
        <v>6113</v>
      </c>
      <c r="I485" s="2">
        <f>IF(soki3[[#This Row],[stan po produkcji]]-soki3[[#This Row],[wielkosc_zamowienia]]&gt;0,soki3[[#This Row],[stan po produkcji]]-soki3[[#This Row],[wielkosc_zamowienia]],soki3[[#This Row],[stan po produkcji]])</f>
        <v>4243</v>
      </c>
      <c r="J485" s="2" t="b">
        <f>soki3[[#This Row],[po zamowieniu]]=soki3[[#This Row],[stan po produkcji]]</f>
        <v>0</v>
      </c>
      <c r="K485" s="2">
        <f>IF(soki3[[#This Row],[fila]],soki3[[#This Row],[wielkosc_zamowienia]],0)</f>
        <v>0</v>
      </c>
    </row>
    <row r="486" spans="1:11" x14ac:dyDescent="0.25">
      <c r="A486">
        <v>485</v>
      </c>
      <c r="B486" s="1">
        <v>44433</v>
      </c>
      <c r="C486" s="2" t="s">
        <v>7</v>
      </c>
      <c r="D486" s="2">
        <f>WEEKDAY(soki3[[#This Row],[data]],2)</f>
        <v>3</v>
      </c>
      <c r="E486">
        <v>2520</v>
      </c>
      <c r="F486">
        <f t="shared" si="8"/>
        <v>4243</v>
      </c>
      <c r="G486">
        <f>IF(soki3[[#This Row],[data]]=B485,0,IF(soki3[[#This Row],[dzień tygodnia]]&gt;=6,5000,$M$13))</f>
        <v>13179</v>
      </c>
      <c r="H486">
        <f>soki3[[#This Row],[stan przed produkcją]]+soki3[[#This Row],[produkcja]]</f>
        <v>17422</v>
      </c>
      <c r="I486" s="2">
        <f>IF(soki3[[#This Row],[stan po produkcji]]-soki3[[#This Row],[wielkosc_zamowienia]]&gt;0,soki3[[#This Row],[stan po produkcji]]-soki3[[#This Row],[wielkosc_zamowienia]],soki3[[#This Row],[stan po produkcji]])</f>
        <v>14902</v>
      </c>
      <c r="J486" s="2" t="b">
        <f>soki3[[#This Row],[po zamowieniu]]=soki3[[#This Row],[stan po produkcji]]</f>
        <v>0</v>
      </c>
      <c r="K486" s="2">
        <f>IF(soki3[[#This Row],[fila]],soki3[[#This Row],[wielkosc_zamowienia]],0)</f>
        <v>0</v>
      </c>
    </row>
    <row r="487" spans="1:11" x14ac:dyDescent="0.25">
      <c r="A487">
        <v>486</v>
      </c>
      <c r="B487" s="1">
        <v>44433</v>
      </c>
      <c r="C487" s="2" t="s">
        <v>5</v>
      </c>
      <c r="D487" s="2">
        <f>WEEKDAY(soki3[[#This Row],[data]],2)</f>
        <v>3</v>
      </c>
      <c r="E487">
        <v>6360</v>
      </c>
      <c r="F487">
        <f t="shared" si="8"/>
        <v>14902</v>
      </c>
      <c r="G487">
        <f>IF(soki3[[#This Row],[data]]=B486,0,IF(soki3[[#This Row],[dzień tygodnia]]&gt;=6,5000,$M$13))</f>
        <v>0</v>
      </c>
      <c r="H487">
        <f>soki3[[#This Row],[stan przed produkcją]]+soki3[[#This Row],[produkcja]]</f>
        <v>14902</v>
      </c>
      <c r="I487" s="2">
        <f>IF(soki3[[#This Row],[stan po produkcji]]-soki3[[#This Row],[wielkosc_zamowienia]]&gt;0,soki3[[#This Row],[stan po produkcji]]-soki3[[#This Row],[wielkosc_zamowienia]],soki3[[#This Row],[stan po produkcji]])</f>
        <v>8542</v>
      </c>
      <c r="J487" s="2" t="b">
        <f>soki3[[#This Row],[po zamowieniu]]=soki3[[#This Row],[stan po produkcji]]</f>
        <v>0</v>
      </c>
      <c r="K487" s="2">
        <f>IF(soki3[[#This Row],[fila]],soki3[[#This Row],[wielkosc_zamowienia]],0)</f>
        <v>0</v>
      </c>
    </row>
    <row r="488" spans="1:11" x14ac:dyDescent="0.25">
      <c r="A488">
        <v>487</v>
      </c>
      <c r="B488" s="1">
        <v>44434</v>
      </c>
      <c r="C488" s="2" t="s">
        <v>4</v>
      </c>
      <c r="D488" s="2">
        <f>WEEKDAY(soki3[[#This Row],[data]],2)</f>
        <v>4</v>
      </c>
      <c r="E488">
        <v>8890</v>
      </c>
      <c r="F488">
        <f t="shared" si="8"/>
        <v>8542</v>
      </c>
      <c r="G488">
        <f>IF(soki3[[#This Row],[data]]=B487,0,IF(soki3[[#This Row],[dzień tygodnia]]&gt;=6,5000,$M$13))</f>
        <v>13179</v>
      </c>
      <c r="H488">
        <f>soki3[[#This Row],[stan przed produkcją]]+soki3[[#This Row],[produkcja]]</f>
        <v>21721</v>
      </c>
      <c r="I488" s="2">
        <f>IF(soki3[[#This Row],[stan po produkcji]]-soki3[[#This Row],[wielkosc_zamowienia]]&gt;0,soki3[[#This Row],[stan po produkcji]]-soki3[[#This Row],[wielkosc_zamowienia]],soki3[[#This Row],[stan po produkcji]])</f>
        <v>12831</v>
      </c>
      <c r="J488" s="2" t="b">
        <f>soki3[[#This Row],[po zamowieniu]]=soki3[[#This Row],[stan po produkcji]]</f>
        <v>0</v>
      </c>
      <c r="K488" s="2">
        <f>IF(soki3[[#This Row],[fila]],soki3[[#This Row],[wielkosc_zamowienia]],0)</f>
        <v>0</v>
      </c>
    </row>
    <row r="489" spans="1:11" x14ac:dyDescent="0.25">
      <c r="A489">
        <v>488</v>
      </c>
      <c r="B489" s="1">
        <v>44435</v>
      </c>
      <c r="C489" s="2" t="s">
        <v>7</v>
      </c>
      <c r="D489" s="2">
        <f>WEEKDAY(soki3[[#This Row],[data]],2)</f>
        <v>5</v>
      </c>
      <c r="E489">
        <v>1470</v>
      </c>
      <c r="F489">
        <f t="shared" si="8"/>
        <v>12831</v>
      </c>
      <c r="G489">
        <f>IF(soki3[[#This Row],[data]]=B488,0,IF(soki3[[#This Row],[dzień tygodnia]]&gt;=6,5000,$M$13))</f>
        <v>13179</v>
      </c>
      <c r="H489">
        <f>soki3[[#This Row],[stan przed produkcją]]+soki3[[#This Row],[produkcja]]</f>
        <v>26010</v>
      </c>
      <c r="I489" s="2">
        <f>IF(soki3[[#This Row],[stan po produkcji]]-soki3[[#This Row],[wielkosc_zamowienia]]&gt;0,soki3[[#This Row],[stan po produkcji]]-soki3[[#This Row],[wielkosc_zamowienia]],soki3[[#This Row],[stan po produkcji]])</f>
        <v>24540</v>
      </c>
      <c r="J489" s="2" t="b">
        <f>soki3[[#This Row],[po zamowieniu]]=soki3[[#This Row],[stan po produkcji]]</f>
        <v>0</v>
      </c>
      <c r="K489" s="2">
        <f>IF(soki3[[#This Row],[fila]],soki3[[#This Row],[wielkosc_zamowienia]],0)</f>
        <v>0</v>
      </c>
    </row>
    <row r="490" spans="1:11" x14ac:dyDescent="0.25">
      <c r="A490">
        <v>489</v>
      </c>
      <c r="B490" s="1">
        <v>44436</v>
      </c>
      <c r="C490" s="2" t="s">
        <v>7</v>
      </c>
      <c r="D490" s="2">
        <f>WEEKDAY(soki3[[#This Row],[data]],2)</f>
        <v>6</v>
      </c>
      <c r="E490">
        <v>2950</v>
      </c>
      <c r="F490">
        <f t="shared" si="8"/>
        <v>24540</v>
      </c>
      <c r="G490">
        <f>IF(soki3[[#This Row],[data]]=B489,0,IF(soki3[[#This Row],[dzień tygodnia]]&gt;=6,5000,$M$13))</f>
        <v>5000</v>
      </c>
      <c r="H490">
        <f>soki3[[#This Row],[stan przed produkcją]]+soki3[[#This Row],[produkcja]]</f>
        <v>29540</v>
      </c>
      <c r="I490" s="2">
        <f>IF(soki3[[#This Row],[stan po produkcji]]-soki3[[#This Row],[wielkosc_zamowienia]]&gt;0,soki3[[#This Row],[stan po produkcji]]-soki3[[#This Row],[wielkosc_zamowienia]],soki3[[#This Row],[stan po produkcji]])</f>
        <v>26590</v>
      </c>
      <c r="J490" s="2" t="b">
        <f>soki3[[#This Row],[po zamowieniu]]=soki3[[#This Row],[stan po produkcji]]</f>
        <v>0</v>
      </c>
      <c r="K490" s="2">
        <f>IF(soki3[[#This Row],[fila]],soki3[[#This Row],[wielkosc_zamowienia]],0)</f>
        <v>0</v>
      </c>
    </row>
    <row r="491" spans="1:11" x14ac:dyDescent="0.25">
      <c r="A491">
        <v>490</v>
      </c>
      <c r="B491" s="1">
        <v>44436</v>
      </c>
      <c r="C491" s="2" t="s">
        <v>4</v>
      </c>
      <c r="D491" s="2">
        <f>WEEKDAY(soki3[[#This Row],[data]],2)</f>
        <v>6</v>
      </c>
      <c r="E491">
        <v>6730</v>
      </c>
      <c r="F491">
        <f t="shared" si="8"/>
        <v>26590</v>
      </c>
      <c r="G491">
        <f>IF(soki3[[#This Row],[data]]=B490,0,IF(soki3[[#This Row],[dzień tygodnia]]&gt;=6,5000,$M$13))</f>
        <v>0</v>
      </c>
      <c r="H491">
        <f>soki3[[#This Row],[stan przed produkcją]]+soki3[[#This Row],[produkcja]]</f>
        <v>26590</v>
      </c>
      <c r="I491" s="2">
        <f>IF(soki3[[#This Row],[stan po produkcji]]-soki3[[#This Row],[wielkosc_zamowienia]]&gt;0,soki3[[#This Row],[stan po produkcji]]-soki3[[#This Row],[wielkosc_zamowienia]],soki3[[#This Row],[stan po produkcji]])</f>
        <v>19860</v>
      </c>
      <c r="J491" s="2" t="b">
        <f>soki3[[#This Row],[po zamowieniu]]=soki3[[#This Row],[stan po produkcji]]</f>
        <v>0</v>
      </c>
      <c r="K491" s="2">
        <f>IF(soki3[[#This Row],[fila]],soki3[[#This Row],[wielkosc_zamowienia]],0)</f>
        <v>0</v>
      </c>
    </row>
    <row r="492" spans="1:11" x14ac:dyDescent="0.25">
      <c r="A492">
        <v>491</v>
      </c>
      <c r="B492" s="1">
        <v>44437</v>
      </c>
      <c r="C492" s="2" t="s">
        <v>5</v>
      </c>
      <c r="D492" s="2">
        <f>WEEKDAY(soki3[[#This Row],[data]],2)</f>
        <v>7</v>
      </c>
      <c r="E492">
        <v>5530</v>
      </c>
      <c r="F492">
        <f t="shared" si="8"/>
        <v>19860</v>
      </c>
      <c r="G492">
        <f>IF(soki3[[#This Row],[data]]=B491,0,IF(soki3[[#This Row],[dzień tygodnia]]&gt;=6,5000,$M$13))</f>
        <v>5000</v>
      </c>
      <c r="H492">
        <f>soki3[[#This Row],[stan przed produkcją]]+soki3[[#This Row],[produkcja]]</f>
        <v>24860</v>
      </c>
      <c r="I492" s="2">
        <f>IF(soki3[[#This Row],[stan po produkcji]]-soki3[[#This Row],[wielkosc_zamowienia]]&gt;0,soki3[[#This Row],[stan po produkcji]]-soki3[[#This Row],[wielkosc_zamowienia]],soki3[[#This Row],[stan po produkcji]])</f>
        <v>19330</v>
      </c>
      <c r="J492" s="2" t="b">
        <f>soki3[[#This Row],[po zamowieniu]]=soki3[[#This Row],[stan po produkcji]]</f>
        <v>0</v>
      </c>
      <c r="K492" s="2">
        <f>IF(soki3[[#This Row],[fila]],soki3[[#This Row],[wielkosc_zamowienia]],0)</f>
        <v>0</v>
      </c>
    </row>
    <row r="493" spans="1:11" x14ac:dyDescent="0.25">
      <c r="A493">
        <v>492</v>
      </c>
      <c r="B493" s="1">
        <v>44437</v>
      </c>
      <c r="C493" s="2" t="s">
        <v>7</v>
      </c>
      <c r="D493" s="2">
        <f>WEEKDAY(soki3[[#This Row],[data]],2)</f>
        <v>7</v>
      </c>
      <c r="E493">
        <v>6600</v>
      </c>
      <c r="F493">
        <f t="shared" si="8"/>
        <v>19330</v>
      </c>
      <c r="G493">
        <f>IF(soki3[[#This Row],[data]]=B492,0,IF(soki3[[#This Row],[dzień tygodnia]]&gt;=6,5000,$M$13))</f>
        <v>0</v>
      </c>
      <c r="H493">
        <f>soki3[[#This Row],[stan przed produkcją]]+soki3[[#This Row],[produkcja]]</f>
        <v>19330</v>
      </c>
      <c r="I493" s="2">
        <f>IF(soki3[[#This Row],[stan po produkcji]]-soki3[[#This Row],[wielkosc_zamowienia]]&gt;0,soki3[[#This Row],[stan po produkcji]]-soki3[[#This Row],[wielkosc_zamowienia]],soki3[[#This Row],[stan po produkcji]])</f>
        <v>12730</v>
      </c>
      <c r="J493" s="2" t="b">
        <f>soki3[[#This Row],[po zamowieniu]]=soki3[[#This Row],[stan po produkcji]]</f>
        <v>0</v>
      </c>
      <c r="K493" s="2">
        <f>IF(soki3[[#This Row],[fila]],soki3[[#This Row],[wielkosc_zamowienia]],0)</f>
        <v>0</v>
      </c>
    </row>
    <row r="494" spans="1:11" x14ac:dyDescent="0.25">
      <c r="A494">
        <v>493</v>
      </c>
      <c r="B494" s="1">
        <v>44438</v>
      </c>
      <c r="C494" s="2" t="s">
        <v>5</v>
      </c>
      <c r="D494" s="2">
        <f>WEEKDAY(soki3[[#This Row],[data]],2)</f>
        <v>1</v>
      </c>
      <c r="E494">
        <v>7740</v>
      </c>
      <c r="F494">
        <f t="shared" si="8"/>
        <v>12730</v>
      </c>
      <c r="G494">
        <f>IF(soki3[[#This Row],[data]]=B493,0,IF(soki3[[#This Row],[dzień tygodnia]]&gt;=6,5000,$M$13))</f>
        <v>13179</v>
      </c>
      <c r="H494">
        <f>soki3[[#This Row],[stan przed produkcją]]+soki3[[#This Row],[produkcja]]</f>
        <v>25909</v>
      </c>
      <c r="I494" s="2">
        <f>IF(soki3[[#This Row],[stan po produkcji]]-soki3[[#This Row],[wielkosc_zamowienia]]&gt;0,soki3[[#This Row],[stan po produkcji]]-soki3[[#This Row],[wielkosc_zamowienia]],soki3[[#This Row],[stan po produkcji]])</f>
        <v>18169</v>
      </c>
      <c r="J494" s="2" t="b">
        <f>soki3[[#This Row],[po zamowieniu]]=soki3[[#This Row],[stan po produkcji]]</f>
        <v>0</v>
      </c>
      <c r="K494" s="2">
        <f>IF(soki3[[#This Row],[fila]],soki3[[#This Row],[wielkosc_zamowienia]],0)</f>
        <v>0</v>
      </c>
    </row>
    <row r="495" spans="1:11" x14ac:dyDescent="0.25">
      <c r="A495">
        <v>494</v>
      </c>
      <c r="B495" s="1">
        <v>44438</v>
      </c>
      <c r="C495" s="2" t="s">
        <v>7</v>
      </c>
      <c r="D495" s="2">
        <f>WEEKDAY(soki3[[#This Row],[data]],2)</f>
        <v>1</v>
      </c>
      <c r="E495">
        <v>3800</v>
      </c>
      <c r="F495">
        <f t="shared" si="8"/>
        <v>18169</v>
      </c>
      <c r="G495">
        <f>IF(soki3[[#This Row],[data]]=B494,0,IF(soki3[[#This Row],[dzień tygodnia]]&gt;=6,5000,$M$13))</f>
        <v>0</v>
      </c>
      <c r="H495">
        <f>soki3[[#This Row],[stan przed produkcją]]+soki3[[#This Row],[produkcja]]</f>
        <v>18169</v>
      </c>
      <c r="I495" s="2">
        <f>IF(soki3[[#This Row],[stan po produkcji]]-soki3[[#This Row],[wielkosc_zamowienia]]&gt;0,soki3[[#This Row],[stan po produkcji]]-soki3[[#This Row],[wielkosc_zamowienia]],soki3[[#This Row],[stan po produkcji]])</f>
        <v>14369</v>
      </c>
      <c r="J495" s="2" t="b">
        <f>soki3[[#This Row],[po zamowieniu]]=soki3[[#This Row],[stan po produkcji]]</f>
        <v>0</v>
      </c>
      <c r="K495" s="2">
        <f>IF(soki3[[#This Row],[fila]],soki3[[#This Row],[wielkosc_zamowienia]],0)</f>
        <v>0</v>
      </c>
    </row>
    <row r="496" spans="1:11" x14ac:dyDescent="0.25">
      <c r="A496">
        <v>495</v>
      </c>
      <c r="B496" s="1">
        <v>44438</v>
      </c>
      <c r="C496" s="2" t="s">
        <v>4</v>
      </c>
      <c r="D496" s="2">
        <f>WEEKDAY(soki3[[#This Row],[data]],2)</f>
        <v>1</v>
      </c>
      <c r="E496">
        <v>7060</v>
      </c>
      <c r="F496">
        <f t="shared" si="8"/>
        <v>14369</v>
      </c>
      <c r="G496">
        <f>IF(soki3[[#This Row],[data]]=B495,0,IF(soki3[[#This Row],[dzień tygodnia]]&gt;=6,5000,$M$13))</f>
        <v>0</v>
      </c>
      <c r="H496">
        <f>soki3[[#This Row],[stan przed produkcją]]+soki3[[#This Row],[produkcja]]</f>
        <v>14369</v>
      </c>
      <c r="I496" s="2">
        <f>IF(soki3[[#This Row],[stan po produkcji]]-soki3[[#This Row],[wielkosc_zamowienia]]&gt;0,soki3[[#This Row],[stan po produkcji]]-soki3[[#This Row],[wielkosc_zamowienia]],soki3[[#This Row],[stan po produkcji]])</f>
        <v>7309</v>
      </c>
      <c r="J496" s="2" t="b">
        <f>soki3[[#This Row],[po zamowieniu]]=soki3[[#This Row],[stan po produkcji]]</f>
        <v>0</v>
      </c>
      <c r="K496" s="2">
        <f>IF(soki3[[#This Row],[fila]],soki3[[#This Row],[wielkosc_zamowienia]],0)</f>
        <v>0</v>
      </c>
    </row>
    <row r="497" spans="1:11" x14ac:dyDescent="0.25">
      <c r="A497">
        <v>496</v>
      </c>
      <c r="B497" s="1">
        <v>44439</v>
      </c>
      <c r="C497" s="2" t="s">
        <v>4</v>
      </c>
      <c r="D497" s="2">
        <f>WEEKDAY(soki3[[#This Row],[data]],2)</f>
        <v>2</v>
      </c>
      <c r="E497">
        <v>4560</v>
      </c>
      <c r="F497">
        <f t="shared" si="8"/>
        <v>7309</v>
      </c>
      <c r="G497">
        <f>IF(soki3[[#This Row],[data]]=B496,0,IF(soki3[[#This Row],[dzień tygodnia]]&gt;=6,5000,$M$13))</f>
        <v>13179</v>
      </c>
      <c r="H497">
        <f>soki3[[#This Row],[stan przed produkcją]]+soki3[[#This Row],[produkcja]]</f>
        <v>20488</v>
      </c>
      <c r="I497" s="2">
        <f>IF(soki3[[#This Row],[stan po produkcji]]-soki3[[#This Row],[wielkosc_zamowienia]]&gt;0,soki3[[#This Row],[stan po produkcji]]-soki3[[#This Row],[wielkosc_zamowienia]],soki3[[#This Row],[stan po produkcji]])</f>
        <v>15928</v>
      </c>
      <c r="J497" s="2" t="b">
        <f>soki3[[#This Row],[po zamowieniu]]=soki3[[#This Row],[stan po produkcji]]</f>
        <v>0</v>
      </c>
      <c r="K497" s="2">
        <f>IF(soki3[[#This Row],[fila]],soki3[[#This Row],[wielkosc_zamowienia]],0)</f>
        <v>0</v>
      </c>
    </row>
    <row r="498" spans="1:11" x14ac:dyDescent="0.25">
      <c r="A498">
        <v>497</v>
      </c>
      <c r="B498" s="1">
        <v>44440</v>
      </c>
      <c r="C498" s="2" t="s">
        <v>4</v>
      </c>
      <c r="D498" s="2">
        <f>WEEKDAY(soki3[[#This Row],[data]],2)</f>
        <v>3</v>
      </c>
      <c r="E498">
        <v>4620</v>
      </c>
      <c r="F498">
        <f t="shared" si="8"/>
        <v>15928</v>
      </c>
      <c r="G498">
        <f>IF(soki3[[#This Row],[data]]=B497,0,IF(soki3[[#This Row],[dzień tygodnia]]&gt;=6,5000,$M$13))</f>
        <v>13179</v>
      </c>
      <c r="H498">
        <f>soki3[[#This Row],[stan przed produkcją]]+soki3[[#This Row],[produkcja]]</f>
        <v>29107</v>
      </c>
      <c r="I498" s="2">
        <f>IF(soki3[[#This Row],[stan po produkcji]]-soki3[[#This Row],[wielkosc_zamowienia]]&gt;0,soki3[[#This Row],[stan po produkcji]]-soki3[[#This Row],[wielkosc_zamowienia]],soki3[[#This Row],[stan po produkcji]])</f>
        <v>24487</v>
      </c>
      <c r="J498" s="2" t="b">
        <f>soki3[[#This Row],[po zamowieniu]]=soki3[[#This Row],[stan po produkcji]]</f>
        <v>0</v>
      </c>
      <c r="K498" s="2">
        <f>IF(soki3[[#This Row],[fila]],soki3[[#This Row],[wielkosc_zamowienia]],0)</f>
        <v>0</v>
      </c>
    </row>
    <row r="499" spans="1:11" x14ac:dyDescent="0.25">
      <c r="A499">
        <v>498</v>
      </c>
      <c r="B499" s="1">
        <v>44440</v>
      </c>
      <c r="C499" s="2" t="s">
        <v>7</v>
      </c>
      <c r="D499" s="2">
        <f>WEEKDAY(soki3[[#This Row],[data]],2)</f>
        <v>3</v>
      </c>
      <c r="E499">
        <v>1530</v>
      </c>
      <c r="F499">
        <f t="shared" si="8"/>
        <v>24487</v>
      </c>
      <c r="G499">
        <f>IF(soki3[[#This Row],[data]]=B498,0,IF(soki3[[#This Row],[dzień tygodnia]]&gt;=6,5000,$M$13))</f>
        <v>0</v>
      </c>
      <c r="H499">
        <f>soki3[[#This Row],[stan przed produkcją]]+soki3[[#This Row],[produkcja]]</f>
        <v>24487</v>
      </c>
      <c r="I499" s="2">
        <f>IF(soki3[[#This Row],[stan po produkcji]]-soki3[[#This Row],[wielkosc_zamowienia]]&gt;0,soki3[[#This Row],[stan po produkcji]]-soki3[[#This Row],[wielkosc_zamowienia]],soki3[[#This Row],[stan po produkcji]])</f>
        <v>22957</v>
      </c>
      <c r="J499" s="2" t="b">
        <f>soki3[[#This Row],[po zamowieniu]]=soki3[[#This Row],[stan po produkcji]]</f>
        <v>0</v>
      </c>
      <c r="K499" s="2">
        <f>IF(soki3[[#This Row],[fila]],soki3[[#This Row],[wielkosc_zamowienia]],0)</f>
        <v>0</v>
      </c>
    </row>
    <row r="500" spans="1:11" x14ac:dyDescent="0.25">
      <c r="A500">
        <v>499</v>
      </c>
      <c r="B500" s="1">
        <v>44441</v>
      </c>
      <c r="C500" s="2" t="s">
        <v>4</v>
      </c>
      <c r="D500" s="2">
        <f>WEEKDAY(soki3[[#This Row],[data]],2)</f>
        <v>4</v>
      </c>
      <c r="E500">
        <v>6920</v>
      </c>
      <c r="F500">
        <f t="shared" si="8"/>
        <v>22957</v>
      </c>
      <c r="G500">
        <f>IF(soki3[[#This Row],[data]]=B499,0,IF(soki3[[#This Row],[dzień tygodnia]]&gt;=6,5000,$M$13))</f>
        <v>13179</v>
      </c>
      <c r="H500">
        <f>soki3[[#This Row],[stan przed produkcją]]+soki3[[#This Row],[produkcja]]</f>
        <v>36136</v>
      </c>
      <c r="I500" s="2">
        <f>IF(soki3[[#This Row],[stan po produkcji]]-soki3[[#This Row],[wielkosc_zamowienia]]&gt;0,soki3[[#This Row],[stan po produkcji]]-soki3[[#This Row],[wielkosc_zamowienia]],soki3[[#This Row],[stan po produkcji]])</f>
        <v>29216</v>
      </c>
      <c r="J500" s="2" t="b">
        <f>soki3[[#This Row],[po zamowieniu]]=soki3[[#This Row],[stan po produkcji]]</f>
        <v>0</v>
      </c>
      <c r="K500" s="2">
        <f>IF(soki3[[#This Row],[fila]],soki3[[#This Row],[wielkosc_zamowienia]],0)</f>
        <v>0</v>
      </c>
    </row>
    <row r="501" spans="1:11" x14ac:dyDescent="0.25">
      <c r="A501">
        <v>500</v>
      </c>
      <c r="B501" s="1">
        <v>44441</v>
      </c>
      <c r="C501" s="2" t="s">
        <v>6</v>
      </c>
      <c r="D501" s="2">
        <f>WEEKDAY(soki3[[#This Row],[data]],2)</f>
        <v>4</v>
      </c>
      <c r="E501">
        <v>4100</v>
      </c>
      <c r="F501">
        <f t="shared" si="8"/>
        <v>29216</v>
      </c>
      <c r="G501">
        <f>IF(soki3[[#This Row],[data]]=B500,0,IF(soki3[[#This Row],[dzień tygodnia]]&gt;=6,5000,$M$13))</f>
        <v>0</v>
      </c>
      <c r="H501">
        <f>soki3[[#This Row],[stan przed produkcją]]+soki3[[#This Row],[produkcja]]</f>
        <v>29216</v>
      </c>
      <c r="I501" s="2">
        <f>IF(soki3[[#This Row],[stan po produkcji]]-soki3[[#This Row],[wielkosc_zamowienia]]&gt;0,soki3[[#This Row],[stan po produkcji]]-soki3[[#This Row],[wielkosc_zamowienia]],soki3[[#This Row],[stan po produkcji]])</f>
        <v>25116</v>
      </c>
      <c r="J501" s="2" t="b">
        <f>soki3[[#This Row],[po zamowieniu]]=soki3[[#This Row],[stan po produkcji]]</f>
        <v>0</v>
      </c>
      <c r="K501" s="2">
        <f>IF(soki3[[#This Row],[fila]],soki3[[#This Row],[wielkosc_zamowienia]],0)</f>
        <v>0</v>
      </c>
    </row>
    <row r="502" spans="1:11" x14ac:dyDescent="0.25">
      <c r="A502">
        <v>501</v>
      </c>
      <c r="B502" s="1">
        <v>44442</v>
      </c>
      <c r="C502" s="2" t="s">
        <v>5</v>
      </c>
      <c r="D502" s="2">
        <f>WEEKDAY(soki3[[#This Row],[data]],2)</f>
        <v>5</v>
      </c>
      <c r="E502">
        <v>2870</v>
      </c>
      <c r="F502">
        <f t="shared" si="8"/>
        <v>25116</v>
      </c>
      <c r="G502">
        <f>IF(soki3[[#This Row],[data]]=B501,0,IF(soki3[[#This Row],[dzień tygodnia]]&gt;=6,5000,$M$13))</f>
        <v>13179</v>
      </c>
      <c r="H502">
        <f>soki3[[#This Row],[stan przed produkcją]]+soki3[[#This Row],[produkcja]]</f>
        <v>38295</v>
      </c>
      <c r="I502" s="2">
        <f>IF(soki3[[#This Row],[stan po produkcji]]-soki3[[#This Row],[wielkosc_zamowienia]]&gt;0,soki3[[#This Row],[stan po produkcji]]-soki3[[#This Row],[wielkosc_zamowienia]],soki3[[#This Row],[stan po produkcji]])</f>
        <v>35425</v>
      </c>
      <c r="J502" s="2" t="b">
        <f>soki3[[#This Row],[po zamowieniu]]=soki3[[#This Row],[stan po produkcji]]</f>
        <v>0</v>
      </c>
      <c r="K502" s="2">
        <f>IF(soki3[[#This Row],[fila]],soki3[[#This Row],[wielkosc_zamowienia]],0)</f>
        <v>0</v>
      </c>
    </row>
    <row r="503" spans="1:11" x14ac:dyDescent="0.25">
      <c r="A503">
        <v>502</v>
      </c>
      <c r="B503" s="1">
        <v>44442</v>
      </c>
      <c r="C503" s="2" t="s">
        <v>4</v>
      </c>
      <c r="D503" s="2">
        <f>WEEKDAY(soki3[[#This Row],[data]],2)</f>
        <v>5</v>
      </c>
      <c r="E503">
        <v>1160</v>
      </c>
      <c r="F503">
        <f t="shared" si="8"/>
        <v>35425</v>
      </c>
      <c r="G503">
        <f>IF(soki3[[#This Row],[data]]=B502,0,IF(soki3[[#This Row],[dzień tygodnia]]&gt;=6,5000,$M$13))</f>
        <v>0</v>
      </c>
      <c r="H503">
        <f>soki3[[#This Row],[stan przed produkcją]]+soki3[[#This Row],[produkcja]]</f>
        <v>35425</v>
      </c>
      <c r="I503" s="2">
        <f>IF(soki3[[#This Row],[stan po produkcji]]-soki3[[#This Row],[wielkosc_zamowienia]]&gt;0,soki3[[#This Row],[stan po produkcji]]-soki3[[#This Row],[wielkosc_zamowienia]],soki3[[#This Row],[stan po produkcji]])</f>
        <v>34265</v>
      </c>
      <c r="J503" s="2" t="b">
        <f>soki3[[#This Row],[po zamowieniu]]=soki3[[#This Row],[stan po produkcji]]</f>
        <v>0</v>
      </c>
      <c r="K503" s="2">
        <f>IF(soki3[[#This Row],[fila]],soki3[[#This Row],[wielkosc_zamowienia]],0)</f>
        <v>0</v>
      </c>
    </row>
    <row r="504" spans="1:11" x14ac:dyDescent="0.25">
      <c r="A504">
        <v>503</v>
      </c>
      <c r="B504" s="1">
        <v>44442</v>
      </c>
      <c r="C504" s="2" t="s">
        <v>6</v>
      </c>
      <c r="D504" s="2">
        <f>WEEKDAY(soki3[[#This Row],[data]],2)</f>
        <v>5</v>
      </c>
      <c r="E504">
        <v>8460</v>
      </c>
      <c r="F504">
        <f t="shared" si="8"/>
        <v>34265</v>
      </c>
      <c r="G504">
        <f>IF(soki3[[#This Row],[data]]=B503,0,IF(soki3[[#This Row],[dzień tygodnia]]&gt;=6,5000,$M$13))</f>
        <v>0</v>
      </c>
      <c r="H504">
        <f>soki3[[#This Row],[stan przed produkcją]]+soki3[[#This Row],[produkcja]]</f>
        <v>34265</v>
      </c>
      <c r="I504" s="2">
        <f>IF(soki3[[#This Row],[stan po produkcji]]-soki3[[#This Row],[wielkosc_zamowienia]]&gt;0,soki3[[#This Row],[stan po produkcji]]-soki3[[#This Row],[wielkosc_zamowienia]],soki3[[#This Row],[stan po produkcji]])</f>
        <v>25805</v>
      </c>
      <c r="J504" s="2" t="b">
        <f>soki3[[#This Row],[po zamowieniu]]=soki3[[#This Row],[stan po produkcji]]</f>
        <v>0</v>
      </c>
      <c r="K504" s="2">
        <f>IF(soki3[[#This Row],[fila]],soki3[[#This Row],[wielkosc_zamowienia]],0)</f>
        <v>0</v>
      </c>
    </row>
    <row r="505" spans="1:11" x14ac:dyDescent="0.25">
      <c r="A505">
        <v>504</v>
      </c>
      <c r="B505" s="1">
        <v>44443</v>
      </c>
      <c r="C505" s="2" t="s">
        <v>5</v>
      </c>
      <c r="D505" s="2">
        <f>WEEKDAY(soki3[[#This Row],[data]],2)</f>
        <v>6</v>
      </c>
      <c r="E505">
        <v>6880</v>
      </c>
      <c r="F505">
        <f t="shared" si="8"/>
        <v>25805</v>
      </c>
      <c r="G505">
        <f>IF(soki3[[#This Row],[data]]=B504,0,IF(soki3[[#This Row],[dzień tygodnia]]&gt;=6,5000,$M$13))</f>
        <v>5000</v>
      </c>
      <c r="H505">
        <f>soki3[[#This Row],[stan przed produkcją]]+soki3[[#This Row],[produkcja]]</f>
        <v>30805</v>
      </c>
      <c r="I505" s="2">
        <f>IF(soki3[[#This Row],[stan po produkcji]]-soki3[[#This Row],[wielkosc_zamowienia]]&gt;0,soki3[[#This Row],[stan po produkcji]]-soki3[[#This Row],[wielkosc_zamowienia]],soki3[[#This Row],[stan po produkcji]])</f>
        <v>23925</v>
      </c>
      <c r="J505" s="2" t="b">
        <f>soki3[[#This Row],[po zamowieniu]]=soki3[[#This Row],[stan po produkcji]]</f>
        <v>0</v>
      </c>
      <c r="K505" s="2">
        <f>IF(soki3[[#This Row],[fila]],soki3[[#This Row],[wielkosc_zamowienia]],0)</f>
        <v>0</v>
      </c>
    </row>
    <row r="506" spans="1:11" x14ac:dyDescent="0.25">
      <c r="A506">
        <v>505</v>
      </c>
      <c r="B506" s="1">
        <v>44444</v>
      </c>
      <c r="C506" s="2" t="s">
        <v>7</v>
      </c>
      <c r="D506" s="2">
        <f>WEEKDAY(soki3[[#This Row],[data]],2)</f>
        <v>7</v>
      </c>
      <c r="E506">
        <v>3610</v>
      </c>
      <c r="F506">
        <f t="shared" si="8"/>
        <v>23925</v>
      </c>
      <c r="G506">
        <f>IF(soki3[[#This Row],[data]]=B505,0,IF(soki3[[#This Row],[dzień tygodnia]]&gt;=6,5000,$M$13))</f>
        <v>5000</v>
      </c>
      <c r="H506">
        <f>soki3[[#This Row],[stan przed produkcją]]+soki3[[#This Row],[produkcja]]</f>
        <v>28925</v>
      </c>
      <c r="I506" s="2">
        <f>IF(soki3[[#This Row],[stan po produkcji]]-soki3[[#This Row],[wielkosc_zamowienia]]&gt;0,soki3[[#This Row],[stan po produkcji]]-soki3[[#This Row],[wielkosc_zamowienia]],soki3[[#This Row],[stan po produkcji]])</f>
        <v>25315</v>
      </c>
      <c r="J506" s="2" t="b">
        <f>soki3[[#This Row],[po zamowieniu]]=soki3[[#This Row],[stan po produkcji]]</f>
        <v>0</v>
      </c>
      <c r="K506" s="2">
        <f>IF(soki3[[#This Row],[fila]],soki3[[#This Row],[wielkosc_zamowienia]],0)</f>
        <v>0</v>
      </c>
    </row>
    <row r="507" spans="1:11" x14ac:dyDescent="0.25">
      <c r="A507">
        <v>506</v>
      </c>
      <c r="B507" s="1">
        <v>44445</v>
      </c>
      <c r="C507" s="2" t="s">
        <v>6</v>
      </c>
      <c r="D507" s="2">
        <f>WEEKDAY(soki3[[#This Row],[data]],2)</f>
        <v>1</v>
      </c>
      <c r="E507">
        <v>2400</v>
      </c>
      <c r="F507">
        <f t="shared" si="8"/>
        <v>25315</v>
      </c>
      <c r="G507">
        <f>IF(soki3[[#This Row],[data]]=B506,0,IF(soki3[[#This Row],[dzień tygodnia]]&gt;=6,5000,$M$13))</f>
        <v>13179</v>
      </c>
      <c r="H507">
        <f>soki3[[#This Row],[stan przed produkcją]]+soki3[[#This Row],[produkcja]]</f>
        <v>38494</v>
      </c>
      <c r="I507" s="2">
        <f>IF(soki3[[#This Row],[stan po produkcji]]-soki3[[#This Row],[wielkosc_zamowienia]]&gt;0,soki3[[#This Row],[stan po produkcji]]-soki3[[#This Row],[wielkosc_zamowienia]],soki3[[#This Row],[stan po produkcji]])</f>
        <v>36094</v>
      </c>
      <c r="J507" s="2" t="b">
        <f>soki3[[#This Row],[po zamowieniu]]=soki3[[#This Row],[stan po produkcji]]</f>
        <v>0</v>
      </c>
      <c r="K507" s="2">
        <f>IF(soki3[[#This Row],[fila]],soki3[[#This Row],[wielkosc_zamowienia]],0)</f>
        <v>0</v>
      </c>
    </row>
    <row r="508" spans="1:11" x14ac:dyDescent="0.25">
      <c r="A508">
        <v>507</v>
      </c>
      <c r="B508" s="1">
        <v>44446</v>
      </c>
      <c r="C508" s="2" t="s">
        <v>5</v>
      </c>
      <c r="D508" s="2">
        <f>WEEKDAY(soki3[[#This Row],[data]],2)</f>
        <v>2</v>
      </c>
      <c r="E508">
        <v>2660</v>
      </c>
      <c r="F508">
        <f t="shared" si="8"/>
        <v>36094</v>
      </c>
      <c r="G508">
        <f>IF(soki3[[#This Row],[data]]=B507,0,IF(soki3[[#This Row],[dzień tygodnia]]&gt;=6,5000,$M$13))</f>
        <v>13179</v>
      </c>
      <c r="H508">
        <f>soki3[[#This Row],[stan przed produkcją]]+soki3[[#This Row],[produkcja]]</f>
        <v>49273</v>
      </c>
      <c r="I508" s="2">
        <f>IF(soki3[[#This Row],[stan po produkcji]]-soki3[[#This Row],[wielkosc_zamowienia]]&gt;0,soki3[[#This Row],[stan po produkcji]]-soki3[[#This Row],[wielkosc_zamowienia]],soki3[[#This Row],[stan po produkcji]])</f>
        <v>46613</v>
      </c>
      <c r="J508" s="2" t="b">
        <f>soki3[[#This Row],[po zamowieniu]]=soki3[[#This Row],[stan po produkcji]]</f>
        <v>0</v>
      </c>
      <c r="K508" s="2">
        <f>IF(soki3[[#This Row],[fila]],soki3[[#This Row],[wielkosc_zamowienia]],0)</f>
        <v>0</v>
      </c>
    </row>
    <row r="509" spans="1:11" x14ac:dyDescent="0.25">
      <c r="A509">
        <v>508</v>
      </c>
      <c r="B509" s="1">
        <v>44447</v>
      </c>
      <c r="C509" s="2" t="s">
        <v>7</v>
      </c>
      <c r="D509" s="2">
        <f>WEEKDAY(soki3[[#This Row],[data]],2)</f>
        <v>3</v>
      </c>
      <c r="E509">
        <v>9310</v>
      </c>
      <c r="F509">
        <f t="shared" si="8"/>
        <v>46613</v>
      </c>
      <c r="G509">
        <f>IF(soki3[[#This Row],[data]]=B508,0,IF(soki3[[#This Row],[dzień tygodnia]]&gt;=6,5000,$M$13))</f>
        <v>13179</v>
      </c>
      <c r="H509">
        <f>soki3[[#This Row],[stan przed produkcją]]+soki3[[#This Row],[produkcja]]</f>
        <v>59792</v>
      </c>
      <c r="I509" s="2">
        <f>IF(soki3[[#This Row],[stan po produkcji]]-soki3[[#This Row],[wielkosc_zamowienia]]&gt;0,soki3[[#This Row],[stan po produkcji]]-soki3[[#This Row],[wielkosc_zamowienia]],soki3[[#This Row],[stan po produkcji]])</f>
        <v>50482</v>
      </c>
      <c r="J509" s="2" t="b">
        <f>soki3[[#This Row],[po zamowieniu]]=soki3[[#This Row],[stan po produkcji]]</f>
        <v>0</v>
      </c>
      <c r="K509" s="2">
        <f>IF(soki3[[#This Row],[fila]],soki3[[#This Row],[wielkosc_zamowienia]],0)</f>
        <v>0</v>
      </c>
    </row>
    <row r="510" spans="1:11" x14ac:dyDescent="0.25">
      <c r="A510">
        <v>509</v>
      </c>
      <c r="B510" s="1">
        <v>44447</v>
      </c>
      <c r="C510" s="2" t="s">
        <v>5</v>
      </c>
      <c r="D510" s="2">
        <f>WEEKDAY(soki3[[#This Row],[data]],2)</f>
        <v>3</v>
      </c>
      <c r="E510">
        <v>3980</v>
      </c>
      <c r="F510">
        <f t="shared" si="8"/>
        <v>50482</v>
      </c>
      <c r="G510">
        <f>IF(soki3[[#This Row],[data]]=B509,0,IF(soki3[[#This Row],[dzień tygodnia]]&gt;=6,5000,$M$13))</f>
        <v>0</v>
      </c>
      <c r="H510">
        <f>soki3[[#This Row],[stan przed produkcją]]+soki3[[#This Row],[produkcja]]</f>
        <v>50482</v>
      </c>
      <c r="I510" s="2">
        <f>IF(soki3[[#This Row],[stan po produkcji]]-soki3[[#This Row],[wielkosc_zamowienia]]&gt;0,soki3[[#This Row],[stan po produkcji]]-soki3[[#This Row],[wielkosc_zamowienia]],soki3[[#This Row],[stan po produkcji]])</f>
        <v>46502</v>
      </c>
      <c r="J510" s="2" t="b">
        <f>soki3[[#This Row],[po zamowieniu]]=soki3[[#This Row],[stan po produkcji]]</f>
        <v>0</v>
      </c>
      <c r="K510" s="2">
        <f>IF(soki3[[#This Row],[fila]],soki3[[#This Row],[wielkosc_zamowienia]],0)</f>
        <v>0</v>
      </c>
    </row>
    <row r="511" spans="1:11" x14ac:dyDescent="0.25">
      <c r="A511">
        <v>510</v>
      </c>
      <c r="B511" s="1">
        <v>44448</v>
      </c>
      <c r="C511" s="2" t="s">
        <v>6</v>
      </c>
      <c r="D511" s="2">
        <f>WEEKDAY(soki3[[#This Row],[data]],2)</f>
        <v>4</v>
      </c>
      <c r="E511">
        <v>7000</v>
      </c>
      <c r="F511">
        <f t="shared" si="8"/>
        <v>46502</v>
      </c>
      <c r="G511">
        <f>IF(soki3[[#This Row],[data]]=B510,0,IF(soki3[[#This Row],[dzień tygodnia]]&gt;=6,5000,$M$13))</f>
        <v>13179</v>
      </c>
      <c r="H511">
        <f>soki3[[#This Row],[stan przed produkcją]]+soki3[[#This Row],[produkcja]]</f>
        <v>59681</v>
      </c>
      <c r="I511" s="2">
        <f>IF(soki3[[#This Row],[stan po produkcji]]-soki3[[#This Row],[wielkosc_zamowienia]]&gt;0,soki3[[#This Row],[stan po produkcji]]-soki3[[#This Row],[wielkosc_zamowienia]],soki3[[#This Row],[stan po produkcji]])</f>
        <v>52681</v>
      </c>
      <c r="J511" s="2" t="b">
        <f>soki3[[#This Row],[po zamowieniu]]=soki3[[#This Row],[stan po produkcji]]</f>
        <v>0</v>
      </c>
      <c r="K511" s="2">
        <f>IF(soki3[[#This Row],[fila]],soki3[[#This Row],[wielkosc_zamowienia]],0)</f>
        <v>0</v>
      </c>
    </row>
    <row r="512" spans="1:11" x14ac:dyDescent="0.25">
      <c r="A512">
        <v>511</v>
      </c>
      <c r="B512" s="1">
        <v>44448</v>
      </c>
      <c r="C512" s="2" t="s">
        <v>5</v>
      </c>
      <c r="D512" s="2">
        <f>WEEKDAY(soki3[[#This Row],[data]],2)</f>
        <v>4</v>
      </c>
      <c r="E512">
        <v>4660</v>
      </c>
      <c r="F512">
        <f t="shared" si="8"/>
        <v>52681</v>
      </c>
      <c r="G512">
        <f>IF(soki3[[#This Row],[data]]=B511,0,IF(soki3[[#This Row],[dzień tygodnia]]&gt;=6,5000,$M$13))</f>
        <v>0</v>
      </c>
      <c r="H512">
        <f>soki3[[#This Row],[stan przed produkcją]]+soki3[[#This Row],[produkcja]]</f>
        <v>52681</v>
      </c>
      <c r="I512" s="2">
        <f>IF(soki3[[#This Row],[stan po produkcji]]-soki3[[#This Row],[wielkosc_zamowienia]]&gt;0,soki3[[#This Row],[stan po produkcji]]-soki3[[#This Row],[wielkosc_zamowienia]],soki3[[#This Row],[stan po produkcji]])</f>
        <v>48021</v>
      </c>
      <c r="J512" s="2" t="b">
        <f>soki3[[#This Row],[po zamowieniu]]=soki3[[#This Row],[stan po produkcji]]</f>
        <v>0</v>
      </c>
      <c r="K512" s="2">
        <f>IF(soki3[[#This Row],[fila]],soki3[[#This Row],[wielkosc_zamowienia]],0)</f>
        <v>0</v>
      </c>
    </row>
    <row r="513" spans="1:11" x14ac:dyDescent="0.25">
      <c r="A513">
        <v>512</v>
      </c>
      <c r="B513" s="1">
        <v>44448</v>
      </c>
      <c r="C513" s="2" t="s">
        <v>4</v>
      </c>
      <c r="D513" s="2">
        <f>WEEKDAY(soki3[[#This Row],[data]],2)</f>
        <v>4</v>
      </c>
      <c r="E513">
        <v>6620</v>
      </c>
      <c r="F513">
        <f t="shared" si="8"/>
        <v>48021</v>
      </c>
      <c r="G513">
        <f>IF(soki3[[#This Row],[data]]=B512,0,IF(soki3[[#This Row],[dzień tygodnia]]&gt;=6,5000,$M$13))</f>
        <v>0</v>
      </c>
      <c r="H513">
        <f>soki3[[#This Row],[stan przed produkcją]]+soki3[[#This Row],[produkcja]]</f>
        <v>48021</v>
      </c>
      <c r="I513" s="2">
        <f>IF(soki3[[#This Row],[stan po produkcji]]-soki3[[#This Row],[wielkosc_zamowienia]]&gt;0,soki3[[#This Row],[stan po produkcji]]-soki3[[#This Row],[wielkosc_zamowienia]],soki3[[#This Row],[stan po produkcji]])</f>
        <v>41401</v>
      </c>
      <c r="J513" s="2" t="b">
        <f>soki3[[#This Row],[po zamowieniu]]=soki3[[#This Row],[stan po produkcji]]</f>
        <v>0</v>
      </c>
      <c r="K513" s="2">
        <f>IF(soki3[[#This Row],[fila]],soki3[[#This Row],[wielkosc_zamowienia]],0)</f>
        <v>0</v>
      </c>
    </row>
    <row r="514" spans="1:11" x14ac:dyDescent="0.25">
      <c r="A514">
        <v>513</v>
      </c>
      <c r="B514" s="1">
        <v>44449</v>
      </c>
      <c r="C514" s="2" t="s">
        <v>6</v>
      </c>
      <c r="D514" s="2">
        <f>WEEKDAY(soki3[[#This Row],[data]],2)</f>
        <v>5</v>
      </c>
      <c r="E514">
        <v>1690</v>
      </c>
      <c r="F514">
        <f t="shared" si="8"/>
        <v>41401</v>
      </c>
      <c r="G514">
        <f>IF(soki3[[#This Row],[data]]=B513,0,IF(soki3[[#This Row],[dzień tygodnia]]&gt;=6,5000,$M$13))</f>
        <v>13179</v>
      </c>
      <c r="H514">
        <f>soki3[[#This Row],[stan przed produkcją]]+soki3[[#This Row],[produkcja]]</f>
        <v>54580</v>
      </c>
      <c r="I514" s="2">
        <f>IF(soki3[[#This Row],[stan po produkcji]]-soki3[[#This Row],[wielkosc_zamowienia]]&gt;0,soki3[[#This Row],[stan po produkcji]]-soki3[[#This Row],[wielkosc_zamowienia]],soki3[[#This Row],[stan po produkcji]])</f>
        <v>52890</v>
      </c>
      <c r="J514" s="2" t="b">
        <f>soki3[[#This Row],[po zamowieniu]]=soki3[[#This Row],[stan po produkcji]]</f>
        <v>0</v>
      </c>
      <c r="K514" s="2">
        <f>IF(soki3[[#This Row],[fila]],soki3[[#This Row],[wielkosc_zamowienia]],0)</f>
        <v>0</v>
      </c>
    </row>
    <row r="515" spans="1:11" x14ac:dyDescent="0.25">
      <c r="A515">
        <v>514</v>
      </c>
      <c r="B515" s="1">
        <v>44449</v>
      </c>
      <c r="C515" s="2" t="s">
        <v>7</v>
      </c>
      <c r="D515" s="2">
        <f>WEEKDAY(soki3[[#This Row],[data]],2)</f>
        <v>5</v>
      </c>
      <c r="E515">
        <v>6080</v>
      </c>
      <c r="F515">
        <f t="shared" si="8"/>
        <v>52890</v>
      </c>
      <c r="G515">
        <f>IF(soki3[[#This Row],[data]]=B514,0,IF(soki3[[#This Row],[dzień tygodnia]]&gt;=6,5000,$M$13))</f>
        <v>0</v>
      </c>
      <c r="H515">
        <f>soki3[[#This Row],[stan przed produkcją]]+soki3[[#This Row],[produkcja]]</f>
        <v>52890</v>
      </c>
      <c r="I515" s="2">
        <f>IF(soki3[[#This Row],[stan po produkcji]]-soki3[[#This Row],[wielkosc_zamowienia]]&gt;0,soki3[[#This Row],[stan po produkcji]]-soki3[[#This Row],[wielkosc_zamowienia]],soki3[[#This Row],[stan po produkcji]])</f>
        <v>46810</v>
      </c>
      <c r="J515" s="2" t="b">
        <f>soki3[[#This Row],[po zamowieniu]]=soki3[[#This Row],[stan po produkcji]]</f>
        <v>0</v>
      </c>
      <c r="K515" s="2">
        <f>IF(soki3[[#This Row],[fila]],soki3[[#This Row],[wielkosc_zamowienia]],0)</f>
        <v>0</v>
      </c>
    </row>
    <row r="516" spans="1:11" x14ac:dyDescent="0.25">
      <c r="A516">
        <v>515</v>
      </c>
      <c r="B516" s="1">
        <v>44450</v>
      </c>
      <c r="C516" s="2" t="s">
        <v>4</v>
      </c>
      <c r="D516" s="2">
        <f>WEEKDAY(soki3[[#This Row],[data]],2)</f>
        <v>6</v>
      </c>
      <c r="E516">
        <v>1970</v>
      </c>
      <c r="F516">
        <f t="shared" ref="F516:F579" si="9">I515</f>
        <v>46810</v>
      </c>
      <c r="G516">
        <f>IF(soki3[[#This Row],[data]]=B515,0,IF(soki3[[#This Row],[dzień tygodnia]]&gt;=6,5000,$M$13))</f>
        <v>5000</v>
      </c>
      <c r="H516">
        <f>soki3[[#This Row],[stan przed produkcją]]+soki3[[#This Row],[produkcja]]</f>
        <v>51810</v>
      </c>
      <c r="I516" s="2">
        <f>IF(soki3[[#This Row],[stan po produkcji]]-soki3[[#This Row],[wielkosc_zamowienia]]&gt;0,soki3[[#This Row],[stan po produkcji]]-soki3[[#This Row],[wielkosc_zamowienia]],soki3[[#This Row],[stan po produkcji]])</f>
        <v>49840</v>
      </c>
      <c r="J516" s="2" t="b">
        <f>soki3[[#This Row],[po zamowieniu]]=soki3[[#This Row],[stan po produkcji]]</f>
        <v>0</v>
      </c>
      <c r="K516" s="2">
        <f>IF(soki3[[#This Row],[fila]],soki3[[#This Row],[wielkosc_zamowienia]],0)</f>
        <v>0</v>
      </c>
    </row>
    <row r="517" spans="1:11" x14ac:dyDescent="0.25">
      <c r="A517">
        <v>516</v>
      </c>
      <c r="B517" s="1">
        <v>44450</v>
      </c>
      <c r="C517" s="2" t="s">
        <v>6</v>
      </c>
      <c r="D517" s="2">
        <f>WEEKDAY(soki3[[#This Row],[data]],2)</f>
        <v>6</v>
      </c>
      <c r="E517">
        <v>4320</v>
      </c>
      <c r="F517">
        <f t="shared" si="9"/>
        <v>49840</v>
      </c>
      <c r="G517">
        <f>IF(soki3[[#This Row],[data]]=B516,0,IF(soki3[[#This Row],[dzień tygodnia]]&gt;=6,5000,$M$13))</f>
        <v>0</v>
      </c>
      <c r="H517">
        <f>soki3[[#This Row],[stan przed produkcją]]+soki3[[#This Row],[produkcja]]</f>
        <v>49840</v>
      </c>
      <c r="I517" s="2">
        <f>IF(soki3[[#This Row],[stan po produkcji]]-soki3[[#This Row],[wielkosc_zamowienia]]&gt;0,soki3[[#This Row],[stan po produkcji]]-soki3[[#This Row],[wielkosc_zamowienia]],soki3[[#This Row],[stan po produkcji]])</f>
        <v>45520</v>
      </c>
      <c r="J517" s="2" t="b">
        <f>soki3[[#This Row],[po zamowieniu]]=soki3[[#This Row],[stan po produkcji]]</f>
        <v>0</v>
      </c>
      <c r="K517" s="2">
        <f>IF(soki3[[#This Row],[fila]],soki3[[#This Row],[wielkosc_zamowienia]],0)</f>
        <v>0</v>
      </c>
    </row>
    <row r="518" spans="1:11" x14ac:dyDescent="0.25">
      <c r="A518">
        <v>517</v>
      </c>
      <c r="B518" s="1">
        <v>44450</v>
      </c>
      <c r="C518" s="2" t="s">
        <v>5</v>
      </c>
      <c r="D518" s="2">
        <f>WEEKDAY(soki3[[#This Row],[data]],2)</f>
        <v>6</v>
      </c>
      <c r="E518">
        <v>3310</v>
      </c>
      <c r="F518">
        <f t="shared" si="9"/>
        <v>45520</v>
      </c>
      <c r="G518">
        <f>IF(soki3[[#This Row],[data]]=B517,0,IF(soki3[[#This Row],[dzień tygodnia]]&gt;=6,5000,$M$13))</f>
        <v>0</v>
      </c>
      <c r="H518">
        <f>soki3[[#This Row],[stan przed produkcją]]+soki3[[#This Row],[produkcja]]</f>
        <v>45520</v>
      </c>
      <c r="I518" s="2">
        <f>IF(soki3[[#This Row],[stan po produkcji]]-soki3[[#This Row],[wielkosc_zamowienia]]&gt;0,soki3[[#This Row],[stan po produkcji]]-soki3[[#This Row],[wielkosc_zamowienia]],soki3[[#This Row],[stan po produkcji]])</f>
        <v>42210</v>
      </c>
      <c r="J518" s="2" t="b">
        <f>soki3[[#This Row],[po zamowieniu]]=soki3[[#This Row],[stan po produkcji]]</f>
        <v>0</v>
      </c>
      <c r="K518" s="2">
        <f>IF(soki3[[#This Row],[fila]],soki3[[#This Row],[wielkosc_zamowienia]],0)</f>
        <v>0</v>
      </c>
    </row>
    <row r="519" spans="1:11" x14ac:dyDescent="0.25">
      <c r="A519">
        <v>518</v>
      </c>
      <c r="B519" s="1">
        <v>44451</v>
      </c>
      <c r="C519" s="2" t="s">
        <v>7</v>
      </c>
      <c r="D519" s="2">
        <f>WEEKDAY(soki3[[#This Row],[data]],2)</f>
        <v>7</v>
      </c>
      <c r="E519">
        <v>3550</v>
      </c>
      <c r="F519">
        <f t="shared" si="9"/>
        <v>42210</v>
      </c>
      <c r="G519">
        <f>IF(soki3[[#This Row],[data]]=B518,0,IF(soki3[[#This Row],[dzień tygodnia]]&gt;=6,5000,$M$13))</f>
        <v>5000</v>
      </c>
      <c r="H519">
        <f>soki3[[#This Row],[stan przed produkcją]]+soki3[[#This Row],[produkcja]]</f>
        <v>47210</v>
      </c>
      <c r="I519" s="2">
        <f>IF(soki3[[#This Row],[stan po produkcji]]-soki3[[#This Row],[wielkosc_zamowienia]]&gt;0,soki3[[#This Row],[stan po produkcji]]-soki3[[#This Row],[wielkosc_zamowienia]],soki3[[#This Row],[stan po produkcji]])</f>
        <v>43660</v>
      </c>
      <c r="J519" s="2" t="b">
        <f>soki3[[#This Row],[po zamowieniu]]=soki3[[#This Row],[stan po produkcji]]</f>
        <v>0</v>
      </c>
      <c r="K519" s="2">
        <f>IF(soki3[[#This Row],[fila]],soki3[[#This Row],[wielkosc_zamowienia]],0)</f>
        <v>0</v>
      </c>
    </row>
    <row r="520" spans="1:11" x14ac:dyDescent="0.25">
      <c r="A520">
        <v>519</v>
      </c>
      <c r="B520" s="1">
        <v>44451</v>
      </c>
      <c r="C520" s="2" t="s">
        <v>4</v>
      </c>
      <c r="D520" s="2">
        <f>WEEKDAY(soki3[[#This Row],[data]],2)</f>
        <v>7</v>
      </c>
      <c r="E520">
        <v>5210</v>
      </c>
      <c r="F520">
        <f t="shared" si="9"/>
        <v>43660</v>
      </c>
      <c r="G520">
        <f>IF(soki3[[#This Row],[data]]=B519,0,IF(soki3[[#This Row],[dzień tygodnia]]&gt;=6,5000,$M$13))</f>
        <v>0</v>
      </c>
      <c r="H520">
        <f>soki3[[#This Row],[stan przed produkcją]]+soki3[[#This Row],[produkcja]]</f>
        <v>43660</v>
      </c>
      <c r="I520" s="2">
        <f>IF(soki3[[#This Row],[stan po produkcji]]-soki3[[#This Row],[wielkosc_zamowienia]]&gt;0,soki3[[#This Row],[stan po produkcji]]-soki3[[#This Row],[wielkosc_zamowienia]],soki3[[#This Row],[stan po produkcji]])</f>
        <v>38450</v>
      </c>
      <c r="J520" s="2" t="b">
        <f>soki3[[#This Row],[po zamowieniu]]=soki3[[#This Row],[stan po produkcji]]</f>
        <v>0</v>
      </c>
      <c r="K520" s="2">
        <f>IF(soki3[[#This Row],[fila]],soki3[[#This Row],[wielkosc_zamowienia]],0)</f>
        <v>0</v>
      </c>
    </row>
    <row r="521" spans="1:11" x14ac:dyDescent="0.25">
      <c r="A521">
        <v>520</v>
      </c>
      <c r="B521" s="1">
        <v>44451</v>
      </c>
      <c r="C521" s="2" t="s">
        <v>5</v>
      </c>
      <c r="D521" s="2">
        <f>WEEKDAY(soki3[[#This Row],[data]],2)</f>
        <v>7</v>
      </c>
      <c r="E521">
        <v>2990</v>
      </c>
      <c r="F521">
        <f t="shared" si="9"/>
        <v>38450</v>
      </c>
      <c r="G521">
        <f>IF(soki3[[#This Row],[data]]=B520,0,IF(soki3[[#This Row],[dzień tygodnia]]&gt;=6,5000,$M$13))</f>
        <v>0</v>
      </c>
      <c r="H521">
        <f>soki3[[#This Row],[stan przed produkcją]]+soki3[[#This Row],[produkcja]]</f>
        <v>38450</v>
      </c>
      <c r="I521" s="2">
        <f>IF(soki3[[#This Row],[stan po produkcji]]-soki3[[#This Row],[wielkosc_zamowienia]]&gt;0,soki3[[#This Row],[stan po produkcji]]-soki3[[#This Row],[wielkosc_zamowienia]],soki3[[#This Row],[stan po produkcji]])</f>
        <v>35460</v>
      </c>
      <c r="J521" s="2" t="b">
        <f>soki3[[#This Row],[po zamowieniu]]=soki3[[#This Row],[stan po produkcji]]</f>
        <v>0</v>
      </c>
      <c r="K521" s="2">
        <f>IF(soki3[[#This Row],[fila]],soki3[[#This Row],[wielkosc_zamowienia]],0)</f>
        <v>0</v>
      </c>
    </row>
    <row r="522" spans="1:11" x14ac:dyDescent="0.25">
      <c r="A522">
        <v>521</v>
      </c>
      <c r="B522" s="1">
        <v>44452</v>
      </c>
      <c r="C522" s="2" t="s">
        <v>6</v>
      </c>
      <c r="D522" s="2">
        <f>WEEKDAY(soki3[[#This Row],[data]],2)</f>
        <v>1</v>
      </c>
      <c r="E522">
        <v>7890</v>
      </c>
      <c r="F522">
        <f t="shared" si="9"/>
        <v>35460</v>
      </c>
      <c r="G522">
        <f>IF(soki3[[#This Row],[data]]=B521,0,IF(soki3[[#This Row],[dzień tygodnia]]&gt;=6,5000,$M$13))</f>
        <v>13179</v>
      </c>
      <c r="H522">
        <f>soki3[[#This Row],[stan przed produkcją]]+soki3[[#This Row],[produkcja]]</f>
        <v>48639</v>
      </c>
      <c r="I522" s="2">
        <f>IF(soki3[[#This Row],[stan po produkcji]]-soki3[[#This Row],[wielkosc_zamowienia]]&gt;0,soki3[[#This Row],[stan po produkcji]]-soki3[[#This Row],[wielkosc_zamowienia]],soki3[[#This Row],[stan po produkcji]])</f>
        <v>40749</v>
      </c>
      <c r="J522" s="2" t="b">
        <f>soki3[[#This Row],[po zamowieniu]]=soki3[[#This Row],[stan po produkcji]]</f>
        <v>0</v>
      </c>
      <c r="K522" s="2">
        <f>IF(soki3[[#This Row],[fila]],soki3[[#This Row],[wielkosc_zamowienia]],0)</f>
        <v>0</v>
      </c>
    </row>
    <row r="523" spans="1:11" x14ac:dyDescent="0.25">
      <c r="A523">
        <v>522</v>
      </c>
      <c r="B523" s="1">
        <v>44452</v>
      </c>
      <c r="C523" s="2" t="s">
        <v>5</v>
      </c>
      <c r="D523" s="2">
        <f>WEEKDAY(soki3[[#This Row],[data]],2)</f>
        <v>1</v>
      </c>
      <c r="E523">
        <v>3440</v>
      </c>
      <c r="F523">
        <f t="shared" si="9"/>
        <v>40749</v>
      </c>
      <c r="G523">
        <f>IF(soki3[[#This Row],[data]]=B522,0,IF(soki3[[#This Row],[dzień tygodnia]]&gt;=6,5000,$M$13))</f>
        <v>0</v>
      </c>
      <c r="H523">
        <f>soki3[[#This Row],[stan przed produkcją]]+soki3[[#This Row],[produkcja]]</f>
        <v>40749</v>
      </c>
      <c r="I523" s="2">
        <f>IF(soki3[[#This Row],[stan po produkcji]]-soki3[[#This Row],[wielkosc_zamowienia]]&gt;0,soki3[[#This Row],[stan po produkcji]]-soki3[[#This Row],[wielkosc_zamowienia]],soki3[[#This Row],[stan po produkcji]])</f>
        <v>37309</v>
      </c>
      <c r="J523" s="2" t="b">
        <f>soki3[[#This Row],[po zamowieniu]]=soki3[[#This Row],[stan po produkcji]]</f>
        <v>0</v>
      </c>
      <c r="K523" s="2">
        <f>IF(soki3[[#This Row],[fila]],soki3[[#This Row],[wielkosc_zamowienia]],0)</f>
        <v>0</v>
      </c>
    </row>
    <row r="524" spans="1:11" x14ac:dyDescent="0.25">
      <c r="A524">
        <v>523</v>
      </c>
      <c r="B524" s="1">
        <v>44452</v>
      </c>
      <c r="C524" s="2" t="s">
        <v>7</v>
      </c>
      <c r="D524" s="2">
        <f>WEEKDAY(soki3[[#This Row],[data]],2)</f>
        <v>1</v>
      </c>
      <c r="E524">
        <v>6170</v>
      </c>
      <c r="F524">
        <f t="shared" si="9"/>
        <v>37309</v>
      </c>
      <c r="G524">
        <f>IF(soki3[[#This Row],[data]]=B523,0,IF(soki3[[#This Row],[dzień tygodnia]]&gt;=6,5000,$M$13))</f>
        <v>0</v>
      </c>
      <c r="H524">
        <f>soki3[[#This Row],[stan przed produkcją]]+soki3[[#This Row],[produkcja]]</f>
        <v>37309</v>
      </c>
      <c r="I524" s="2">
        <f>IF(soki3[[#This Row],[stan po produkcji]]-soki3[[#This Row],[wielkosc_zamowienia]]&gt;0,soki3[[#This Row],[stan po produkcji]]-soki3[[#This Row],[wielkosc_zamowienia]],soki3[[#This Row],[stan po produkcji]])</f>
        <v>31139</v>
      </c>
      <c r="J524" s="2" t="b">
        <f>soki3[[#This Row],[po zamowieniu]]=soki3[[#This Row],[stan po produkcji]]</f>
        <v>0</v>
      </c>
      <c r="K524" s="2">
        <f>IF(soki3[[#This Row],[fila]],soki3[[#This Row],[wielkosc_zamowienia]],0)</f>
        <v>0</v>
      </c>
    </row>
    <row r="525" spans="1:11" x14ac:dyDescent="0.25">
      <c r="A525">
        <v>524</v>
      </c>
      <c r="B525" s="1">
        <v>44453</v>
      </c>
      <c r="C525" s="2" t="s">
        <v>4</v>
      </c>
      <c r="D525" s="2">
        <f>WEEKDAY(soki3[[#This Row],[data]],2)</f>
        <v>2</v>
      </c>
      <c r="E525">
        <v>8230</v>
      </c>
      <c r="F525">
        <f t="shared" si="9"/>
        <v>31139</v>
      </c>
      <c r="G525">
        <f>IF(soki3[[#This Row],[data]]=B524,0,IF(soki3[[#This Row],[dzień tygodnia]]&gt;=6,5000,$M$13))</f>
        <v>13179</v>
      </c>
      <c r="H525">
        <f>soki3[[#This Row],[stan przed produkcją]]+soki3[[#This Row],[produkcja]]</f>
        <v>44318</v>
      </c>
      <c r="I525" s="2">
        <f>IF(soki3[[#This Row],[stan po produkcji]]-soki3[[#This Row],[wielkosc_zamowienia]]&gt;0,soki3[[#This Row],[stan po produkcji]]-soki3[[#This Row],[wielkosc_zamowienia]],soki3[[#This Row],[stan po produkcji]])</f>
        <v>36088</v>
      </c>
      <c r="J525" s="2" t="b">
        <f>soki3[[#This Row],[po zamowieniu]]=soki3[[#This Row],[stan po produkcji]]</f>
        <v>0</v>
      </c>
      <c r="K525" s="2">
        <f>IF(soki3[[#This Row],[fila]],soki3[[#This Row],[wielkosc_zamowienia]],0)</f>
        <v>0</v>
      </c>
    </row>
    <row r="526" spans="1:11" x14ac:dyDescent="0.25">
      <c r="A526">
        <v>525</v>
      </c>
      <c r="B526" s="1">
        <v>44454</v>
      </c>
      <c r="C526" s="2" t="s">
        <v>5</v>
      </c>
      <c r="D526" s="2">
        <f>WEEKDAY(soki3[[#This Row],[data]],2)</f>
        <v>3</v>
      </c>
      <c r="E526">
        <v>4710</v>
      </c>
      <c r="F526">
        <f t="shared" si="9"/>
        <v>36088</v>
      </c>
      <c r="G526">
        <f>IF(soki3[[#This Row],[data]]=B525,0,IF(soki3[[#This Row],[dzień tygodnia]]&gt;=6,5000,$M$13))</f>
        <v>13179</v>
      </c>
      <c r="H526">
        <f>soki3[[#This Row],[stan przed produkcją]]+soki3[[#This Row],[produkcja]]</f>
        <v>49267</v>
      </c>
      <c r="I526" s="2">
        <f>IF(soki3[[#This Row],[stan po produkcji]]-soki3[[#This Row],[wielkosc_zamowienia]]&gt;0,soki3[[#This Row],[stan po produkcji]]-soki3[[#This Row],[wielkosc_zamowienia]],soki3[[#This Row],[stan po produkcji]])</f>
        <v>44557</v>
      </c>
      <c r="J526" s="2" t="b">
        <f>soki3[[#This Row],[po zamowieniu]]=soki3[[#This Row],[stan po produkcji]]</f>
        <v>0</v>
      </c>
      <c r="K526" s="2">
        <f>IF(soki3[[#This Row],[fila]],soki3[[#This Row],[wielkosc_zamowienia]],0)</f>
        <v>0</v>
      </c>
    </row>
    <row r="527" spans="1:11" x14ac:dyDescent="0.25">
      <c r="A527">
        <v>526</v>
      </c>
      <c r="B527" s="1">
        <v>44454</v>
      </c>
      <c r="C527" s="2" t="s">
        <v>6</v>
      </c>
      <c r="D527" s="2">
        <f>WEEKDAY(soki3[[#This Row],[data]],2)</f>
        <v>3</v>
      </c>
      <c r="E527">
        <v>5870</v>
      </c>
      <c r="F527">
        <f t="shared" si="9"/>
        <v>44557</v>
      </c>
      <c r="G527">
        <f>IF(soki3[[#This Row],[data]]=B526,0,IF(soki3[[#This Row],[dzień tygodnia]]&gt;=6,5000,$M$13))</f>
        <v>0</v>
      </c>
      <c r="H527">
        <f>soki3[[#This Row],[stan przed produkcją]]+soki3[[#This Row],[produkcja]]</f>
        <v>44557</v>
      </c>
      <c r="I527" s="2">
        <f>IF(soki3[[#This Row],[stan po produkcji]]-soki3[[#This Row],[wielkosc_zamowienia]]&gt;0,soki3[[#This Row],[stan po produkcji]]-soki3[[#This Row],[wielkosc_zamowienia]],soki3[[#This Row],[stan po produkcji]])</f>
        <v>38687</v>
      </c>
      <c r="J527" s="2" t="b">
        <f>soki3[[#This Row],[po zamowieniu]]=soki3[[#This Row],[stan po produkcji]]</f>
        <v>0</v>
      </c>
      <c r="K527" s="2">
        <f>IF(soki3[[#This Row],[fila]],soki3[[#This Row],[wielkosc_zamowienia]],0)</f>
        <v>0</v>
      </c>
    </row>
    <row r="528" spans="1:11" x14ac:dyDescent="0.25">
      <c r="A528">
        <v>527</v>
      </c>
      <c r="B528" s="1">
        <v>44454</v>
      </c>
      <c r="C528" s="2" t="s">
        <v>7</v>
      </c>
      <c r="D528" s="2">
        <f>WEEKDAY(soki3[[#This Row],[data]],2)</f>
        <v>3</v>
      </c>
      <c r="E528">
        <v>4400</v>
      </c>
      <c r="F528">
        <f t="shared" si="9"/>
        <v>38687</v>
      </c>
      <c r="G528">
        <f>IF(soki3[[#This Row],[data]]=B527,0,IF(soki3[[#This Row],[dzień tygodnia]]&gt;=6,5000,$M$13))</f>
        <v>0</v>
      </c>
      <c r="H528">
        <f>soki3[[#This Row],[stan przed produkcją]]+soki3[[#This Row],[produkcja]]</f>
        <v>38687</v>
      </c>
      <c r="I528" s="2">
        <f>IF(soki3[[#This Row],[stan po produkcji]]-soki3[[#This Row],[wielkosc_zamowienia]]&gt;0,soki3[[#This Row],[stan po produkcji]]-soki3[[#This Row],[wielkosc_zamowienia]],soki3[[#This Row],[stan po produkcji]])</f>
        <v>34287</v>
      </c>
      <c r="J528" s="2" t="b">
        <f>soki3[[#This Row],[po zamowieniu]]=soki3[[#This Row],[stan po produkcji]]</f>
        <v>0</v>
      </c>
      <c r="K528" s="2">
        <f>IF(soki3[[#This Row],[fila]],soki3[[#This Row],[wielkosc_zamowienia]],0)</f>
        <v>0</v>
      </c>
    </row>
    <row r="529" spans="1:11" x14ac:dyDescent="0.25">
      <c r="A529">
        <v>528</v>
      </c>
      <c r="B529" s="1">
        <v>44455</v>
      </c>
      <c r="C529" s="2" t="s">
        <v>4</v>
      </c>
      <c r="D529" s="2">
        <f>WEEKDAY(soki3[[#This Row],[data]],2)</f>
        <v>4</v>
      </c>
      <c r="E529">
        <v>9580</v>
      </c>
      <c r="F529">
        <f t="shared" si="9"/>
        <v>34287</v>
      </c>
      <c r="G529">
        <f>IF(soki3[[#This Row],[data]]=B528,0,IF(soki3[[#This Row],[dzień tygodnia]]&gt;=6,5000,$M$13))</f>
        <v>13179</v>
      </c>
      <c r="H529">
        <f>soki3[[#This Row],[stan przed produkcją]]+soki3[[#This Row],[produkcja]]</f>
        <v>47466</v>
      </c>
      <c r="I529" s="2">
        <f>IF(soki3[[#This Row],[stan po produkcji]]-soki3[[#This Row],[wielkosc_zamowienia]]&gt;0,soki3[[#This Row],[stan po produkcji]]-soki3[[#This Row],[wielkosc_zamowienia]],soki3[[#This Row],[stan po produkcji]])</f>
        <v>37886</v>
      </c>
      <c r="J529" s="2" t="b">
        <f>soki3[[#This Row],[po zamowieniu]]=soki3[[#This Row],[stan po produkcji]]</f>
        <v>0</v>
      </c>
      <c r="K529" s="2">
        <f>IF(soki3[[#This Row],[fila]],soki3[[#This Row],[wielkosc_zamowienia]],0)</f>
        <v>0</v>
      </c>
    </row>
    <row r="530" spans="1:11" x14ac:dyDescent="0.25">
      <c r="A530">
        <v>529</v>
      </c>
      <c r="B530" s="1">
        <v>44456</v>
      </c>
      <c r="C530" s="2" t="s">
        <v>5</v>
      </c>
      <c r="D530" s="2">
        <f>WEEKDAY(soki3[[#This Row],[data]],2)</f>
        <v>5</v>
      </c>
      <c r="E530">
        <v>6730</v>
      </c>
      <c r="F530">
        <f t="shared" si="9"/>
        <v>37886</v>
      </c>
      <c r="G530">
        <f>IF(soki3[[#This Row],[data]]=B529,0,IF(soki3[[#This Row],[dzień tygodnia]]&gt;=6,5000,$M$13))</f>
        <v>13179</v>
      </c>
      <c r="H530">
        <f>soki3[[#This Row],[stan przed produkcją]]+soki3[[#This Row],[produkcja]]</f>
        <v>51065</v>
      </c>
      <c r="I530" s="2">
        <f>IF(soki3[[#This Row],[stan po produkcji]]-soki3[[#This Row],[wielkosc_zamowienia]]&gt;0,soki3[[#This Row],[stan po produkcji]]-soki3[[#This Row],[wielkosc_zamowienia]],soki3[[#This Row],[stan po produkcji]])</f>
        <v>44335</v>
      </c>
      <c r="J530" s="2" t="b">
        <f>soki3[[#This Row],[po zamowieniu]]=soki3[[#This Row],[stan po produkcji]]</f>
        <v>0</v>
      </c>
      <c r="K530" s="2">
        <f>IF(soki3[[#This Row],[fila]],soki3[[#This Row],[wielkosc_zamowienia]],0)</f>
        <v>0</v>
      </c>
    </row>
    <row r="531" spans="1:11" x14ac:dyDescent="0.25">
      <c r="A531">
        <v>530</v>
      </c>
      <c r="B531" s="1">
        <v>44456</v>
      </c>
      <c r="C531" s="2" t="s">
        <v>7</v>
      </c>
      <c r="D531" s="2">
        <f>WEEKDAY(soki3[[#This Row],[data]],2)</f>
        <v>5</v>
      </c>
      <c r="E531">
        <v>3320</v>
      </c>
      <c r="F531">
        <f t="shared" si="9"/>
        <v>44335</v>
      </c>
      <c r="G531">
        <f>IF(soki3[[#This Row],[data]]=B530,0,IF(soki3[[#This Row],[dzień tygodnia]]&gt;=6,5000,$M$13))</f>
        <v>0</v>
      </c>
      <c r="H531">
        <f>soki3[[#This Row],[stan przed produkcją]]+soki3[[#This Row],[produkcja]]</f>
        <v>44335</v>
      </c>
      <c r="I531" s="2">
        <f>IF(soki3[[#This Row],[stan po produkcji]]-soki3[[#This Row],[wielkosc_zamowienia]]&gt;0,soki3[[#This Row],[stan po produkcji]]-soki3[[#This Row],[wielkosc_zamowienia]],soki3[[#This Row],[stan po produkcji]])</f>
        <v>41015</v>
      </c>
      <c r="J531" s="2" t="b">
        <f>soki3[[#This Row],[po zamowieniu]]=soki3[[#This Row],[stan po produkcji]]</f>
        <v>0</v>
      </c>
      <c r="K531" s="2">
        <f>IF(soki3[[#This Row],[fila]],soki3[[#This Row],[wielkosc_zamowienia]],0)</f>
        <v>0</v>
      </c>
    </row>
    <row r="532" spans="1:11" x14ac:dyDescent="0.25">
      <c r="A532">
        <v>531</v>
      </c>
      <c r="B532" s="1">
        <v>44456</v>
      </c>
      <c r="C532" s="2" t="s">
        <v>4</v>
      </c>
      <c r="D532" s="2">
        <f>WEEKDAY(soki3[[#This Row],[data]],2)</f>
        <v>5</v>
      </c>
      <c r="E532">
        <v>7580</v>
      </c>
      <c r="F532">
        <f t="shared" si="9"/>
        <v>41015</v>
      </c>
      <c r="G532">
        <f>IF(soki3[[#This Row],[data]]=B531,0,IF(soki3[[#This Row],[dzień tygodnia]]&gt;=6,5000,$M$13))</f>
        <v>0</v>
      </c>
      <c r="H532">
        <f>soki3[[#This Row],[stan przed produkcją]]+soki3[[#This Row],[produkcja]]</f>
        <v>41015</v>
      </c>
      <c r="I532" s="2">
        <f>IF(soki3[[#This Row],[stan po produkcji]]-soki3[[#This Row],[wielkosc_zamowienia]]&gt;0,soki3[[#This Row],[stan po produkcji]]-soki3[[#This Row],[wielkosc_zamowienia]],soki3[[#This Row],[stan po produkcji]])</f>
        <v>33435</v>
      </c>
      <c r="J532" s="2" t="b">
        <f>soki3[[#This Row],[po zamowieniu]]=soki3[[#This Row],[stan po produkcji]]</f>
        <v>0</v>
      </c>
      <c r="K532" s="2">
        <f>IF(soki3[[#This Row],[fila]],soki3[[#This Row],[wielkosc_zamowienia]],0)</f>
        <v>0</v>
      </c>
    </row>
    <row r="533" spans="1:11" x14ac:dyDescent="0.25">
      <c r="A533">
        <v>532</v>
      </c>
      <c r="B533" s="1">
        <v>44457</v>
      </c>
      <c r="C533" s="2" t="s">
        <v>6</v>
      </c>
      <c r="D533" s="2">
        <f>WEEKDAY(soki3[[#This Row],[data]],2)</f>
        <v>6</v>
      </c>
      <c r="E533">
        <v>7650</v>
      </c>
      <c r="F533">
        <f t="shared" si="9"/>
        <v>33435</v>
      </c>
      <c r="G533">
        <f>IF(soki3[[#This Row],[data]]=B532,0,IF(soki3[[#This Row],[dzień tygodnia]]&gt;=6,5000,$M$13))</f>
        <v>5000</v>
      </c>
      <c r="H533">
        <f>soki3[[#This Row],[stan przed produkcją]]+soki3[[#This Row],[produkcja]]</f>
        <v>38435</v>
      </c>
      <c r="I533" s="2">
        <f>IF(soki3[[#This Row],[stan po produkcji]]-soki3[[#This Row],[wielkosc_zamowienia]]&gt;0,soki3[[#This Row],[stan po produkcji]]-soki3[[#This Row],[wielkosc_zamowienia]],soki3[[#This Row],[stan po produkcji]])</f>
        <v>30785</v>
      </c>
      <c r="J533" s="2" t="b">
        <f>soki3[[#This Row],[po zamowieniu]]=soki3[[#This Row],[stan po produkcji]]</f>
        <v>0</v>
      </c>
      <c r="K533" s="2">
        <f>IF(soki3[[#This Row],[fila]],soki3[[#This Row],[wielkosc_zamowienia]],0)</f>
        <v>0</v>
      </c>
    </row>
    <row r="534" spans="1:11" x14ac:dyDescent="0.25">
      <c r="A534">
        <v>533</v>
      </c>
      <c r="B534" s="1">
        <v>44457</v>
      </c>
      <c r="C534" s="2" t="s">
        <v>5</v>
      </c>
      <c r="D534" s="2">
        <f>WEEKDAY(soki3[[#This Row],[data]],2)</f>
        <v>6</v>
      </c>
      <c r="E534">
        <v>2640</v>
      </c>
      <c r="F534">
        <f t="shared" si="9"/>
        <v>30785</v>
      </c>
      <c r="G534">
        <f>IF(soki3[[#This Row],[data]]=B533,0,IF(soki3[[#This Row],[dzień tygodnia]]&gt;=6,5000,$M$13))</f>
        <v>0</v>
      </c>
      <c r="H534">
        <f>soki3[[#This Row],[stan przed produkcją]]+soki3[[#This Row],[produkcja]]</f>
        <v>30785</v>
      </c>
      <c r="I534" s="2">
        <f>IF(soki3[[#This Row],[stan po produkcji]]-soki3[[#This Row],[wielkosc_zamowienia]]&gt;0,soki3[[#This Row],[stan po produkcji]]-soki3[[#This Row],[wielkosc_zamowienia]],soki3[[#This Row],[stan po produkcji]])</f>
        <v>28145</v>
      </c>
      <c r="J534" s="2" t="b">
        <f>soki3[[#This Row],[po zamowieniu]]=soki3[[#This Row],[stan po produkcji]]</f>
        <v>0</v>
      </c>
      <c r="K534" s="2">
        <f>IF(soki3[[#This Row],[fila]],soki3[[#This Row],[wielkosc_zamowienia]],0)</f>
        <v>0</v>
      </c>
    </row>
    <row r="535" spans="1:11" x14ac:dyDescent="0.25">
      <c r="A535">
        <v>534</v>
      </c>
      <c r="B535" s="1">
        <v>44458</v>
      </c>
      <c r="C535" s="2" t="s">
        <v>7</v>
      </c>
      <c r="D535" s="2">
        <f>WEEKDAY(soki3[[#This Row],[data]],2)</f>
        <v>7</v>
      </c>
      <c r="E535">
        <v>9750</v>
      </c>
      <c r="F535">
        <f t="shared" si="9"/>
        <v>28145</v>
      </c>
      <c r="G535">
        <f>IF(soki3[[#This Row],[data]]=B534,0,IF(soki3[[#This Row],[dzień tygodnia]]&gt;=6,5000,$M$13))</f>
        <v>5000</v>
      </c>
      <c r="H535">
        <f>soki3[[#This Row],[stan przed produkcją]]+soki3[[#This Row],[produkcja]]</f>
        <v>33145</v>
      </c>
      <c r="I535" s="2">
        <f>IF(soki3[[#This Row],[stan po produkcji]]-soki3[[#This Row],[wielkosc_zamowienia]]&gt;0,soki3[[#This Row],[stan po produkcji]]-soki3[[#This Row],[wielkosc_zamowienia]],soki3[[#This Row],[stan po produkcji]])</f>
        <v>23395</v>
      </c>
      <c r="J535" s="2" t="b">
        <f>soki3[[#This Row],[po zamowieniu]]=soki3[[#This Row],[stan po produkcji]]</f>
        <v>0</v>
      </c>
      <c r="K535" s="2">
        <f>IF(soki3[[#This Row],[fila]],soki3[[#This Row],[wielkosc_zamowienia]],0)</f>
        <v>0</v>
      </c>
    </row>
    <row r="536" spans="1:11" x14ac:dyDescent="0.25">
      <c r="A536">
        <v>535</v>
      </c>
      <c r="B536" s="1">
        <v>44458</v>
      </c>
      <c r="C536" s="2" t="s">
        <v>5</v>
      </c>
      <c r="D536" s="2">
        <f>WEEKDAY(soki3[[#This Row],[data]],2)</f>
        <v>7</v>
      </c>
      <c r="E536">
        <v>9860</v>
      </c>
      <c r="F536">
        <f t="shared" si="9"/>
        <v>23395</v>
      </c>
      <c r="G536">
        <f>IF(soki3[[#This Row],[data]]=B535,0,IF(soki3[[#This Row],[dzień tygodnia]]&gt;=6,5000,$M$13))</f>
        <v>0</v>
      </c>
      <c r="H536">
        <f>soki3[[#This Row],[stan przed produkcją]]+soki3[[#This Row],[produkcja]]</f>
        <v>23395</v>
      </c>
      <c r="I536" s="2">
        <f>IF(soki3[[#This Row],[stan po produkcji]]-soki3[[#This Row],[wielkosc_zamowienia]]&gt;0,soki3[[#This Row],[stan po produkcji]]-soki3[[#This Row],[wielkosc_zamowienia]],soki3[[#This Row],[stan po produkcji]])</f>
        <v>13535</v>
      </c>
      <c r="J536" s="2" t="b">
        <f>soki3[[#This Row],[po zamowieniu]]=soki3[[#This Row],[stan po produkcji]]</f>
        <v>0</v>
      </c>
      <c r="K536" s="2">
        <f>IF(soki3[[#This Row],[fila]],soki3[[#This Row],[wielkosc_zamowienia]],0)</f>
        <v>0</v>
      </c>
    </row>
    <row r="537" spans="1:11" x14ac:dyDescent="0.25">
      <c r="A537">
        <v>536</v>
      </c>
      <c r="B537" s="1">
        <v>44458</v>
      </c>
      <c r="C537" s="2" t="s">
        <v>6</v>
      </c>
      <c r="D537" s="2">
        <f>WEEKDAY(soki3[[#This Row],[data]],2)</f>
        <v>7</v>
      </c>
      <c r="E537">
        <v>8160</v>
      </c>
      <c r="F537">
        <f t="shared" si="9"/>
        <v>13535</v>
      </c>
      <c r="G537">
        <f>IF(soki3[[#This Row],[data]]=B536,0,IF(soki3[[#This Row],[dzień tygodnia]]&gt;=6,5000,$M$13))</f>
        <v>0</v>
      </c>
      <c r="H537">
        <f>soki3[[#This Row],[stan przed produkcją]]+soki3[[#This Row],[produkcja]]</f>
        <v>13535</v>
      </c>
      <c r="I537" s="2">
        <f>IF(soki3[[#This Row],[stan po produkcji]]-soki3[[#This Row],[wielkosc_zamowienia]]&gt;0,soki3[[#This Row],[stan po produkcji]]-soki3[[#This Row],[wielkosc_zamowienia]],soki3[[#This Row],[stan po produkcji]])</f>
        <v>5375</v>
      </c>
      <c r="J537" s="2" t="b">
        <f>soki3[[#This Row],[po zamowieniu]]=soki3[[#This Row],[stan po produkcji]]</f>
        <v>0</v>
      </c>
      <c r="K537" s="2">
        <f>IF(soki3[[#This Row],[fila]],soki3[[#This Row],[wielkosc_zamowienia]],0)</f>
        <v>0</v>
      </c>
    </row>
    <row r="538" spans="1:11" x14ac:dyDescent="0.25">
      <c r="A538">
        <v>537</v>
      </c>
      <c r="B538" s="1">
        <v>44459</v>
      </c>
      <c r="C538" s="2" t="s">
        <v>4</v>
      </c>
      <c r="D538" s="2">
        <f>WEEKDAY(soki3[[#This Row],[data]],2)</f>
        <v>1</v>
      </c>
      <c r="E538">
        <v>6280</v>
      </c>
      <c r="F538">
        <f t="shared" si="9"/>
        <v>5375</v>
      </c>
      <c r="G538">
        <f>IF(soki3[[#This Row],[data]]=B537,0,IF(soki3[[#This Row],[dzień tygodnia]]&gt;=6,5000,$M$13))</f>
        <v>13179</v>
      </c>
      <c r="H538">
        <f>soki3[[#This Row],[stan przed produkcją]]+soki3[[#This Row],[produkcja]]</f>
        <v>18554</v>
      </c>
      <c r="I538" s="2">
        <f>IF(soki3[[#This Row],[stan po produkcji]]-soki3[[#This Row],[wielkosc_zamowienia]]&gt;0,soki3[[#This Row],[stan po produkcji]]-soki3[[#This Row],[wielkosc_zamowienia]],soki3[[#This Row],[stan po produkcji]])</f>
        <v>12274</v>
      </c>
      <c r="J538" s="2" t="b">
        <f>soki3[[#This Row],[po zamowieniu]]=soki3[[#This Row],[stan po produkcji]]</f>
        <v>0</v>
      </c>
      <c r="K538" s="2">
        <f>IF(soki3[[#This Row],[fila]],soki3[[#This Row],[wielkosc_zamowienia]],0)</f>
        <v>0</v>
      </c>
    </row>
    <row r="539" spans="1:11" x14ac:dyDescent="0.25">
      <c r="A539">
        <v>538</v>
      </c>
      <c r="B539" s="1">
        <v>44459</v>
      </c>
      <c r="C539" s="2" t="s">
        <v>7</v>
      </c>
      <c r="D539" s="2">
        <f>WEEKDAY(soki3[[#This Row],[data]],2)</f>
        <v>1</v>
      </c>
      <c r="E539">
        <v>6490</v>
      </c>
      <c r="F539">
        <f t="shared" si="9"/>
        <v>12274</v>
      </c>
      <c r="G539">
        <f>IF(soki3[[#This Row],[data]]=B538,0,IF(soki3[[#This Row],[dzień tygodnia]]&gt;=6,5000,$M$13))</f>
        <v>0</v>
      </c>
      <c r="H539">
        <f>soki3[[#This Row],[stan przed produkcją]]+soki3[[#This Row],[produkcja]]</f>
        <v>12274</v>
      </c>
      <c r="I539" s="2">
        <f>IF(soki3[[#This Row],[stan po produkcji]]-soki3[[#This Row],[wielkosc_zamowienia]]&gt;0,soki3[[#This Row],[stan po produkcji]]-soki3[[#This Row],[wielkosc_zamowienia]],soki3[[#This Row],[stan po produkcji]])</f>
        <v>5784</v>
      </c>
      <c r="J539" s="2" t="b">
        <f>soki3[[#This Row],[po zamowieniu]]=soki3[[#This Row],[stan po produkcji]]</f>
        <v>0</v>
      </c>
      <c r="K539" s="2">
        <f>IF(soki3[[#This Row],[fila]],soki3[[#This Row],[wielkosc_zamowienia]],0)</f>
        <v>0</v>
      </c>
    </row>
    <row r="540" spans="1:11" x14ac:dyDescent="0.25">
      <c r="A540">
        <v>539</v>
      </c>
      <c r="B540" s="1">
        <v>44460</v>
      </c>
      <c r="C540" s="2" t="s">
        <v>4</v>
      </c>
      <c r="D540" s="2">
        <f>WEEKDAY(soki3[[#This Row],[data]],2)</f>
        <v>2</v>
      </c>
      <c r="E540">
        <v>4110</v>
      </c>
      <c r="F540">
        <f t="shared" si="9"/>
        <v>5784</v>
      </c>
      <c r="G540">
        <f>IF(soki3[[#This Row],[data]]=B539,0,IF(soki3[[#This Row],[dzień tygodnia]]&gt;=6,5000,$M$13))</f>
        <v>13179</v>
      </c>
      <c r="H540">
        <f>soki3[[#This Row],[stan przed produkcją]]+soki3[[#This Row],[produkcja]]</f>
        <v>18963</v>
      </c>
      <c r="I540" s="2">
        <f>IF(soki3[[#This Row],[stan po produkcji]]-soki3[[#This Row],[wielkosc_zamowienia]]&gt;0,soki3[[#This Row],[stan po produkcji]]-soki3[[#This Row],[wielkosc_zamowienia]],soki3[[#This Row],[stan po produkcji]])</f>
        <v>14853</v>
      </c>
      <c r="J540" s="2" t="b">
        <f>soki3[[#This Row],[po zamowieniu]]=soki3[[#This Row],[stan po produkcji]]</f>
        <v>0</v>
      </c>
      <c r="K540" s="2">
        <f>IF(soki3[[#This Row],[fila]],soki3[[#This Row],[wielkosc_zamowienia]],0)</f>
        <v>0</v>
      </c>
    </row>
    <row r="541" spans="1:11" x14ac:dyDescent="0.25">
      <c r="A541">
        <v>540</v>
      </c>
      <c r="B541" s="1">
        <v>44460</v>
      </c>
      <c r="C541" s="2" t="s">
        <v>7</v>
      </c>
      <c r="D541" s="2">
        <f>WEEKDAY(soki3[[#This Row],[data]],2)</f>
        <v>2</v>
      </c>
      <c r="E541">
        <v>3140</v>
      </c>
      <c r="F541">
        <f t="shared" si="9"/>
        <v>14853</v>
      </c>
      <c r="G541">
        <f>IF(soki3[[#This Row],[data]]=B540,0,IF(soki3[[#This Row],[dzień tygodnia]]&gt;=6,5000,$M$13))</f>
        <v>0</v>
      </c>
      <c r="H541">
        <f>soki3[[#This Row],[stan przed produkcją]]+soki3[[#This Row],[produkcja]]</f>
        <v>14853</v>
      </c>
      <c r="I541" s="2">
        <f>IF(soki3[[#This Row],[stan po produkcji]]-soki3[[#This Row],[wielkosc_zamowienia]]&gt;0,soki3[[#This Row],[stan po produkcji]]-soki3[[#This Row],[wielkosc_zamowienia]],soki3[[#This Row],[stan po produkcji]])</f>
        <v>11713</v>
      </c>
      <c r="J541" s="2" t="b">
        <f>soki3[[#This Row],[po zamowieniu]]=soki3[[#This Row],[stan po produkcji]]</f>
        <v>0</v>
      </c>
      <c r="K541" s="2">
        <f>IF(soki3[[#This Row],[fila]],soki3[[#This Row],[wielkosc_zamowienia]],0)</f>
        <v>0</v>
      </c>
    </row>
    <row r="542" spans="1:11" x14ac:dyDescent="0.25">
      <c r="A542">
        <v>541</v>
      </c>
      <c r="B542" s="1">
        <v>44461</v>
      </c>
      <c r="C542" s="2" t="s">
        <v>7</v>
      </c>
      <c r="D542" s="2">
        <f>WEEKDAY(soki3[[#This Row],[data]],2)</f>
        <v>3</v>
      </c>
      <c r="E542">
        <v>3550</v>
      </c>
      <c r="F542">
        <f t="shared" si="9"/>
        <v>11713</v>
      </c>
      <c r="G542">
        <f>IF(soki3[[#This Row],[data]]=B541,0,IF(soki3[[#This Row],[dzień tygodnia]]&gt;=6,5000,$M$13))</f>
        <v>13179</v>
      </c>
      <c r="H542">
        <f>soki3[[#This Row],[stan przed produkcją]]+soki3[[#This Row],[produkcja]]</f>
        <v>24892</v>
      </c>
      <c r="I542" s="2">
        <f>IF(soki3[[#This Row],[stan po produkcji]]-soki3[[#This Row],[wielkosc_zamowienia]]&gt;0,soki3[[#This Row],[stan po produkcji]]-soki3[[#This Row],[wielkosc_zamowienia]],soki3[[#This Row],[stan po produkcji]])</f>
        <v>21342</v>
      </c>
      <c r="J542" s="2" t="b">
        <f>soki3[[#This Row],[po zamowieniu]]=soki3[[#This Row],[stan po produkcji]]</f>
        <v>0</v>
      </c>
      <c r="K542" s="2">
        <f>IF(soki3[[#This Row],[fila]],soki3[[#This Row],[wielkosc_zamowienia]],0)</f>
        <v>0</v>
      </c>
    </row>
    <row r="543" spans="1:11" x14ac:dyDescent="0.25">
      <c r="A543">
        <v>542</v>
      </c>
      <c r="B543" s="1">
        <v>44461</v>
      </c>
      <c r="C543" s="2" t="s">
        <v>6</v>
      </c>
      <c r="D543" s="2">
        <f>WEEKDAY(soki3[[#This Row],[data]],2)</f>
        <v>3</v>
      </c>
      <c r="E543">
        <v>1280</v>
      </c>
      <c r="F543">
        <f t="shared" si="9"/>
        <v>21342</v>
      </c>
      <c r="G543">
        <f>IF(soki3[[#This Row],[data]]=B542,0,IF(soki3[[#This Row],[dzień tygodnia]]&gt;=6,5000,$M$13))</f>
        <v>0</v>
      </c>
      <c r="H543">
        <f>soki3[[#This Row],[stan przed produkcją]]+soki3[[#This Row],[produkcja]]</f>
        <v>21342</v>
      </c>
      <c r="I543" s="2">
        <f>IF(soki3[[#This Row],[stan po produkcji]]-soki3[[#This Row],[wielkosc_zamowienia]]&gt;0,soki3[[#This Row],[stan po produkcji]]-soki3[[#This Row],[wielkosc_zamowienia]],soki3[[#This Row],[stan po produkcji]])</f>
        <v>20062</v>
      </c>
      <c r="J543" s="2" t="b">
        <f>soki3[[#This Row],[po zamowieniu]]=soki3[[#This Row],[stan po produkcji]]</f>
        <v>0</v>
      </c>
      <c r="K543" s="2">
        <f>IF(soki3[[#This Row],[fila]],soki3[[#This Row],[wielkosc_zamowienia]],0)</f>
        <v>0</v>
      </c>
    </row>
    <row r="544" spans="1:11" x14ac:dyDescent="0.25">
      <c r="A544">
        <v>543</v>
      </c>
      <c r="B544" s="1">
        <v>44462</v>
      </c>
      <c r="C544" s="2" t="s">
        <v>6</v>
      </c>
      <c r="D544" s="2">
        <f>WEEKDAY(soki3[[#This Row],[data]],2)</f>
        <v>4</v>
      </c>
      <c r="E544">
        <v>8360</v>
      </c>
      <c r="F544">
        <f t="shared" si="9"/>
        <v>20062</v>
      </c>
      <c r="G544">
        <f>IF(soki3[[#This Row],[data]]=B543,0,IF(soki3[[#This Row],[dzień tygodnia]]&gt;=6,5000,$M$13))</f>
        <v>13179</v>
      </c>
      <c r="H544">
        <f>soki3[[#This Row],[stan przed produkcją]]+soki3[[#This Row],[produkcja]]</f>
        <v>33241</v>
      </c>
      <c r="I544" s="2">
        <f>IF(soki3[[#This Row],[stan po produkcji]]-soki3[[#This Row],[wielkosc_zamowienia]]&gt;0,soki3[[#This Row],[stan po produkcji]]-soki3[[#This Row],[wielkosc_zamowienia]],soki3[[#This Row],[stan po produkcji]])</f>
        <v>24881</v>
      </c>
      <c r="J544" s="2" t="b">
        <f>soki3[[#This Row],[po zamowieniu]]=soki3[[#This Row],[stan po produkcji]]</f>
        <v>0</v>
      </c>
      <c r="K544" s="2">
        <f>IF(soki3[[#This Row],[fila]],soki3[[#This Row],[wielkosc_zamowienia]],0)</f>
        <v>0</v>
      </c>
    </row>
    <row r="545" spans="1:11" x14ac:dyDescent="0.25">
      <c r="A545">
        <v>544</v>
      </c>
      <c r="B545" s="1">
        <v>44463</v>
      </c>
      <c r="C545" s="2" t="s">
        <v>7</v>
      </c>
      <c r="D545" s="2">
        <f>WEEKDAY(soki3[[#This Row],[data]],2)</f>
        <v>5</v>
      </c>
      <c r="E545">
        <v>2930</v>
      </c>
      <c r="F545">
        <f t="shared" si="9"/>
        <v>24881</v>
      </c>
      <c r="G545">
        <f>IF(soki3[[#This Row],[data]]=B544,0,IF(soki3[[#This Row],[dzień tygodnia]]&gt;=6,5000,$M$13))</f>
        <v>13179</v>
      </c>
      <c r="H545">
        <f>soki3[[#This Row],[stan przed produkcją]]+soki3[[#This Row],[produkcja]]</f>
        <v>38060</v>
      </c>
      <c r="I545" s="2">
        <f>IF(soki3[[#This Row],[stan po produkcji]]-soki3[[#This Row],[wielkosc_zamowienia]]&gt;0,soki3[[#This Row],[stan po produkcji]]-soki3[[#This Row],[wielkosc_zamowienia]],soki3[[#This Row],[stan po produkcji]])</f>
        <v>35130</v>
      </c>
      <c r="J545" s="2" t="b">
        <f>soki3[[#This Row],[po zamowieniu]]=soki3[[#This Row],[stan po produkcji]]</f>
        <v>0</v>
      </c>
      <c r="K545" s="2">
        <f>IF(soki3[[#This Row],[fila]],soki3[[#This Row],[wielkosc_zamowienia]],0)</f>
        <v>0</v>
      </c>
    </row>
    <row r="546" spans="1:11" x14ac:dyDescent="0.25">
      <c r="A546">
        <v>545</v>
      </c>
      <c r="B546" s="1">
        <v>44463</v>
      </c>
      <c r="C546" s="2" t="s">
        <v>6</v>
      </c>
      <c r="D546" s="2">
        <f>WEEKDAY(soki3[[#This Row],[data]],2)</f>
        <v>5</v>
      </c>
      <c r="E546">
        <v>9920</v>
      </c>
      <c r="F546">
        <f t="shared" si="9"/>
        <v>35130</v>
      </c>
      <c r="G546">
        <f>IF(soki3[[#This Row],[data]]=B545,0,IF(soki3[[#This Row],[dzień tygodnia]]&gt;=6,5000,$M$13))</f>
        <v>0</v>
      </c>
      <c r="H546">
        <f>soki3[[#This Row],[stan przed produkcją]]+soki3[[#This Row],[produkcja]]</f>
        <v>35130</v>
      </c>
      <c r="I546" s="2">
        <f>IF(soki3[[#This Row],[stan po produkcji]]-soki3[[#This Row],[wielkosc_zamowienia]]&gt;0,soki3[[#This Row],[stan po produkcji]]-soki3[[#This Row],[wielkosc_zamowienia]],soki3[[#This Row],[stan po produkcji]])</f>
        <v>25210</v>
      </c>
      <c r="J546" s="2" t="b">
        <f>soki3[[#This Row],[po zamowieniu]]=soki3[[#This Row],[stan po produkcji]]</f>
        <v>0</v>
      </c>
      <c r="K546" s="2">
        <f>IF(soki3[[#This Row],[fila]],soki3[[#This Row],[wielkosc_zamowienia]],0)</f>
        <v>0</v>
      </c>
    </row>
    <row r="547" spans="1:11" x14ac:dyDescent="0.25">
      <c r="A547">
        <v>546</v>
      </c>
      <c r="B547" s="1">
        <v>44464</v>
      </c>
      <c r="C547" s="2" t="s">
        <v>6</v>
      </c>
      <c r="D547" s="2">
        <f>WEEKDAY(soki3[[#This Row],[data]],2)</f>
        <v>6</v>
      </c>
      <c r="E547">
        <v>3140</v>
      </c>
      <c r="F547">
        <f t="shared" si="9"/>
        <v>25210</v>
      </c>
      <c r="G547">
        <f>IF(soki3[[#This Row],[data]]=B546,0,IF(soki3[[#This Row],[dzień tygodnia]]&gt;=6,5000,$M$13))</f>
        <v>5000</v>
      </c>
      <c r="H547">
        <f>soki3[[#This Row],[stan przed produkcją]]+soki3[[#This Row],[produkcja]]</f>
        <v>30210</v>
      </c>
      <c r="I547" s="2">
        <f>IF(soki3[[#This Row],[stan po produkcji]]-soki3[[#This Row],[wielkosc_zamowienia]]&gt;0,soki3[[#This Row],[stan po produkcji]]-soki3[[#This Row],[wielkosc_zamowienia]],soki3[[#This Row],[stan po produkcji]])</f>
        <v>27070</v>
      </c>
      <c r="J547" s="2" t="b">
        <f>soki3[[#This Row],[po zamowieniu]]=soki3[[#This Row],[stan po produkcji]]</f>
        <v>0</v>
      </c>
      <c r="K547" s="2">
        <f>IF(soki3[[#This Row],[fila]],soki3[[#This Row],[wielkosc_zamowienia]],0)</f>
        <v>0</v>
      </c>
    </row>
    <row r="548" spans="1:11" x14ac:dyDescent="0.25">
      <c r="A548">
        <v>547</v>
      </c>
      <c r="B548" s="1">
        <v>44465</v>
      </c>
      <c r="C548" s="2" t="s">
        <v>4</v>
      </c>
      <c r="D548" s="2">
        <f>WEEKDAY(soki3[[#This Row],[data]],2)</f>
        <v>7</v>
      </c>
      <c r="E548">
        <v>1010</v>
      </c>
      <c r="F548">
        <f t="shared" si="9"/>
        <v>27070</v>
      </c>
      <c r="G548">
        <f>IF(soki3[[#This Row],[data]]=B547,0,IF(soki3[[#This Row],[dzień tygodnia]]&gt;=6,5000,$M$13))</f>
        <v>5000</v>
      </c>
      <c r="H548">
        <f>soki3[[#This Row],[stan przed produkcją]]+soki3[[#This Row],[produkcja]]</f>
        <v>32070</v>
      </c>
      <c r="I548" s="2">
        <f>IF(soki3[[#This Row],[stan po produkcji]]-soki3[[#This Row],[wielkosc_zamowienia]]&gt;0,soki3[[#This Row],[stan po produkcji]]-soki3[[#This Row],[wielkosc_zamowienia]],soki3[[#This Row],[stan po produkcji]])</f>
        <v>31060</v>
      </c>
      <c r="J548" s="2" t="b">
        <f>soki3[[#This Row],[po zamowieniu]]=soki3[[#This Row],[stan po produkcji]]</f>
        <v>0</v>
      </c>
      <c r="K548" s="2">
        <f>IF(soki3[[#This Row],[fila]],soki3[[#This Row],[wielkosc_zamowienia]],0)</f>
        <v>0</v>
      </c>
    </row>
    <row r="549" spans="1:11" x14ac:dyDescent="0.25">
      <c r="A549">
        <v>548</v>
      </c>
      <c r="B549" s="1">
        <v>44466</v>
      </c>
      <c r="C549" s="2" t="s">
        <v>6</v>
      </c>
      <c r="D549" s="2">
        <f>WEEKDAY(soki3[[#This Row],[data]],2)</f>
        <v>1</v>
      </c>
      <c r="E549">
        <v>9210</v>
      </c>
      <c r="F549">
        <f t="shared" si="9"/>
        <v>31060</v>
      </c>
      <c r="G549">
        <f>IF(soki3[[#This Row],[data]]=B548,0,IF(soki3[[#This Row],[dzień tygodnia]]&gt;=6,5000,$M$13))</f>
        <v>13179</v>
      </c>
      <c r="H549">
        <f>soki3[[#This Row],[stan przed produkcją]]+soki3[[#This Row],[produkcja]]</f>
        <v>44239</v>
      </c>
      <c r="I549" s="2">
        <f>IF(soki3[[#This Row],[stan po produkcji]]-soki3[[#This Row],[wielkosc_zamowienia]]&gt;0,soki3[[#This Row],[stan po produkcji]]-soki3[[#This Row],[wielkosc_zamowienia]],soki3[[#This Row],[stan po produkcji]])</f>
        <v>35029</v>
      </c>
      <c r="J549" s="2" t="b">
        <f>soki3[[#This Row],[po zamowieniu]]=soki3[[#This Row],[stan po produkcji]]</f>
        <v>0</v>
      </c>
      <c r="K549" s="2">
        <f>IF(soki3[[#This Row],[fila]],soki3[[#This Row],[wielkosc_zamowienia]],0)</f>
        <v>0</v>
      </c>
    </row>
    <row r="550" spans="1:11" x14ac:dyDescent="0.25">
      <c r="A550">
        <v>549</v>
      </c>
      <c r="B550" s="1">
        <v>44466</v>
      </c>
      <c r="C550" s="2" t="s">
        <v>7</v>
      </c>
      <c r="D550" s="2">
        <f>WEEKDAY(soki3[[#This Row],[data]],2)</f>
        <v>1</v>
      </c>
      <c r="E550">
        <v>1880</v>
      </c>
      <c r="F550">
        <f t="shared" si="9"/>
        <v>35029</v>
      </c>
      <c r="G550">
        <f>IF(soki3[[#This Row],[data]]=B549,0,IF(soki3[[#This Row],[dzień tygodnia]]&gt;=6,5000,$M$13))</f>
        <v>0</v>
      </c>
      <c r="H550">
        <f>soki3[[#This Row],[stan przed produkcją]]+soki3[[#This Row],[produkcja]]</f>
        <v>35029</v>
      </c>
      <c r="I550" s="2">
        <f>IF(soki3[[#This Row],[stan po produkcji]]-soki3[[#This Row],[wielkosc_zamowienia]]&gt;0,soki3[[#This Row],[stan po produkcji]]-soki3[[#This Row],[wielkosc_zamowienia]],soki3[[#This Row],[stan po produkcji]])</f>
        <v>33149</v>
      </c>
      <c r="J550" s="2" t="b">
        <f>soki3[[#This Row],[po zamowieniu]]=soki3[[#This Row],[stan po produkcji]]</f>
        <v>0</v>
      </c>
      <c r="K550" s="2">
        <f>IF(soki3[[#This Row],[fila]],soki3[[#This Row],[wielkosc_zamowienia]],0)</f>
        <v>0</v>
      </c>
    </row>
    <row r="551" spans="1:11" x14ac:dyDescent="0.25">
      <c r="A551">
        <v>550</v>
      </c>
      <c r="B551" s="1">
        <v>44467</v>
      </c>
      <c r="C551" s="2" t="s">
        <v>5</v>
      </c>
      <c r="D551" s="2">
        <f>WEEKDAY(soki3[[#This Row],[data]],2)</f>
        <v>2</v>
      </c>
      <c r="E551">
        <v>5080</v>
      </c>
      <c r="F551">
        <f t="shared" si="9"/>
        <v>33149</v>
      </c>
      <c r="G551">
        <f>IF(soki3[[#This Row],[data]]=B550,0,IF(soki3[[#This Row],[dzień tygodnia]]&gt;=6,5000,$M$13))</f>
        <v>13179</v>
      </c>
      <c r="H551">
        <f>soki3[[#This Row],[stan przed produkcją]]+soki3[[#This Row],[produkcja]]</f>
        <v>46328</v>
      </c>
      <c r="I551" s="2">
        <f>IF(soki3[[#This Row],[stan po produkcji]]-soki3[[#This Row],[wielkosc_zamowienia]]&gt;0,soki3[[#This Row],[stan po produkcji]]-soki3[[#This Row],[wielkosc_zamowienia]],soki3[[#This Row],[stan po produkcji]])</f>
        <v>41248</v>
      </c>
      <c r="J551" s="2" t="b">
        <f>soki3[[#This Row],[po zamowieniu]]=soki3[[#This Row],[stan po produkcji]]</f>
        <v>0</v>
      </c>
      <c r="K551" s="2">
        <f>IF(soki3[[#This Row],[fila]],soki3[[#This Row],[wielkosc_zamowienia]],0)</f>
        <v>0</v>
      </c>
    </row>
    <row r="552" spans="1:11" x14ac:dyDescent="0.25">
      <c r="A552">
        <v>551</v>
      </c>
      <c r="B552" s="1">
        <v>44467</v>
      </c>
      <c r="C552" s="2" t="s">
        <v>7</v>
      </c>
      <c r="D552" s="2">
        <f>WEEKDAY(soki3[[#This Row],[data]],2)</f>
        <v>2</v>
      </c>
      <c r="E552">
        <v>6540</v>
      </c>
      <c r="F552">
        <f t="shared" si="9"/>
        <v>41248</v>
      </c>
      <c r="G552">
        <f>IF(soki3[[#This Row],[data]]=B551,0,IF(soki3[[#This Row],[dzień tygodnia]]&gt;=6,5000,$M$13))</f>
        <v>0</v>
      </c>
      <c r="H552">
        <f>soki3[[#This Row],[stan przed produkcją]]+soki3[[#This Row],[produkcja]]</f>
        <v>41248</v>
      </c>
      <c r="I552" s="2">
        <f>IF(soki3[[#This Row],[stan po produkcji]]-soki3[[#This Row],[wielkosc_zamowienia]]&gt;0,soki3[[#This Row],[stan po produkcji]]-soki3[[#This Row],[wielkosc_zamowienia]],soki3[[#This Row],[stan po produkcji]])</f>
        <v>34708</v>
      </c>
      <c r="J552" s="2" t="b">
        <f>soki3[[#This Row],[po zamowieniu]]=soki3[[#This Row],[stan po produkcji]]</f>
        <v>0</v>
      </c>
      <c r="K552" s="2">
        <f>IF(soki3[[#This Row],[fila]],soki3[[#This Row],[wielkosc_zamowienia]],0)</f>
        <v>0</v>
      </c>
    </row>
    <row r="553" spans="1:11" x14ac:dyDescent="0.25">
      <c r="A553">
        <v>552</v>
      </c>
      <c r="B553" s="1">
        <v>44468</v>
      </c>
      <c r="C553" s="2" t="s">
        <v>6</v>
      </c>
      <c r="D553" s="2">
        <f>WEEKDAY(soki3[[#This Row],[data]],2)</f>
        <v>3</v>
      </c>
      <c r="E553">
        <v>3250</v>
      </c>
      <c r="F553">
        <f t="shared" si="9"/>
        <v>34708</v>
      </c>
      <c r="G553">
        <f>IF(soki3[[#This Row],[data]]=B552,0,IF(soki3[[#This Row],[dzień tygodnia]]&gt;=6,5000,$M$13))</f>
        <v>13179</v>
      </c>
      <c r="H553">
        <f>soki3[[#This Row],[stan przed produkcją]]+soki3[[#This Row],[produkcja]]</f>
        <v>47887</v>
      </c>
      <c r="I553" s="2">
        <f>IF(soki3[[#This Row],[stan po produkcji]]-soki3[[#This Row],[wielkosc_zamowienia]]&gt;0,soki3[[#This Row],[stan po produkcji]]-soki3[[#This Row],[wielkosc_zamowienia]],soki3[[#This Row],[stan po produkcji]])</f>
        <v>44637</v>
      </c>
      <c r="J553" s="2" t="b">
        <f>soki3[[#This Row],[po zamowieniu]]=soki3[[#This Row],[stan po produkcji]]</f>
        <v>0</v>
      </c>
      <c r="K553" s="2">
        <f>IF(soki3[[#This Row],[fila]],soki3[[#This Row],[wielkosc_zamowienia]],0)</f>
        <v>0</v>
      </c>
    </row>
    <row r="554" spans="1:11" x14ac:dyDescent="0.25">
      <c r="A554">
        <v>553</v>
      </c>
      <c r="B554" s="1">
        <v>44469</v>
      </c>
      <c r="C554" s="2" t="s">
        <v>4</v>
      </c>
      <c r="D554" s="2">
        <f>WEEKDAY(soki3[[#This Row],[data]],2)</f>
        <v>4</v>
      </c>
      <c r="E554">
        <v>5080</v>
      </c>
      <c r="F554">
        <f t="shared" si="9"/>
        <v>44637</v>
      </c>
      <c r="G554">
        <f>IF(soki3[[#This Row],[data]]=B553,0,IF(soki3[[#This Row],[dzień tygodnia]]&gt;=6,5000,$M$13))</f>
        <v>13179</v>
      </c>
      <c r="H554">
        <f>soki3[[#This Row],[stan przed produkcją]]+soki3[[#This Row],[produkcja]]</f>
        <v>57816</v>
      </c>
      <c r="I554" s="2">
        <f>IF(soki3[[#This Row],[stan po produkcji]]-soki3[[#This Row],[wielkosc_zamowienia]]&gt;0,soki3[[#This Row],[stan po produkcji]]-soki3[[#This Row],[wielkosc_zamowienia]],soki3[[#This Row],[stan po produkcji]])</f>
        <v>52736</v>
      </c>
      <c r="J554" s="2" t="b">
        <f>soki3[[#This Row],[po zamowieniu]]=soki3[[#This Row],[stan po produkcji]]</f>
        <v>0</v>
      </c>
      <c r="K554" s="2">
        <f>IF(soki3[[#This Row],[fila]],soki3[[#This Row],[wielkosc_zamowienia]],0)</f>
        <v>0</v>
      </c>
    </row>
    <row r="555" spans="1:11" x14ac:dyDescent="0.25">
      <c r="A555">
        <v>554</v>
      </c>
      <c r="B555" s="1">
        <v>44469</v>
      </c>
      <c r="C555" s="2" t="s">
        <v>5</v>
      </c>
      <c r="D555" s="2">
        <f>WEEKDAY(soki3[[#This Row],[data]],2)</f>
        <v>4</v>
      </c>
      <c r="E555">
        <v>7660</v>
      </c>
      <c r="F555">
        <f t="shared" si="9"/>
        <v>52736</v>
      </c>
      <c r="G555">
        <f>IF(soki3[[#This Row],[data]]=B554,0,IF(soki3[[#This Row],[dzień tygodnia]]&gt;=6,5000,$M$13))</f>
        <v>0</v>
      </c>
      <c r="H555">
        <f>soki3[[#This Row],[stan przed produkcją]]+soki3[[#This Row],[produkcja]]</f>
        <v>52736</v>
      </c>
      <c r="I555" s="2">
        <f>IF(soki3[[#This Row],[stan po produkcji]]-soki3[[#This Row],[wielkosc_zamowienia]]&gt;0,soki3[[#This Row],[stan po produkcji]]-soki3[[#This Row],[wielkosc_zamowienia]],soki3[[#This Row],[stan po produkcji]])</f>
        <v>45076</v>
      </c>
      <c r="J555" s="2" t="b">
        <f>soki3[[#This Row],[po zamowieniu]]=soki3[[#This Row],[stan po produkcji]]</f>
        <v>0</v>
      </c>
      <c r="K555" s="2">
        <f>IF(soki3[[#This Row],[fila]],soki3[[#This Row],[wielkosc_zamowienia]],0)</f>
        <v>0</v>
      </c>
    </row>
    <row r="556" spans="1:11" x14ac:dyDescent="0.25">
      <c r="A556">
        <v>555</v>
      </c>
      <c r="B556" s="1">
        <v>44470</v>
      </c>
      <c r="C556" s="2" t="s">
        <v>7</v>
      </c>
      <c r="D556" s="2">
        <f>WEEKDAY(soki3[[#This Row],[data]],2)</f>
        <v>5</v>
      </c>
      <c r="E556">
        <v>7840</v>
      </c>
      <c r="F556">
        <f t="shared" si="9"/>
        <v>45076</v>
      </c>
      <c r="G556">
        <f>IF(soki3[[#This Row],[data]]=B555,0,IF(soki3[[#This Row],[dzień tygodnia]]&gt;=6,5000,$M$13))</f>
        <v>13179</v>
      </c>
      <c r="H556">
        <f>soki3[[#This Row],[stan przed produkcją]]+soki3[[#This Row],[produkcja]]</f>
        <v>58255</v>
      </c>
      <c r="I556" s="2">
        <f>IF(soki3[[#This Row],[stan po produkcji]]-soki3[[#This Row],[wielkosc_zamowienia]]&gt;0,soki3[[#This Row],[stan po produkcji]]-soki3[[#This Row],[wielkosc_zamowienia]],soki3[[#This Row],[stan po produkcji]])</f>
        <v>50415</v>
      </c>
      <c r="J556" s="2" t="b">
        <f>soki3[[#This Row],[po zamowieniu]]=soki3[[#This Row],[stan po produkcji]]</f>
        <v>0</v>
      </c>
      <c r="K556" s="2">
        <f>IF(soki3[[#This Row],[fila]],soki3[[#This Row],[wielkosc_zamowienia]],0)</f>
        <v>0</v>
      </c>
    </row>
    <row r="557" spans="1:11" x14ac:dyDescent="0.25">
      <c r="A557">
        <v>556</v>
      </c>
      <c r="B557" s="1">
        <v>44470</v>
      </c>
      <c r="C557" s="2" t="s">
        <v>6</v>
      </c>
      <c r="D557" s="2">
        <f>WEEKDAY(soki3[[#This Row],[data]],2)</f>
        <v>5</v>
      </c>
      <c r="E557">
        <v>2060</v>
      </c>
      <c r="F557">
        <f t="shared" si="9"/>
        <v>50415</v>
      </c>
      <c r="G557">
        <f>IF(soki3[[#This Row],[data]]=B556,0,IF(soki3[[#This Row],[dzień tygodnia]]&gt;=6,5000,$M$13))</f>
        <v>0</v>
      </c>
      <c r="H557">
        <f>soki3[[#This Row],[stan przed produkcją]]+soki3[[#This Row],[produkcja]]</f>
        <v>50415</v>
      </c>
      <c r="I557" s="2">
        <f>IF(soki3[[#This Row],[stan po produkcji]]-soki3[[#This Row],[wielkosc_zamowienia]]&gt;0,soki3[[#This Row],[stan po produkcji]]-soki3[[#This Row],[wielkosc_zamowienia]],soki3[[#This Row],[stan po produkcji]])</f>
        <v>48355</v>
      </c>
      <c r="J557" s="2" t="b">
        <f>soki3[[#This Row],[po zamowieniu]]=soki3[[#This Row],[stan po produkcji]]</f>
        <v>0</v>
      </c>
      <c r="K557" s="2">
        <f>IF(soki3[[#This Row],[fila]],soki3[[#This Row],[wielkosc_zamowienia]],0)</f>
        <v>0</v>
      </c>
    </row>
    <row r="558" spans="1:11" x14ac:dyDescent="0.25">
      <c r="A558">
        <v>557</v>
      </c>
      <c r="B558" s="1">
        <v>44471</v>
      </c>
      <c r="C558" s="2" t="s">
        <v>5</v>
      </c>
      <c r="D558" s="2">
        <f>WEEKDAY(soki3[[#This Row],[data]],2)</f>
        <v>6</v>
      </c>
      <c r="E558">
        <v>1010</v>
      </c>
      <c r="F558">
        <f t="shared" si="9"/>
        <v>48355</v>
      </c>
      <c r="G558">
        <f>IF(soki3[[#This Row],[data]]=B557,0,IF(soki3[[#This Row],[dzień tygodnia]]&gt;=6,5000,$M$13))</f>
        <v>5000</v>
      </c>
      <c r="H558">
        <f>soki3[[#This Row],[stan przed produkcją]]+soki3[[#This Row],[produkcja]]</f>
        <v>53355</v>
      </c>
      <c r="I558" s="2">
        <f>IF(soki3[[#This Row],[stan po produkcji]]-soki3[[#This Row],[wielkosc_zamowienia]]&gt;0,soki3[[#This Row],[stan po produkcji]]-soki3[[#This Row],[wielkosc_zamowienia]],soki3[[#This Row],[stan po produkcji]])</f>
        <v>52345</v>
      </c>
      <c r="J558" s="2" t="b">
        <f>soki3[[#This Row],[po zamowieniu]]=soki3[[#This Row],[stan po produkcji]]</f>
        <v>0</v>
      </c>
      <c r="K558" s="2">
        <f>IF(soki3[[#This Row],[fila]],soki3[[#This Row],[wielkosc_zamowienia]],0)</f>
        <v>0</v>
      </c>
    </row>
    <row r="559" spans="1:11" x14ac:dyDescent="0.25">
      <c r="A559">
        <v>558</v>
      </c>
      <c r="B559" s="1">
        <v>44472</v>
      </c>
      <c r="C559" s="2" t="s">
        <v>5</v>
      </c>
      <c r="D559" s="2">
        <f>WEEKDAY(soki3[[#This Row],[data]],2)</f>
        <v>7</v>
      </c>
      <c r="E559">
        <v>7540</v>
      </c>
      <c r="F559">
        <f t="shared" si="9"/>
        <v>52345</v>
      </c>
      <c r="G559">
        <f>IF(soki3[[#This Row],[data]]=B558,0,IF(soki3[[#This Row],[dzień tygodnia]]&gt;=6,5000,$M$13))</f>
        <v>5000</v>
      </c>
      <c r="H559">
        <f>soki3[[#This Row],[stan przed produkcją]]+soki3[[#This Row],[produkcja]]</f>
        <v>57345</v>
      </c>
      <c r="I559" s="2">
        <f>IF(soki3[[#This Row],[stan po produkcji]]-soki3[[#This Row],[wielkosc_zamowienia]]&gt;0,soki3[[#This Row],[stan po produkcji]]-soki3[[#This Row],[wielkosc_zamowienia]],soki3[[#This Row],[stan po produkcji]])</f>
        <v>49805</v>
      </c>
      <c r="J559" s="2" t="b">
        <f>soki3[[#This Row],[po zamowieniu]]=soki3[[#This Row],[stan po produkcji]]</f>
        <v>0</v>
      </c>
      <c r="K559" s="2">
        <f>IF(soki3[[#This Row],[fila]],soki3[[#This Row],[wielkosc_zamowienia]],0)</f>
        <v>0</v>
      </c>
    </row>
    <row r="560" spans="1:11" x14ac:dyDescent="0.25">
      <c r="A560">
        <v>559</v>
      </c>
      <c r="B560" s="1">
        <v>44472</v>
      </c>
      <c r="C560" s="2" t="s">
        <v>7</v>
      </c>
      <c r="D560" s="2">
        <f>WEEKDAY(soki3[[#This Row],[data]],2)</f>
        <v>7</v>
      </c>
      <c r="E560">
        <v>6350</v>
      </c>
      <c r="F560">
        <f t="shared" si="9"/>
        <v>49805</v>
      </c>
      <c r="G560">
        <f>IF(soki3[[#This Row],[data]]=B559,0,IF(soki3[[#This Row],[dzień tygodnia]]&gt;=6,5000,$M$13))</f>
        <v>0</v>
      </c>
      <c r="H560">
        <f>soki3[[#This Row],[stan przed produkcją]]+soki3[[#This Row],[produkcja]]</f>
        <v>49805</v>
      </c>
      <c r="I560" s="2">
        <f>IF(soki3[[#This Row],[stan po produkcji]]-soki3[[#This Row],[wielkosc_zamowienia]]&gt;0,soki3[[#This Row],[stan po produkcji]]-soki3[[#This Row],[wielkosc_zamowienia]],soki3[[#This Row],[stan po produkcji]])</f>
        <v>43455</v>
      </c>
      <c r="J560" s="2" t="b">
        <f>soki3[[#This Row],[po zamowieniu]]=soki3[[#This Row],[stan po produkcji]]</f>
        <v>0</v>
      </c>
      <c r="K560" s="2">
        <f>IF(soki3[[#This Row],[fila]],soki3[[#This Row],[wielkosc_zamowienia]],0)</f>
        <v>0</v>
      </c>
    </row>
    <row r="561" spans="1:11" x14ac:dyDescent="0.25">
      <c r="A561">
        <v>560</v>
      </c>
      <c r="B561" s="1">
        <v>44472</v>
      </c>
      <c r="C561" s="2" t="s">
        <v>4</v>
      </c>
      <c r="D561" s="2">
        <f>WEEKDAY(soki3[[#This Row],[data]],2)</f>
        <v>7</v>
      </c>
      <c r="E561">
        <v>9160</v>
      </c>
      <c r="F561">
        <f t="shared" si="9"/>
        <v>43455</v>
      </c>
      <c r="G561">
        <f>IF(soki3[[#This Row],[data]]=B560,0,IF(soki3[[#This Row],[dzień tygodnia]]&gt;=6,5000,$M$13))</f>
        <v>0</v>
      </c>
      <c r="H561">
        <f>soki3[[#This Row],[stan przed produkcją]]+soki3[[#This Row],[produkcja]]</f>
        <v>43455</v>
      </c>
      <c r="I561" s="2">
        <f>IF(soki3[[#This Row],[stan po produkcji]]-soki3[[#This Row],[wielkosc_zamowienia]]&gt;0,soki3[[#This Row],[stan po produkcji]]-soki3[[#This Row],[wielkosc_zamowienia]],soki3[[#This Row],[stan po produkcji]])</f>
        <v>34295</v>
      </c>
      <c r="J561" s="2" t="b">
        <f>soki3[[#This Row],[po zamowieniu]]=soki3[[#This Row],[stan po produkcji]]</f>
        <v>0</v>
      </c>
      <c r="K561" s="2">
        <f>IF(soki3[[#This Row],[fila]],soki3[[#This Row],[wielkosc_zamowienia]],0)</f>
        <v>0</v>
      </c>
    </row>
    <row r="562" spans="1:11" x14ac:dyDescent="0.25">
      <c r="A562">
        <v>561</v>
      </c>
      <c r="B562" s="1">
        <v>44473</v>
      </c>
      <c r="C562" s="2" t="s">
        <v>5</v>
      </c>
      <c r="D562" s="2">
        <f>WEEKDAY(soki3[[#This Row],[data]],2)</f>
        <v>1</v>
      </c>
      <c r="E562">
        <v>9800</v>
      </c>
      <c r="F562">
        <f t="shared" si="9"/>
        <v>34295</v>
      </c>
      <c r="G562">
        <f>IF(soki3[[#This Row],[data]]=B561,0,IF(soki3[[#This Row],[dzień tygodnia]]&gt;=6,5000,$M$13))</f>
        <v>13179</v>
      </c>
      <c r="H562">
        <f>soki3[[#This Row],[stan przed produkcją]]+soki3[[#This Row],[produkcja]]</f>
        <v>47474</v>
      </c>
      <c r="I562" s="2">
        <f>IF(soki3[[#This Row],[stan po produkcji]]-soki3[[#This Row],[wielkosc_zamowienia]]&gt;0,soki3[[#This Row],[stan po produkcji]]-soki3[[#This Row],[wielkosc_zamowienia]],soki3[[#This Row],[stan po produkcji]])</f>
        <v>37674</v>
      </c>
      <c r="J562" s="2" t="b">
        <f>soki3[[#This Row],[po zamowieniu]]=soki3[[#This Row],[stan po produkcji]]</f>
        <v>0</v>
      </c>
      <c r="K562" s="2">
        <f>IF(soki3[[#This Row],[fila]],soki3[[#This Row],[wielkosc_zamowienia]],0)</f>
        <v>0</v>
      </c>
    </row>
    <row r="563" spans="1:11" x14ac:dyDescent="0.25">
      <c r="A563">
        <v>562</v>
      </c>
      <c r="B563" s="1">
        <v>44473</v>
      </c>
      <c r="C563" s="2" t="s">
        <v>7</v>
      </c>
      <c r="D563" s="2">
        <f>WEEKDAY(soki3[[#This Row],[data]],2)</f>
        <v>1</v>
      </c>
      <c r="E563">
        <v>4990</v>
      </c>
      <c r="F563">
        <f t="shared" si="9"/>
        <v>37674</v>
      </c>
      <c r="G563">
        <f>IF(soki3[[#This Row],[data]]=B562,0,IF(soki3[[#This Row],[dzień tygodnia]]&gt;=6,5000,$M$13))</f>
        <v>0</v>
      </c>
      <c r="H563">
        <f>soki3[[#This Row],[stan przed produkcją]]+soki3[[#This Row],[produkcja]]</f>
        <v>37674</v>
      </c>
      <c r="I563" s="2">
        <f>IF(soki3[[#This Row],[stan po produkcji]]-soki3[[#This Row],[wielkosc_zamowienia]]&gt;0,soki3[[#This Row],[stan po produkcji]]-soki3[[#This Row],[wielkosc_zamowienia]],soki3[[#This Row],[stan po produkcji]])</f>
        <v>32684</v>
      </c>
      <c r="J563" s="2" t="b">
        <f>soki3[[#This Row],[po zamowieniu]]=soki3[[#This Row],[stan po produkcji]]</f>
        <v>0</v>
      </c>
      <c r="K563" s="2">
        <f>IF(soki3[[#This Row],[fila]],soki3[[#This Row],[wielkosc_zamowienia]],0)</f>
        <v>0</v>
      </c>
    </row>
    <row r="564" spans="1:11" x14ac:dyDescent="0.25">
      <c r="A564">
        <v>563</v>
      </c>
      <c r="B564" s="1">
        <v>44474</v>
      </c>
      <c r="C564" s="2" t="s">
        <v>6</v>
      </c>
      <c r="D564" s="2">
        <f>WEEKDAY(soki3[[#This Row],[data]],2)</f>
        <v>2</v>
      </c>
      <c r="E564">
        <v>5220</v>
      </c>
      <c r="F564">
        <f t="shared" si="9"/>
        <v>32684</v>
      </c>
      <c r="G564">
        <f>IF(soki3[[#This Row],[data]]=B563,0,IF(soki3[[#This Row],[dzień tygodnia]]&gt;=6,5000,$M$13))</f>
        <v>13179</v>
      </c>
      <c r="H564">
        <f>soki3[[#This Row],[stan przed produkcją]]+soki3[[#This Row],[produkcja]]</f>
        <v>45863</v>
      </c>
      <c r="I564" s="2">
        <f>IF(soki3[[#This Row],[stan po produkcji]]-soki3[[#This Row],[wielkosc_zamowienia]]&gt;0,soki3[[#This Row],[stan po produkcji]]-soki3[[#This Row],[wielkosc_zamowienia]],soki3[[#This Row],[stan po produkcji]])</f>
        <v>40643</v>
      </c>
      <c r="J564" s="2" t="b">
        <f>soki3[[#This Row],[po zamowieniu]]=soki3[[#This Row],[stan po produkcji]]</f>
        <v>0</v>
      </c>
      <c r="K564" s="2">
        <f>IF(soki3[[#This Row],[fila]],soki3[[#This Row],[wielkosc_zamowienia]],0)</f>
        <v>0</v>
      </c>
    </row>
    <row r="565" spans="1:11" x14ac:dyDescent="0.25">
      <c r="A565">
        <v>564</v>
      </c>
      <c r="B565" s="1">
        <v>44474</v>
      </c>
      <c r="C565" s="2" t="s">
        <v>4</v>
      </c>
      <c r="D565" s="2">
        <f>WEEKDAY(soki3[[#This Row],[data]],2)</f>
        <v>2</v>
      </c>
      <c r="E565">
        <v>3610</v>
      </c>
      <c r="F565">
        <f t="shared" si="9"/>
        <v>40643</v>
      </c>
      <c r="G565">
        <f>IF(soki3[[#This Row],[data]]=B564,0,IF(soki3[[#This Row],[dzień tygodnia]]&gt;=6,5000,$M$13))</f>
        <v>0</v>
      </c>
      <c r="H565">
        <f>soki3[[#This Row],[stan przed produkcją]]+soki3[[#This Row],[produkcja]]</f>
        <v>40643</v>
      </c>
      <c r="I565" s="2">
        <f>IF(soki3[[#This Row],[stan po produkcji]]-soki3[[#This Row],[wielkosc_zamowienia]]&gt;0,soki3[[#This Row],[stan po produkcji]]-soki3[[#This Row],[wielkosc_zamowienia]],soki3[[#This Row],[stan po produkcji]])</f>
        <v>37033</v>
      </c>
      <c r="J565" s="2" t="b">
        <f>soki3[[#This Row],[po zamowieniu]]=soki3[[#This Row],[stan po produkcji]]</f>
        <v>0</v>
      </c>
      <c r="K565" s="2">
        <f>IF(soki3[[#This Row],[fila]],soki3[[#This Row],[wielkosc_zamowienia]],0)</f>
        <v>0</v>
      </c>
    </row>
    <row r="566" spans="1:11" x14ac:dyDescent="0.25">
      <c r="A566">
        <v>565</v>
      </c>
      <c r="B566" s="1">
        <v>44474</v>
      </c>
      <c r="C566" s="2" t="s">
        <v>5</v>
      </c>
      <c r="D566" s="2">
        <f>WEEKDAY(soki3[[#This Row],[data]],2)</f>
        <v>2</v>
      </c>
      <c r="E566">
        <v>5150</v>
      </c>
      <c r="F566">
        <f t="shared" si="9"/>
        <v>37033</v>
      </c>
      <c r="G566">
        <f>IF(soki3[[#This Row],[data]]=B565,0,IF(soki3[[#This Row],[dzień tygodnia]]&gt;=6,5000,$M$13))</f>
        <v>0</v>
      </c>
      <c r="H566">
        <f>soki3[[#This Row],[stan przed produkcją]]+soki3[[#This Row],[produkcja]]</f>
        <v>37033</v>
      </c>
      <c r="I566" s="2">
        <f>IF(soki3[[#This Row],[stan po produkcji]]-soki3[[#This Row],[wielkosc_zamowienia]]&gt;0,soki3[[#This Row],[stan po produkcji]]-soki3[[#This Row],[wielkosc_zamowienia]],soki3[[#This Row],[stan po produkcji]])</f>
        <v>31883</v>
      </c>
      <c r="J566" s="2" t="b">
        <f>soki3[[#This Row],[po zamowieniu]]=soki3[[#This Row],[stan po produkcji]]</f>
        <v>0</v>
      </c>
      <c r="K566" s="2">
        <f>IF(soki3[[#This Row],[fila]],soki3[[#This Row],[wielkosc_zamowienia]],0)</f>
        <v>0</v>
      </c>
    </row>
    <row r="567" spans="1:11" x14ac:dyDescent="0.25">
      <c r="A567">
        <v>566</v>
      </c>
      <c r="B567" s="1">
        <v>44475</v>
      </c>
      <c r="C567" s="2" t="s">
        <v>6</v>
      </c>
      <c r="D567" s="2">
        <f>WEEKDAY(soki3[[#This Row],[data]],2)</f>
        <v>3</v>
      </c>
      <c r="E567">
        <v>2500</v>
      </c>
      <c r="F567">
        <f t="shared" si="9"/>
        <v>31883</v>
      </c>
      <c r="G567">
        <f>IF(soki3[[#This Row],[data]]=B566,0,IF(soki3[[#This Row],[dzień tygodnia]]&gt;=6,5000,$M$13))</f>
        <v>13179</v>
      </c>
      <c r="H567">
        <f>soki3[[#This Row],[stan przed produkcją]]+soki3[[#This Row],[produkcja]]</f>
        <v>45062</v>
      </c>
      <c r="I567" s="2">
        <f>IF(soki3[[#This Row],[stan po produkcji]]-soki3[[#This Row],[wielkosc_zamowienia]]&gt;0,soki3[[#This Row],[stan po produkcji]]-soki3[[#This Row],[wielkosc_zamowienia]],soki3[[#This Row],[stan po produkcji]])</f>
        <v>42562</v>
      </c>
      <c r="J567" s="2" t="b">
        <f>soki3[[#This Row],[po zamowieniu]]=soki3[[#This Row],[stan po produkcji]]</f>
        <v>0</v>
      </c>
      <c r="K567" s="2">
        <f>IF(soki3[[#This Row],[fila]],soki3[[#This Row],[wielkosc_zamowienia]],0)</f>
        <v>0</v>
      </c>
    </row>
    <row r="568" spans="1:11" x14ac:dyDescent="0.25">
      <c r="A568">
        <v>567</v>
      </c>
      <c r="B568" s="1">
        <v>44475</v>
      </c>
      <c r="C568" s="2" t="s">
        <v>5</v>
      </c>
      <c r="D568" s="2">
        <f>WEEKDAY(soki3[[#This Row],[data]],2)</f>
        <v>3</v>
      </c>
      <c r="E568">
        <v>8900</v>
      </c>
      <c r="F568">
        <f t="shared" si="9"/>
        <v>42562</v>
      </c>
      <c r="G568">
        <f>IF(soki3[[#This Row],[data]]=B567,0,IF(soki3[[#This Row],[dzień tygodnia]]&gt;=6,5000,$M$13))</f>
        <v>0</v>
      </c>
      <c r="H568">
        <f>soki3[[#This Row],[stan przed produkcją]]+soki3[[#This Row],[produkcja]]</f>
        <v>42562</v>
      </c>
      <c r="I568" s="2">
        <f>IF(soki3[[#This Row],[stan po produkcji]]-soki3[[#This Row],[wielkosc_zamowienia]]&gt;0,soki3[[#This Row],[stan po produkcji]]-soki3[[#This Row],[wielkosc_zamowienia]],soki3[[#This Row],[stan po produkcji]])</f>
        <v>33662</v>
      </c>
      <c r="J568" s="2" t="b">
        <f>soki3[[#This Row],[po zamowieniu]]=soki3[[#This Row],[stan po produkcji]]</f>
        <v>0</v>
      </c>
      <c r="K568" s="2">
        <f>IF(soki3[[#This Row],[fila]],soki3[[#This Row],[wielkosc_zamowienia]],0)</f>
        <v>0</v>
      </c>
    </row>
    <row r="569" spans="1:11" x14ac:dyDescent="0.25">
      <c r="A569">
        <v>568</v>
      </c>
      <c r="B569" s="1">
        <v>44475</v>
      </c>
      <c r="C569" s="2" t="s">
        <v>7</v>
      </c>
      <c r="D569" s="2">
        <f>WEEKDAY(soki3[[#This Row],[data]],2)</f>
        <v>3</v>
      </c>
      <c r="E569">
        <v>2040</v>
      </c>
      <c r="F569">
        <f t="shared" si="9"/>
        <v>33662</v>
      </c>
      <c r="G569">
        <f>IF(soki3[[#This Row],[data]]=B568,0,IF(soki3[[#This Row],[dzień tygodnia]]&gt;=6,5000,$M$13))</f>
        <v>0</v>
      </c>
      <c r="H569">
        <f>soki3[[#This Row],[stan przed produkcją]]+soki3[[#This Row],[produkcja]]</f>
        <v>33662</v>
      </c>
      <c r="I569" s="2">
        <f>IF(soki3[[#This Row],[stan po produkcji]]-soki3[[#This Row],[wielkosc_zamowienia]]&gt;0,soki3[[#This Row],[stan po produkcji]]-soki3[[#This Row],[wielkosc_zamowienia]],soki3[[#This Row],[stan po produkcji]])</f>
        <v>31622</v>
      </c>
      <c r="J569" s="2" t="b">
        <f>soki3[[#This Row],[po zamowieniu]]=soki3[[#This Row],[stan po produkcji]]</f>
        <v>0</v>
      </c>
      <c r="K569" s="2">
        <f>IF(soki3[[#This Row],[fila]],soki3[[#This Row],[wielkosc_zamowienia]],0)</f>
        <v>0</v>
      </c>
    </row>
    <row r="570" spans="1:11" x14ac:dyDescent="0.25">
      <c r="A570">
        <v>569</v>
      </c>
      <c r="B570" s="1">
        <v>44476</v>
      </c>
      <c r="C570" s="2" t="s">
        <v>4</v>
      </c>
      <c r="D570" s="2">
        <f>WEEKDAY(soki3[[#This Row],[data]],2)</f>
        <v>4</v>
      </c>
      <c r="E570">
        <v>8930</v>
      </c>
      <c r="F570">
        <f t="shared" si="9"/>
        <v>31622</v>
      </c>
      <c r="G570">
        <f>IF(soki3[[#This Row],[data]]=B569,0,IF(soki3[[#This Row],[dzień tygodnia]]&gt;=6,5000,$M$13))</f>
        <v>13179</v>
      </c>
      <c r="H570">
        <f>soki3[[#This Row],[stan przed produkcją]]+soki3[[#This Row],[produkcja]]</f>
        <v>44801</v>
      </c>
      <c r="I570" s="2">
        <f>IF(soki3[[#This Row],[stan po produkcji]]-soki3[[#This Row],[wielkosc_zamowienia]]&gt;0,soki3[[#This Row],[stan po produkcji]]-soki3[[#This Row],[wielkosc_zamowienia]],soki3[[#This Row],[stan po produkcji]])</f>
        <v>35871</v>
      </c>
      <c r="J570" s="2" t="b">
        <f>soki3[[#This Row],[po zamowieniu]]=soki3[[#This Row],[stan po produkcji]]</f>
        <v>0</v>
      </c>
      <c r="K570" s="2">
        <f>IF(soki3[[#This Row],[fila]],soki3[[#This Row],[wielkosc_zamowienia]],0)</f>
        <v>0</v>
      </c>
    </row>
    <row r="571" spans="1:11" x14ac:dyDescent="0.25">
      <c r="A571">
        <v>570</v>
      </c>
      <c r="B571" s="1">
        <v>44477</v>
      </c>
      <c r="C571" s="2" t="s">
        <v>5</v>
      </c>
      <c r="D571" s="2">
        <f>WEEKDAY(soki3[[#This Row],[data]],2)</f>
        <v>5</v>
      </c>
      <c r="E571">
        <v>4980</v>
      </c>
      <c r="F571">
        <f t="shared" si="9"/>
        <v>35871</v>
      </c>
      <c r="G571">
        <f>IF(soki3[[#This Row],[data]]=B570,0,IF(soki3[[#This Row],[dzień tygodnia]]&gt;=6,5000,$M$13))</f>
        <v>13179</v>
      </c>
      <c r="H571">
        <f>soki3[[#This Row],[stan przed produkcją]]+soki3[[#This Row],[produkcja]]</f>
        <v>49050</v>
      </c>
      <c r="I571" s="2">
        <f>IF(soki3[[#This Row],[stan po produkcji]]-soki3[[#This Row],[wielkosc_zamowienia]]&gt;0,soki3[[#This Row],[stan po produkcji]]-soki3[[#This Row],[wielkosc_zamowienia]],soki3[[#This Row],[stan po produkcji]])</f>
        <v>44070</v>
      </c>
      <c r="J571" s="2" t="b">
        <f>soki3[[#This Row],[po zamowieniu]]=soki3[[#This Row],[stan po produkcji]]</f>
        <v>0</v>
      </c>
      <c r="K571" s="2">
        <f>IF(soki3[[#This Row],[fila]],soki3[[#This Row],[wielkosc_zamowienia]],0)</f>
        <v>0</v>
      </c>
    </row>
    <row r="572" spans="1:11" x14ac:dyDescent="0.25">
      <c r="A572">
        <v>571</v>
      </c>
      <c r="B572" s="1">
        <v>44477</v>
      </c>
      <c r="C572" s="2" t="s">
        <v>6</v>
      </c>
      <c r="D572" s="2">
        <f>WEEKDAY(soki3[[#This Row],[data]],2)</f>
        <v>5</v>
      </c>
      <c r="E572">
        <v>7120</v>
      </c>
      <c r="F572">
        <f t="shared" si="9"/>
        <v>44070</v>
      </c>
      <c r="G572">
        <f>IF(soki3[[#This Row],[data]]=B571,0,IF(soki3[[#This Row],[dzień tygodnia]]&gt;=6,5000,$M$13))</f>
        <v>0</v>
      </c>
      <c r="H572">
        <f>soki3[[#This Row],[stan przed produkcją]]+soki3[[#This Row],[produkcja]]</f>
        <v>44070</v>
      </c>
      <c r="I572" s="2">
        <f>IF(soki3[[#This Row],[stan po produkcji]]-soki3[[#This Row],[wielkosc_zamowienia]]&gt;0,soki3[[#This Row],[stan po produkcji]]-soki3[[#This Row],[wielkosc_zamowienia]],soki3[[#This Row],[stan po produkcji]])</f>
        <v>36950</v>
      </c>
      <c r="J572" s="2" t="b">
        <f>soki3[[#This Row],[po zamowieniu]]=soki3[[#This Row],[stan po produkcji]]</f>
        <v>0</v>
      </c>
      <c r="K572" s="2">
        <f>IF(soki3[[#This Row],[fila]],soki3[[#This Row],[wielkosc_zamowienia]],0)</f>
        <v>0</v>
      </c>
    </row>
    <row r="573" spans="1:11" x14ac:dyDescent="0.25">
      <c r="A573">
        <v>572</v>
      </c>
      <c r="B573" s="1">
        <v>44477</v>
      </c>
      <c r="C573" s="2" t="s">
        <v>4</v>
      </c>
      <c r="D573" s="2">
        <f>WEEKDAY(soki3[[#This Row],[data]],2)</f>
        <v>5</v>
      </c>
      <c r="E573">
        <v>1780</v>
      </c>
      <c r="F573">
        <f t="shared" si="9"/>
        <v>36950</v>
      </c>
      <c r="G573">
        <f>IF(soki3[[#This Row],[data]]=B572,0,IF(soki3[[#This Row],[dzień tygodnia]]&gt;=6,5000,$M$13))</f>
        <v>0</v>
      </c>
      <c r="H573">
        <f>soki3[[#This Row],[stan przed produkcją]]+soki3[[#This Row],[produkcja]]</f>
        <v>36950</v>
      </c>
      <c r="I573" s="2">
        <f>IF(soki3[[#This Row],[stan po produkcji]]-soki3[[#This Row],[wielkosc_zamowienia]]&gt;0,soki3[[#This Row],[stan po produkcji]]-soki3[[#This Row],[wielkosc_zamowienia]],soki3[[#This Row],[stan po produkcji]])</f>
        <v>35170</v>
      </c>
      <c r="J573" s="2" t="b">
        <f>soki3[[#This Row],[po zamowieniu]]=soki3[[#This Row],[stan po produkcji]]</f>
        <v>0</v>
      </c>
      <c r="K573" s="2">
        <f>IF(soki3[[#This Row],[fila]],soki3[[#This Row],[wielkosc_zamowienia]],0)</f>
        <v>0</v>
      </c>
    </row>
    <row r="574" spans="1:11" x14ac:dyDescent="0.25">
      <c r="A574">
        <v>573</v>
      </c>
      <c r="B574" s="1">
        <v>44478</v>
      </c>
      <c r="C574" s="2" t="s">
        <v>5</v>
      </c>
      <c r="D574" s="2">
        <f>WEEKDAY(soki3[[#This Row],[data]],2)</f>
        <v>6</v>
      </c>
      <c r="E574">
        <v>8360</v>
      </c>
      <c r="F574">
        <f t="shared" si="9"/>
        <v>35170</v>
      </c>
      <c r="G574">
        <f>IF(soki3[[#This Row],[data]]=B573,0,IF(soki3[[#This Row],[dzień tygodnia]]&gt;=6,5000,$M$13))</f>
        <v>5000</v>
      </c>
      <c r="H574">
        <f>soki3[[#This Row],[stan przed produkcją]]+soki3[[#This Row],[produkcja]]</f>
        <v>40170</v>
      </c>
      <c r="I574" s="2">
        <f>IF(soki3[[#This Row],[stan po produkcji]]-soki3[[#This Row],[wielkosc_zamowienia]]&gt;0,soki3[[#This Row],[stan po produkcji]]-soki3[[#This Row],[wielkosc_zamowienia]],soki3[[#This Row],[stan po produkcji]])</f>
        <v>31810</v>
      </c>
      <c r="J574" s="2" t="b">
        <f>soki3[[#This Row],[po zamowieniu]]=soki3[[#This Row],[stan po produkcji]]</f>
        <v>0</v>
      </c>
      <c r="K574" s="2">
        <f>IF(soki3[[#This Row],[fila]],soki3[[#This Row],[wielkosc_zamowienia]],0)</f>
        <v>0</v>
      </c>
    </row>
    <row r="575" spans="1:11" x14ac:dyDescent="0.25">
      <c r="A575">
        <v>574</v>
      </c>
      <c r="B575" s="1">
        <v>44478</v>
      </c>
      <c r="C575" s="2" t="s">
        <v>4</v>
      </c>
      <c r="D575" s="2">
        <f>WEEKDAY(soki3[[#This Row],[data]],2)</f>
        <v>6</v>
      </c>
      <c r="E575">
        <v>5240</v>
      </c>
      <c r="F575">
        <f t="shared" si="9"/>
        <v>31810</v>
      </c>
      <c r="G575">
        <f>IF(soki3[[#This Row],[data]]=B574,0,IF(soki3[[#This Row],[dzień tygodnia]]&gt;=6,5000,$M$13))</f>
        <v>0</v>
      </c>
      <c r="H575">
        <f>soki3[[#This Row],[stan przed produkcją]]+soki3[[#This Row],[produkcja]]</f>
        <v>31810</v>
      </c>
      <c r="I575" s="2">
        <f>IF(soki3[[#This Row],[stan po produkcji]]-soki3[[#This Row],[wielkosc_zamowienia]]&gt;0,soki3[[#This Row],[stan po produkcji]]-soki3[[#This Row],[wielkosc_zamowienia]],soki3[[#This Row],[stan po produkcji]])</f>
        <v>26570</v>
      </c>
      <c r="J575" s="2" t="b">
        <f>soki3[[#This Row],[po zamowieniu]]=soki3[[#This Row],[stan po produkcji]]</f>
        <v>0</v>
      </c>
      <c r="K575" s="2">
        <f>IF(soki3[[#This Row],[fila]],soki3[[#This Row],[wielkosc_zamowienia]],0)</f>
        <v>0</v>
      </c>
    </row>
    <row r="576" spans="1:11" x14ac:dyDescent="0.25">
      <c r="A576">
        <v>575</v>
      </c>
      <c r="B576" s="1">
        <v>44478</v>
      </c>
      <c r="C576" s="2" t="s">
        <v>7</v>
      </c>
      <c r="D576" s="2">
        <f>WEEKDAY(soki3[[#This Row],[data]],2)</f>
        <v>6</v>
      </c>
      <c r="E576">
        <v>5420</v>
      </c>
      <c r="F576">
        <f t="shared" si="9"/>
        <v>26570</v>
      </c>
      <c r="G576">
        <f>IF(soki3[[#This Row],[data]]=B575,0,IF(soki3[[#This Row],[dzień tygodnia]]&gt;=6,5000,$M$13))</f>
        <v>0</v>
      </c>
      <c r="H576">
        <f>soki3[[#This Row],[stan przed produkcją]]+soki3[[#This Row],[produkcja]]</f>
        <v>26570</v>
      </c>
      <c r="I576" s="2">
        <f>IF(soki3[[#This Row],[stan po produkcji]]-soki3[[#This Row],[wielkosc_zamowienia]]&gt;0,soki3[[#This Row],[stan po produkcji]]-soki3[[#This Row],[wielkosc_zamowienia]],soki3[[#This Row],[stan po produkcji]])</f>
        <v>21150</v>
      </c>
      <c r="J576" s="2" t="b">
        <f>soki3[[#This Row],[po zamowieniu]]=soki3[[#This Row],[stan po produkcji]]</f>
        <v>0</v>
      </c>
      <c r="K576" s="2">
        <f>IF(soki3[[#This Row],[fila]],soki3[[#This Row],[wielkosc_zamowienia]],0)</f>
        <v>0</v>
      </c>
    </row>
    <row r="577" spans="1:11" x14ac:dyDescent="0.25">
      <c r="A577">
        <v>576</v>
      </c>
      <c r="B577" s="1">
        <v>44479</v>
      </c>
      <c r="C577" s="2" t="s">
        <v>7</v>
      </c>
      <c r="D577" s="2">
        <f>WEEKDAY(soki3[[#This Row],[data]],2)</f>
        <v>7</v>
      </c>
      <c r="E577">
        <v>9390</v>
      </c>
      <c r="F577">
        <f t="shared" si="9"/>
        <v>21150</v>
      </c>
      <c r="G577">
        <f>IF(soki3[[#This Row],[data]]=B576,0,IF(soki3[[#This Row],[dzień tygodnia]]&gt;=6,5000,$M$13))</f>
        <v>5000</v>
      </c>
      <c r="H577">
        <f>soki3[[#This Row],[stan przed produkcją]]+soki3[[#This Row],[produkcja]]</f>
        <v>26150</v>
      </c>
      <c r="I577" s="2">
        <f>IF(soki3[[#This Row],[stan po produkcji]]-soki3[[#This Row],[wielkosc_zamowienia]]&gt;0,soki3[[#This Row],[stan po produkcji]]-soki3[[#This Row],[wielkosc_zamowienia]],soki3[[#This Row],[stan po produkcji]])</f>
        <v>16760</v>
      </c>
      <c r="J577" s="2" t="b">
        <f>soki3[[#This Row],[po zamowieniu]]=soki3[[#This Row],[stan po produkcji]]</f>
        <v>0</v>
      </c>
      <c r="K577" s="2">
        <f>IF(soki3[[#This Row],[fila]],soki3[[#This Row],[wielkosc_zamowienia]],0)</f>
        <v>0</v>
      </c>
    </row>
    <row r="578" spans="1:11" x14ac:dyDescent="0.25">
      <c r="A578">
        <v>577</v>
      </c>
      <c r="B578" s="1">
        <v>44479</v>
      </c>
      <c r="C578" s="2" t="s">
        <v>4</v>
      </c>
      <c r="D578" s="2">
        <f>WEEKDAY(soki3[[#This Row],[data]],2)</f>
        <v>7</v>
      </c>
      <c r="E578">
        <v>2510</v>
      </c>
      <c r="F578">
        <f t="shared" si="9"/>
        <v>16760</v>
      </c>
      <c r="G578">
        <f>IF(soki3[[#This Row],[data]]=B577,0,IF(soki3[[#This Row],[dzień tygodnia]]&gt;=6,5000,$M$13))</f>
        <v>0</v>
      </c>
      <c r="H578">
        <f>soki3[[#This Row],[stan przed produkcją]]+soki3[[#This Row],[produkcja]]</f>
        <v>16760</v>
      </c>
      <c r="I578" s="2">
        <f>IF(soki3[[#This Row],[stan po produkcji]]-soki3[[#This Row],[wielkosc_zamowienia]]&gt;0,soki3[[#This Row],[stan po produkcji]]-soki3[[#This Row],[wielkosc_zamowienia]],soki3[[#This Row],[stan po produkcji]])</f>
        <v>14250</v>
      </c>
      <c r="J578" s="2" t="b">
        <f>soki3[[#This Row],[po zamowieniu]]=soki3[[#This Row],[stan po produkcji]]</f>
        <v>0</v>
      </c>
      <c r="K578" s="2">
        <f>IF(soki3[[#This Row],[fila]],soki3[[#This Row],[wielkosc_zamowienia]],0)</f>
        <v>0</v>
      </c>
    </row>
    <row r="579" spans="1:11" x14ac:dyDescent="0.25">
      <c r="A579">
        <v>578</v>
      </c>
      <c r="B579" s="1">
        <v>44480</v>
      </c>
      <c r="C579" s="2" t="s">
        <v>7</v>
      </c>
      <c r="D579" s="2">
        <f>WEEKDAY(soki3[[#This Row],[data]],2)</f>
        <v>1</v>
      </c>
      <c r="E579">
        <v>7980</v>
      </c>
      <c r="F579">
        <f t="shared" si="9"/>
        <v>14250</v>
      </c>
      <c r="G579">
        <f>IF(soki3[[#This Row],[data]]=B578,0,IF(soki3[[#This Row],[dzień tygodnia]]&gt;=6,5000,$M$13))</f>
        <v>13179</v>
      </c>
      <c r="H579">
        <f>soki3[[#This Row],[stan przed produkcją]]+soki3[[#This Row],[produkcja]]</f>
        <v>27429</v>
      </c>
      <c r="I579" s="2">
        <f>IF(soki3[[#This Row],[stan po produkcji]]-soki3[[#This Row],[wielkosc_zamowienia]]&gt;0,soki3[[#This Row],[stan po produkcji]]-soki3[[#This Row],[wielkosc_zamowienia]],soki3[[#This Row],[stan po produkcji]])</f>
        <v>19449</v>
      </c>
      <c r="J579" s="2" t="b">
        <f>soki3[[#This Row],[po zamowieniu]]=soki3[[#This Row],[stan po produkcji]]</f>
        <v>0</v>
      </c>
      <c r="K579" s="2">
        <f>IF(soki3[[#This Row],[fila]],soki3[[#This Row],[wielkosc_zamowienia]],0)</f>
        <v>0</v>
      </c>
    </row>
    <row r="580" spans="1:11" x14ac:dyDescent="0.25">
      <c r="A580">
        <v>579</v>
      </c>
      <c r="B580" s="1">
        <v>44480</v>
      </c>
      <c r="C580" s="2" t="s">
        <v>4</v>
      </c>
      <c r="D580" s="2">
        <f>WEEKDAY(soki3[[#This Row],[data]],2)</f>
        <v>1</v>
      </c>
      <c r="E580">
        <v>3720</v>
      </c>
      <c r="F580">
        <f t="shared" ref="F580:F643" si="10">I579</f>
        <v>19449</v>
      </c>
      <c r="G580">
        <f>IF(soki3[[#This Row],[data]]=B579,0,IF(soki3[[#This Row],[dzień tygodnia]]&gt;=6,5000,$M$13))</f>
        <v>0</v>
      </c>
      <c r="H580">
        <f>soki3[[#This Row],[stan przed produkcją]]+soki3[[#This Row],[produkcja]]</f>
        <v>19449</v>
      </c>
      <c r="I580" s="2">
        <f>IF(soki3[[#This Row],[stan po produkcji]]-soki3[[#This Row],[wielkosc_zamowienia]]&gt;0,soki3[[#This Row],[stan po produkcji]]-soki3[[#This Row],[wielkosc_zamowienia]],soki3[[#This Row],[stan po produkcji]])</f>
        <v>15729</v>
      </c>
      <c r="J580" s="2" t="b">
        <f>soki3[[#This Row],[po zamowieniu]]=soki3[[#This Row],[stan po produkcji]]</f>
        <v>0</v>
      </c>
      <c r="K580" s="2">
        <f>IF(soki3[[#This Row],[fila]],soki3[[#This Row],[wielkosc_zamowienia]],0)</f>
        <v>0</v>
      </c>
    </row>
    <row r="581" spans="1:11" x14ac:dyDescent="0.25">
      <c r="A581">
        <v>580</v>
      </c>
      <c r="B581" s="1">
        <v>44481</v>
      </c>
      <c r="C581" s="2" t="s">
        <v>4</v>
      </c>
      <c r="D581" s="2">
        <f>WEEKDAY(soki3[[#This Row],[data]],2)</f>
        <v>2</v>
      </c>
      <c r="E581">
        <v>3210</v>
      </c>
      <c r="F581">
        <f t="shared" si="10"/>
        <v>15729</v>
      </c>
      <c r="G581">
        <f>IF(soki3[[#This Row],[data]]=B580,0,IF(soki3[[#This Row],[dzień tygodnia]]&gt;=6,5000,$M$13))</f>
        <v>13179</v>
      </c>
      <c r="H581">
        <f>soki3[[#This Row],[stan przed produkcją]]+soki3[[#This Row],[produkcja]]</f>
        <v>28908</v>
      </c>
      <c r="I581" s="2">
        <f>IF(soki3[[#This Row],[stan po produkcji]]-soki3[[#This Row],[wielkosc_zamowienia]]&gt;0,soki3[[#This Row],[stan po produkcji]]-soki3[[#This Row],[wielkosc_zamowienia]],soki3[[#This Row],[stan po produkcji]])</f>
        <v>25698</v>
      </c>
      <c r="J581" s="2" t="b">
        <f>soki3[[#This Row],[po zamowieniu]]=soki3[[#This Row],[stan po produkcji]]</f>
        <v>0</v>
      </c>
      <c r="K581" s="2">
        <f>IF(soki3[[#This Row],[fila]],soki3[[#This Row],[wielkosc_zamowienia]],0)</f>
        <v>0</v>
      </c>
    </row>
    <row r="582" spans="1:11" x14ac:dyDescent="0.25">
      <c r="A582">
        <v>581</v>
      </c>
      <c r="B582" s="1">
        <v>44482</v>
      </c>
      <c r="C582" s="2" t="s">
        <v>7</v>
      </c>
      <c r="D582" s="2">
        <f>WEEKDAY(soki3[[#This Row],[data]],2)</f>
        <v>3</v>
      </c>
      <c r="E582">
        <v>7640</v>
      </c>
      <c r="F582">
        <f t="shared" si="10"/>
        <v>25698</v>
      </c>
      <c r="G582">
        <f>IF(soki3[[#This Row],[data]]=B581,0,IF(soki3[[#This Row],[dzień tygodnia]]&gt;=6,5000,$M$13))</f>
        <v>13179</v>
      </c>
      <c r="H582">
        <f>soki3[[#This Row],[stan przed produkcją]]+soki3[[#This Row],[produkcja]]</f>
        <v>38877</v>
      </c>
      <c r="I582" s="2">
        <f>IF(soki3[[#This Row],[stan po produkcji]]-soki3[[#This Row],[wielkosc_zamowienia]]&gt;0,soki3[[#This Row],[stan po produkcji]]-soki3[[#This Row],[wielkosc_zamowienia]],soki3[[#This Row],[stan po produkcji]])</f>
        <v>31237</v>
      </c>
      <c r="J582" s="2" t="b">
        <f>soki3[[#This Row],[po zamowieniu]]=soki3[[#This Row],[stan po produkcji]]</f>
        <v>0</v>
      </c>
      <c r="K582" s="2">
        <f>IF(soki3[[#This Row],[fila]],soki3[[#This Row],[wielkosc_zamowienia]],0)</f>
        <v>0</v>
      </c>
    </row>
    <row r="583" spans="1:11" x14ac:dyDescent="0.25">
      <c r="A583">
        <v>582</v>
      </c>
      <c r="B583" s="1">
        <v>44482</v>
      </c>
      <c r="C583" s="2" t="s">
        <v>4</v>
      </c>
      <c r="D583" s="2">
        <f>WEEKDAY(soki3[[#This Row],[data]],2)</f>
        <v>3</v>
      </c>
      <c r="E583">
        <v>6100</v>
      </c>
      <c r="F583">
        <f t="shared" si="10"/>
        <v>31237</v>
      </c>
      <c r="G583">
        <f>IF(soki3[[#This Row],[data]]=B582,0,IF(soki3[[#This Row],[dzień tygodnia]]&gt;=6,5000,$M$13))</f>
        <v>0</v>
      </c>
      <c r="H583">
        <f>soki3[[#This Row],[stan przed produkcją]]+soki3[[#This Row],[produkcja]]</f>
        <v>31237</v>
      </c>
      <c r="I583" s="2">
        <f>IF(soki3[[#This Row],[stan po produkcji]]-soki3[[#This Row],[wielkosc_zamowienia]]&gt;0,soki3[[#This Row],[stan po produkcji]]-soki3[[#This Row],[wielkosc_zamowienia]],soki3[[#This Row],[stan po produkcji]])</f>
        <v>25137</v>
      </c>
      <c r="J583" s="2" t="b">
        <f>soki3[[#This Row],[po zamowieniu]]=soki3[[#This Row],[stan po produkcji]]</f>
        <v>0</v>
      </c>
      <c r="K583" s="2">
        <f>IF(soki3[[#This Row],[fila]],soki3[[#This Row],[wielkosc_zamowienia]],0)</f>
        <v>0</v>
      </c>
    </row>
    <row r="584" spans="1:11" x14ac:dyDescent="0.25">
      <c r="A584">
        <v>583</v>
      </c>
      <c r="B584" s="1">
        <v>44483</v>
      </c>
      <c r="C584" s="2" t="s">
        <v>4</v>
      </c>
      <c r="D584" s="2">
        <f>WEEKDAY(soki3[[#This Row],[data]],2)</f>
        <v>4</v>
      </c>
      <c r="E584">
        <v>6850</v>
      </c>
      <c r="F584">
        <f t="shared" si="10"/>
        <v>25137</v>
      </c>
      <c r="G584">
        <f>IF(soki3[[#This Row],[data]]=B583,0,IF(soki3[[#This Row],[dzień tygodnia]]&gt;=6,5000,$M$13))</f>
        <v>13179</v>
      </c>
      <c r="H584">
        <f>soki3[[#This Row],[stan przed produkcją]]+soki3[[#This Row],[produkcja]]</f>
        <v>38316</v>
      </c>
      <c r="I584" s="2">
        <f>IF(soki3[[#This Row],[stan po produkcji]]-soki3[[#This Row],[wielkosc_zamowienia]]&gt;0,soki3[[#This Row],[stan po produkcji]]-soki3[[#This Row],[wielkosc_zamowienia]],soki3[[#This Row],[stan po produkcji]])</f>
        <v>31466</v>
      </c>
      <c r="J584" s="2" t="b">
        <f>soki3[[#This Row],[po zamowieniu]]=soki3[[#This Row],[stan po produkcji]]</f>
        <v>0</v>
      </c>
      <c r="K584" s="2">
        <f>IF(soki3[[#This Row],[fila]],soki3[[#This Row],[wielkosc_zamowienia]],0)</f>
        <v>0</v>
      </c>
    </row>
    <row r="585" spans="1:11" x14ac:dyDescent="0.25">
      <c r="A585">
        <v>584</v>
      </c>
      <c r="B585" s="1">
        <v>44483</v>
      </c>
      <c r="C585" s="2" t="s">
        <v>7</v>
      </c>
      <c r="D585" s="2">
        <f>WEEKDAY(soki3[[#This Row],[data]],2)</f>
        <v>4</v>
      </c>
      <c r="E585">
        <v>2170</v>
      </c>
      <c r="F585">
        <f t="shared" si="10"/>
        <v>31466</v>
      </c>
      <c r="G585">
        <f>IF(soki3[[#This Row],[data]]=B584,0,IF(soki3[[#This Row],[dzień tygodnia]]&gt;=6,5000,$M$13))</f>
        <v>0</v>
      </c>
      <c r="H585">
        <f>soki3[[#This Row],[stan przed produkcją]]+soki3[[#This Row],[produkcja]]</f>
        <v>31466</v>
      </c>
      <c r="I585" s="2">
        <f>IF(soki3[[#This Row],[stan po produkcji]]-soki3[[#This Row],[wielkosc_zamowienia]]&gt;0,soki3[[#This Row],[stan po produkcji]]-soki3[[#This Row],[wielkosc_zamowienia]],soki3[[#This Row],[stan po produkcji]])</f>
        <v>29296</v>
      </c>
      <c r="J585" s="2" t="b">
        <f>soki3[[#This Row],[po zamowieniu]]=soki3[[#This Row],[stan po produkcji]]</f>
        <v>0</v>
      </c>
      <c r="K585" s="2">
        <f>IF(soki3[[#This Row],[fila]],soki3[[#This Row],[wielkosc_zamowienia]],0)</f>
        <v>0</v>
      </c>
    </row>
    <row r="586" spans="1:11" x14ac:dyDescent="0.25">
      <c r="A586">
        <v>585</v>
      </c>
      <c r="B586" s="1">
        <v>44484</v>
      </c>
      <c r="C586" s="2" t="s">
        <v>5</v>
      </c>
      <c r="D586" s="2">
        <f>WEEKDAY(soki3[[#This Row],[data]],2)</f>
        <v>5</v>
      </c>
      <c r="E586">
        <v>6230</v>
      </c>
      <c r="F586">
        <f t="shared" si="10"/>
        <v>29296</v>
      </c>
      <c r="G586">
        <f>IF(soki3[[#This Row],[data]]=B585,0,IF(soki3[[#This Row],[dzień tygodnia]]&gt;=6,5000,$M$13))</f>
        <v>13179</v>
      </c>
      <c r="H586">
        <f>soki3[[#This Row],[stan przed produkcją]]+soki3[[#This Row],[produkcja]]</f>
        <v>42475</v>
      </c>
      <c r="I586" s="2">
        <f>IF(soki3[[#This Row],[stan po produkcji]]-soki3[[#This Row],[wielkosc_zamowienia]]&gt;0,soki3[[#This Row],[stan po produkcji]]-soki3[[#This Row],[wielkosc_zamowienia]],soki3[[#This Row],[stan po produkcji]])</f>
        <v>36245</v>
      </c>
      <c r="J586" s="2" t="b">
        <f>soki3[[#This Row],[po zamowieniu]]=soki3[[#This Row],[stan po produkcji]]</f>
        <v>0</v>
      </c>
      <c r="K586" s="2">
        <f>IF(soki3[[#This Row],[fila]],soki3[[#This Row],[wielkosc_zamowienia]],0)</f>
        <v>0</v>
      </c>
    </row>
    <row r="587" spans="1:11" x14ac:dyDescent="0.25">
      <c r="A587">
        <v>586</v>
      </c>
      <c r="B587" s="1">
        <v>44484</v>
      </c>
      <c r="C587" s="2" t="s">
        <v>7</v>
      </c>
      <c r="D587" s="2">
        <f>WEEKDAY(soki3[[#This Row],[data]],2)</f>
        <v>5</v>
      </c>
      <c r="E587">
        <v>2310</v>
      </c>
      <c r="F587">
        <f t="shared" si="10"/>
        <v>36245</v>
      </c>
      <c r="G587">
        <f>IF(soki3[[#This Row],[data]]=B586,0,IF(soki3[[#This Row],[dzień tygodnia]]&gt;=6,5000,$M$13))</f>
        <v>0</v>
      </c>
      <c r="H587">
        <f>soki3[[#This Row],[stan przed produkcją]]+soki3[[#This Row],[produkcja]]</f>
        <v>36245</v>
      </c>
      <c r="I587" s="2">
        <f>IF(soki3[[#This Row],[stan po produkcji]]-soki3[[#This Row],[wielkosc_zamowienia]]&gt;0,soki3[[#This Row],[stan po produkcji]]-soki3[[#This Row],[wielkosc_zamowienia]],soki3[[#This Row],[stan po produkcji]])</f>
        <v>33935</v>
      </c>
      <c r="J587" s="2" t="b">
        <f>soki3[[#This Row],[po zamowieniu]]=soki3[[#This Row],[stan po produkcji]]</f>
        <v>0</v>
      </c>
      <c r="K587" s="2">
        <f>IF(soki3[[#This Row],[fila]],soki3[[#This Row],[wielkosc_zamowienia]],0)</f>
        <v>0</v>
      </c>
    </row>
    <row r="588" spans="1:11" x14ac:dyDescent="0.25">
      <c r="A588">
        <v>587</v>
      </c>
      <c r="B588" s="1">
        <v>44485</v>
      </c>
      <c r="C588" s="2" t="s">
        <v>6</v>
      </c>
      <c r="D588" s="2">
        <f>WEEKDAY(soki3[[#This Row],[data]],2)</f>
        <v>6</v>
      </c>
      <c r="E588">
        <v>5650</v>
      </c>
      <c r="F588">
        <f t="shared" si="10"/>
        <v>33935</v>
      </c>
      <c r="G588">
        <f>IF(soki3[[#This Row],[data]]=B587,0,IF(soki3[[#This Row],[dzień tygodnia]]&gt;=6,5000,$M$13))</f>
        <v>5000</v>
      </c>
      <c r="H588">
        <f>soki3[[#This Row],[stan przed produkcją]]+soki3[[#This Row],[produkcja]]</f>
        <v>38935</v>
      </c>
      <c r="I588" s="2">
        <f>IF(soki3[[#This Row],[stan po produkcji]]-soki3[[#This Row],[wielkosc_zamowienia]]&gt;0,soki3[[#This Row],[stan po produkcji]]-soki3[[#This Row],[wielkosc_zamowienia]],soki3[[#This Row],[stan po produkcji]])</f>
        <v>33285</v>
      </c>
      <c r="J588" s="2" t="b">
        <f>soki3[[#This Row],[po zamowieniu]]=soki3[[#This Row],[stan po produkcji]]</f>
        <v>0</v>
      </c>
      <c r="K588" s="2">
        <f>IF(soki3[[#This Row],[fila]],soki3[[#This Row],[wielkosc_zamowienia]],0)</f>
        <v>0</v>
      </c>
    </row>
    <row r="589" spans="1:11" x14ac:dyDescent="0.25">
      <c r="A589">
        <v>588</v>
      </c>
      <c r="B589" s="1">
        <v>44485</v>
      </c>
      <c r="C589" s="2" t="s">
        <v>7</v>
      </c>
      <c r="D589" s="2">
        <f>WEEKDAY(soki3[[#This Row],[data]],2)</f>
        <v>6</v>
      </c>
      <c r="E589">
        <v>7250</v>
      </c>
      <c r="F589">
        <f t="shared" si="10"/>
        <v>33285</v>
      </c>
      <c r="G589">
        <f>IF(soki3[[#This Row],[data]]=B588,0,IF(soki3[[#This Row],[dzień tygodnia]]&gt;=6,5000,$M$13))</f>
        <v>0</v>
      </c>
      <c r="H589">
        <f>soki3[[#This Row],[stan przed produkcją]]+soki3[[#This Row],[produkcja]]</f>
        <v>33285</v>
      </c>
      <c r="I589" s="2">
        <f>IF(soki3[[#This Row],[stan po produkcji]]-soki3[[#This Row],[wielkosc_zamowienia]]&gt;0,soki3[[#This Row],[stan po produkcji]]-soki3[[#This Row],[wielkosc_zamowienia]],soki3[[#This Row],[stan po produkcji]])</f>
        <v>26035</v>
      </c>
      <c r="J589" s="2" t="b">
        <f>soki3[[#This Row],[po zamowieniu]]=soki3[[#This Row],[stan po produkcji]]</f>
        <v>0</v>
      </c>
      <c r="K589" s="2">
        <f>IF(soki3[[#This Row],[fila]],soki3[[#This Row],[wielkosc_zamowienia]],0)</f>
        <v>0</v>
      </c>
    </row>
    <row r="590" spans="1:11" x14ac:dyDescent="0.25">
      <c r="A590">
        <v>589</v>
      </c>
      <c r="B590" s="1">
        <v>44486</v>
      </c>
      <c r="C590" s="2" t="s">
        <v>7</v>
      </c>
      <c r="D590" s="2">
        <f>WEEKDAY(soki3[[#This Row],[data]],2)</f>
        <v>7</v>
      </c>
      <c r="E590">
        <v>3650</v>
      </c>
      <c r="F590">
        <f t="shared" si="10"/>
        <v>26035</v>
      </c>
      <c r="G590">
        <f>IF(soki3[[#This Row],[data]]=B589,0,IF(soki3[[#This Row],[dzień tygodnia]]&gt;=6,5000,$M$13))</f>
        <v>5000</v>
      </c>
      <c r="H590">
        <f>soki3[[#This Row],[stan przed produkcją]]+soki3[[#This Row],[produkcja]]</f>
        <v>31035</v>
      </c>
      <c r="I590" s="2">
        <f>IF(soki3[[#This Row],[stan po produkcji]]-soki3[[#This Row],[wielkosc_zamowienia]]&gt;0,soki3[[#This Row],[stan po produkcji]]-soki3[[#This Row],[wielkosc_zamowienia]],soki3[[#This Row],[stan po produkcji]])</f>
        <v>27385</v>
      </c>
      <c r="J590" s="2" t="b">
        <f>soki3[[#This Row],[po zamowieniu]]=soki3[[#This Row],[stan po produkcji]]</f>
        <v>0</v>
      </c>
      <c r="K590" s="2">
        <f>IF(soki3[[#This Row],[fila]],soki3[[#This Row],[wielkosc_zamowienia]],0)</f>
        <v>0</v>
      </c>
    </row>
    <row r="591" spans="1:11" x14ac:dyDescent="0.25">
      <c r="A591">
        <v>590</v>
      </c>
      <c r="B591" s="1">
        <v>44486</v>
      </c>
      <c r="C591" s="2" t="s">
        <v>5</v>
      </c>
      <c r="D591" s="2">
        <f>WEEKDAY(soki3[[#This Row],[data]],2)</f>
        <v>7</v>
      </c>
      <c r="E591">
        <v>4190</v>
      </c>
      <c r="F591">
        <f t="shared" si="10"/>
        <v>27385</v>
      </c>
      <c r="G591">
        <f>IF(soki3[[#This Row],[data]]=B590,0,IF(soki3[[#This Row],[dzień tygodnia]]&gt;=6,5000,$M$13))</f>
        <v>0</v>
      </c>
      <c r="H591">
        <f>soki3[[#This Row],[stan przed produkcją]]+soki3[[#This Row],[produkcja]]</f>
        <v>27385</v>
      </c>
      <c r="I591" s="2">
        <f>IF(soki3[[#This Row],[stan po produkcji]]-soki3[[#This Row],[wielkosc_zamowienia]]&gt;0,soki3[[#This Row],[stan po produkcji]]-soki3[[#This Row],[wielkosc_zamowienia]],soki3[[#This Row],[stan po produkcji]])</f>
        <v>23195</v>
      </c>
      <c r="J591" s="2" t="b">
        <f>soki3[[#This Row],[po zamowieniu]]=soki3[[#This Row],[stan po produkcji]]</f>
        <v>0</v>
      </c>
      <c r="K591" s="2">
        <f>IF(soki3[[#This Row],[fila]],soki3[[#This Row],[wielkosc_zamowienia]],0)</f>
        <v>0</v>
      </c>
    </row>
    <row r="592" spans="1:11" x14ac:dyDescent="0.25">
      <c r="A592">
        <v>591</v>
      </c>
      <c r="B592" s="1">
        <v>44486</v>
      </c>
      <c r="C592" s="2" t="s">
        <v>4</v>
      </c>
      <c r="D592" s="2">
        <f>WEEKDAY(soki3[[#This Row],[data]],2)</f>
        <v>7</v>
      </c>
      <c r="E592">
        <v>7920</v>
      </c>
      <c r="F592">
        <f t="shared" si="10"/>
        <v>23195</v>
      </c>
      <c r="G592">
        <f>IF(soki3[[#This Row],[data]]=B591,0,IF(soki3[[#This Row],[dzień tygodnia]]&gt;=6,5000,$M$13))</f>
        <v>0</v>
      </c>
      <c r="H592">
        <f>soki3[[#This Row],[stan przed produkcją]]+soki3[[#This Row],[produkcja]]</f>
        <v>23195</v>
      </c>
      <c r="I592" s="2">
        <f>IF(soki3[[#This Row],[stan po produkcji]]-soki3[[#This Row],[wielkosc_zamowienia]]&gt;0,soki3[[#This Row],[stan po produkcji]]-soki3[[#This Row],[wielkosc_zamowienia]],soki3[[#This Row],[stan po produkcji]])</f>
        <v>15275</v>
      </c>
      <c r="J592" s="2" t="b">
        <f>soki3[[#This Row],[po zamowieniu]]=soki3[[#This Row],[stan po produkcji]]</f>
        <v>0</v>
      </c>
      <c r="K592" s="2">
        <f>IF(soki3[[#This Row],[fila]],soki3[[#This Row],[wielkosc_zamowienia]],0)</f>
        <v>0</v>
      </c>
    </row>
    <row r="593" spans="1:11" x14ac:dyDescent="0.25">
      <c r="A593">
        <v>592</v>
      </c>
      <c r="B593" s="1">
        <v>44487</v>
      </c>
      <c r="C593" s="2" t="s">
        <v>5</v>
      </c>
      <c r="D593" s="2">
        <f>WEEKDAY(soki3[[#This Row],[data]],2)</f>
        <v>1</v>
      </c>
      <c r="E593">
        <v>5920</v>
      </c>
      <c r="F593">
        <f t="shared" si="10"/>
        <v>15275</v>
      </c>
      <c r="G593">
        <f>IF(soki3[[#This Row],[data]]=B592,0,IF(soki3[[#This Row],[dzień tygodnia]]&gt;=6,5000,$M$13))</f>
        <v>13179</v>
      </c>
      <c r="H593">
        <f>soki3[[#This Row],[stan przed produkcją]]+soki3[[#This Row],[produkcja]]</f>
        <v>28454</v>
      </c>
      <c r="I593" s="2">
        <f>IF(soki3[[#This Row],[stan po produkcji]]-soki3[[#This Row],[wielkosc_zamowienia]]&gt;0,soki3[[#This Row],[stan po produkcji]]-soki3[[#This Row],[wielkosc_zamowienia]],soki3[[#This Row],[stan po produkcji]])</f>
        <v>22534</v>
      </c>
      <c r="J593" s="2" t="b">
        <f>soki3[[#This Row],[po zamowieniu]]=soki3[[#This Row],[stan po produkcji]]</f>
        <v>0</v>
      </c>
      <c r="K593" s="2">
        <f>IF(soki3[[#This Row],[fila]],soki3[[#This Row],[wielkosc_zamowienia]],0)</f>
        <v>0</v>
      </c>
    </row>
    <row r="594" spans="1:11" x14ac:dyDescent="0.25">
      <c r="A594">
        <v>593</v>
      </c>
      <c r="B594" s="1">
        <v>44487</v>
      </c>
      <c r="C594" s="2" t="s">
        <v>4</v>
      </c>
      <c r="D594" s="2">
        <f>WEEKDAY(soki3[[#This Row],[data]],2)</f>
        <v>1</v>
      </c>
      <c r="E594">
        <v>5270</v>
      </c>
      <c r="F594">
        <f t="shared" si="10"/>
        <v>22534</v>
      </c>
      <c r="G594">
        <f>IF(soki3[[#This Row],[data]]=B593,0,IF(soki3[[#This Row],[dzień tygodnia]]&gt;=6,5000,$M$13))</f>
        <v>0</v>
      </c>
      <c r="H594">
        <f>soki3[[#This Row],[stan przed produkcją]]+soki3[[#This Row],[produkcja]]</f>
        <v>22534</v>
      </c>
      <c r="I594" s="2">
        <f>IF(soki3[[#This Row],[stan po produkcji]]-soki3[[#This Row],[wielkosc_zamowienia]]&gt;0,soki3[[#This Row],[stan po produkcji]]-soki3[[#This Row],[wielkosc_zamowienia]],soki3[[#This Row],[stan po produkcji]])</f>
        <v>17264</v>
      </c>
      <c r="J594" s="2" t="b">
        <f>soki3[[#This Row],[po zamowieniu]]=soki3[[#This Row],[stan po produkcji]]</f>
        <v>0</v>
      </c>
      <c r="K594" s="2">
        <f>IF(soki3[[#This Row],[fila]],soki3[[#This Row],[wielkosc_zamowienia]],0)</f>
        <v>0</v>
      </c>
    </row>
    <row r="595" spans="1:11" x14ac:dyDescent="0.25">
      <c r="A595">
        <v>594</v>
      </c>
      <c r="B595" s="1">
        <v>44488</v>
      </c>
      <c r="C595" s="2" t="s">
        <v>6</v>
      </c>
      <c r="D595" s="2">
        <f>WEEKDAY(soki3[[#This Row],[data]],2)</f>
        <v>2</v>
      </c>
      <c r="E595">
        <v>7990</v>
      </c>
      <c r="F595">
        <f t="shared" si="10"/>
        <v>17264</v>
      </c>
      <c r="G595">
        <f>IF(soki3[[#This Row],[data]]=B594,0,IF(soki3[[#This Row],[dzień tygodnia]]&gt;=6,5000,$M$13))</f>
        <v>13179</v>
      </c>
      <c r="H595">
        <f>soki3[[#This Row],[stan przed produkcją]]+soki3[[#This Row],[produkcja]]</f>
        <v>30443</v>
      </c>
      <c r="I595" s="2">
        <f>IF(soki3[[#This Row],[stan po produkcji]]-soki3[[#This Row],[wielkosc_zamowienia]]&gt;0,soki3[[#This Row],[stan po produkcji]]-soki3[[#This Row],[wielkosc_zamowienia]],soki3[[#This Row],[stan po produkcji]])</f>
        <v>22453</v>
      </c>
      <c r="J595" s="2" t="b">
        <f>soki3[[#This Row],[po zamowieniu]]=soki3[[#This Row],[stan po produkcji]]</f>
        <v>0</v>
      </c>
      <c r="K595" s="2">
        <f>IF(soki3[[#This Row],[fila]],soki3[[#This Row],[wielkosc_zamowienia]],0)</f>
        <v>0</v>
      </c>
    </row>
    <row r="596" spans="1:11" x14ac:dyDescent="0.25">
      <c r="A596">
        <v>595</v>
      </c>
      <c r="B596" s="1">
        <v>44488</v>
      </c>
      <c r="C596" s="2" t="s">
        <v>5</v>
      </c>
      <c r="D596" s="2">
        <f>WEEKDAY(soki3[[#This Row],[data]],2)</f>
        <v>2</v>
      </c>
      <c r="E596">
        <v>5450</v>
      </c>
      <c r="F596">
        <f t="shared" si="10"/>
        <v>22453</v>
      </c>
      <c r="G596">
        <f>IF(soki3[[#This Row],[data]]=B595,0,IF(soki3[[#This Row],[dzień tygodnia]]&gt;=6,5000,$M$13))</f>
        <v>0</v>
      </c>
      <c r="H596">
        <f>soki3[[#This Row],[stan przed produkcją]]+soki3[[#This Row],[produkcja]]</f>
        <v>22453</v>
      </c>
      <c r="I596" s="2">
        <f>IF(soki3[[#This Row],[stan po produkcji]]-soki3[[#This Row],[wielkosc_zamowienia]]&gt;0,soki3[[#This Row],[stan po produkcji]]-soki3[[#This Row],[wielkosc_zamowienia]],soki3[[#This Row],[stan po produkcji]])</f>
        <v>17003</v>
      </c>
      <c r="J596" s="2" t="b">
        <f>soki3[[#This Row],[po zamowieniu]]=soki3[[#This Row],[stan po produkcji]]</f>
        <v>0</v>
      </c>
      <c r="K596" s="2">
        <f>IF(soki3[[#This Row],[fila]],soki3[[#This Row],[wielkosc_zamowienia]],0)</f>
        <v>0</v>
      </c>
    </row>
    <row r="597" spans="1:11" x14ac:dyDescent="0.25">
      <c r="A597">
        <v>596</v>
      </c>
      <c r="B597" s="1">
        <v>44489</v>
      </c>
      <c r="C597" s="2" t="s">
        <v>4</v>
      </c>
      <c r="D597" s="2">
        <f>WEEKDAY(soki3[[#This Row],[data]],2)</f>
        <v>3</v>
      </c>
      <c r="E597">
        <v>2580</v>
      </c>
      <c r="F597">
        <f t="shared" si="10"/>
        <v>17003</v>
      </c>
      <c r="G597">
        <f>IF(soki3[[#This Row],[data]]=B596,0,IF(soki3[[#This Row],[dzień tygodnia]]&gt;=6,5000,$M$13))</f>
        <v>13179</v>
      </c>
      <c r="H597">
        <f>soki3[[#This Row],[stan przed produkcją]]+soki3[[#This Row],[produkcja]]</f>
        <v>30182</v>
      </c>
      <c r="I597" s="2">
        <f>IF(soki3[[#This Row],[stan po produkcji]]-soki3[[#This Row],[wielkosc_zamowienia]]&gt;0,soki3[[#This Row],[stan po produkcji]]-soki3[[#This Row],[wielkosc_zamowienia]],soki3[[#This Row],[stan po produkcji]])</f>
        <v>27602</v>
      </c>
      <c r="J597" s="2" t="b">
        <f>soki3[[#This Row],[po zamowieniu]]=soki3[[#This Row],[stan po produkcji]]</f>
        <v>0</v>
      </c>
      <c r="K597" s="2">
        <f>IF(soki3[[#This Row],[fila]],soki3[[#This Row],[wielkosc_zamowienia]],0)</f>
        <v>0</v>
      </c>
    </row>
    <row r="598" spans="1:11" x14ac:dyDescent="0.25">
      <c r="A598">
        <v>597</v>
      </c>
      <c r="B598" s="1">
        <v>44490</v>
      </c>
      <c r="C598" s="2" t="s">
        <v>4</v>
      </c>
      <c r="D598" s="2">
        <f>WEEKDAY(soki3[[#This Row],[data]],2)</f>
        <v>4</v>
      </c>
      <c r="E598">
        <v>8040</v>
      </c>
      <c r="F598">
        <f t="shared" si="10"/>
        <v>27602</v>
      </c>
      <c r="G598">
        <f>IF(soki3[[#This Row],[data]]=B597,0,IF(soki3[[#This Row],[dzień tygodnia]]&gt;=6,5000,$M$13))</f>
        <v>13179</v>
      </c>
      <c r="H598">
        <f>soki3[[#This Row],[stan przed produkcją]]+soki3[[#This Row],[produkcja]]</f>
        <v>40781</v>
      </c>
      <c r="I598" s="2">
        <f>IF(soki3[[#This Row],[stan po produkcji]]-soki3[[#This Row],[wielkosc_zamowienia]]&gt;0,soki3[[#This Row],[stan po produkcji]]-soki3[[#This Row],[wielkosc_zamowienia]],soki3[[#This Row],[stan po produkcji]])</f>
        <v>32741</v>
      </c>
      <c r="J598" s="2" t="b">
        <f>soki3[[#This Row],[po zamowieniu]]=soki3[[#This Row],[stan po produkcji]]</f>
        <v>0</v>
      </c>
      <c r="K598" s="2">
        <f>IF(soki3[[#This Row],[fila]],soki3[[#This Row],[wielkosc_zamowienia]],0)</f>
        <v>0</v>
      </c>
    </row>
    <row r="599" spans="1:11" x14ac:dyDescent="0.25">
      <c r="A599">
        <v>598</v>
      </c>
      <c r="B599" s="1">
        <v>44490</v>
      </c>
      <c r="C599" s="2" t="s">
        <v>7</v>
      </c>
      <c r="D599" s="2">
        <f>WEEKDAY(soki3[[#This Row],[data]],2)</f>
        <v>4</v>
      </c>
      <c r="E599">
        <v>1920</v>
      </c>
      <c r="F599">
        <f t="shared" si="10"/>
        <v>32741</v>
      </c>
      <c r="G599">
        <f>IF(soki3[[#This Row],[data]]=B598,0,IF(soki3[[#This Row],[dzień tygodnia]]&gt;=6,5000,$M$13))</f>
        <v>0</v>
      </c>
      <c r="H599">
        <f>soki3[[#This Row],[stan przed produkcją]]+soki3[[#This Row],[produkcja]]</f>
        <v>32741</v>
      </c>
      <c r="I599" s="2">
        <f>IF(soki3[[#This Row],[stan po produkcji]]-soki3[[#This Row],[wielkosc_zamowienia]]&gt;0,soki3[[#This Row],[stan po produkcji]]-soki3[[#This Row],[wielkosc_zamowienia]],soki3[[#This Row],[stan po produkcji]])</f>
        <v>30821</v>
      </c>
      <c r="J599" s="2" t="b">
        <f>soki3[[#This Row],[po zamowieniu]]=soki3[[#This Row],[stan po produkcji]]</f>
        <v>0</v>
      </c>
      <c r="K599" s="2">
        <f>IF(soki3[[#This Row],[fila]],soki3[[#This Row],[wielkosc_zamowienia]],0)</f>
        <v>0</v>
      </c>
    </row>
    <row r="600" spans="1:11" x14ac:dyDescent="0.25">
      <c r="A600">
        <v>599</v>
      </c>
      <c r="B600" s="1">
        <v>44491</v>
      </c>
      <c r="C600" s="2" t="s">
        <v>4</v>
      </c>
      <c r="D600" s="2">
        <f>WEEKDAY(soki3[[#This Row],[data]],2)</f>
        <v>5</v>
      </c>
      <c r="E600">
        <v>6930</v>
      </c>
      <c r="F600">
        <f t="shared" si="10"/>
        <v>30821</v>
      </c>
      <c r="G600">
        <f>IF(soki3[[#This Row],[data]]=B599,0,IF(soki3[[#This Row],[dzień tygodnia]]&gt;=6,5000,$M$13))</f>
        <v>13179</v>
      </c>
      <c r="H600">
        <f>soki3[[#This Row],[stan przed produkcją]]+soki3[[#This Row],[produkcja]]</f>
        <v>44000</v>
      </c>
      <c r="I600" s="2">
        <f>IF(soki3[[#This Row],[stan po produkcji]]-soki3[[#This Row],[wielkosc_zamowienia]]&gt;0,soki3[[#This Row],[stan po produkcji]]-soki3[[#This Row],[wielkosc_zamowienia]],soki3[[#This Row],[stan po produkcji]])</f>
        <v>37070</v>
      </c>
      <c r="J600" s="2" t="b">
        <f>soki3[[#This Row],[po zamowieniu]]=soki3[[#This Row],[stan po produkcji]]</f>
        <v>0</v>
      </c>
      <c r="K600" s="2">
        <f>IF(soki3[[#This Row],[fila]],soki3[[#This Row],[wielkosc_zamowienia]],0)</f>
        <v>0</v>
      </c>
    </row>
    <row r="601" spans="1:11" x14ac:dyDescent="0.25">
      <c r="A601">
        <v>600</v>
      </c>
      <c r="B601" s="1">
        <v>44491</v>
      </c>
      <c r="C601" s="2" t="s">
        <v>6</v>
      </c>
      <c r="D601" s="2">
        <f>WEEKDAY(soki3[[#This Row],[data]],2)</f>
        <v>5</v>
      </c>
      <c r="E601">
        <v>9480</v>
      </c>
      <c r="F601">
        <f t="shared" si="10"/>
        <v>37070</v>
      </c>
      <c r="G601">
        <f>IF(soki3[[#This Row],[data]]=B600,0,IF(soki3[[#This Row],[dzień tygodnia]]&gt;=6,5000,$M$13))</f>
        <v>0</v>
      </c>
      <c r="H601">
        <f>soki3[[#This Row],[stan przed produkcją]]+soki3[[#This Row],[produkcja]]</f>
        <v>37070</v>
      </c>
      <c r="I601" s="2">
        <f>IF(soki3[[#This Row],[stan po produkcji]]-soki3[[#This Row],[wielkosc_zamowienia]]&gt;0,soki3[[#This Row],[stan po produkcji]]-soki3[[#This Row],[wielkosc_zamowienia]],soki3[[#This Row],[stan po produkcji]])</f>
        <v>27590</v>
      </c>
      <c r="J601" s="2" t="b">
        <f>soki3[[#This Row],[po zamowieniu]]=soki3[[#This Row],[stan po produkcji]]</f>
        <v>0</v>
      </c>
      <c r="K601" s="2">
        <f>IF(soki3[[#This Row],[fila]],soki3[[#This Row],[wielkosc_zamowienia]],0)</f>
        <v>0</v>
      </c>
    </row>
    <row r="602" spans="1:11" x14ac:dyDescent="0.25">
      <c r="A602">
        <v>601</v>
      </c>
      <c r="B602" s="1">
        <v>44491</v>
      </c>
      <c r="C602" s="2" t="s">
        <v>5</v>
      </c>
      <c r="D602" s="2">
        <f>WEEKDAY(soki3[[#This Row],[data]],2)</f>
        <v>5</v>
      </c>
      <c r="E602">
        <v>4810</v>
      </c>
      <c r="F602">
        <f t="shared" si="10"/>
        <v>27590</v>
      </c>
      <c r="G602">
        <f>IF(soki3[[#This Row],[data]]=B601,0,IF(soki3[[#This Row],[dzień tygodnia]]&gt;=6,5000,$M$13))</f>
        <v>0</v>
      </c>
      <c r="H602">
        <f>soki3[[#This Row],[stan przed produkcją]]+soki3[[#This Row],[produkcja]]</f>
        <v>27590</v>
      </c>
      <c r="I602" s="2">
        <f>IF(soki3[[#This Row],[stan po produkcji]]-soki3[[#This Row],[wielkosc_zamowienia]]&gt;0,soki3[[#This Row],[stan po produkcji]]-soki3[[#This Row],[wielkosc_zamowienia]],soki3[[#This Row],[stan po produkcji]])</f>
        <v>22780</v>
      </c>
      <c r="J602" s="2" t="b">
        <f>soki3[[#This Row],[po zamowieniu]]=soki3[[#This Row],[stan po produkcji]]</f>
        <v>0</v>
      </c>
      <c r="K602" s="2">
        <f>IF(soki3[[#This Row],[fila]],soki3[[#This Row],[wielkosc_zamowienia]],0)</f>
        <v>0</v>
      </c>
    </row>
    <row r="603" spans="1:11" x14ac:dyDescent="0.25">
      <c r="A603">
        <v>602</v>
      </c>
      <c r="B603" s="1">
        <v>44492</v>
      </c>
      <c r="C603" s="2" t="s">
        <v>4</v>
      </c>
      <c r="D603" s="2">
        <f>WEEKDAY(soki3[[#This Row],[data]],2)</f>
        <v>6</v>
      </c>
      <c r="E603">
        <v>5770</v>
      </c>
      <c r="F603">
        <f t="shared" si="10"/>
        <v>22780</v>
      </c>
      <c r="G603">
        <f>IF(soki3[[#This Row],[data]]=B602,0,IF(soki3[[#This Row],[dzień tygodnia]]&gt;=6,5000,$M$13))</f>
        <v>5000</v>
      </c>
      <c r="H603">
        <f>soki3[[#This Row],[stan przed produkcją]]+soki3[[#This Row],[produkcja]]</f>
        <v>27780</v>
      </c>
      <c r="I603" s="2">
        <f>IF(soki3[[#This Row],[stan po produkcji]]-soki3[[#This Row],[wielkosc_zamowienia]]&gt;0,soki3[[#This Row],[stan po produkcji]]-soki3[[#This Row],[wielkosc_zamowienia]],soki3[[#This Row],[stan po produkcji]])</f>
        <v>22010</v>
      </c>
      <c r="J603" s="2" t="b">
        <f>soki3[[#This Row],[po zamowieniu]]=soki3[[#This Row],[stan po produkcji]]</f>
        <v>0</v>
      </c>
      <c r="K603" s="2">
        <f>IF(soki3[[#This Row],[fila]],soki3[[#This Row],[wielkosc_zamowienia]],0)</f>
        <v>0</v>
      </c>
    </row>
    <row r="604" spans="1:11" x14ac:dyDescent="0.25">
      <c r="A604">
        <v>603</v>
      </c>
      <c r="B604" s="1">
        <v>44492</v>
      </c>
      <c r="C604" s="2" t="s">
        <v>7</v>
      </c>
      <c r="D604" s="2">
        <f>WEEKDAY(soki3[[#This Row],[data]],2)</f>
        <v>6</v>
      </c>
      <c r="E604">
        <v>2610</v>
      </c>
      <c r="F604">
        <f t="shared" si="10"/>
        <v>22010</v>
      </c>
      <c r="G604">
        <f>IF(soki3[[#This Row],[data]]=B603,0,IF(soki3[[#This Row],[dzień tygodnia]]&gt;=6,5000,$M$13))</f>
        <v>0</v>
      </c>
      <c r="H604">
        <f>soki3[[#This Row],[stan przed produkcją]]+soki3[[#This Row],[produkcja]]</f>
        <v>22010</v>
      </c>
      <c r="I604" s="2">
        <f>IF(soki3[[#This Row],[stan po produkcji]]-soki3[[#This Row],[wielkosc_zamowienia]]&gt;0,soki3[[#This Row],[stan po produkcji]]-soki3[[#This Row],[wielkosc_zamowienia]],soki3[[#This Row],[stan po produkcji]])</f>
        <v>19400</v>
      </c>
      <c r="J604" s="2" t="b">
        <f>soki3[[#This Row],[po zamowieniu]]=soki3[[#This Row],[stan po produkcji]]</f>
        <v>0</v>
      </c>
      <c r="K604" s="2">
        <f>IF(soki3[[#This Row],[fila]],soki3[[#This Row],[wielkosc_zamowienia]],0)</f>
        <v>0</v>
      </c>
    </row>
    <row r="605" spans="1:11" x14ac:dyDescent="0.25">
      <c r="A605">
        <v>604</v>
      </c>
      <c r="B605" s="1">
        <v>44493</v>
      </c>
      <c r="C605" s="2" t="s">
        <v>5</v>
      </c>
      <c r="D605" s="2">
        <f>WEEKDAY(soki3[[#This Row],[data]],2)</f>
        <v>7</v>
      </c>
      <c r="E605">
        <v>2670</v>
      </c>
      <c r="F605">
        <f t="shared" si="10"/>
        <v>19400</v>
      </c>
      <c r="G605">
        <f>IF(soki3[[#This Row],[data]]=B604,0,IF(soki3[[#This Row],[dzień tygodnia]]&gt;=6,5000,$M$13))</f>
        <v>5000</v>
      </c>
      <c r="H605">
        <f>soki3[[#This Row],[stan przed produkcją]]+soki3[[#This Row],[produkcja]]</f>
        <v>24400</v>
      </c>
      <c r="I605" s="2">
        <f>IF(soki3[[#This Row],[stan po produkcji]]-soki3[[#This Row],[wielkosc_zamowienia]]&gt;0,soki3[[#This Row],[stan po produkcji]]-soki3[[#This Row],[wielkosc_zamowienia]],soki3[[#This Row],[stan po produkcji]])</f>
        <v>21730</v>
      </c>
      <c r="J605" s="2" t="b">
        <f>soki3[[#This Row],[po zamowieniu]]=soki3[[#This Row],[stan po produkcji]]</f>
        <v>0</v>
      </c>
      <c r="K605" s="2">
        <f>IF(soki3[[#This Row],[fila]],soki3[[#This Row],[wielkosc_zamowienia]],0)</f>
        <v>0</v>
      </c>
    </row>
    <row r="606" spans="1:11" x14ac:dyDescent="0.25">
      <c r="A606">
        <v>605</v>
      </c>
      <c r="B606" s="1">
        <v>44493</v>
      </c>
      <c r="C606" s="2" t="s">
        <v>7</v>
      </c>
      <c r="D606" s="2">
        <f>WEEKDAY(soki3[[#This Row],[data]],2)</f>
        <v>7</v>
      </c>
      <c r="E606">
        <v>1330</v>
      </c>
      <c r="F606">
        <f t="shared" si="10"/>
        <v>21730</v>
      </c>
      <c r="G606">
        <f>IF(soki3[[#This Row],[data]]=B605,0,IF(soki3[[#This Row],[dzień tygodnia]]&gt;=6,5000,$M$13))</f>
        <v>0</v>
      </c>
      <c r="H606">
        <f>soki3[[#This Row],[stan przed produkcją]]+soki3[[#This Row],[produkcja]]</f>
        <v>21730</v>
      </c>
      <c r="I606" s="2">
        <f>IF(soki3[[#This Row],[stan po produkcji]]-soki3[[#This Row],[wielkosc_zamowienia]]&gt;0,soki3[[#This Row],[stan po produkcji]]-soki3[[#This Row],[wielkosc_zamowienia]],soki3[[#This Row],[stan po produkcji]])</f>
        <v>20400</v>
      </c>
      <c r="J606" s="2" t="b">
        <f>soki3[[#This Row],[po zamowieniu]]=soki3[[#This Row],[stan po produkcji]]</f>
        <v>0</v>
      </c>
      <c r="K606" s="2">
        <f>IF(soki3[[#This Row],[fila]],soki3[[#This Row],[wielkosc_zamowienia]],0)</f>
        <v>0</v>
      </c>
    </row>
    <row r="607" spans="1:11" x14ac:dyDescent="0.25">
      <c r="A607">
        <v>606</v>
      </c>
      <c r="B607" s="1">
        <v>44494</v>
      </c>
      <c r="C607" s="2" t="s">
        <v>5</v>
      </c>
      <c r="D607" s="2">
        <f>WEEKDAY(soki3[[#This Row],[data]],2)</f>
        <v>1</v>
      </c>
      <c r="E607">
        <v>1700</v>
      </c>
      <c r="F607">
        <f t="shared" si="10"/>
        <v>20400</v>
      </c>
      <c r="G607">
        <f>IF(soki3[[#This Row],[data]]=B606,0,IF(soki3[[#This Row],[dzień tygodnia]]&gt;=6,5000,$M$13))</f>
        <v>13179</v>
      </c>
      <c r="H607">
        <f>soki3[[#This Row],[stan przed produkcją]]+soki3[[#This Row],[produkcja]]</f>
        <v>33579</v>
      </c>
      <c r="I607" s="2">
        <f>IF(soki3[[#This Row],[stan po produkcji]]-soki3[[#This Row],[wielkosc_zamowienia]]&gt;0,soki3[[#This Row],[stan po produkcji]]-soki3[[#This Row],[wielkosc_zamowienia]],soki3[[#This Row],[stan po produkcji]])</f>
        <v>31879</v>
      </c>
      <c r="J607" s="2" t="b">
        <f>soki3[[#This Row],[po zamowieniu]]=soki3[[#This Row],[stan po produkcji]]</f>
        <v>0</v>
      </c>
      <c r="K607" s="2">
        <f>IF(soki3[[#This Row],[fila]],soki3[[#This Row],[wielkosc_zamowienia]],0)</f>
        <v>0</v>
      </c>
    </row>
    <row r="608" spans="1:11" x14ac:dyDescent="0.25">
      <c r="A608">
        <v>607</v>
      </c>
      <c r="B608" s="1">
        <v>44494</v>
      </c>
      <c r="C608" s="2" t="s">
        <v>6</v>
      </c>
      <c r="D608" s="2">
        <f>WEEKDAY(soki3[[#This Row],[data]],2)</f>
        <v>1</v>
      </c>
      <c r="E608">
        <v>1050</v>
      </c>
      <c r="F608">
        <f t="shared" si="10"/>
        <v>31879</v>
      </c>
      <c r="G608">
        <f>IF(soki3[[#This Row],[data]]=B607,0,IF(soki3[[#This Row],[dzień tygodnia]]&gt;=6,5000,$M$13))</f>
        <v>0</v>
      </c>
      <c r="H608">
        <f>soki3[[#This Row],[stan przed produkcją]]+soki3[[#This Row],[produkcja]]</f>
        <v>31879</v>
      </c>
      <c r="I608" s="2">
        <f>IF(soki3[[#This Row],[stan po produkcji]]-soki3[[#This Row],[wielkosc_zamowienia]]&gt;0,soki3[[#This Row],[stan po produkcji]]-soki3[[#This Row],[wielkosc_zamowienia]],soki3[[#This Row],[stan po produkcji]])</f>
        <v>30829</v>
      </c>
      <c r="J608" s="2" t="b">
        <f>soki3[[#This Row],[po zamowieniu]]=soki3[[#This Row],[stan po produkcji]]</f>
        <v>0</v>
      </c>
      <c r="K608" s="2">
        <f>IF(soki3[[#This Row],[fila]],soki3[[#This Row],[wielkosc_zamowienia]],0)</f>
        <v>0</v>
      </c>
    </row>
    <row r="609" spans="1:11" x14ac:dyDescent="0.25">
      <c r="A609">
        <v>608</v>
      </c>
      <c r="B609" s="1">
        <v>44494</v>
      </c>
      <c r="C609" s="2" t="s">
        <v>4</v>
      </c>
      <c r="D609" s="2">
        <f>WEEKDAY(soki3[[#This Row],[data]],2)</f>
        <v>1</v>
      </c>
      <c r="E609">
        <v>1750</v>
      </c>
      <c r="F609">
        <f t="shared" si="10"/>
        <v>30829</v>
      </c>
      <c r="G609">
        <f>IF(soki3[[#This Row],[data]]=B608,0,IF(soki3[[#This Row],[dzień tygodnia]]&gt;=6,5000,$M$13))</f>
        <v>0</v>
      </c>
      <c r="H609">
        <f>soki3[[#This Row],[stan przed produkcją]]+soki3[[#This Row],[produkcja]]</f>
        <v>30829</v>
      </c>
      <c r="I609" s="2">
        <f>IF(soki3[[#This Row],[stan po produkcji]]-soki3[[#This Row],[wielkosc_zamowienia]]&gt;0,soki3[[#This Row],[stan po produkcji]]-soki3[[#This Row],[wielkosc_zamowienia]],soki3[[#This Row],[stan po produkcji]])</f>
        <v>29079</v>
      </c>
      <c r="J609" s="2" t="b">
        <f>soki3[[#This Row],[po zamowieniu]]=soki3[[#This Row],[stan po produkcji]]</f>
        <v>0</v>
      </c>
      <c r="K609" s="2">
        <f>IF(soki3[[#This Row],[fila]],soki3[[#This Row],[wielkosc_zamowienia]],0)</f>
        <v>0</v>
      </c>
    </row>
    <row r="610" spans="1:11" x14ac:dyDescent="0.25">
      <c r="A610">
        <v>609</v>
      </c>
      <c r="B610" s="1">
        <v>44494</v>
      </c>
      <c r="C610" s="2" t="s">
        <v>7</v>
      </c>
      <c r="D610" s="2">
        <f>WEEKDAY(soki3[[#This Row],[data]],2)</f>
        <v>1</v>
      </c>
      <c r="E610">
        <v>6530</v>
      </c>
      <c r="F610">
        <f t="shared" si="10"/>
        <v>29079</v>
      </c>
      <c r="G610">
        <f>IF(soki3[[#This Row],[data]]=B609,0,IF(soki3[[#This Row],[dzień tygodnia]]&gt;=6,5000,$M$13))</f>
        <v>0</v>
      </c>
      <c r="H610">
        <f>soki3[[#This Row],[stan przed produkcją]]+soki3[[#This Row],[produkcja]]</f>
        <v>29079</v>
      </c>
      <c r="I610" s="2">
        <f>IF(soki3[[#This Row],[stan po produkcji]]-soki3[[#This Row],[wielkosc_zamowienia]]&gt;0,soki3[[#This Row],[stan po produkcji]]-soki3[[#This Row],[wielkosc_zamowienia]],soki3[[#This Row],[stan po produkcji]])</f>
        <v>22549</v>
      </c>
      <c r="J610" s="2" t="b">
        <f>soki3[[#This Row],[po zamowieniu]]=soki3[[#This Row],[stan po produkcji]]</f>
        <v>0</v>
      </c>
      <c r="K610" s="2">
        <f>IF(soki3[[#This Row],[fila]],soki3[[#This Row],[wielkosc_zamowienia]],0)</f>
        <v>0</v>
      </c>
    </row>
    <row r="611" spans="1:11" x14ac:dyDescent="0.25">
      <c r="A611">
        <v>610</v>
      </c>
      <c r="B611" s="1">
        <v>44495</v>
      </c>
      <c r="C611" s="2" t="s">
        <v>4</v>
      </c>
      <c r="D611" s="2">
        <f>WEEKDAY(soki3[[#This Row],[data]],2)</f>
        <v>2</v>
      </c>
      <c r="E611">
        <v>6980</v>
      </c>
      <c r="F611">
        <f t="shared" si="10"/>
        <v>22549</v>
      </c>
      <c r="G611">
        <f>IF(soki3[[#This Row],[data]]=B610,0,IF(soki3[[#This Row],[dzień tygodnia]]&gt;=6,5000,$M$13))</f>
        <v>13179</v>
      </c>
      <c r="H611">
        <f>soki3[[#This Row],[stan przed produkcją]]+soki3[[#This Row],[produkcja]]</f>
        <v>35728</v>
      </c>
      <c r="I611" s="2">
        <f>IF(soki3[[#This Row],[stan po produkcji]]-soki3[[#This Row],[wielkosc_zamowienia]]&gt;0,soki3[[#This Row],[stan po produkcji]]-soki3[[#This Row],[wielkosc_zamowienia]],soki3[[#This Row],[stan po produkcji]])</f>
        <v>28748</v>
      </c>
      <c r="J611" s="2" t="b">
        <f>soki3[[#This Row],[po zamowieniu]]=soki3[[#This Row],[stan po produkcji]]</f>
        <v>0</v>
      </c>
      <c r="K611" s="2">
        <f>IF(soki3[[#This Row],[fila]],soki3[[#This Row],[wielkosc_zamowienia]],0)</f>
        <v>0</v>
      </c>
    </row>
    <row r="612" spans="1:11" x14ac:dyDescent="0.25">
      <c r="A612">
        <v>611</v>
      </c>
      <c r="B612" s="1">
        <v>44495</v>
      </c>
      <c r="C612" s="2" t="s">
        <v>6</v>
      </c>
      <c r="D612" s="2">
        <f>WEEKDAY(soki3[[#This Row],[data]],2)</f>
        <v>2</v>
      </c>
      <c r="E612">
        <v>6590</v>
      </c>
      <c r="F612">
        <f t="shared" si="10"/>
        <v>28748</v>
      </c>
      <c r="G612">
        <f>IF(soki3[[#This Row],[data]]=B611,0,IF(soki3[[#This Row],[dzień tygodnia]]&gt;=6,5000,$M$13))</f>
        <v>0</v>
      </c>
      <c r="H612">
        <f>soki3[[#This Row],[stan przed produkcją]]+soki3[[#This Row],[produkcja]]</f>
        <v>28748</v>
      </c>
      <c r="I612" s="2">
        <f>IF(soki3[[#This Row],[stan po produkcji]]-soki3[[#This Row],[wielkosc_zamowienia]]&gt;0,soki3[[#This Row],[stan po produkcji]]-soki3[[#This Row],[wielkosc_zamowienia]],soki3[[#This Row],[stan po produkcji]])</f>
        <v>22158</v>
      </c>
      <c r="J612" s="2" t="b">
        <f>soki3[[#This Row],[po zamowieniu]]=soki3[[#This Row],[stan po produkcji]]</f>
        <v>0</v>
      </c>
      <c r="K612" s="2">
        <f>IF(soki3[[#This Row],[fila]],soki3[[#This Row],[wielkosc_zamowienia]],0)</f>
        <v>0</v>
      </c>
    </row>
    <row r="613" spans="1:11" x14ac:dyDescent="0.25">
      <c r="A613">
        <v>612</v>
      </c>
      <c r="B613" s="1">
        <v>44495</v>
      </c>
      <c r="C613" s="2" t="s">
        <v>5</v>
      </c>
      <c r="D613" s="2">
        <f>WEEKDAY(soki3[[#This Row],[data]],2)</f>
        <v>2</v>
      </c>
      <c r="E613">
        <v>2090</v>
      </c>
      <c r="F613">
        <f t="shared" si="10"/>
        <v>22158</v>
      </c>
      <c r="G613">
        <f>IF(soki3[[#This Row],[data]]=B612,0,IF(soki3[[#This Row],[dzień tygodnia]]&gt;=6,5000,$M$13))</f>
        <v>0</v>
      </c>
      <c r="H613">
        <f>soki3[[#This Row],[stan przed produkcją]]+soki3[[#This Row],[produkcja]]</f>
        <v>22158</v>
      </c>
      <c r="I613" s="2">
        <f>IF(soki3[[#This Row],[stan po produkcji]]-soki3[[#This Row],[wielkosc_zamowienia]]&gt;0,soki3[[#This Row],[stan po produkcji]]-soki3[[#This Row],[wielkosc_zamowienia]],soki3[[#This Row],[stan po produkcji]])</f>
        <v>20068</v>
      </c>
      <c r="J613" s="2" t="b">
        <f>soki3[[#This Row],[po zamowieniu]]=soki3[[#This Row],[stan po produkcji]]</f>
        <v>0</v>
      </c>
      <c r="K613" s="2">
        <f>IF(soki3[[#This Row],[fila]],soki3[[#This Row],[wielkosc_zamowienia]],0)</f>
        <v>0</v>
      </c>
    </row>
    <row r="614" spans="1:11" x14ac:dyDescent="0.25">
      <c r="A614">
        <v>613</v>
      </c>
      <c r="B614" s="1">
        <v>44496</v>
      </c>
      <c r="C614" s="2" t="s">
        <v>5</v>
      </c>
      <c r="D614" s="2">
        <f>WEEKDAY(soki3[[#This Row],[data]],2)</f>
        <v>3</v>
      </c>
      <c r="E614">
        <v>3960</v>
      </c>
      <c r="F614">
        <f t="shared" si="10"/>
        <v>20068</v>
      </c>
      <c r="G614">
        <f>IF(soki3[[#This Row],[data]]=B613,0,IF(soki3[[#This Row],[dzień tygodnia]]&gt;=6,5000,$M$13))</f>
        <v>13179</v>
      </c>
      <c r="H614">
        <f>soki3[[#This Row],[stan przed produkcją]]+soki3[[#This Row],[produkcja]]</f>
        <v>33247</v>
      </c>
      <c r="I614" s="2">
        <f>IF(soki3[[#This Row],[stan po produkcji]]-soki3[[#This Row],[wielkosc_zamowienia]]&gt;0,soki3[[#This Row],[stan po produkcji]]-soki3[[#This Row],[wielkosc_zamowienia]],soki3[[#This Row],[stan po produkcji]])</f>
        <v>29287</v>
      </c>
      <c r="J614" s="2" t="b">
        <f>soki3[[#This Row],[po zamowieniu]]=soki3[[#This Row],[stan po produkcji]]</f>
        <v>0</v>
      </c>
      <c r="K614" s="2">
        <f>IF(soki3[[#This Row],[fila]],soki3[[#This Row],[wielkosc_zamowienia]],0)</f>
        <v>0</v>
      </c>
    </row>
    <row r="615" spans="1:11" x14ac:dyDescent="0.25">
      <c r="A615">
        <v>614</v>
      </c>
      <c r="B615" s="1">
        <v>44496</v>
      </c>
      <c r="C615" s="2" t="s">
        <v>6</v>
      </c>
      <c r="D615" s="2">
        <f>WEEKDAY(soki3[[#This Row],[data]],2)</f>
        <v>3</v>
      </c>
      <c r="E615">
        <v>6430</v>
      </c>
      <c r="F615">
        <f t="shared" si="10"/>
        <v>29287</v>
      </c>
      <c r="G615">
        <f>IF(soki3[[#This Row],[data]]=B614,0,IF(soki3[[#This Row],[dzień tygodnia]]&gt;=6,5000,$M$13))</f>
        <v>0</v>
      </c>
      <c r="H615">
        <f>soki3[[#This Row],[stan przed produkcją]]+soki3[[#This Row],[produkcja]]</f>
        <v>29287</v>
      </c>
      <c r="I615" s="2">
        <f>IF(soki3[[#This Row],[stan po produkcji]]-soki3[[#This Row],[wielkosc_zamowienia]]&gt;0,soki3[[#This Row],[stan po produkcji]]-soki3[[#This Row],[wielkosc_zamowienia]],soki3[[#This Row],[stan po produkcji]])</f>
        <v>22857</v>
      </c>
      <c r="J615" s="2" t="b">
        <f>soki3[[#This Row],[po zamowieniu]]=soki3[[#This Row],[stan po produkcji]]</f>
        <v>0</v>
      </c>
      <c r="K615" s="2">
        <f>IF(soki3[[#This Row],[fila]],soki3[[#This Row],[wielkosc_zamowienia]],0)</f>
        <v>0</v>
      </c>
    </row>
    <row r="616" spans="1:11" x14ac:dyDescent="0.25">
      <c r="A616">
        <v>615</v>
      </c>
      <c r="B616" s="1">
        <v>44496</v>
      </c>
      <c r="C616" s="2" t="s">
        <v>4</v>
      </c>
      <c r="D616" s="2">
        <f>WEEKDAY(soki3[[#This Row],[data]],2)</f>
        <v>3</v>
      </c>
      <c r="E616">
        <v>9940</v>
      </c>
      <c r="F616">
        <f t="shared" si="10"/>
        <v>22857</v>
      </c>
      <c r="G616">
        <f>IF(soki3[[#This Row],[data]]=B615,0,IF(soki3[[#This Row],[dzień tygodnia]]&gt;=6,5000,$M$13))</f>
        <v>0</v>
      </c>
      <c r="H616">
        <f>soki3[[#This Row],[stan przed produkcją]]+soki3[[#This Row],[produkcja]]</f>
        <v>22857</v>
      </c>
      <c r="I616" s="2">
        <f>IF(soki3[[#This Row],[stan po produkcji]]-soki3[[#This Row],[wielkosc_zamowienia]]&gt;0,soki3[[#This Row],[stan po produkcji]]-soki3[[#This Row],[wielkosc_zamowienia]],soki3[[#This Row],[stan po produkcji]])</f>
        <v>12917</v>
      </c>
      <c r="J616" s="2" t="b">
        <f>soki3[[#This Row],[po zamowieniu]]=soki3[[#This Row],[stan po produkcji]]</f>
        <v>0</v>
      </c>
      <c r="K616" s="2">
        <f>IF(soki3[[#This Row],[fila]],soki3[[#This Row],[wielkosc_zamowienia]],0)</f>
        <v>0</v>
      </c>
    </row>
    <row r="617" spans="1:11" x14ac:dyDescent="0.25">
      <c r="A617">
        <v>616</v>
      </c>
      <c r="B617" s="1">
        <v>44496</v>
      </c>
      <c r="C617" s="2" t="s">
        <v>7</v>
      </c>
      <c r="D617" s="2">
        <f>WEEKDAY(soki3[[#This Row],[data]],2)</f>
        <v>3</v>
      </c>
      <c r="E617">
        <v>4220</v>
      </c>
      <c r="F617">
        <f t="shared" si="10"/>
        <v>12917</v>
      </c>
      <c r="G617">
        <f>IF(soki3[[#This Row],[data]]=B616,0,IF(soki3[[#This Row],[dzień tygodnia]]&gt;=6,5000,$M$13))</f>
        <v>0</v>
      </c>
      <c r="H617">
        <f>soki3[[#This Row],[stan przed produkcją]]+soki3[[#This Row],[produkcja]]</f>
        <v>12917</v>
      </c>
      <c r="I617" s="2">
        <f>IF(soki3[[#This Row],[stan po produkcji]]-soki3[[#This Row],[wielkosc_zamowienia]]&gt;0,soki3[[#This Row],[stan po produkcji]]-soki3[[#This Row],[wielkosc_zamowienia]],soki3[[#This Row],[stan po produkcji]])</f>
        <v>8697</v>
      </c>
      <c r="J617" s="2" t="b">
        <f>soki3[[#This Row],[po zamowieniu]]=soki3[[#This Row],[stan po produkcji]]</f>
        <v>0</v>
      </c>
      <c r="K617" s="2">
        <f>IF(soki3[[#This Row],[fila]],soki3[[#This Row],[wielkosc_zamowienia]],0)</f>
        <v>0</v>
      </c>
    </row>
    <row r="618" spans="1:11" x14ac:dyDescent="0.25">
      <c r="A618">
        <v>617</v>
      </c>
      <c r="B618" s="1">
        <v>44497</v>
      </c>
      <c r="C618" s="2" t="s">
        <v>7</v>
      </c>
      <c r="D618" s="2">
        <f>WEEKDAY(soki3[[#This Row],[data]],2)</f>
        <v>4</v>
      </c>
      <c r="E618">
        <v>2630</v>
      </c>
      <c r="F618">
        <f t="shared" si="10"/>
        <v>8697</v>
      </c>
      <c r="G618">
        <f>IF(soki3[[#This Row],[data]]=B617,0,IF(soki3[[#This Row],[dzień tygodnia]]&gt;=6,5000,$M$13))</f>
        <v>13179</v>
      </c>
      <c r="H618">
        <f>soki3[[#This Row],[stan przed produkcją]]+soki3[[#This Row],[produkcja]]</f>
        <v>21876</v>
      </c>
      <c r="I618" s="2">
        <f>IF(soki3[[#This Row],[stan po produkcji]]-soki3[[#This Row],[wielkosc_zamowienia]]&gt;0,soki3[[#This Row],[stan po produkcji]]-soki3[[#This Row],[wielkosc_zamowienia]],soki3[[#This Row],[stan po produkcji]])</f>
        <v>19246</v>
      </c>
      <c r="J618" s="2" t="b">
        <f>soki3[[#This Row],[po zamowieniu]]=soki3[[#This Row],[stan po produkcji]]</f>
        <v>0</v>
      </c>
      <c r="K618" s="2">
        <f>IF(soki3[[#This Row],[fila]],soki3[[#This Row],[wielkosc_zamowienia]],0)</f>
        <v>0</v>
      </c>
    </row>
    <row r="619" spans="1:11" x14ac:dyDescent="0.25">
      <c r="A619">
        <v>618</v>
      </c>
      <c r="B619" s="1">
        <v>44497</v>
      </c>
      <c r="C619" s="2" t="s">
        <v>4</v>
      </c>
      <c r="D619" s="2">
        <f>WEEKDAY(soki3[[#This Row],[data]],2)</f>
        <v>4</v>
      </c>
      <c r="E619">
        <v>3540</v>
      </c>
      <c r="F619">
        <f t="shared" si="10"/>
        <v>19246</v>
      </c>
      <c r="G619">
        <f>IF(soki3[[#This Row],[data]]=B618,0,IF(soki3[[#This Row],[dzień tygodnia]]&gt;=6,5000,$M$13))</f>
        <v>0</v>
      </c>
      <c r="H619">
        <f>soki3[[#This Row],[stan przed produkcją]]+soki3[[#This Row],[produkcja]]</f>
        <v>19246</v>
      </c>
      <c r="I619" s="2">
        <f>IF(soki3[[#This Row],[stan po produkcji]]-soki3[[#This Row],[wielkosc_zamowienia]]&gt;0,soki3[[#This Row],[stan po produkcji]]-soki3[[#This Row],[wielkosc_zamowienia]],soki3[[#This Row],[stan po produkcji]])</f>
        <v>15706</v>
      </c>
      <c r="J619" s="2" t="b">
        <f>soki3[[#This Row],[po zamowieniu]]=soki3[[#This Row],[stan po produkcji]]</f>
        <v>0</v>
      </c>
      <c r="K619" s="2">
        <f>IF(soki3[[#This Row],[fila]],soki3[[#This Row],[wielkosc_zamowienia]],0)</f>
        <v>0</v>
      </c>
    </row>
    <row r="620" spans="1:11" x14ac:dyDescent="0.25">
      <c r="A620">
        <v>619</v>
      </c>
      <c r="B620" s="1">
        <v>44498</v>
      </c>
      <c r="C620" s="2" t="s">
        <v>5</v>
      </c>
      <c r="D620" s="2">
        <f>WEEKDAY(soki3[[#This Row],[data]],2)</f>
        <v>5</v>
      </c>
      <c r="E620">
        <v>2630</v>
      </c>
      <c r="F620">
        <f t="shared" si="10"/>
        <v>15706</v>
      </c>
      <c r="G620">
        <f>IF(soki3[[#This Row],[data]]=B619,0,IF(soki3[[#This Row],[dzień tygodnia]]&gt;=6,5000,$M$13))</f>
        <v>13179</v>
      </c>
      <c r="H620">
        <f>soki3[[#This Row],[stan przed produkcją]]+soki3[[#This Row],[produkcja]]</f>
        <v>28885</v>
      </c>
      <c r="I620" s="2">
        <f>IF(soki3[[#This Row],[stan po produkcji]]-soki3[[#This Row],[wielkosc_zamowienia]]&gt;0,soki3[[#This Row],[stan po produkcji]]-soki3[[#This Row],[wielkosc_zamowienia]],soki3[[#This Row],[stan po produkcji]])</f>
        <v>26255</v>
      </c>
      <c r="J620" s="2" t="b">
        <f>soki3[[#This Row],[po zamowieniu]]=soki3[[#This Row],[stan po produkcji]]</f>
        <v>0</v>
      </c>
      <c r="K620" s="2">
        <f>IF(soki3[[#This Row],[fila]],soki3[[#This Row],[wielkosc_zamowienia]],0)</f>
        <v>0</v>
      </c>
    </row>
    <row r="621" spans="1:11" x14ac:dyDescent="0.25">
      <c r="A621">
        <v>620</v>
      </c>
      <c r="B621" s="1">
        <v>44499</v>
      </c>
      <c r="C621" s="2" t="s">
        <v>6</v>
      </c>
      <c r="D621" s="2">
        <f>WEEKDAY(soki3[[#This Row],[data]],2)</f>
        <v>6</v>
      </c>
      <c r="E621">
        <v>4230</v>
      </c>
      <c r="F621">
        <f t="shared" si="10"/>
        <v>26255</v>
      </c>
      <c r="G621">
        <f>IF(soki3[[#This Row],[data]]=B620,0,IF(soki3[[#This Row],[dzień tygodnia]]&gt;=6,5000,$M$13))</f>
        <v>5000</v>
      </c>
      <c r="H621">
        <f>soki3[[#This Row],[stan przed produkcją]]+soki3[[#This Row],[produkcja]]</f>
        <v>31255</v>
      </c>
      <c r="I621" s="2">
        <f>IF(soki3[[#This Row],[stan po produkcji]]-soki3[[#This Row],[wielkosc_zamowienia]]&gt;0,soki3[[#This Row],[stan po produkcji]]-soki3[[#This Row],[wielkosc_zamowienia]],soki3[[#This Row],[stan po produkcji]])</f>
        <v>27025</v>
      </c>
      <c r="J621" s="2" t="b">
        <f>soki3[[#This Row],[po zamowieniu]]=soki3[[#This Row],[stan po produkcji]]</f>
        <v>0</v>
      </c>
      <c r="K621" s="2">
        <f>IF(soki3[[#This Row],[fila]],soki3[[#This Row],[wielkosc_zamowienia]],0)</f>
        <v>0</v>
      </c>
    </row>
    <row r="622" spans="1:11" x14ac:dyDescent="0.25">
      <c r="A622">
        <v>621</v>
      </c>
      <c r="B622" s="1">
        <v>44499</v>
      </c>
      <c r="C622" s="2" t="s">
        <v>4</v>
      </c>
      <c r="D622" s="2">
        <f>WEEKDAY(soki3[[#This Row],[data]],2)</f>
        <v>6</v>
      </c>
      <c r="E622">
        <v>4630</v>
      </c>
      <c r="F622">
        <f t="shared" si="10"/>
        <v>27025</v>
      </c>
      <c r="G622">
        <f>IF(soki3[[#This Row],[data]]=B621,0,IF(soki3[[#This Row],[dzień tygodnia]]&gt;=6,5000,$M$13))</f>
        <v>0</v>
      </c>
      <c r="H622">
        <f>soki3[[#This Row],[stan przed produkcją]]+soki3[[#This Row],[produkcja]]</f>
        <v>27025</v>
      </c>
      <c r="I622" s="2">
        <f>IF(soki3[[#This Row],[stan po produkcji]]-soki3[[#This Row],[wielkosc_zamowienia]]&gt;0,soki3[[#This Row],[stan po produkcji]]-soki3[[#This Row],[wielkosc_zamowienia]],soki3[[#This Row],[stan po produkcji]])</f>
        <v>22395</v>
      </c>
      <c r="J622" s="2" t="b">
        <f>soki3[[#This Row],[po zamowieniu]]=soki3[[#This Row],[stan po produkcji]]</f>
        <v>0</v>
      </c>
      <c r="K622" s="2">
        <f>IF(soki3[[#This Row],[fila]],soki3[[#This Row],[wielkosc_zamowienia]],0)</f>
        <v>0</v>
      </c>
    </row>
    <row r="623" spans="1:11" x14ac:dyDescent="0.25">
      <c r="A623">
        <v>622</v>
      </c>
      <c r="B623" s="1">
        <v>44500</v>
      </c>
      <c r="C623" s="2" t="s">
        <v>5</v>
      </c>
      <c r="D623" s="2">
        <f>WEEKDAY(soki3[[#This Row],[data]],2)</f>
        <v>7</v>
      </c>
      <c r="E623">
        <v>2100</v>
      </c>
      <c r="F623">
        <f t="shared" si="10"/>
        <v>22395</v>
      </c>
      <c r="G623">
        <f>IF(soki3[[#This Row],[data]]=B622,0,IF(soki3[[#This Row],[dzień tygodnia]]&gt;=6,5000,$M$13))</f>
        <v>5000</v>
      </c>
      <c r="H623">
        <f>soki3[[#This Row],[stan przed produkcją]]+soki3[[#This Row],[produkcja]]</f>
        <v>27395</v>
      </c>
      <c r="I623" s="2">
        <f>IF(soki3[[#This Row],[stan po produkcji]]-soki3[[#This Row],[wielkosc_zamowienia]]&gt;0,soki3[[#This Row],[stan po produkcji]]-soki3[[#This Row],[wielkosc_zamowienia]],soki3[[#This Row],[stan po produkcji]])</f>
        <v>25295</v>
      </c>
      <c r="J623" s="2" t="b">
        <f>soki3[[#This Row],[po zamowieniu]]=soki3[[#This Row],[stan po produkcji]]</f>
        <v>0</v>
      </c>
      <c r="K623" s="2">
        <f>IF(soki3[[#This Row],[fila]],soki3[[#This Row],[wielkosc_zamowienia]],0)</f>
        <v>0</v>
      </c>
    </row>
    <row r="624" spans="1:11" x14ac:dyDescent="0.25">
      <c r="A624">
        <v>623</v>
      </c>
      <c r="B624" s="1">
        <v>44501</v>
      </c>
      <c r="C624" s="2" t="s">
        <v>4</v>
      </c>
      <c r="D624" s="2">
        <f>WEEKDAY(soki3[[#This Row],[data]],2)</f>
        <v>1</v>
      </c>
      <c r="E624">
        <v>4290</v>
      </c>
      <c r="F624">
        <f t="shared" si="10"/>
        <v>25295</v>
      </c>
      <c r="G624">
        <f>IF(soki3[[#This Row],[data]]=B623,0,IF(soki3[[#This Row],[dzień tygodnia]]&gt;=6,5000,$M$13))</f>
        <v>13179</v>
      </c>
      <c r="H624">
        <f>soki3[[#This Row],[stan przed produkcją]]+soki3[[#This Row],[produkcja]]</f>
        <v>38474</v>
      </c>
      <c r="I624" s="2">
        <f>IF(soki3[[#This Row],[stan po produkcji]]-soki3[[#This Row],[wielkosc_zamowienia]]&gt;0,soki3[[#This Row],[stan po produkcji]]-soki3[[#This Row],[wielkosc_zamowienia]],soki3[[#This Row],[stan po produkcji]])</f>
        <v>34184</v>
      </c>
      <c r="J624" s="2" t="b">
        <f>soki3[[#This Row],[po zamowieniu]]=soki3[[#This Row],[stan po produkcji]]</f>
        <v>0</v>
      </c>
      <c r="K624" s="2">
        <f>IF(soki3[[#This Row],[fila]],soki3[[#This Row],[wielkosc_zamowienia]],0)</f>
        <v>0</v>
      </c>
    </row>
    <row r="625" spans="1:11" x14ac:dyDescent="0.25">
      <c r="A625">
        <v>624</v>
      </c>
      <c r="B625" s="1">
        <v>44501</v>
      </c>
      <c r="C625" s="2" t="s">
        <v>6</v>
      </c>
      <c r="D625" s="2">
        <f>WEEKDAY(soki3[[#This Row],[data]],2)</f>
        <v>1</v>
      </c>
      <c r="E625">
        <v>2870</v>
      </c>
      <c r="F625">
        <f t="shared" si="10"/>
        <v>34184</v>
      </c>
      <c r="G625">
        <f>IF(soki3[[#This Row],[data]]=B624,0,IF(soki3[[#This Row],[dzień tygodnia]]&gt;=6,5000,$M$13))</f>
        <v>0</v>
      </c>
      <c r="H625">
        <f>soki3[[#This Row],[stan przed produkcją]]+soki3[[#This Row],[produkcja]]</f>
        <v>34184</v>
      </c>
      <c r="I625" s="2">
        <f>IF(soki3[[#This Row],[stan po produkcji]]-soki3[[#This Row],[wielkosc_zamowienia]]&gt;0,soki3[[#This Row],[stan po produkcji]]-soki3[[#This Row],[wielkosc_zamowienia]],soki3[[#This Row],[stan po produkcji]])</f>
        <v>31314</v>
      </c>
      <c r="J625" s="2" t="b">
        <f>soki3[[#This Row],[po zamowieniu]]=soki3[[#This Row],[stan po produkcji]]</f>
        <v>0</v>
      </c>
      <c r="K625" s="2">
        <f>IF(soki3[[#This Row],[fila]],soki3[[#This Row],[wielkosc_zamowienia]],0)</f>
        <v>0</v>
      </c>
    </row>
    <row r="626" spans="1:11" x14ac:dyDescent="0.25">
      <c r="A626">
        <v>625</v>
      </c>
      <c r="B626" s="1">
        <v>44501</v>
      </c>
      <c r="C626" s="2" t="s">
        <v>5</v>
      </c>
      <c r="D626" s="2">
        <f>WEEKDAY(soki3[[#This Row],[data]],2)</f>
        <v>1</v>
      </c>
      <c r="E626">
        <v>3550</v>
      </c>
      <c r="F626">
        <f t="shared" si="10"/>
        <v>31314</v>
      </c>
      <c r="G626">
        <f>IF(soki3[[#This Row],[data]]=B625,0,IF(soki3[[#This Row],[dzień tygodnia]]&gt;=6,5000,$M$13))</f>
        <v>0</v>
      </c>
      <c r="H626">
        <f>soki3[[#This Row],[stan przed produkcją]]+soki3[[#This Row],[produkcja]]</f>
        <v>31314</v>
      </c>
      <c r="I626" s="2">
        <f>IF(soki3[[#This Row],[stan po produkcji]]-soki3[[#This Row],[wielkosc_zamowienia]]&gt;0,soki3[[#This Row],[stan po produkcji]]-soki3[[#This Row],[wielkosc_zamowienia]],soki3[[#This Row],[stan po produkcji]])</f>
        <v>27764</v>
      </c>
      <c r="J626" s="2" t="b">
        <f>soki3[[#This Row],[po zamowieniu]]=soki3[[#This Row],[stan po produkcji]]</f>
        <v>0</v>
      </c>
      <c r="K626" s="2">
        <f>IF(soki3[[#This Row],[fila]],soki3[[#This Row],[wielkosc_zamowienia]],0)</f>
        <v>0</v>
      </c>
    </row>
    <row r="627" spans="1:11" x14ac:dyDescent="0.25">
      <c r="A627">
        <v>626</v>
      </c>
      <c r="B627" s="1">
        <v>44502</v>
      </c>
      <c r="C627" s="2" t="s">
        <v>4</v>
      </c>
      <c r="D627" s="2">
        <f>WEEKDAY(soki3[[#This Row],[data]],2)</f>
        <v>2</v>
      </c>
      <c r="E627">
        <v>8480</v>
      </c>
      <c r="F627">
        <f t="shared" si="10"/>
        <v>27764</v>
      </c>
      <c r="G627">
        <f>IF(soki3[[#This Row],[data]]=B626,0,IF(soki3[[#This Row],[dzień tygodnia]]&gt;=6,5000,$M$13))</f>
        <v>13179</v>
      </c>
      <c r="H627">
        <f>soki3[[#This Row],[stan przed produkcją]]+soki3[[#This Row],[produkcja]]</f>
        <v>40943</v>
      </c>
      <c r="I627" s="2">
        <f>IF(soki3[[#This Row],[stan po produkcji]]-soki3[[#This Row],[wielkosc_zamowienia]]&gt;0,soki3[[#This Row],[stan po produkcji]]-soki3[[#This Row],[wielkosc_zamowienia]],soki3[[#This Row],[stan po produkcji]])</f>
        <v>32463</v>
      </c>
      <c r="J627" s="2" t="b">
        <f>soki3[[#This Row],[po zamowieniu]]=soki3[[#This Row],[stan po produkcji]]</f>
        <v>0</v>
      </c>
      <c r="K627" s="2">
        <f>IF(soki3[[#This Row],[fila]],soki3[[#This Row],[wielkosc_zamowienia]],0)</f>
        <v>0</v>
      </c>
    </row>
    <row r="628" spans="1:11" x14ac:dyDescent="0.25">
      <c r="A628">
        <v>627</v>
      </c>
      <c r="B628" s="1">
        <v>44503</v>
      </c>
      <c r="C628" s="2" t="s">
        <v>4</v>
      </c>
      <c r="D628" s="2">
        <f>WEEKDAY(soki3[[#This Row],[data]],2)</f>
        <v>3</v>
      </c>
      <c r="E628">
        <v>4860</v>
      </c>
      <c r="F628">
        <f t="shared" si="10"/>
        <v>32463</v>
      </c>
      <c r="G628">
        <f>IF(soki3[[#This Row],[data]]=B627,0,IF(soki3[[#This Row],[dzień tygodnia]]&gt;=6,5000,$M$13))</f>
        <v>13179</v>
      </c>
      <c r="H628">
        <f>soki3[[#This Row],[stan przed produkcją]]+soki3[[#This Row],[produkcja]]</f>
        <v>45642</v>
      </c>
      <c r="I628" s="2">
        <f>IF(soki3[[#This Row],[stan po produkcji]]-soki3[[#This Row],[wielkosc_zamowienia]]&gt;0,soki3[[#This Row],[stan po produkcji]]-soki3[[#This Row],[wielkosc_zamowienia]],soki3[[#This Row],[stan po produkcji]])</f>
        <v>40782</v>
      </c>
      <c r="J628" s="2" t="b">
        <f>soki3[[#This Row],[po zamowieniu]]=soki3[[#This Row],[stan po produkcji]]</f>
        <v>0</v>
      </c>
      <c r="K628" s="2">
        <f>IF(soki3[[#This Row],[fila]],soki3[[#This Row],[wielkosc_zamowienia]],0)</f>
        <v>0</v>
      </c>
    </row>
    <row r="629" spans="1:11" x14ac:dyDescent="0.25">
      <c r="A629">
        <v>628</v>
      </c>
      <c r="B629" s="1">
        <v>44503</v>
      </c>
      <c r="C629" s="2" t="s">
        <v>5</v>
      </c>
      <c r="D629" s="2">
        <f>WEEKDAY(soki3[[#This Row],[data]],2)</f>
        <v>3</v>
      </c>
      <c r="E629">
        <v>8270</v>
      </c>
      <c r="F629">
        <f t="shared" si="10"/>
        <v>40782</v>
      </c>
      <c r="G629">
        <f>IF(soki3[[#This Row],[data]]=B628,0,IF(soki3[[#This Row],[dzień tygodnia]]&gt;=6,5000,$M$13))</f>
        <v>0</v>
      </c>
      <c r="H629">
        <f>soki3[[#This Row],[stan przed produkcją]]+soki3[[#This Row],[produkcja]]</f>
        <v>40782</v>
      </c>
      <c r="I629" s="2">
        <f>IF(soki3[[#This Row],[stan po produkcji]]-soki3[[#This Row],[wielkosc_zamowienia]]&gt;0,soki3[[#This Row],[stan po produkcji]]-soki3[[#This Row],[wielkosc_zamowienia]],soki3[[#This Row],[stan po produkcji]])</f>
        <v>32512</v>
      </c>
      <c r="J629" s="2" t="b">
        <f>soki3[[#This Row],[po zamowieniu]]=soki3[[#This Row],[stan po produkcji]]</f>
        <v>0</v>
      </c>
      <c r="K629" s="2">
        <f>IF(soki3[[#This Row],[fila]],soki3[[#This Row],[wielkosc_zamowienia]],0)</f>
        <v>0</v>
      </c>
    </row>
    <row r="630" spans="1:11" x14ac:dyDescent="0.25">
      <c r="A630">
        <v>629</v>
      </c>
      <c r="B630" s="1">
        <v>44504</v>
      </c>
      <c r="C630" s="2" t="s">
        <v>7</v>
      </c>
      <c r="D630" s="2">
        <f>WEEKDAY(soki3[[#This Row],[data]],2)</f>
        <v>4</v>
      </c>
      <c r="E630">
        <v>8790</v>
      </c>
      <c r="F630">
        <f t="shared" si="10"/>
        <v>32512</v>
      </c>
      <c r="G630">
        <f>IF(soki3[[#This Row],[data]]=B629,0,IF(soki3[[#This Row],[dzień tygodnia]]&gt;=6,5000,$M$13))</f>
        <v>13179</v>
      </c>
      <c r="H630">
        <f>soki3[[#This Row],[stan przed produkcją]]+soki3[[#This Row],[produkcja]]</f>
        <v>45691</v>
      </c>
      <c r="I630" s="2">
        <f>IF(soki3[[#This Row],[stan po produkcji]]-soki3[[#This Row],[wielkosc_zamowienia]]&gt;0,soki3[[#This Row],[stan po produkcji]]-soki3[[#This Row],[wielkosc_zamowienia]],soki3[[#This Row],[stan po produkcji]])</f>
        <v>36901</v>
      </c>
      <c r="J630" s="2" t="b">
        <f>soki3[[#This Row],[po zamowieniu]]=soki3[[#This Row],[stan po produkcji]]</f>
        <v>0</v>
      </c>
      <c r="K630" s="2">
        <f>IF(soki3[[#This Row],[fila]],soki3[[#This Row],[wielkosc_zamowienia]],0)</f>
        <v>0</v>
      </c>
    </row>
    <row r="631" spans="1:11" x14ac:dyDescent="0.25">
      <c r="A631">
        <v>630</v>
      </c>
      <c r="B631" s="1">
        <v>44504</v>
      </c>
      <c r="C631" s="2" t="s">
        <v>6</v>
      </c>
      <c r="D631" s="2">
        <f>WEEKDAY(soki3[[#This Row],[data]],2)</f>
        <v>4</v>
      </c>
      <c r="E631">
        <v>3110</v>
      </c>
      <c r="F631">
        <f t="shared" si="10"/>
        <v>36901</v>
      </c>
      <c r="G631">
        <f>IF(soki3[[#This Row],[data]]=B630,0,IF(soki3[[#This Row],[dzień tygodnia]]&gt;=6,5000,$M$13))</f>
        <v>0</v>
      </c>
      <c r="H631">
        <f>soki3[[#This Row],[stan przed produkcją]]+soki3[[#This Row],[produkcja]]</f>
        <v>36901</v>
      </c>
      <c r="I631" s="2">
        <f>IF(soki3[[#This Row],[stan po produkcji]]-soki3[[#This Row],[wielkosc_zamowienia]]&gt;0,soki3[[#This Row],[stan po produkcji]]-soki3[[#This Row],[wielkosc_zamowienia]],soki3[[#This Row],[stan po produkcji]])</f>
        <v>33791</v>
      </c>
      <c r="J631" s="2" t="b">
        <f>soki3[[#This Row],[po zamowieniu]]=soki3[[#This Row],[stan po produkcji]]</f>
        <v>0</v>
      </c>
      <c r="K631" s="2">
        <f>IF(soki3[[#This Row],[fila]],soki3[[#This Row],[wielkosc_zamowienia]],0)</f>
        <v>0</v>
      </c>
    </row>
    <row r="632" spans="1:11" x14ac:dyDescent="0.25">
      <c r="A632">
        <v>631</v>
      </c>
      <c r="B632" s="1">
        <v>44504</v>
      </c>
      <c r="C632" s="2" t="s">
        <v>5</v>
      </c>
      <c r="D632" s="2">
        <f>WEEKDAY(soki3[[#This Row],[data]],2)</f>
        <v>4</v>
      </c>
      <c r="E632">
        <v>1440</v>
      </c>
      <c r="F632">
        <f t="shared" si="10"/>
        <v>33791</v>
      </c>
      <c r="G632">
        <f>IF(soki3[[#This Row],[data]]=B631,0,IF(soki3[[#This Row],[dzień tygodnia]]&gt;=6,5000,$M$13))</f>
        <v>0</v>
      </c>
      <c r="H632">
        <f>soki3[[#This Row],[stan przed produkcją]]+soki3[[#This Row],[produkcja]]</f>
        <v>33791</v>
      </c>
      <c r="I632" s="2">
        <f>IF(soki3[[#This Row],[stan po produkcji]]-soki3[[#This Row],[wielkosc_zamowienia]]&gt;0,soki3[[#This Row],[stan po produkcji]]-soki3[[#This Row],[wielkosc_zamowienia]],soki3[[#This Row],[stan po produkcji]])</f>
        <v>32351</v>
      </c>
      <c r="J632" s="2" t="b">
        <f>soki3[[#This Row],[po zamowieniu]]=soki3[[#This Row],[stan po produkcji]]</f>
        <v>0</v>
      </c>
      <c r="K632" s="2">
        <f>IF(soki3[[#This Row],[fila]],soki3[[#This Row],[wielkosc_zamowienia]],0)</f>
        <v>0</v>
      </c>
    </row>
    <row r="633" spans="1:11" x14ac:dyDescent="0.25">
      <c r="A633">
        <v>632</v>
      </c>
      <c r="B633" s="1">
        <v>44505</v>
      </c>
      <c r="C633" s="2" t="s">
        <v>7</v>
      </c>
      <c r="D633" s="2">
        <f>WEEKDAY(soki3[[#This Row],[data]],2)</f>
        <v>5</v>
      </c>
      <c r="E633">
        <v>4550</v>
      </c>
      <c r="F633">
        <f t="shared" si="10"/>
        <v>32351</v>
      </c>
      <c r="G633">
        <f>IF(soki3[[#This Row],[data]]=B632,0,IF(soki3[[#This Row],[dzień tygodnia]]&gt;=6,5000,$M$13))</f>
        <v>13179</v>
      </c>
      <c r="H633">
        <f>soki3[[#This Row],[stan przed produkcją]]+soki3[[#This Row],[produkcja]]</f>
        <v>45530</v>
      </c>
      <c r="I633" s="2">
        <f>IF(soki3[[#This Row],[stan po produkcji]]-soki3[[#This Row],[wielkosc_zamowienia]]&gt;0,soki3[[#This Row],[stan po produkcji]]-soki3[[#This Row],[wielkosc_zamowienia]],soki3[[#This Row],[stan po produkcji]])</f>
        <v>40980</v>
      </c>
      <c r="J633" s="2" t="b">
        <f>soki3[[#This Row],[po zamowieniu]]=soki3[[#This Row],[stan po produkcji]]</f>
        <v>0</v>
      </c>
      <c r="K633" s="2">
        <f>IF(soki3[[#This Row],[fila]],soki3[[#This Row],[wielkosc_zamowienia]],0)</f>
        <v>0</v>
      </c>
    </row>
    <row r="634" spans="1:11" x14ac:dyDescent="0.25">
      <c r="A634">
        <v>633</v>
      </c>
      <c r="B634" s="1">
        <v>44505</v>
      </c>
      <c r="C634" s="2" t="s">
        <v>4</v>
      </c>
      <c r="D634" s="2">
        <f>WEEKDAY(soki3[[#This Row],[data]],2)</f>
        <v>5</v>
      </c>
      <c r="E634">
        <v>6980</v>
      </c>
      <c r="F634">
        <f t="shared" si="10"/>
        <v>40980</v>
      </c>
      <c r="G634">
        <f>IF(soki3[[#This Row],[data]]=B633,0,IF(soki3[[#This Row],[dzień tygodnia]]&gt;=6,5000,$M$13))</f>
        <v>0</v>
      </c>
      <c r="H634">
        <f>soki3[[#This Row],[stan przed produkcją]]+soki3[[#This Row],[produkcja]]</f>
        <v>40980</v>
      </c>
      <c r="I634" s="2">
        <f>IF(soki3[[#This Row],[stan po produkcji]]-soki3[[#This Row],[wielkosc_zamowienia]]&gt;0,soki3[[#This Row],[stan po produkcji]]-soki3[[#This Row],[wielkosc_zamowienia]],soki3[[#This Row],[stan po produkcji]])</f>
        <v>34000</v>
      </c>
      <c r="J634" s="2" t="b">
        <f>soki3[[#This Row],[po zamowieniu]]=soki3[[#This Row],[stan po produkcji]]</f>
        <v>0</v>
      </c>
      <c r="K634" s="2">
        <f>IF(soki3[[#This Row],[fila]],soki3[[#This Row],[wielkosc_zamowienia]],0)</f>
        <v>0</v>
      </c>
    </row>
    <row r="635" spans="1:11" x14ac:dyDescent="0.25">
      <c r="A635">
        <v>634</v>
      </c>
      <c r="B635" s="1">
        <v>44506</v>
      </c>
      <c r="C635" s="2" t="s">
        <v>5</v>
      </c>
      <c r="D635" s="2">
        <f>WEEKDAY(soki3[[#This Row],[data]],2)</f>
        <v>6</v>
      </c>
      <c r="E635">
        <v>3920</v>
      </c>
      <c r="F635">
        <f t="shared" si="10"/>
        <v>34000</v>
      </c>
      <c r="G635">
        <f>IF(soki3[[#This Row],[data]]=B634,0,IF(soki3[[#This Row],[dzień tygodnia]]&gt;=6,5000,$M$13))</f>
        <v>5000</v>
      </c>
      <c r="H635">
        <f>soki3[[#This Row],[stan przed produkcją]]+soki3[[#This Row],[produkcja]]</f>
        <v>39000</v>
      </c>
      <c r="I635" s="2">
        <f>IF(soki3[[#This Row],[stan po produkcji]]-soki3[[#This Row],[wielkosc_zamowienia]]&gt;0,soki3[[#This Row],[stan po produkcji]]-soki3[[#This Row],[wielkosc_zamowienia]],soki3[[#This Row],[stan po produkcji]])</f>
        <v>35080</v>
      </c>
      <c r="J635" s="2" t="b">
        <f>soki3[[#This Row],[po zamowieniu]]=soki3[[#This Row],[stan po produkcji]]</f>
        <v>0</v>
      </c>
      <c r="K635" s="2">
        <f>IF(soki3[[#This Row],[fila]],soki3[[#This Row],[wielkosc_zamowienia]],0)</f>
        <v>0</v>
      </c>
    </row>
    <row r="636" spans="1:11" x14ac:dyDescent="0.25">
      <c r="A636">
        <v>635</v>
      </c>
      <c r="B636" s="1">
        <v>44507</v>
      </c>
      <c r="C636" s="2" t="s">
        <v>5</v>
      </c>
      <c r="D636" s="2">
        <f>WEEKDAY(soki3[[#This Row],[data]],2)</f>
        <v>7</v>
      </c>
      <c r="E636">
        <v>7040</v>
      </c>
      <c r="F636">
        <f t="shared" si="10"/>
        <v>35080</v>
      </c>
      <c r="G636">
        <f>IF(soki3[[#This Row],[data]]=B635,0,IF(soki3[[#This Row],[dzień tygodnia]]&gt;=6,5000,$M$13))</f>
        <v>5000</v>
      </c>
      <c r="H636">
        <f>soki3[[#This Row],[stan przed produkcją]]+soki3[[#This Row],[produkcja]]</f>
        <v>40080</v>
      </c>
      <c r="I636" s="2">
        <f>IF(soki3[[#This Row],[stan po produkcji]]-soki3[[#This Row],[wielkosc_zamowienia]]&gt;0,soki3[[#This Row],[stan po produkcji]]-soki3[[#This Row],[wielkosc_zamowienia]],soki3[[#This Row],[stan po produkcji]])</f>
        <v>33040</v>
      </c>
      <c r="J636" s="2" t="b">
        <f>soki3[[#This Row],[po zamowieniu]]=soki3[[#This Row],[stan po produkcji]]</f>
        <v>0</v>
      </c>
      <c r="K636" s="2">
        <f>IF(soki3[[#This Row],[fila]],soki3[[#This Row],[wielkosc_zamowienia]],0)</f>
        <v>0</v>
      </c>
    </row>
    <row r="637" spans="1:11" x14ac:dyDescent="0.25">
      <c r="A637">
        <v>636</v>
      </c>
      <c r="B637" s="1">
        <v>44507</v>
      </c>
      <c r="C637" s="2" t="s">
        <v>4</v>
      </c>
      <c r="D637" s="2">
        <f>WEEKDAY(soki3[[#This Row],[data]],2)</f>
        <v>7</v>
      </c>
      <c r="E637">
        <v>7000</v>
      </c>
      <c r="F637">
        <f t="shared" si="10"/>
        <v>33040</v>
      </c>
      <c r="G637">
        <f>IF(soki3[[#This Row],[data]]=B636,0,IF(soki3[[#This Row],[dzień tygodnia]]&gt;=6,5000,$M$13))</f>
        <v>0</v>
      </c>
      <c r="H637">
        <f>soki3[[#This Row],[stan przed produkcją]]+soki3[[#This Row],[produkcja]]</f>
        <v>33040</v>
      </c>
      <c r="I637" s="2">
        <f>IF(soki3[[#This Row],[stan po produkcji]]-soki3[[#This Row],[wielkosc_zamowienia]]&gt;0,soki3[[#This Row],[stan po produkcji]]-soki3[[#This Row],[wielkosc_zamowienia]],soki3[[#This Row],[stan po produkcji]])</f>
        <v>26040</v>
      </c>
      <c r="J637" s="2" t="b">
        <f>soki3[[#This Row],[po zamowieniu]]=soki3[[#This Row],[stan po produkcji]]</f>
        <v>0</v>
      </c>
      <c r="K637" s="2">
        <f>IF(soki3[[#This Row],[fila]],soki3[[#This Row],[wielkosc_zamowienia]],0)</f>
        <v>0</v>
      </c>
    </row>
    <row r="638" spans="1:11" x14ac:dyDescent="0.25">
      <c r="A638">
        <v>637</v>
      </c>
      <c r="B638" s="1">
        <v>44508</v>
      </c>
      <c r="C638" s="2" t="s">
        <v>5</v>
      </c>
      <c r="D638" s="2">
        <f>WEEKDAY(soki3[[#This Row],[data]],2)</f>
        <v>1</v>
      </c>
      <c r="E638">
        <v>1980</v>
      </c>
      <c r="F638">
        <f t="shared" si="10"/>
        <v>26040</v>
      </c>
      <c r="G638">
        <f>IF(soki3[[#This Row],[data]]=B637,0,IF(soki3[[#This Row],[dzień tygodnia]]&gt;=6,5000,$M$13))</f>
        <v>13179</v>
      </c>
      <c r="H638">
        <f>soki3[[#This Row],[stan przed produkcją]]+soki3[[#This Row],[produkcja]]</f>
        <v>39219</v>
      </c>
      <c r="I638" s="2">
        <f>IF(soki3[[#This Row],[stan po produkcji]]-soki3[[#This Row],[wielkosc_zamowienia]]&gt;0,soki3[[#This Row],[stan po produkcji]]-soki3[[#This Row],[wielkosc_zamowienia]],soki3[[#This Row],[stan po produkcji]])</f>
        <v>37239</v>
      </c>
      <c r="J638" s="2" t="b">
        <f>soki3[[#This Row],[po zamowieniu]]=soki3[[#This Row],[stan po produkcji]]</f>
        <v>0</v>
      </c>
      <c r="K638" s="2">
        <f>IF(soki3[[#This Row],[fila]],soki3[[#This Row],[wielkosc_zamowienia]],0)</f>
        <v>0</v>
      </c>
    </row>
    <row r="639" spans="1:11" x14ac:dyDescent="0.25">
      <c r="A639">
        <v>638</v>
      </c>
      <c r="B639" s="1">
        <v>44508</v>
      </c>
      <c r="C639" s="2" t="s">
        <v>4</v>
      </c>
      <c r="D639" s="2">
        <f>WEEKDAY(soki3[[#This Row],[data]],2)</f>
        <v>1</v>
      </c>
      <c r="E639">
        <v>7550</v>
      </c>
      <c r="F639">
        <f t="shared" si="10"/>
        <v>37239</v>
      </c>
      <c r="G639">
        <f>IF(soki3[[#This Row],[data]]=B638,0,IF(soki3[[#This Row],[dzień tygodnia]]&gt;=6,5000,$M$13))</f>
        <v>0</v>
      </c>
      <c r="H639">
        <f>soki3[[#This Row],[stan przed produkcją]]+soki3[[#This Row],[produkcja]]</f>
        <v>37239</v>
      </c>
      <c r="I639" s="2">
        <f>IF(soki3[[#This Row],[stan po produkcji]]-soki3[[#This Row],[wielkosc_zamowienia]]&gt;0,soki3[[#This Row],[stan po produkcji]]-soki3[[#This Row],[wielkosc_zamowienia]],soki3[[#This Row],[stan po produkcji]])</f>
        <v>29689</v>
      </c>
      <c r="J639" s="2" t="b">
        <f>soki3[[#This Row],[po zamowieniu]]=soki3[[#This Row],[stan po produkcji]]</f>
        <v>0</v>
      </c>
      <c r="K639" s="2">
        <f>IF(soki3[[#This Row],[fila]],soki3[[#This Row],[wielkosc_zamowienia]],0)</f>
        <v>0</v>
      </c>
    </row>
    <row r="640" spans="1:11" x14ac:dyDescent="0.25">
      <c r="A640">
        <v>639</v>
      </c>
      <c r="B640" s="1">
        <v>44509</v>
      </c>
      <c r="C640" s="2" t="s">
        <v>6</v>
      </c>
      <c r="D640" s="2">
        <f>WEEKDAY(soki3[[#This Row],[data]],2)</f>
        <v>2</v>
      </c>
      <c r="E640">
        <v>2300</v>
      </c>
      <c r="F640">
        <f t="shared" si="10"/>
        <v>29689</v>
      </c>
      <c r="G640">
        <f>IF(soki3[[#This Row],[data]]=B639,0,IF(soki3[[#This Row],[dzień tygodnia]]&gt;=6,5000,$M$13))</f>
        <v>13179</v>
      </c>
      <c r="H640">
        <f>soki3[[#This Row],[stan przed produkcją]]+soki3[[#This Row],[produkcja]]</f>
        <v>42868</v>
      </c>
      <c r="I640" s="2">
        <f>IF(soki3[[#This Row],[stan po produkcji]]-soki3[[#This Row],[wielkosc_zamowienia]]&gt;0,soki3[[#This Row],[stan po produkcji]]-soki3[[#This Row],[wielkosc_zamowienia]],soki3[[#This Row],[stan po produkcji]])</f>
        <v>40568</v>
      </c>
      <c r="J640" s="2" t="b">
        <f>soki3[[#This Row],[po zamowieniu]]=soki3[[#This Row],[stan po produkcji]]</f>
        <v>0</v>
      </c>
      <c r="K640" s="2">
        <f>IF(soki3[[#This Row],[fila]],soki3[[#This Row],[wielkosc_zamowienia]],0)</f>
        <v>0</v>
      </c>
    </row>
    <row r="641" spans="1:11" x14ac:dyDescent="0.25">
      <c r="A641">
        <v>640</v>
      </c>
      <c r="B641" s="1">
        <v>44509</v>
      </c>
      <c r="C641" s="2" t="s">
        <v>5</v>
      </c>
      <c r="D641" s="2">
        <f>WEEKDAY(soki3[[#This Row],[data]],2)</f>
        <v>2</v>
      </c>
      <c r="E641">
        <v>5950</v>
      </c>
      <c r="F641">
        <f t="shared" si="10"/>
        <v>40568</v>
      </c>
      <c r="G641">
        <f>IF(soki3[[#This Row],[data]]=B640,0,IF(soki3[[#This Row],[dzień tygodnia]]&gt;=6,5000,$M$13))</f>
        <v>0</v>
      </c>
      <c r="H641">
        <f>soki3[[#This Row],[stan przed produkcją]]+soki3[[#This Row],[produkcja]]</f>
        <v>40568</v>
      </c>
      <c r="I641" s="2">
        <f>IF(soki3[[#This Row],[stan po produkcji]]-soki3[[#This Row],[wielkosc_zamowienia]]&gt;0,soki3[[#This Row],[stan po produkcji]]-soki3[[#This Row],[wielkosc_zamowienia]],soki3[[#This Row],[stan po produkcji]])</f>
        <v>34618</v>
      </c>
      <c r="J641" s="2" t="b">
        <f>soki3[[#This Row],[po zamowieniu]]=soki3[[#This Row],[stan po produkcji]]</f>
        <v>0</v>
      </c>
      <c r="K641" s="2">
        <f>IF(soki3[[#This Row],[fila]],soki3[[#This Row],[wielkosc_zamowienia]],0)</f>
        <v>0</v>
      </c>
    </row>
    <row r="642" spans="1:11" x14ac:dyDescent="0.25">
      <c r="A642">
        <v>641</v>
      </c>
      <c r="B642" s="1">
        <v>44509</v>
      </c>
      <c r="C642" s="2" t="s">
        <v>7</v>
      </c>
      <c r="D642" s="2">
        <f>WEEKDAY(soki3[[#This Row],[data]],2)</f>
        <v>2</v>
      </c>
      <c r="E642">
        <v>4860</v>
      </c>
      <c r="F642">
        <f t="shared" si="10"/>
        <v>34618</v>
      </c>
      <c r="G642">
        <f>IF(soki3[[#This Row],[data]]=B641,0,IF(soki3[[#This Row],[dzień tygodnia]]&gt;=6,5000,$M$13))</f>
        <v>0</v>
      </c>
      <c r="H642">
        <f>soki3[[#This Row],[stan przed produkcją]]+soki3[[#This Row],[produkcja]]</f>
        <v>34618</v>
      </c>
      <c r="I642" s="2">
        <f>IF(soki3[[#This Row],[stan po produkcji]]-soki3[[#This Row],[wielkosc_zamowienia]]&gt;0,soki3[[#This Row],[stan po produkcji]]-soki3[[#This Row],[wielkosc_zamowienia]],soki3[[#This Row],[stan po produkcji]])</f>
        <v>29758</v>
      </c>
      <c r="J642" s="2" t="b">
        <f>soki3[[#This Row],[po zamowieniu]]=soki3[[#This Row],[stan po produkcji]]</f>
        <v>0</v>
      </c>
      <c r="K642" s="2">
        <f>IF(soki3[[#This Row],[fila]],soki3[[#This Row],[wielkosc_zamowienia]],0)</f>
        <v>0</v>
      </c>
    </row>
    <row r="643" spans="1:11" x14ac:dyDescent="0.25">
      <c r="A643">
        <v>642</v>
      </c>
      <c r="B643" s="1">
        <v>44510</v>
      </c>
      <c r="C643" s="2" t="s">
        <v>5</v>
      </c>
      <c r="D643" s="2">
        <f>WEEKDAY(soki3[[#This Row],[data]],2)</f>
        <v>3</v>
      </c>
      <c r="E643">
        <v>7210</v>
      </c>
      <c r="F643">
        <f t="shared" si="10"/>
        <v>29758</v>
      </c>
      <c r="G643">
        <f>IF(soki3[[#This Row],[data]]=B642,0,IF(soki3[[#This Row],[dzień tygodnia]]&gt;=6,5000,$M$13))</f>
        <v>13179</v>
      </c>
      <c r="H643">
        <f>soki3[[#This Row],[stan przed produkcją]]+soki3[[#This Row],[produkcja]]</f>
        <v>42937</v>
      </c>
      <c r="I643" s="2">
        <f>IF(soki3[[#This Row],[stan po produkcji]]-soki3[[#This Row],[wielkosc_zamowienia]]&gt;0,soki3[[#This Row],[stan po produkcji]]-soki3[[#This Row],[wielkosc_zamowienia]],soki3[[#This Row],[stan po produkcji]])</f>
        <v>35727</v>
      </c>
      <c r="J643" s="2" t="b">
        <f>soki3[[#This Row],[po zamowieniu]]=soki3[[#This Row],[stan po produkcji]]</f>
        <v>0</v>
      </c>
      <c r="K643" s="2">
        <f>IF(soki3[[#This Row],[fila]],soki3[[#This Row],[wielkosc_zamowienia]],0)</f>
        <v>0</v>
      </c>
    </row>
    <row r="644" spans="1:11" x14ac:dyDescent="0.25">
      <c r="A644">
        <v>643</v>
      </c>
      <c r="B644" s="1">
        <v>44510</v>
      </c>
      <c r="C644" s="2" t="s">
        <v>6</v>
      </c>
      <c r="D644" s="2">
        <f>WEEKDAY(soki3[[#This Row],[data]],2)</f>
        <v>3</v>
      </c>
      <c r="E644">
        <v>6320</v>
      </c>
      <c r="F644">
        <f t="shared" ref="F644:F707" si="11">I643</f>
        <v>35727</v>
      </c>
      <c r="G644">
        <f>IF(soki3[[#This Row],[data]]=B643,0,IF(soki3[[#This Row],[dzień tygodnia]]&gt;=6,5000,$M$13))</f>
        <v>0</v>
      </c>
      <c r="H644">
        <f>soki3[[#This Row],[stan przed produkcją]]+soki3[[#This Row],[produkcja]]</f>
        <v>35727</v>
      </c>
      <c r="I644" s="2">
        <f>IF(soki3[[#This Row],[stan po produkcji]]-soki3[[#This Row],[wielkosc_zamowienia]]&gt;0,soki3[[#This Row],[stan po produkcji]]-soki3[[#This Row],[wielkosc_zamowienia]],soki3[[#This Row],[stan po produkcji]])</f>
        <v>29407</v>
      </c>
      <c r="J644" s="2" t="b">
        <f>soki3[[#This Row],[po zamowieniu]]=soki3[[#This Row],[stan po produkcji]]</f>
        <v>0</v>
      </c>
      <c r="K644" s="2">
        <f>IF(soki3[[#This Row],[fila]],soki3[[#This Row],[wielkosc_zamowienia]],0)</f>
        <v>0</v>
      </c>
    </row>
    <row r="645" spans="1:11" x14ac:dyDescent="0.25">
      <c r="A645">
        <v>644</v>
      </c>
      <c r="B645" s="1">
        <v>44510</v>
      </c>
      <c r="C645" s="2" t="s">
        <v>4</v>
      </c>
      <c r="D645" s="2">
        <f>WEEKDAY(soki3[[#This Row],[data]],2)</f>
        <v>3</v>
      </c>
      <c r="E645">
        <v>6800</v>
      </c>
      <c r="F645">
        <f t="shared" si="11"/>
        <v>29407</v>
      </c>
      <c r="G645">
        <f>IF(soki3[[#This Row],[data]]=B644,0,IF(soki3[[#This Row],[dzień tygodnia]]&gt;=6,5000,$M$13))</f>
        <v>0</v>
      </c>
      <c r="H645">
        <f>soki3[[#This Row],[stan przed produkcją]]+soki3[[#This Row],[produkcja]]</f>
        <v>29407</v>
      </c>
      <c r="I645" s="2">
        <f>IF(soki3[[#This Row],[stan po produkcji]]-soki3[[#This Row],[wielkosc_zamowienia]]&gt;0,soki3[[#This Row],[stan po produkcji]]-soki3[[#This Row],[wielkosc_zamowienia]],soki3[[#This Row],[stan po produkcji]])</f>
        <v>22607</v>
      </c>
      <c r="J645" s="2" t="b">
        <f>soki3[[#This Row],[po zamowieniu]]=soki3[[#This Row],[stan po produkcji]]</f>
        <v>0</v>
      </c>
      <c r="K645" s="2">
        <f>IF(soki3[[#This Row],[fila]],soki3[[#This Row],[wielkosc_zamowienia]],0)</f>
        <v>0</v>
      </c>
    </row>
    <row r="646" spans="1:11" x14ac:dyDescent="0.25">
      <c r="A646">
        <v>645</v>
      </c>
      <c r="B646" s="1">
        <v>44511</v>
      </c>
      <c r="C646" s="2" t="s">
        <v>4</v>
      </c>
      <c r="D646" s="2">
        <f>WEEKDAY(soki3[[#This Row],[data]],2)</f>
        <v>4</v>
      </c>
      <c r="E646">
        <v>8040</v>
      </c>
      <c r="F646">
        <f t="shared" si="11"/>
        <v>22607</v>
      </c>
      <c r="G646">
        <f>IF(soki3[[#This Row],[data]]=B645,0,IF(soki3[[#This Row],[dzień tygodnia]]&gt;=6,5000,$M$13))</f>
        <v>13179</v>
      </c>
      <c r="H646">
        <f>soki3[[#This Row],[stan przed produkcją]]+soki3[[#This Row],[produkcja]]</f>
        <v>35786</v>
      </c>
      <c r="I646" s="2">
        <f>IF(soki3[[#This Row],[stan po produkcji]]-soki3[[#This Row],[wielkosc_zamowienia]]&gt;0,soki3[[#This Row],[stan po produkcji]]-soki3[[#This Row],[wielkosc_zamowienia]],soki3[[#This Row],[stan po produkcji]])</f>
        <v>27746</v>
      </c>
      <c r="J646" s="2" t="b">
        <f>soki3[[#This Row],[po zamowieniu]]=soki3[[#This Row],[stan po produkcji]]</f>
        <v>0</v>
      </c>
      <c r="K646" s="2">
        <f>IF(soki3[[#This Row],[fila]],soki3[[#This Row],[wielkosc_zamowienia]],0)</f>
        <v>0</v>
      </c>
    </row>
    <row r="647" spans="1:11" x14ac:dyDescent="0.25">
      <c r="A647">
        <v>646</v>
      </c>
      <c r="B647" s="1">
        <v>44511</v>
      </c>
      <c r="C647" s="2" t="s">
        <v>6</v>
      </c>
      <c r="D647" s="2">
        <f>WEEKDAY(soki3[[#This Row],[data]],2)</f>
        <v>4</v>
      </c>
      <c r="E647">
        <v>2960</v>
      </c>
      <c r="F647">
        <f t="shared" si="11"/>
        <v>27746</v>
      </c>
      <c r="G647">
        <f>IF(soki3[[#This Row],[data]]=B646,0,IF(soki3[[#This Row],[dzień tygodnia]]&gt;=6,5000,$M$13))</f>
        <v>0</v>
      </c>
      <c r="H647">
        <f>soki3[[#This Row],[stan przed produkcją]]+soki3[[#This Row],[produkcja]]</f>
        <v>27746</v>
      </c>
      <c r="I647" s="2">
        <f>IF(soki3[[#This Row],[stan po produkcji]]-soki3[[#This Row],[wielkosc_zamowienia]]&gt;0,soki3[[#This Row],[stan po produkcji]]-soki3[[#This Row],[wielkosc_zamowienia]],soki3[[#This Row],[stan po produkcji]])</f>
        <v>24786</v>
      </c>
      <c r="J647" s="2" t="b">
        <f>soki3[[#This Row],[po zamowieniu]]=soki3[[#This Row],[stan po produkcji]]</f>
        <v>0</v>
      </c>
      <c r="K647" s="2">
        <f>IF(soki3[[#This Row],[fila]],soki3[[#This Row],[wielkosc_zamowienia]],0)</f>
        <v>0</v>
      </c>
    </row>
    <row r="648" spans="1:11" x14ac:dyDescent="0.25">
      <c r="A648">
        <v>647</v>
      </c>
      <c r="B648" s="1">
        <v>44512</v>
      </c>
      <c r="C648" s="2" t="s">
        <v>5</v>
      </c>
      <c r="D648" s="2">
        <f>WEEKDAY(soki3[[#This Row],[data]],2)</f>
        <v>5</v>
      </c>
      <c r="E648">
        <v>1960</v>
      </c>
      <c r="F648">
        <f t="shared" si="11"/>
        <v>24786</v>
      </c>
      <c r="G648">
        <f>IF(soki3[[#This Row],[data]]=B647,0,IF(soki3[[#This Row],[dzień tygodnia]]&gt;=6,5000,$M$13))</f>
        <v>13179</v>
      </c>
      <c r="H648">
        <f>soki3[[#This Row],[stan przed produkcją]]+soki3[[#This Row],[produkcja]]</f>
        <v>37965</v>
      </c>
      <c r="I648" s="2">
        <f>IF(soki3[[#This Row],[stan po produkcji]]-soki3[[#This Row],[wielkosc_zamowienia]]&gt;0,soki3[[#This Row],[stan po produkcji]]-soki3[[#This Row],[wielkosc_zamowienia]],soki3[[#This Row],[stan po produkcji]])</f>
        <v>36005</v>
      </c>
      <c r="J648" s="2" t="b">
        <f>soki3[[#This Row],[po zamowieniu]]=soki3[[#This Row],[stan po produkcji]]</f>
        <v>0</v>
      </c>
      <c r="K648" s="2">
        <f>IF(soki3[[#This Row],[fila]],soki3[[#This Row],[wielkosc_zamowienia]],0)</f>
        <v>0</v>
      </c>
    </row>
    <row r="649" spans="1:11" x14ac:dyDescent="0.25">
      <c r="A649">
        <v>648</v>
      </c>
      <c r="B649" s="1">
        <v>44513</v>
      </c>
      <c r="C649" s="2" t="s">
        <v>4</v>
      </c>
      <c r="D649" s="2">
        <f>WEEKDAY(soki3[[#This Row],[data]],2)</f>
        <v>6</v>
      </c>
      <c r="E649">
        <v>5740</v>
      </c>
      <c r="F649">
        <f t="shared" si="11"/>
        <v>36005</v>
      </c>
      <c r="G649">
        <f>IF(soki3[[#This Row],[data]]=B648,0,IF(soki3[[#This Row],[dzień tygodnia]]&gt;=6,5000,$M$13))</f>
        <v>5000</v>
      </c>
      <c r="H649">
        <f>soki3[[#This Row],[stan przed produkcją]]+soki3[[#This Row],[produkcja]]</f>
        <v>41005</v>
      </c>
      <c r="I649" s="2">
        <f>IF(soki3[[#This Row],[stan po produkcji]]-soki3[[#This Row],[wielkosc_zamowienia]]&gt;0,soki3[[#This Row],[stan po produkcji]]-soki3[[#This Row],[wielkosc_zamowienia]],soki3[[#This Row],[stan po produkcji]])</f>
        <v>35265</v>
      </c>
      <c r="J649" s="2" t="b">
        <f>soki3[[#This Row],[po zamowieniu]]=soki3[[#This Row],[stan po produkcji]]</f>
        <v>0</v>
      </c>
      <c r="K649" s="2">
        <f>IF(soki3[[#This Row],[fila]],soki3[[#This Row],[wielkosc_zamowienia]],0)</f>
        <v>0</v>
      </c>
    </row>
    <row r="650" spans="1:11" x14ac:dyDescent="0.25">
      <c r="A650">
        <v>649</v>
      </c>
      <c r="B650" s="1">
        <v>44514</v>
      </c>
      <c r="C650" s="2" t="s">
        <v>5</v>
      </c>
      <c r="D650" s="2">
        <f>WEEKDAY(soki3[[#This Row],[data]],2)</f>
        <v>7</v>
      </c>
      <c r="E650">
        <v>2610</v>
      </c>
      <c r="F650">
        <f t="shared" si="11"/>
        <v>35265</v>
      </c>
      <c r="G650">
        <f>IF(soki3[[#This Row],[data]]=B649,0,IF(soki3[[#This Row],[dzień tygodnia]]&gt;=6,5000,$M$13))</f>
        <v>5000</v>
      </c>
      <c r="H650">
        <f>soki3[[#This Row],[stan przed produkcją]]+soki3[[#This Row],[produkcja]]</f>
        <v>40265</v>
      </c>
      <c r="I650" s="2">
        <f>IF(soki3[[#This Row],[stan po produkcji]]-soki3[[#This Row],[wielkosc_zamowienia]]&gt;0,soki3[[#This Row],[stan po produkcji]]-soki3[[#This Row],[wielkosc_zamowienia]],soki3[[#This Row],[stan po produkcji]])</f>
        <v>37655</v>
      </c>
      <c r="J650" s="2" t="b">
        <f>soki3[[#This Row],[po zamowieniu]]=soki3[[#This Row],[stan po produkcji]]</f>
        <v>0</v>
      </c>
      <c r="K650" s="2">
        <f>IF(soki3[[#This Row],[fila]],soki3[[#This Row],[wielkosc_zamowienia]],0)</f>
        <v>0</v>
      </c>
    </row>
    <row r="651" spans="1:11" x14ac:dyDescent="0.25">
      <c r="A651">
        <v>650</v>
      </c>
      <c r="B651" s="1">
        <v>44514</v>
      </c>
      <c r="C651" s="2" t="s">
        <v>4</v>
      </c>
      <c r="D651" s="2">
        <f>WEEKDAY(soki3[[#This Row],[data]],2)</f>
        <v>7</v>
      </c>
      <c r="E651">
        <v>5910</v>
      </c>
      <c r="F651">
        <f t="shared" si="11"/>
        <v>37655</v>
      </c>
      <c r="G651">
        <f>IF(soki3[[#This Row],[data]]=B650,0,IF(soki3[[#This Row],[dzień tygodnia]]&gt;=6,5000,$M$13))</f>
        <v>0</v>
      </c>
      <c r="H651">
        <f>soki3[[#This Row],[stan przed produkcją]]+soki3[[#This Row],[produkcja]]</f>
        <v>37655</v>
      </c>
      <c r="I651" s="2">
        <f>IF(soki3[[#This Row],[stan po produkcji]]-soki3[[#This Row],[wielkosc_zamowienia]]&gt;0,soki3[[#This Row],[stan po produkcji]]-soki3[[#This Row],[wielkosc_zamowienia]],soki3[[#This Row],[stan po produkcji]])</f>
        <v>31745</v>
      </c>
      <c r="J651" s="2" t="b">
        <f>soki3[[#This Row],[po zamowieniu]]=soki3[[#This Row],[stan po produkcji]]</f>
        <v>0</v>
      </c>
      <c r="K651" s="2">
        <f>IF(soki3[[#This Row],[fila]],soki3[[#This Row],[wielkosc_zamowienia]],0)</f>
        <v>0</v>
      </c>
    </row>
    <row r="652" spans="1:11" x14ac:dyDescent="0.25">
      <c r="A652">
        <v>651</v>
      </c>
      <c r="B652" s="1">
        <v>44515</v>
      </c>
      <c r="C652" s="2" t="s">
        <v>5</v>
      </c>
      <c r="D652" s="2">
        <f>WEEKDAY(soki3[[#This Row],[data]],2)</f>
        <v>1</v>
      </c>
      <c r="E652">
        <v>4410</v>
      </c>
      <c r="F652">
        <f t="shared" si="11"/>
        <v>31745</v>
      </c>
      <c r="G652">
        <f>IF(soki3[[#This Row],[data]]=B651,0,IF(soki3[[#This Row],[dzień tygodnia]]&gt;=6,5000,$M$13))</f>
        <v>13179</v>
      </c>
      <c r="H652">
        <f>soki3[[#This Row],[stan przed produkcją]]+soki3[[#This Row],[produkcja]]</f>
        <v>44924</v>
      </c>
      <c r="I652" s="2">
        <f>IF(soki3[[#This Row],[stan po produkcji]]-soki3[[#This Row],[wielkosc_zamowienia]]&gt;0,soki3[[#This Row],[stan po produkcji]]-soki3[[#This Row],[wielkosc_zamowienia]],soki3[[#This Row],[stan po produkcji]])</f>
        <v>40514</v>
      </c>
      <c r="J652" s="2" t="b">
        <f>soki3[[#This Row],[po zamowieniu]]=soki3[[#This Row],[stan po produkcji]]</f>
        <v>0</v>
      </c>
      <c r="K652" s="2">
        <f>IF(soki3[[#This Row],[fila]],soki3[[#This Row],[wielkosc_zamowienia]],0)</f>
        <v>0</v>
      </c>
    </row>
    <row r="653" spans="1:11" x14ac:dyDescent="0.25">
      <c r="A653">
        <v>652</v>
      </c>
      <c r="B653" s="1">
        <v>44515</v>
      </c>
      <c r="C653" s="2" t="s">
        <v>4</v>
      </c>
      <c r="D653" s="2">
        <f>WEEKDAY(soki3[[#This Row],[data]],2)</f>
        <v>1</v>
      </c>
      <c r="E653">
        <v>2820</v>
      </c>
      <c r="F653">
        <f t="shared" si="11"/>
        <v>40514</v>
      </c>
      <c r="G653">
        <f>IF(soki3[[#This Row],[data]]=B652,0,IF(soki3[[#This Row],[dzień tygodnia]]&gt;=6,5000,$M$13))</f>
        <v>0</v>
      </c>
      <c r="H653">
        <f>soki3[[#This Row],[stan przed produkcją]]+soki3[[#This Row],[produkcja]]</f>
        <v>40514</v>
      </c>
      <c r="I653" s="2">
        <f>IF(soki3[[#This Row],[stan po produkcji]]-soki3[[#This Row],[wielkosc_zamowienia]]&gt;0,soki3[[#This Row],[stan po produkcji]]-soki3[[#This Row],[wielkosc_zamowienia]],soki3[[#This Row],[stan po produkcji]])</f>
        <v>37694</v>
      </c>
      <c r="J653" s="2" t="b">
        <f>soki3[[#This Row],[po zamowieniu]]=soki3[[#This Row],[stan po produkcji]]</f>
        <v>0</v>
      </c>
      <c r="K653" s="2">
        <f>IF(soki3[[#This Row],[fila]],soki3[[#This Row],[wielkosc_zamowienia]],0)</f>
        <v>0</v>
      </c>
    </row>
    <row r="654" spans="1:11" x14ac:dyDescent="0.25">
      <c r="A654">
        <v>653</v>
      </c>
      <c r="B654" s="1">
        <v>44515</v>
      </c>
      <c r="C654" s="2" t="s">
        <v>6</v>
      </c>
      <c r="D654" s="2">
        <f>WEEKDAY(soki3[[#This Row],[data]],2)</f>
        <v>1</v>
      </c>
      <c r="E654">
        <v>8320</v>
      </c>
      <c r="F654">
        <f t="shared" si="11"/>
        <v>37694</v>
      </c>
      <c r="G654">
        <f>IF(soki3[[#This Row],[data]]=B653,0,IF(soki3[[#This Row],[dzień tygodnia]]&gt;=6,5000,$M$13))</f>
        <v>0</v>
      </c>
      <c r="H654">
        <f>soki3[[#This Row],[stan przed produkcją]]+soki3[[#This Row],[produkcja]]</f>
        <v>37694</v>
      </c>
      <c r="I654" s="2">
        <f>IF(soki3[[#This Row],[stan po produkcji]]-soki3[[#This Row],[wielkosc_zamowienia]]&gt;0,soki3[[#This Row],[stan po produkcji]]-soki3[[#This Row],[wielkosc_zamowienia]],soki3[[#This Row],[stan po produkcji]])</f>
        <v>29374</v>
      </c>
      <c r="J654" s="2" t="b">
        <f>soki3[[#This Row],[po zamowieniu]]=soki3[[#This Row],[stan po produkcji]]</f>
        <v>0</v>
      </c>
      <c r="K654" s="2">
        <f>IF(soki3[[#This Row],[fila]],soki3[[#This Row],[wielkosc_zamowienia]],0)</f>
        <v>0</v>
      </c>
    </row>
    <row r="655" spans="1:11" x14ac:dyDescent="0.25">
      <c r="A655">
        <v>654</v>
      </c>
      <c r="B655" s="1">
        <v>44515</v>
      </c>
      <c r="C655" s="2" t="s">
        <v>7</v>
      </c>
      <c r="D655" s="2">
        <f>WEEKDAY(soki3[[#This Row],[data]],2)</f>
        <v>1</v>
      </c>
      <c r="E655">
        <v>1580</v>
      </c>
      <c r="F655">
        <f t="shared" si="11"/>
        <v>29374</v>
      </c>
      <c r="G655">
        <f>IF(soki3[[#This Row],[data]]=B654,0,IF(soki3[[#This Row],[dzień tygodnia]]&gt;=6,5000,$M$13))</f>
        <v>0</v>
      </c>
      <c r="H655">
        <f>soki3[[#This Row],[stan przed produkcją]]+soki3[[#This Row],[produkcja]]</f>
        <v>29374</v>
      </c>
      <c r="I655" s="2">
        <f>IF(soki3[[#This Row],[stan po produkcji]]-soki3[[#This Row],[wielkosc_zamowienia]]&gt;0,soki3[[#This Row],[stan po produkcji]]-soki3[[#This Row],[wielkosc_zamowienia]],soki3[[#This Row],[stan po produkcji]])</f>
        <v>27794</v>
      </c>
      <c r="J655" s="2" t="b">
        <f>soki3[[#This Row],[po zamowieniu]]=soki3[[#This Row],[stan po produkcji]]</f>
        <v>0</v>
      </c>
      <c r="K655" s="2">
        <f>IF(soki3[[#This Row],[fila]],soki3[[#This Row],[wielkosc_zamowienia]],0)</f>
        <v>0</v>
      </c>
    </row>
    <row r="656" spans="1:11" x14ac:dyDescent="0.25">
      <c r="A656">
        <v>655</v>
      </c>
      <c r="B656" s="1">
        <v>44516</v>
      </c>
      <c r="C656" s="2" t="s">
        <v>7</v>
      </c>
      <c r="D656" s="2">
        <f>WEEKDAY(soki3[[#This Row],[data]],2)</f>
        <v>2</v>
      </c>
      <c r="E656">
        <v>3470</v>
      </c>
      <c r="F656">
        <f t="shared" si="11"/>
        <v>27794</v>
      </c>
      <c r="G656">
        <f>IF(soki3[[#This Row],[data]]=B655,0,IF(soki3[[#This Row],[dzień tygodnia]]&gt;=6,5000,$M$13))</f>
        <v>13179</v>
      </c>
      <c r="H656">
        <f>soki3[[#This Row],[stan przed produkcją]]+soki3[[#This Row],[produkcja]]</f>
        <v>40973</v>
      </c>
      <c r="I656" s="2">
        <f>IF(soki3[[#This Row],[stan po produkcji]]-soki3[[#This Row],[wielkosc_zamowienia]]&gt;0,soki3[[#This Row],[stan po produkcji]]-soki3[[#This Row],[wielkosc_zamowienia]],soki3[[#This Row],[stan po produkcji]])</f>
        <v>37503</v>
      </c>
      <c r="J656" s="2" t="b">
        <f>soki3[[#This Row],[po zamowieniu]]=soki3[[#This Row],[stan po produkcji]]</f>
        <v>0</v>
      </c>
      <c r="K656" s="2">
        <f>IF(soki3[[#This Row],[fila]],soki3[[#This Row],[wielkosc_zamowienia]],0)</f>
        <v>0</v>
      </c>
    </row>
    <row r="657" spans="1:11" x14ac:dyDescent="0.25">
      <c r="A657">
        <v>656</v>
      </c>
      <c r="B657" s="1">
        <v>44516</v>
      </c>
      <c r="C657" s="2" t="s">
        <v>6</v>
      </c>
      <c r="D657" s="2">
        <f>WEEKDAY(soki3[[#This Row],[data]],2)</f>
        <v>2</v>
      </c>
      <c r="E657">
        <v>4420</v>
      </c>
      <c r="F657">
        <f t="shared" si="11"/>
        <v>37503</v>
      </c>
      <c r="G657">
        <f>IF(soki3[[#This Row],[data]]=B656,0,IF(soki3[[#This Row],[dzień tygodnia]]&gt;=6,5000,$M$13))</f>
        <v>0</v>
      </c>
      <c r="H657">
        <f>soki3[[#This Row],[stan przed produkcją]]+soki3[[#This Row],[produkcja]]</f>
        <v>37503</v>
      </c>
      <c r="I657" s="2">
        <f>IF(soki3[[#This Row],[stan po produkcji]]-soki3[[#This Row],[wielkosc_zamowienia]]&gt;0,soki3[[#This Row],[stan po produkcji]]-soki3[[#This Row],[wielkosc_zamowienia]],soki3[[#This Row],[stan po produkcji]])</f>
        <v>33083</v>
      </c>
      <c r="J657" s="2" t="b">
        <f>soki3[[#This Row],[po zamowieniu]]=soki3[[#This Row],[stan po produkcji]]</f>
        <v>0</v>
      </c>
      <c r="K657" s="2">
        <f>IF(soki3[[#This Row],[fila]],soki3[[#This Row],[wielkosc_zamowienia]],0)</f>
        <v>0</v>
      </c>
    </row>
    <row r="658" spans="1:11" x14ac:dyDescent="0.25">
      <c r="A658">
        <v>657</v>
      </c>
      <c r="B658" s="1">
        <v>44517</v>
      </c>
      <c r="C658" s="2" t="s">
        <v>6</v>
      </c>
      <c r="D658" s="2">
        <f>WEEKDAY(soki3[[#This Row],[data]],2)</f>
        <v>3</v>
      </c>
      <c r="E658">
        <v>3130</v>
      </c>
      <c r="F658">
        <f t="shared" si="11"/>
        <v>33083</v>
      </c>
      <c r="G658">
        <f>IF(soki3[[#This Row],[data]]=B657,0,IF(soki3[[#This Row],[dzień tygodnia]]&gt;=6,5000,$M$13))</f>
        <v>13179</v>
      </c>
      <c r="H658">
        <f>soki3[[#This Row],[stan przed produkcją]]+soki3[[#This Row],[produkcja]]</f>
        <v>46262</v>
      </c>
      <c r="I658" s="2">
        <f>IF(soki3[[#This Row],[stan po produkcji]]-soki3[[#This Row],[wielkosc_zamowienia]]&gt;0,soki3[[#This Row],[stan po produkcji]]-soki3[[#This Row],[wielkosc_zamowienia]],soki3[[#This Row],[stan po produkcji]])</f>
        <v>43132</v>
      </c>
      <c r="J658" s="2" t="b">
        <f>soki3[[#This Row],[po zamowieniu]]=soki3[[#This Row],[stan po produkcji]]</f>
        <v>0</v>
      </c>
      <c r="K658" s="2">
        <f>IF(soki3[[#This Row],[fila]],soki3[[#This Row],[wielkosc_zamowienia]],0)</f>
        <v>0</v>
      </c>
    </row>
    <row r="659" spans="1:11" x14ac:dyDescent="0.25">
      <c r="A659">
        <v>658</v>
      </c>
      <c r="B659" s="1">
        <v>44517</v>
      </c>
      <c r="C659" s="2" t="s">
        <v>7</v>
      </c>
      <c r="D659" s="2">
        <f>WEEKDAY(soki3[[#This Row],[data]],2)</f>
        <v>3</v>
      </c>
      <c r="E659">
        <v>1320</v>
      </c>
      <c r="F659">
        <f t="shared" si="11"/>
        <v>43132</v>
      </c>
      <c r="G659">
        <f>IF(soki3[[#This Row],[data]]=B658,0,IF(soki3[[#This Row],[dzień tygodnia]]&gt;=6,5000,$M$13))</f>
        <v>0</v>
      </c>
      <c r="H659">
        <f>soki3[[#This Row],[stan przed produkcją]]+soki3[[#This Row],[produkcja]]</f>
        <v>43132</v>
      </c>
      <c r="I659" s="2">
        <f>IF(soki3[[#This Row],[stan po produkcji]]-soki3[[#This Row],[wielkosc_zamowienia]]&gt;0,soki3[[#This Row],[stan po produkcji]]-soki3[[#This Row],[wielkosc_zamowienia]],soki3[[#This Row],[stan po produkcji]])</f>
        <v>41812</v>
      </c>
      <c r="J659" s="2" t="b">
        <f>soki3[[#This Row],[po zamowieniu]]=soki3[[#This Row],[stan po produkcji]]</f>
        <v>0</v>
      </c>
      <c r="K659" s="2">
        <f>IF(soki3[[#This Row],[fila]],soki3[[#This Row],[wielkosc_zamowienia]],0)</f>
        <v>0</v>
      </c>
    </row>
    <row r="660" spans="1:11" x14ac:dyDescent="0.25">
      <c r="A660">
        <v>659</v>
      </c>
      <c r="B660" s="1">
        <v>44517</v>
      </c>
      <c r="C660" s="2" t="s">
        <v>4</v>
      </c>
      <c r="D660" s="2">
        <f>WEEKDAY(soki3[[#This Row],[data]],2)</f>
        <v>3</v>
      </c>
      <c r="E660">
        <v>8470</v>
      </c>
      <c r="F660">
        <f t="shared" si="11"/>
        <v>41812</v>
      </c>
      <c r="G660">
        <f>IF(soki3[[#This Row],[data]]=B659,0,IF(soki3[[#This Row],[dzień tygodnia]]&gt;=6,5000,$M$13))</f>
        <v>0</v>
      </c>
      <c r="H660">
        <f>soki3[[#This Row],[stan przed produkcją]]+soki3[[#This Row],[produkcja]]</f>
        <v>41812</v>
      </c>
      <c r="I660" s="2">
        <f>IF(soki3[[#This Row],[stan po produkcji]]-soki3[[#This Row],[wielkosc_zamowienia]]&gt;0,soki3[[#This Row],[stan po produkcji]]-soki3[[#This Row],[wielkosc_zamowienia]],soki3[[#This Row],[stan po produkcji]])</f>
        <v>33342</v>
      </c>
      <c r="J660" s="2" t="b">
        <f>soki3[[#This Row],[po zamowieniu]]=soki3[[#This Row],[stan po produkcji]]</f>
        <v>0</v>
      </c>
      <c r="K660" s="2">
        <f>IF(soki3[[#This Row],[fila]],soki3[[#This Row],[wielkosc_zamowienia]],0)</f>
        <v>0</v>
      </c>
    </row>
    <row r="661" spans="1:11" x14ac:dyDescent="0.25">
      <c r="A661">
        <v>660</v>
      </c>
      <c r="B661" s="1">
        <v>44518</v>
      </c>
      <c r="C661" s="2" t="s">
        <v>6</v>
      </c>
      <c r="D661" s="2">
        <f>WEEKDAY(soki3[[#This Row],[data]],2)</f>
        <v>4</v>
      </c>
      <c r="E661">
        <v>1030</v>
      </c>
      <c r="F661">
        <f t="shared" si="11"/>
        <v>33342</v>
      </c>
      <c r="G661">
        <f>IF(soki3[[#This Row],[data]]=B660,0,IF(soki3[[#This Row],[dzień tygodnia]]&gt;=6,5000,$M$13))</f>
        <v>13179</v>
      </c>
      <c r="H661">
        <f>soki3[[#This Row],[stan przed produkcją]]+soki3[[#This Row],[produkcja]]</f>
        <v>46521</v>
      </c>
      <c r="I661" s="2">
        <f>IF(soki3[[#This Row],[stan po produkcji]]-soki3[[#This Row],[wielkosc_zamowienia]]&gt;0,soki3[[#This Row],[stan po produkcji]]-soki3[[#This Row],[wielkosc_zamowienia]],soki3[[#This Row],[stan po produkcji]])</f>
        <v>45491</v>
      </c>
      <c r="J661" s="2" t="b">
        <f>soki3[[#This Row],[po zamowieniu]]=soki3[[#This Row],[stan po produkcji]]</f>
        <v>0</v>
      </c>
      <c r="K661" s="2">
        <f>IF(soki3[[#This Row],[fila]],soki3[[#This Row],[wielkosc_zamowienia]],0)</f>
        <v>0</v>
      </c>
    </row>
    <row r="662" spans="1:11" x14ac:dyDescent="0.25">
      <c r="A662">
        <v>661</v>
      </c>
      <c r="B662" s="1">
        <v>44519</v>
      </c>
      <c r="C662" s="2" t="s">
        <v>4</v>
      </c>
      <c r="D662" s="2">
        <f>WEEKDAY(soki3[[#This Row],[data]],2)</f>
        <v>5</v>
      </c>
      <c r="E662">
        <v>6050</v>
      </c>
      <c r="F662">
        <f t="shared" si="11"/>
        <v>45491</v>
      </c>
      <c r="G662">
        <f>IF(soki3[[#This Row],[data]]=B661,0,IF(soki3[[#This Row],[dzień tygodnia]]&gt;=6,5000,$M$13))</f>
        <v>13179</v>
      </c>
      <c r="H662">
        <f>soki3[[#This Row],[stan przed produkcją]]+soki3[[#This Row],[produkcja]]</f>
        <v>58670</v>
      </c>
      <c r="I662" s="2">
        <f>IF(soki3[[#This Row],[stan po produkcji]]-soki3[[#This Row],[wielkosc_zamowienia]]&gt;0,soki3[[#This Row],[stan po produkcji]]-soki3[[#This Row],[wielkosc_zamowienia]],soki3[[#This Row],[stan po produkcji]])</f>
        <v>52620</v>
      </c>
      <c r="J662" s="2" t="b">
        <f>soki3[[#This Row],[po zamowieniu]]=soki3[[#This Row],[stan po produkcji]]</f>
        <v>0</v>
      </c>
      <c r="K662" s="2">
        <f>IF(soki3[[#This Row],[fila]],soki3[[#This Row],[wielkosc_zamowienia]],0)</f>
        <v>0</v>
      </c>
    </row>
    <row r="663" spans="1:11" x14ac:dyDescent="0.25">
      <c r="A663">
        <v>662</v>
      </c>
      <c r="B663" s="1">
        <v>44519</v>
      </c>
      <c r="C663" s="2" t="s">
        <v>5</v>
      </c>
      <c r="D663" s="2">
        <f>WEEKDAY(soki3[[#This Row],[data]],2)</f>
        <v>5</v>
      </c>
      <c r="E663">
        <v>4740</v>
      </c>
      <c r="F663">
        <f t="shared" si="11"/>
        <v>52620</v>
      </c>
      <c r="G663">
        <f>IF(soki3[[#This Row],[data]]=B662,0,IF(soki3[[#This Row],[dzień tygodnia]]&gt;=6,5000,$M$13))</f>
        <v>0</v>
      </c>
      <c r="H663">
        <f>soki3[[#This Row],[stan przed produkcją]]+soki3[[#This Row],[produkcja]]</f>
        <v>52620</v>
      </c>
      <c r="I663" s="2">
        <f>IF(soki3[[#This Row],[stan po produkcji]]-soki3[[#This Row],[wielkosc_zamowienia]]&gt;0,soki3[[#This Row],[stan po produkcji]]-soki3[[#This Row],[wielkosc_zamowienia]],soki3[[#This Row],[stan po produkcji]])</f>
        <v>47880</v>
      </c>
      <c r="J663" s="2" t="b">
        <f>soki3[[#This Row],[po zamowieniu]]=soki3[[#This Row],[stan po produkcji]]</f>
        <v>0</v>
      </c>
      <c r="K663" s="2">
        <f>IF(soki3[[#This Row],[fila]],soki3[[#This Row],[wielkosc_zamowienia]],0)</f>
        <v>0</v>
      </c>
    </row>
    <row r="664" spans="1:11" x14ac:dyDescent="0.25">
      <c r="A664">
        <v>663</v>
      </c>
      <c r="B664" s="1">
        <v>44520</v>
      </c>
      <c r="C664" s="2" t="s">
        <v>4</v>
      </c>
      <c r="D664" s="2">
        <f>WEEKDAY(soki3[[#This Row],[data]],2)</f>
        <v>6</v>
      </c>
      <c r="E664">
        <v>5270</v>
      </c>
      <c r="F664">
        <f t="shared" si="11"/>
        <v>47880</v>
      </c>
      <c r="G664">
        <f>IF(soki3[[#This Row],[data]]=B663,0,IF(soki3[[#This Row],[dzień tygodnia]]&gt;=6,5000,$M$13))</f>
        <v>5000</v>
      </c>
      <c r="H664">
        <f>soki3[[#This Row],[stan przed produkcją]]+soki3[[#This Row],[produkcja]]</f>
        <v>52880</v>
      </c>
      <c r="I664" s="2">
        <f>IF(soki3[[#This Row],[stan po produkcji]]-soki3[[#This Row],[wielkosc_zamowienia]]&gt;0,soki3[[#This Row],[stan po produkcji]]-soki3[[#This Row],[wielkosc_zamowienia]],soki3[[#This Row],[stan po produkcji]])</f>
        <v>47610</v>
      </c>
      <c r="J664" s="2" t="b">
        <f>soki3[[#This Row],[po zamowieniu]]=soki3[[#This Row],[stan po produkcji]]</f>
        <v>0</v>
      </c>
      <c r="K664" s="2">
        <f>IF(soki3[[#This Row],[fila]],soki3[[#This Row],[wielkosc_zamowienia]],0)</f>
        <v>0</v>
      </c>
    </row>
    <row r="665" spans="1:11" x14ac:dyDescent="0.25">
      <c r="A665">
        <v>664</v>
      </c>
      <c r="B665" s="1">
        <v>44520</v>
      </c>
      <c r="C665" s="2" t="s">
        <v>5</v>
      </c>
      <c r="D665" s="2">
        <f>WEEKDAY(soki3[[#This Row],[data]],2)</f>
        <v>6</v>
      </c>
      <c r="E665">
        <v>9150</v>
      </c>
      <c r="F665">
        <f t="shared" si="11"/>
        <v>47610</v>
      </c>
      <c r="G665">
        <f>IF(soki3[[#This Row],[data]]=B664,0,IF(soki3[[#This Row],[dzień tygodnia]]&gt;=6,5000,$M$13))</f>
        <v>0</v>
      </c>
      <c r="H665">
        <f>soki3[[#This Row],[stan przed produkcją]]+soki3[[#This Row],[produkcja]]</f>
        <v>47610</v>
      </c>
      <c r="I665" s="2">
        <f>IF(soki3[[#This Row],[stan po produkcji]]-soki3[[#This Row],[wielkosc_zamowienia]]&gt;0,soki3[[#This Row],[stan po produkcji]]-soki3[[#This Row],[wielkosc_zamowienia]],soki3[[#This Row],[stan po produkcji]])</f>
        <v>38460</v>
      </c>
      <c r="J665" s="2" t="b">
        <f>soki3[[#This Row],[po zamowieniu]]=soki3[[#This Row],[stan po produkcji]]</f>
        <v>0</v>
      </c>
      <c r="K665" s="2">
        <f>IF(soki3[[#This Row],[fila]],soki3[[#This Row],[wielkosc_zamowienia]],0)</f>
        <v>0</v>
      </c>
    </row>
    <row r="666" spans="1:11" x14ac:dyDescent="0.25">
      <c r="A666">
        <v>665</v>
      </c>
      <c r="B666" s="1">
        <v>44520</v>
      </c>
      <c r="C666" s="2" t="s">
        <v>6</v>
      </c>
      <c r="D666" s="2">
        <f>WEEKDAY(soki3[[#This Row],[data]],2)</f>
        <v>6</v>
      </c>
      <c r="E666">
        <v>8790</v>
      </c>
      <c r="F666">
        <f t="shared" si="11"/>
        <v>38460</v>
      </c>
      <c r="G666">
        <f>IF(soki3[[#This Row],[data]]=B665,0,IF(soki3[[#This Row],[dzień tygodnia]]&gt;=6,5000,$M$13))</f>
        <v>0</v>
      </c>
      <c r="H666">
        <f>soki3[[#This Row],[stan przed produkcją]]+soki3[[#This Row],[produkcja]]</f>
        <v>38460</v>
      </c>
      <c r="I666" s="2">
        <f>IF(soki3[[#This Row],[stan po produkcji]]-soki3[[#This Row],[wielkosc_zamowienia]]&gt;0,soki3[[#This Row],[stan po produkcji]]-soki3[[#This Row],[wielkosc_zamowienia]],soki3[[#This Row],[stan po produkcji]])</f>
        <v>29670</v>
      </c>
      <c r="J666" s="2" t="b">
        <f>soki3[[#This Row],[po zamowieniu]]=soki3[[#This Row],[stan po produkcji]]</f>
        <v>0</v>
      </c>
      <c r="K666" s="2">
        <f>IF(soki3[[#This Row],[fila]],soki3[[#This Row],[wielkosc_zamowienia]],0)</f>
        <v>0</v>
      </c>
    </row>
    <row r="667" spans="1:11" x14ac:dyDescent="0.25">
      <c r="A667">
        <v>666</v>
      </c>
      <c r="B667" s="1">
        <v>44520</v>
      </c>
      <c r="C667" s="2" t="s">
        <v>7</v>
      </c>
      <c r="D667" s="2">
        <f>WEEKDAY(soki3[[#This Row],[data]],2)</f>
        <v>6</v>
      </c>
      <c r="E667">
        <v>2830</v>
      </c>
      <c r="F667">
        <f t="shared" si="11"/>
        <v>29670</v>
      </c>
      <c r="G667">
        <f>IF(soki3[[#This Row],[data]]=B666,0,IF(soki3[[#This Row],[dzień tygodnia]]&gt;=6,5000,$M$13))</f>
        <v>0</v>
      </c>
      <c r="H667">
        <f>soki3[[#This Row],[stan przed produkcją]]+soki3[[#This Row],[produkcja]]</f>
        <v>29670</v>
      </c>
      <c r="I667" s="2">
        <f>IF(soki3[[#This Row],[stan po produkcji]]-soki3[[#This Row],[wielkosc_zamowienia]]&gt;0,soki3[[#This Row],[stan po produkcji]]-soki3[[#This Row],[wielkosc_zamowienia]],soki3[[#This Row],[stan po produkcji]])</f>
        <v>26840</v>
      </c>
      <c r="J667" s="2" t="b">
        <f>soki3[[#This Row],[po zamowieniu]]=soki3[[#This Row],[stan po produkcji]]</f>
        <v>0</v>
      </c>
      <c r="K667" s="2">
        <f>IF(soki3[[#This Row],[fila]],soki3[[#This Row],[wielkosc_zamowienia]],0)</f>
        <v>0</v>
      </c>
    </row>
    <row r="668" spans="1:11" x14ac:dyDescent="0.25">
      <c r="A668">
        <v>667</v>
      </c>
      <c r="B668" s="1">
        <v>44521</v>
      </c>
      <c r="C668" s="2" t="s">
        <v>4</v>
      </c>
      <c r="D668" s="2">
        <f>WEEKDAY(soki3[[#This Row],[data]],2)</f>
        <v>7</v>
      </c>
      <c r="E668">
        <v>1380</v>
      </c>
      <c r="F668">
        <f t="shared" si="11"/>
        <v>26840</v>
      </c>
      <c r="G668">
        <f>IF(soki3[[#This Row],[data]]=B667,0,IF(soki3[[#This Row],[dzień tygodnia]]&gt;=6,5000,$M$13))</f>
        <v>5000</v>
      </c>
      <c r="H668">
        <f>soki3[[#This Row],[stan przed produkcją]]+soki3[[#This Row],[produkcja]]</f>
        <v>31840</v>
      </c>
      <c r="I668" s="2">
        <f>IF(soki3[[#This Row],[stan po produkcji]]-soki3[[#This Row],[wielkosc_zamowienia]]&gt;0,soki3[[#This Row],[stan po produkcji]]-soki3[[#This Row],[wielkosc_zamowienia]],soki3[[#This Row],[stan po produkcji]])</f>
        <v>30460</v>
      </c>
      <c r="J668" s="2" t="b">
        <f>soki3[[#This Row],[po zamowieniu]]=soki3[[#This Row],[stan po produkcji]]</f>
        <v>0</v>
      </c>
      <c r="K668" s="2">
        <f>IF(soki3[[#This Row],[fila]],soki3[[#This Row],[wielkosc_zamowienia]],0)</f>
        <v>0</v>
      </c>
    </row>
    <row r="669" spans="1:11" x14ac:dyDescent="0.25">
      <c r="A669">
        <v>668</v>
      </c>
      <c r="B669" s="1">
        <v>44522</v>
      </c>
      <c r="C669" s="2" t="s">
        <v>5</v>
      </c>
      <c r="D669" s="2">
        <f>WEEKDAY(soki3[[#This Row],[data]],2)</f>
        <v>1</v>
      </c>
      <c r="E669">
        <v>9060</v>
      </c>
      <c r="F669">
        <f t="shared" si="11"/>
        <v>30460</v>
      </c>
      <c r="G669">
        <f>IF(soki3[[#This Row],[data]]=B668,0,IF(soki3[[#This Row],[dzień tygodnia]]&gt;=6,5000,$M$13))</f>
        <v>13179</v>
      </c>
      <c r="H669">
        <f>soki3[[#This Row],[stan przed produkcją]]+soki3[[#This Row],[produkcja]]</f>
        <v>43639</v>
      </c>
      <c r="I669" s="2">
        <f>IF(soki3[[#This Row],[stan po produkcji]]-soki3[[#This Row],[wielkosc_zamowienia]]&gt;0,soki3[[#This Row],[stan po produkcji]]-soki3[[#This Row],[wielkosc_zamowienia]],soki3[[#This Row],[stan po produkcji]])</f>
        <v>34579</v>
      </c>
      <c r="J669" s="2" t="b">
        <f>soki3[[#This Row],[po zamowieniu]]=soki3[[#This Row],[stan po produkcji]]</f>
        <v>0</v>
      </c>
      <c r="K669" s="2">
        <f>IF(soki3[[#This Row],[fila]],soki3[[#This Row],[wielkosc_zamowienia]],0)</f>
        <v>0</v>
      </c>
    </row>
    <row r="670" spans="1:11" x14ac:dyDescent="0.25">
      <c r="A670">
        <v>669</v>
      </c>
      <c r="B670" s="1">
        <v>44522</v>
      </c>
      <c r="C670" s="2" t="s">
        <v>7</v>
      </c>
      <c r="D670" s="2">
        <f>WEEKDAY(soki3[[#This Row],[data]],2)</f>
        <v>1</v>
      </c>
      <c r="E670">
        <v>3190</v>
      </c>
      <c r="F670">
        <f t="shared" si="11"/>
        <v>34579</v>
      </c>
      <c r="G670">
        <f>IF(soki3[[#This Row],[data]]=B669,0,IF(soki3[[#This Row],[dzień tygodnia]]&gt;=6,5000,$M$13))</f>
        <v>0</v>
      </c>
      <c r="H670">
        <f>soki3[[#This Row],[stan przed produkcją]]+soki3[[#This Row],[produkcja]]</f>
        <v>34579</v>
      </c>
      <c r="I670" s="2">
        <f>IF(soki3[[#This Row],[stan po produkcji]]-soki3[[#This Row],[wielkosc_zamowienia]]&gt;0,soki3[[#This Row],[stan po produkcji]]-soki3[[#This Row],[wielkosc_zamowienia]],soki3[[#This Row],[stan po produkcji]])</f>
        <v>31389</v>
      </c>
      <c r="J670" s="2" t="b">
        <f>soki3[[#This Row],[po zamowieniu]]=soki3[[#This Row],[stan po produkcji]]</f>
        <v>0</v>
      </c>
      <c r="K670" s="2">
        <f>IF(soki3[[#This Row],[fila]],soki3[[#This Row],[wielkosc_zamowienia]],0)</f>
        <v>0</v>
      </c>
    </row>
    <row r="671" spans="1:11" x14ac:dyDescent="0.25">
      <c r="A671">
        <v>670</v>
      </c>
      <c r="B671" s="1">
        <v>44522</v>
      </c>
      <c r="C671" s="2" t="s">
        <v>6</v>
      </c>
      <c r="D671" s="2">
        <f>WEEKDAY(soki3[[#This Row],[data]],2)</f>
        <v>1</v>
      </c>
      <c r="E671">
        <v>4380</v>
      </c>
      <c r="F671">
        <f t="shared" si="11"/>
        <v>31389</v>
      </c>
      <c r="G671">
        <f>IF(soki3[[#This Row],[data]]=B670,0,IF(soki3[[#This Row],[dzień tygodnia]]&gt;=6,5000,$M$13))</f>
        <v>0</v>
      </c>
      <c r="H671">
        <f>soki3[[#This Row],[stan przed produkcją]]+soki3[[#This Row],[produkcja]]</f>
        <v>31389</v>
      </c>
      <c r="I671" s="2">
        <f>IF(soki3[[#This Row],[stan po produkcji]]-soki3[[#This Row],[wielkosc_zamowienia]]&gt;0,soki3[[#This Row],[stan po produkcji]]-soki3[[#This Row],[wielkosc_zamowienia]],soki3[[#This Row],[stan po produkcji]])</f>
        <v>27009</v>
      </c>
      <c r="J671" s="2" t="b">
        <f>soki3[[#This Row],[po zamowieniu]]=soki3[[#This Row],[stan po produkcji]]</f>
        <v>0</v>
      </c>
      <c r="K671" s="2">
        <f>IF(soki3[[#This Row],[fila]],soki3[[#This Row],[wielkosc_zamowienia]],0)</f>
        <v>0</v>
      </c>
    </row>
    <row r="672" spans="1:11" x14ac:dyDescent="0.25">
      <c r="A672">
        <v>671</v>
      </c>
      <c r="B672" s="1">
        <v>44522</v>
      </c>
      <c r="C672" s="2" t="s">
        <v>4</v>
      </c>
      <c r="D672" s="2">
        <f>WEEKDAY(soki3[[#This Row],[data]],2)</f>
        <v>1</v>
      </c>
      <c r="E672">
        <v>5930</v>
      </c>
      <c r="F672">
        <f t="shared" si="11"/>
        <v>27009</v>
      </c>
      <c r="G672">
        <f>IF(soki3[[#This Row],[data]]=B671,0,IF(soki3[[#This Row],[dzień tygodnia]]&gt;=6,5000,$M$13))</f>
        <v>0</v>
      </c>
      <c r="H672">
        <f>soki3[[#This Row],[stan przed produkcją]]+soki3[[#This Row],[produkcja]]</f>
        <v>27009</v>
      </c>
      <c r="I672" s="2">
        <f>IF(soki3[[#This Row],[stan po produkcji]]-soki3[[#This Row],[wielkosc_zamowienia]]&gt;0,soki3[[#This Row],[stan po produkcji]]-soki3[[#This Row],[wielkosc_zamowienia]],soki3[[#This Row],[stan po produkcji]])</f>
        <v>21079</v>
      </c>
      <c r="J672" s="2" t="b">
        <f>soki3[[#This Row],[po zamowieniu]]=soki3[[#This Row],[stan po produkcji]]</f>
        <v>0</v>
      </c>
      <c r="K672" s="2">
        <f>IF(soki3[[#This Row],[fila]],soki3[[#This Row],[wielkosc_zamowienia]],0)</f>
        <v>0</v>
      </c>
    </row>
    <row r="673" spans="1:11" x14ac:dyDescent="0.25">
      <c r="A673">
        <v>672</v>
      </c>
      <c r="B673" s="1">
        <v>44523</v>
      </c>
      <c r="C673" s="2" t="s">
        <v>5</v>
      </c>
      <c r="D673" s="2">
        <f>WEEKDAY(soki3[[#This Row],[data]],2)</f>
        <v>2</v>
      </c>
      <c r="E673">
        <v>3980</v>
      </c>
      <c r="F673">
        <f t="shared" si="11"/>
        <v>21079</v>
      </c>
      <c r="G673">
        <f>IF(soki3[[#This Row],[data]]=B672,0,IF(soki3[[#This Row],[dzień tygodnia]]&gt;=6,5000,$M$13))</f>
        <v>13179</v>
      </c>
      <c r="H673">
        <f>soki3[[#This Row],[stan przed produkcją]]+soki3[[#This Row],[produkcja]]</f>
        <v>34258</v>
      </c>
      <c r="I673" s="2">
        <f>IF(soki3[[#This Row],[stan po produkcji]]-soki3[[#This Row],[wielkosc_zamowienia]]&gt;0,soki3[[#This Row],[stan po produkcji]]-soki3[[#This Row],[wielkosc_zamowienia]],soki3[[#This Row],[stan po produkcji]])</f>
        <v>30278</v>
      </c>
      <c r="J673" s="2" t="b">
        <f>soki3[[#This Row],[po zamowieniu]]=soki3[[#This Row],[stan po produkcji]]</f>
        <v>0</v>
      </c>
      <c r="K673" s="2">
        <f>IF(soki3[[#This Row],[fila]],soki3[[#This Row],[wielkosc_zamowienia]],0)</f>
        <v>0</v>
      </c>
    </row>
    <row r="674" spans="1:11" x14ac:dyDescent="0.25">
      <c r="A674">
        <v>673</v>
      </c>
      <c r="B674" s="1">
        <v>44523</v>
      </c>
      <c r="C674" s="2" t="s">
        <v>4</v>
      </c>
      <c r="D674" s="2">
        <f>WEEKDAY(soki3[[#This Row],[data]],2)</f>
        <v>2</v>
      </c>
      <c r="E674">
        <v>9750</v>
      </c>
      <c r="F674">
        <f t="shared" si="11"/>
        <v>30278</v>
      </c>
      <c r="G674">
        <f>IF(soki3[[#This Row],[data]]=B673,0,IF(soki3[[#This Row],[dzień tygodnia]]&gt;=6,5000,$M$13))</f>
        <v>0</v>
      </c>
      <c r="H674">
        <f>soki3[[#This Row],[stan przed produkcją]]+soki3[[#This Row],[produkcja]]</f>
        <v>30278</v>
      </c>
      <c r="I674" s="2">
        <f>IF(soki3[[#This Row],[stan po produkcji]]-soki3[[#This Row],[wielkosc_zamowienia]]&gt;0,soki3[[#This Row],[stan po produkcji]]-soki3[[#This Row],[wielkosc_zamowienia]],soki3[[#This Row],[stan po produkcji]])</f>
        <v>20528</v>
      </c>
      <c r="J674" s="2" t="b">
        <f>soki3[[#This Row],[po zamowieniu]]=soki3[[#This Row],[stan po produkcji]]</f>
        <v>0</v>
      </c>
      <c r="K674" s="2">
        <f>IF(soki3[[#This Row],[fila]],soki3[[#This Row],[wielkosc_zamowienia]],0)</f>
        <v>0</v>
      </c>
    </row>
    <row r="675" spans="1:11" x14ac:dyDescent="0.25">
      <c r="A675">
        <v>674</v>
      </c>
      <c r="B675" s="1">
        <v>44523</v>
      </c>
      <c r="C675" s="2" t="s">
        <v>7</v>
      </c>
      <c r="D675" s="2">
        <f>WEEKDAY(soki3[[#This Row],[data]],2)</f>
        <v>2</v>
      </c>
      <c r="E675">
        <v>7340</v>
      </c>
      <c r="F675">
        <f t="shared" si="11"/>
        <v>20528</v>
      </c>
      <c r="G675">
        <f>IF(soki3[[#This Row],[data]]=B674,0,IF(soki3[[#This Row],[dzień tygodnia]]&gt;=6,5000,$M$13))</f>
        <v>0</v>
      </c>
      <c r="H675">
        <f>soki3[[#This Row],[stan przed produkcją]]+soki3[[#This Row],[produkcja]]</f>
        <v>20528</v>
      </c>
      <c r="I675" s="2">
        <f>IF(soki3[[#This Row],[stan po produkcji]]-soki3[[#This Row],[wielkosc_zamowienia]]&gt;0,soki3[[#This Row],[stan po produkcji]]-soki3[[#This Row],[wielkosc_zamowienia]],soki3[[#This Row],[stan po produkcji]])</f>
        <v>13188</v>
      </c>
      <c r="J675" s="2" t="b">
        <f>soki3[[#This Row],[po zamowieniu]]=soki3[[#This Row],[stan po produkcji]]</f>
        <v>0</v>
      </c>
      <c r="K675" s="2">
        <f>IF(soki3[[#This Row],[fila]],soki3[[#This Row],[wielkosc_zamowienia]],0)</f>
        <v>0</v>
      </c>
    </row>
    <row r="676" spans="1:11" x14ac:dyDescent="0.25">
      <c r="A676">
        <v>675</v>
      </c>
      <c r="B676" s="1">
        <v>44523</v>
      </c>
      <c r="C676" s="2" t="s">
        <v>6</v>
      </c>
      <c r="D676" s="2">
        <f>WEEKDAY(soki3[[#This Row],[data]],2)</f>
        <v>2</v>
      </c>
      <c r="E676">
        <v>5350</v>
      </c>
      <c r="F676">
        <f t="shared" si="11"/>
        <v>13188</v>
      </c>
      <c r="G676">
        <f>IF(soki3[[#This Row],[data]]=B675,0,IF(soki3[[#This Row],[dzień tygodnia]]&gt;=6,5000,$M$13))</f>
        <v>0</v>
      </c>
      <c r="H676">
        <f>soki3[[#This Row],[stan przed produkcją]]+soki3[[#This Row],[produkcja]]</f>
        <v>13188</v>
      </c>
      <c r="I676" s="2">
        <f>IF(soki3[[#This Row],[stan po produkcji]]-soki3[[#This Row],[wielkosc_zamowienia]]&gt;0,soki3[[#This Row],[stan po produkcji]]-soki3[[#This Row],[wielkosc_zamowienia]],soki3[[#This Row],[stan po produkcji]])</f>
        <v>7838</v>
      </c>
      <c r="J676" s="2" t="b">
        <f>soki3[[#This Row],[po zamowieniu]]=soki3[[#This Row],[stan po produkcji]]</f>
        <v>0</v>
      </c>
      <c r="K676" s="2">
        <f>IF(soki3[[#This Row],[fila]],soki3[[#This Row],[wielkosc_zamowienia]],0)</f>
        <v>0</v>
      </c>
    </row>
    <row r="677" spans="1:11" x14ac:dyDescent="0.25">
      <c r="A677">
        <v>676</v>
      </c>
      <c r="B677" s="1">
        <v>44524</v>
      </c>
      <c r="C677" s="2" t="s">
        <v>4</v>
      </c>
      <c r="D677" s="2">
        <f>WEEKDAY(soki3[[#This Row],[data]],2)</f>
        <v>3</v>
      </c>
      <c r="E677">
        <v>5490</v>
      </c>
      <c r="F677">
        <f t="shared" si="11"/>
        <v>7838</v>
      </c>
      <c r="G677">
        <f>IF(soki3[[#This Row],[data]]=B676,0,IF(soki3[[#This Row],[dzień tygodnia]]&gt;=6,5000,$M$13))</f>
        <v>13179</v>
      </c>
      <c r="H677">
        <f>soki3[[#This Row],[stan przed produkcją]]+soki3[[#This Row],[produkcja]]</f>
        <v>21017</v>
      </c>
      <c r="I677" s="2">
        <f>IF(soki3[[#This Row],[stan po produkcji]]-soki3[[#This Row],[wielkosc_zamowienia]]&gt;0,soki3[[#This Row],[stan po produkcji]]-soki3[[#This Row],[wielkosc_zamowienia]],soki3[[#This Row],[stan po produkcji]])</f>
        <v>15527</v>
      </c>
      <c r="J677" s="2" t="b">
        <f>soki3[[#This Row],[po zamowieniu]]=soki3[[#This Row],[stan po produkcji]]</f>
        <v>0</v>
      </c>
      <c r="K677" s="2">
        <f>IF(soki3[[#This Row],[fila]],soki3[[#This Row],[wielkosc_zamowienia]],0)</f>
        <v>0</v>
      </c>
    </row>
    <row r="678" spans="1:11" x14ac:dyDescent="0.25">
      <c r="A678">
        <v>677</v>
      </c>
      <c r="B678" s="1">
        <v>44524</v>
      </c>
      <c r="C678" s="2" t="s">
        <v>7</v>
      </c>
      <c r="D678" s="2">
        <f>WEEKDAY(soki3[[#This Row],[data]],2)</f>
        <v>3</v>
      </c>
      <c r="E678">
        <v>1180</v>
      </c>
      <c r="F678">
        <f t="shared" si="11"/>
        <v>15527</v>
      </c>
      <c r="G678">
        <f>IF(soki3[[#This Row],[data]]=B677,0,IF(soki3[[#This Row],[dzień tygodnia]]&gt;=6,5000,$M$13))</f>
        <v>0</v>
      </c>
      <c r="H678">
        <f>soki3[[#This Row],[stan przed produkcją]]+soki3[[#This Row],[produkcja]]</f>
        <v>15527</v>
      </c>
      <c r="I678" s="2">
        <f>IF(soki3[[#This Row],[stan po produkcji]]-soki3[[#This Row],[wielkosc_zamowienia]]&gt;0,soki3[[#This Row],[stan po produkcji]]-soki3[[#This Row],[wielkosc_zamowienia]],soki3[[#This Row],[stan po produkcji]])</f>
        <v>14347</v>
      </c>
      <c r="J678" s="2" t="b">
        <f>soki3[[#This Row],[po zamowieniu]]=soki3[[#This Row],[stan po produkcji]]</f>
        <v>0</v>
      </c>
      <c r="K678" s="2">
        <f>IF(soki3[[#This Row],[fila]],soki3[[#This Row],[wielkosc_zamowienia]],0)</f>
        <v>0</v>
      </c>
    </row>
    <row r="679" spans="1:11" x14ac:dyDescent="0.25">
      <c r="A679">
        <v>678</v>
      </c>
      <c r="B679" s="1">
        <v>44525</v>
      </c>
      <c r="C679" s="2" t="s">
        <v>7</v>
      </c>
      <c r="D679" s="2">
        <f>WEEKDAY(soki3[[#This Row],[data]],2)</f>
        <v>4</v>
      </c>
      <c r="E679">
        <v>7560</v>
      </c>
      <c r="F679">
        <f t="shared" si="11"/>
        <v>14347</v>
      </c>
      <c r="G679">
        <f>IF(soki3[[#This Row],[data]]=B678,0,IF(soki3[[#This Row],[dzień tygodnia]]&gt;=6,5000,$M$13))</f>
        <v>13179</v>
      </c>
      <c r="H679">
        <f>soki3[[#This Row],[stan przed produkcją]]+soki3[[#This Row],[produkcja]]</f>
        <v>27526</v>
      </c>
      <c r="I679" s="2">
        <f>IF(soki3[[#This Row],[stan po produkcji]]-soki3[[#This Row],[wielkosc_zamowienia]]&gt;0,soki3[[#This Row],[stan po produkcji]]-soki3[[#This Row],[wielkosc_zamowienia]],soki3[[#This Row],[stan po produkcji]])</f>
        <v>19966</v>
      </c>
      <c r="J679" s="2" t="b">
        <f>soki3[[#This Row],[po zamowieniu]]=soki3[[#This Row],[stan po produkcji]]</f>
        <v>0</v>
      </c>
      <c r="K679" s="2">
        <f>IF(soki3[[#This Row],[fila]],soki3[[#This Row],[wielkosc_zamowienia]],0)</f>
        <v>0</v>
      </c>
    </row>
    <row r="680" spans="1:11" x14ac:dyDescent="0.25">
      <c r="A680">
        <v>679</v>
      </c>
      <c r="B680" s="1">
        <v>44526</v>
      </c>
      <c r="C680" s="2" t="s">
        <v>5</v>
      </c>
      <c r="D680" s="2">
        <f>WEEKDAY(soki3[[#This Row],[data]],2)</f>
        <v>5</v>
      </c>
      <c r="E680">
        <v>7970</v>
      </c>
      <c r="F680">
        <f t="shared" si="11"/>
        <v>19966</v>
      </c>
      <c r="G680">
        <f>IF(soki3[[#This Row],[data]]=B679,0,IF(soki3[[#This Row],[dzień tygodnia]]&gt;=6,5000,$M$13))</f>
        <v>13179</v>
      </c>
      <c r="H680">
        <f>soki3[[#This Row],[stan przed produkcją]]+soki3[[#This Row],[produkcja]]</f>
        <v>33145</v>
      </c>
      <c r="I680" s="2">
        <f>IF(soki3[[#This Row],[stan po produkcji]]-soki3[[#This Row],[wielkosc_zamowienia]]&gt;0,soki3[[#This Row],[stan po produkcji]]-soki3[[#This Row],[wielkosc_zamowienia]],soki3[[#This Row],[stan po produkcji]])</f>
        <v>25175</v>
      </c>
      <c r="J680" s="2" t="b">
        <f>soki3[[#This Row],[po zamowieniu]]=soki3[[#This Row],[stan po produkcji]]</f>
        <v>0</v>
      </c>
      <c r="K680" s="2">
        <f>IF(soki3[[#This Row],[fila]],soki3[[#This Row],[wielkosc_zamowienia]],0)</f>
        <v>0</v>
      </c>
    </row>
    <row r="681" spans="1:11" x14ac:dyDescent="0.25">
      <c r="A681">
        <v>680</v>
      </c>
      <c r="B681" s="1">
        <v>44526</v>
      </c>
      <c r="C681" s="2" t="s">
        <v>7</v>
      </c>
      <c r="D681" s="2">
        <f>WEEKDAY(soki3[[#This Row],[data]],2)</f>
        <v>5</v>
      </c>
      <c r="E681">
        <v>2400</v>
      </c>
      <c r="F681">
        <f t="shared" si="11"/>
        <v>25175</v>
      </c>
      <c r="G681">
        <f>IF(soki3[[#This Row],[data]]=B680,0,IF(soki3[[#This Row],[dzień tygodnia]]&gt;=6,5000,$M$13))</f>
        <v>0</v>
      </c>
      <c r="H681">
        <f>soki3[[#This Row],[stan przed produkcją]]+soki3[[#This Row],[produkcja]]</f>
        <v>25175</v>
      </c>
      <c r="I681" s="2">
        <f>IF(soki3[[#This Row],[stan po produkcji]]-soki3[[#This Row],[wielkosc_zamowienia]]&gt;0,soki3[[#This Row],[stan po produkcji]]-soki3[[#This Row],[wielkosc_zamowienia]],soki3[[#This Row],[stan po produkcji]])</f>
        <v>22775</v>
      </c>
      <c r="J681" s="2" t="b">
        <f>soki3[[#This Row],[po zamowieniu]]=soki3[[#This Row],[stan po produkcji]]</f>
        <v>0</v>
      </c>
      <c r="K681" s="2">
        <f>IF(soki3[[#This Row],[fila]],soki3[[#This Row],[wielkosc_zamowienia]],0)</f>
        <v>0</v>
      </c>
    </row>
    <row r="682" spans="1:11" x14ac:dyDescent="0.25">
      <c r="A682">
        <v>681</v>
      </c>
      <c r="B682" s="1">
        <v>44526</v>
      </c>
      <c r="C682" s="2" t="s">
        <v>4</v>
      </c>
      <c r="D682" s="2">
        <f>WEEKDAY(soki3[[#This Row],[data]],2)</f>
        <v>5</v>
      </c>
      <c r="E682">
        <v>7120</v>
      </c>
      <c r="F682">
        <f t="shared" si="11"/>
        <v>22775</v>
      </c>
      <c r="G682">
        <f>IF(soki3[[#This Row],[data]]=B681,0,IF(soki3[[#This Row],[dzień tygodnia]]&gt;=6,5000,$M$13))</f>
        <v>0</v>
      </c>
      <c r="H682">
        <f>soki3[[#This Row],[stan przed produkcją]]+soki3[[#This Row],[produkcja]]</f>
        <v>22775</v>
      </c>
      <c r="I682" s="2">
        <f>IF(soki3[[#This Row],[stan po produkcji]]-soki3[[#This Row],[wielkosc_zamowienia]]&gt;0,soki3[[#This Row],[stan po produkcji]]-soki3[[#This Row],[wielkosc_zamowienia]],soki3[[#This Row],[stan po produkcji]])</f>
        <v>15655</v>
      </c>
      <c r="J682" s="2" t="b">
        <f>soki3[[#This Row],[po zamowieniu]]=soki3[[#This Row],[stan po produkcji]]</f>
        <v>0</v>
      </c>
      <c r="K682" s="2">
        <f>IF(soki3[[#This Row],[fila]],soki3[[#This Row],[wielkosc_zamowienia]],0)</f>
        <v>0</v>
      </c>
    </row>
    <row r="683" spans="1:11" x14ac:dyDescent="0.25">
      <c r="A683">
        <v>682</v>
      </c>
      <c r="B683" s="1">
        <v>44527</v>
      </c>
      <c r="C683" s="2" t="s">
        <v>7</v>
      </c>
      <c r="D683" s="2">
        <f>WEEKDAY(soki3[[#This Row],[data]],2)</f>
        <v>6</v>
      </c>
      <c r="E683">
        <v>3500</v>
      </c>
      <c r="F683">
        <f t="shared" si="11"/>
        <v>15655</v>
      </c>
      <c r="G683">
        <f>IF(soki3[[#This Row],[data]]=B682,0,IF(soki3[[#This Row],[dzień tygodnia]]&gt;=6,5000,$M$13))</f>
        <v>5000</v>
      </c>
      <c r="H683">
        <f>soki3[[#This Row],[stan przed produkcją]]+soki3[[#This Row],[produkcja]]</f>
        <v>20655</v>
      </c>
      <c r="I683" s="2">
        <f>IF(soki3[[#This Row],[stan po produkcji]]-soki3[[#This Row],[wielkosc_zamowienia]]&gt;0,soki3[[#This Row],[stan po produkcji]]-soki3[[#This Row],[wielkosc_zamowienia]],soki3[[#This Row],[stan po produkcji]])</f>
        <v>17155</v>
      </c>
      <c r="J683" s="2" t="b">
        <f>soki3[[#This Row],[po zamowieniu]]=soki3[[#This Row],[stan po produkcji]]</f>
        <v>0</v>
      </c>
      <c r="K683" s="2">
        <f>IF(soki3[[#This Row],[fila]],soki3[[#This Row],[wielkosc_zamowienia]],0)</f>
        <v>0</v>
      </c>
    </row>
    <row r="684" spans="1:11" x14ac:dyDescent="0.25">
      <c r="A684">
        <v>683</v>
      </c>
      <c r="B684" s="1">
        <v>44527</v>
      </c>
      <c r="C684" s="2" t="s">
        <v>4</v>
      </c>
      <c r="D684" s="2">
        <f>WEEKDAY(soki3[[#This Row],[data]],2)</f>
        <v>6</v>
      </c>
      <c r="E684">
        <v>8590</v>
      </c>
      <c r="F684">
        <f t="shared" si="11"/>
        <v>17155</v>
      </c>
      <c r="G684">
        <f>IF(soki3[[#This Row],[data]]=B683,0,IF(soki3[[#This Row],[dzień tygodnia]]&gt;=6,5000,$M$13))</f>
        <v>0</v>
      </c>
      <c r="H684">
        <f>soki3[[#This Row],[stan przed produkcją]]+soki3[[#This Row],[produkcja]]</f>
        <v>17155</v>
      </c>
      <c r="I684" s="2">
        <f>IF(soki3[[#This Row],[stan po produkcji]]-soki3[[#This Row],[wielkosc_zamowienia]]&gt;0,soki3[[#This Row],[stan po produkcji]]-soki3[[#This Row],[wielkosc_zamowienia]],soki3[[#This Row],[stan po produkcji]])</f>
        <v>8565</v>
      </c>
      <c r="J684" s="2" t="b">
        <f>soki3[[#This Row],[po zamowieniu]]=soki3[[#This Row],[stan po produkcji]]</f>
        <v>0</v>
      </c>
      <c r="K684" s="2">
        <f>IF(soki3[[#This Row],[fila]],soki3[[#This Row],[wielkosc_zamowienia]],0)</f>
        <v>0</v>
      </c>
    </row>
    <row r="685" spans="1:11" x14ac:dyDescent="0.25">
      <c r="A685">
        <v>684</v>
      </c>
      <c r="B685" s="1">
        <v>44528</v>
      </c>
      <c r="C685" s="2" t="s">
        <v>4</v>
      </c>
      <c r="D685" s="2">
        <f>WEEKDAY(soki3[[#This Row],[data]],2)</f>
        <v>7</v>
      </c>
      <c r="E685">
        <v>2510</v>
      </c>
      <c r="F685">
        <f t="shared" si="11"/>
        <v>8565</v>
      </c>
      <c r="G685">
        <f>IF(soki3[[#This Row],[data]]=B684,0,IF(soki3[[#This Row],[dzień tygodnia]]&gt;=6,5000,$M$13))</f>
        <v>5000</v>
      </c>
      <c r="H685">
        <f>soki3[[#This Row],[stan przed produkcją]]+soki3[[#This Row],[produkcja]]</f>
        <v>13565</v>
      </c>
      <c r="I685" s="2">
        <f>IF(soki3[[#This Row],[stan po produkcji]]-soki3[[#This Row],[wielkosc_zamowienia]]&gt;0,soki3[[#This Row],[stan po produkcji]]-soki3[[#This Row],[wielkosc_zamowienia]],soki3[[#This Row],[stan po produkcji]])</f>
        <v>11055</v>
      </c>
      <c r="J685" s="2" t="b">
        <f>soki3[[#This Row],[po zamowieniu]]=soki3[[#This Row],[stan po produkcji]]</f>
        <v>0</v>
      </c>
      <c r="K685" s="2">
        <f>IF(soki3[[#This Row],[fila]],soki3[[#This Row],[wielkosc_zamowienia]],0)</f>
        <v>0</v>
      </c>
    </row>
    <row r="686" spans="1:11" x14ac:dyDescent="0.25">
      <c r="A686">
        <v>685</v>
      </c>
      <c r="B686" s="1">
        <v>44528</v>
      </c>
      <c r="C686" s="2" t="s">
        <v>5</v>
      </c>
      <c r="D686" s="2">
        <f>WEEKDAY(soki3[[#This Row],[data]],2)</f>
        <v>7</v>
      </c>
      <c r="E686">
        <v>2180</v>
      </c>
      <c r="F686">
        <f t="shared" si="11"/>
        <v>11055</v>
      </c>
      <c r="G686">
        <f>IF(soki3[[#This Row],[data]]=B685,0,IF(soki3[[#This Row],[dzień tygodnia]]&gt;=6,5000,$M$13))</f>
        <v>0</v>
      </c>
      <c r="H686">
        <f>soki3[[#This Row],[stan przed produkcją]]+soki3[[#This Row],[produkcja]]</f>
        <v>11055</v>
      </c>
      <c r="I686" s="2">
        <f>IF(soki3[[#This Row],[stan po produkcji]]-soki3[[#This Row],[wielkosc_zamowienia]]&gt;0,soki3[[#This Row],[stan po produkcji]]-soki3[[#This Row],[wielkosc_zamowienia]],soki3[[#This Row],[stan po produkcji]])</f>
        <v>8875</v>
      </c>
      <c r="J686" s="2" t="b">
        <f>soki3[[#This Row],[po zamowieniu]]=soki3[[#This Row],[stan po produkcji]]</f>
        <v>0</v>
      </c>
      <c r="K686" s="2">
        <f>IF(soki3[[#This Row],[fila]],soki3[[#This Row],[wielkosc_zamowienia]],0)</f>
        <v>0</v>
      </c>
    </row>
    <row r="687" spans="1:11" x14ac:dyDescent="0.25">
      <c r="A687">
        <v>686</v>
      </c>
      <c r="B687" s="1">
        <v>44528</v>
      </c>
      <c r="C687" s="2" t="s">
        <v>6</v>
      </c>
      <c r="D687" s="2">
        <f>WEEKDAY(soki3[[#This Row],[data]],2)</f>
        <v>7</v>
      </c>
      <c r="E687">
        <v>4710</v>
      </c>
      <c r="F687">
        <f t="shared" si="11"/>
        <v>8875</v>
      </c>
      <c r="G687">
        <f>IF(soki3[[#This Row],[data]]=B686,0,IF(soki3[[#This Row],[dzień tygodnia]]&gt;=6,5000,$M$13))</f>
        <v>0</v>
      </c>
      <c r="H687">
        <f>soki3[[#This Row],[stan przed produkcją]]+soki3[[#This Row],[produkcja]]</f>
        <v>8875</v>
      </c>
      <c r="I687" s="2">
        <f>IF(soki3[[#This Row],[stan po produkcji]]-soki3[[#This Row],[wielkosc_zamowienia]]&gt;0,soki3[[#This Row],[stan po produkcji]]-soki3[[#This Row],[wielkosc_zamowienia]],soki3[[#This Row],[stan po produkcji]])</f>
        <v>4165</v>
      </c>
      <c r="J687" s="2" t="b">
        <f>soki3[[#This Row],[po zamowieniu]]=soki3[[#This Row],[stan po produkcji]]</f>
        <v>0</v>
      </c>
      <c r="K687" s="2">
        <f>IF(soki3[[#This Row],[fila]],soki3[[#This Row],[wielkosc_zamowienia]],0)</f>
        <v>0</v>
      </c>
    </row>
    <row r="688" spans="1:11" x14ac:dyDescent="0.25">
      <c r="A688">
        <v>687</v>
      </c>
      <c r="B688" s="1">
        <v>44529</v>
      </c>
      <c r="C688" s="2" t="s">
        <v>5</v>
      </c>
      <c r="D688" s="2">
        <f>WEEKDAY(soki3[[#This Row],[data]],2)</f>
        <v>1</v>
      </c>
      <c r="E688">
        <v>3830</v>
      </c>
      <c r="F688">
        <f t="shared" si="11"/>
        <v>4165</v>
      </c>
      <c r="G688">
        <f>IF(soki3[[#This Row],[data]]=B687,0,IF(soki3[[#This Row],[dzień tygodnia]]&gt;=6,5000,$M$13))</f>
        <v>13179</v>
      </c>
      <c r="H688">
        <f>soki3[[#This Row],[stan przed produkcją]]+soki3[[#This Row],[produkcja]]</f>
        <v>17344</v>
      </c>
      <c r="I688" s="2">
        <f>IF(soki3[[#This Row],[stan po produkcji]]-soki3[[#This Row],[wielkosc_zamowienia]]&gt;0,soki3[[#This Row],[stan po produkcji]]-soki3[[#This Row],[wielkosc_zamowienia]],soki3[[#This Row],[stan po produkcji]])</f>
        <v>13514</v>
      </c>
      <c r="J688" s="2" t="b">
        <f>soki3[[#This Row],[po zamowieniu]]=soki3[[#This Row],[stan po produkcji]]</f>
        <v>0</v>
      </c>
      <c r="K688" s="2">
        <f>IF(soki3[[#This Row],[fila]],soki3[[#This Row],[wielkosc_zamowienia]],0)</f>
        <v>0</v>
      </c>
    </row>
    <row r="689" spans="1:11" x14ac:dyDescent="0.25">
      <c r="A689">
        <v>688</v>
      </c>
      <c r="B689" s="1">
        <v>44529</v>
      </c>
      <c r="C689" s="2" t="s">
        <v>4</v>
      </c>
      <c r="D689" s="2">
        <f>WEEKDAY(soki3[[#This Row],[data]],2)</f>
        <v>1</v>
      </c>
      <c r="E689">
        <v>3110</v>
      </c>
      <c r="F689">
        <f t="shared" si="11"/>
        <v>13514</v>
      </c>
      <c r="G689">
        <f>IF(soki3[[#This Row],[data]]=B688,0,IF(soki3[[#This Row],[dzień tygodnia]]&gt;=6,5000,$M$13))</f>
        <v>0</v>
      </c>
      <c r="H689">
        <f>soki3[[#This Row],[stan przed produkcją]]+soki3[[#This Row],[produkcja]]</f>
        <v>13514</v>
      </c>
      <c r="I689" s="2">
        <f>IF(soki3[[#This Row],[stan po produkcji]]-soki3[[#This Row],[wielkosc_zamowienia]]&gt;0,soki3[[#This Row],[stan po produkcji]]-soki3[[#This Row],[wielkosc_zamowienia]],soki3[[#This Row],[stan po produkcji]])</f>
        <v>10404</v>
      </c>
      <c r="J689" s="2" t="b">
        <f>soki3[[#This Row],[po zamowieniu]]=soki3[[#This Row],[stan po produkcji]]</f>
        <v>0</v>
      </c>
      <c r="K689" s="2">
        <f>IF(soki3[[#This Row],[fila]],soki3[[#This Row],[wielkosc_zamowienia]],0)</f>
        <v>0</v>
      </c>
    </row>
    <row r="690" spans="1:11" x14ac:dyDescent="0.25">
      <c r="A690">
        <v>689</v>
      </c>
      <c r="B690" s="1">
        <v>44529</v>
      </c>
      <c r="C690" s="2" t="s">
        <v>7</v>
      </c>
      <c r="D690" s="2">
        <f>WEEKDAY(soki3[[#This Row],[data]],2)</f>
        <v>1</v>
      </c>
      <c r="E690">
        <v>9840</v>
      </c>
      <c r="F690">
        <f t="shared" si="11"/>
        <v>10404</v>
      </c>
      <c r="G690">
        <f>IF(soki3[[#This Row],[data]]=B689,0,IF(soki3[[#This Row],[dzień tygodnia]]&gt;=6,5000,$M$13))</f>
        <v>0</v>
      </c>
      <c r="H690">
        <f>soki3[[#This Row],[stan przed produkcją]]+soki3[[#This Row],[produkcja]]</f>
        <v>10404</v>
      </c>
      <c r="I690" s="2">
        <f>IF(soki3[[#This Row],[stan po produkcji]]-soki3[[#This Row],[wielkosc_zamowienia]]&gt;0,soki3[[#This Row],[stan po produkcji]]-soki3[[#This Row],[wielkosc_zamowienia]],soki3[[#This Row],[stan po produkcji]])</f>
        <v>564</v>
      </c>
      <c r="J690" s="2" t="b">
        <f>soki3[[#This Row],[po zamowieniu]]=soki3[[#This Row],[stan po produkcji]]</f>
        <v>0</v>
      </c>
      <c r="K690" s="2">
        <f>IF(soki3[[#This Row],[fila]],soki3[[#This Row],[wielkosc_zamowienia]],0)</f>
        <v>0</v>
      </c>
    </row>
    <row r="691" spans="1:11" x14ac:dyDescent="0.25">
      <c r="A691">
        <v>690</v>
      </c>
      <c r="B691" s="1">
        <v>44530</v>
      </c>
      <c r="C691" s="2" t="s">
        <v>4</v>
      </c>
      <c r="D691" s="2">
        <f>WEEKDAY(soki3[[#This Row],[data]],2)</f>
        <v>2</v>
      </c>
      <c r="E691">
        <v>3880</v>
      </c>
      <c r="F691">
        <f t="shared" si="11"/>
        <v>564</v>
      </c>
      <c r="G691">
        <f>IF(soki3[[#This Row],[data]]=B690,0,IF(soki3[[#This Row],[dzień tygodnia]]&gt;=6,5000,$M$13))</f>
        <v>13179</v>
      </c>
      <c r="H691">
        <f>soki3[[#This Row],[stan przed produkcją]]+soki3[[#This Row],[produkcja]]</f>
        <v>13743</v>
      </c>
      <c r="I691" s="2">
        <f>IF(soki3[[#This Row],[stan po produkcji]]-soki3[[#This Row],[wielkosc_zamowienia]]&gt;0,soki3[[#This Row],[stan po produkcji]]-soki3[[#This Row],[wielkosc_zamowienia]],soki3[[#This Row],[stan po produkcji]])</f>
        <v>9863</v>
      </c>
      <c r="J691" s="2" t="b">
        <f>soki3[[#This Row],[po zamowieniu]]=soki3[[#This Row],[stan po produkcji]]</f>
        <v>0</v>
      </c>
      <c r="K691" s="2">
        <f>IF(soki3[[#This Row],[fila]],soki3[[#This Row],[wielkosc_zamowienia]],0)</f>
        <v>0</v>
      </c>
    </row>
    <row r="692" spans="1:11" x14ac:dyDescent="0.25">
      <c r="A692">
        <v>691</v>
      </c>
      <c r="B692" s="1">
        <v>44530</v>
      </c>
      <c r="C692" s="2" t="s">
        <v>7</v>
      </c>
      <c r="D692" s="2">
        <f>WEEKDAY(soki3[[#This Row],[data]],2)</f>
        <v>2</v>
      </c>
      <c r="E692">
        <v>9670</v>
      </c>
      <c r="F692">
        <f t="shared" si="11"/>
        <v>9863</v>
      </c>
      <c r="G692">
        <f>IF(soki3[[#This Row],[data]]=B691,0,IF(soki3[[#This Row],[dzień tygodnia]]&gt;=6,5000,$M$13))</f>
        <v>0</v>
      </c>
      <c r="H692">
        <f>soki3[[#This Row],[stan przed produkcją]]+soki3[[#This Row],[produkcja]]</f>
        <v>9863</v>
      </c>
      <c r="I692" s="2">
        <f>IF(soki3[[#This Row],[stan po produkcji]]-soki3[[#This Row],[wielkosc_zamowienia]]&gt;0,soki3[[#This Row],[stan po produkcji]]-soki3[[#This Row],[wielkosc_zamowienia]],soki3[[#This Row],[stan po produkcji]])</f>
        <v>193</v>
      </c>
      <c r="J692" s="2" t="b">
        <f>soki3[[#This Row],[po zamowieniu]]=soki3[[#This Row],[stan po produkcji]]</f>
        <v>0</v>
      </c>
      <c r="K692" s="2">
        <f>IF(soki3[[#This Row],[fila]],soki3[[#This Row],[wielkosc_zamowienia]],0)</f>
        <v>0</v>
      </c>
    </row>
    <row r="693" spans="1:11" x14ac:dyDescent="0.25">
      <c r="A693">
        <v>692</v>
      </c>
      <c r="B693" s="1">
        <v>44531</v>
      </c>
      <c r="C693" s="2" t="s">
        <v>7</v>
      </c>
      <c r="D693" s="2">
        <f>WEEKDAY(soki3[[#This Row],[data]],2)</f>
        <v>3</v>
      </c>
      <c r="E693">
        <v>3510</v>
      </c>
      <c r="F693">
        <f t="shared" si="11"/>
        <v>193</v>
      </c>
      <c r="G693">
        <f>IF(soki3[[#This Row],[data]]=B692,0,IF(soki3[[#This Row],[dzień tygodnia]]&gt;=6,5000,$M$13))</f>
        <v>13179</v>
      </c>
      <c r="H693">
        <f>soki3[[#This Row],[stan przed produkcją]]+soki3[[#This Row],[produkcja]]</f>
        <v>13372</v>
      </c>
      <c r="I693" s="2">
        <f>IF(soki3[[#This Row],[stan po produkcji]]-soki3[[#This Row],[wielkosc_zamowienia]]&gt;0,soki3[[#This Row],[stan po produkcji]]-soki3[[#This Row],[wielkosc_zamowienia]],soki3[[#This Row],[stan po produkcji]])</f>
        <v>9862</v>
      </c>
      <c r="J693" s="2" t="b">
        <f>soki3[[#This Row],[po zamowieniu]]=soki3[[#This Row],[stan po produkcji]]</f>
        <v>0</v>
      </c>
      <c r="K693" s="2">
        <f>IF(soki3[[#This Row],[fila]],soki3[[#This Row],[wielkosc_zamowienia]],0)</f>
        <v>0</v>
      </c>
    </row>
    <row r="694" spans="1:11" x14ac:dyDescent="0.25">
      <c r="A694">
        <v>693</v>
      </c>
      <c r="B694" s="1">
        <v>44532</v>
      </c>
      <c r="C694" s="2" t="s">
        <v>7</v>
      </c>
      <c r="D694" s="2">
        <f>WEEKDAY(soki3[[#This Row],[data]],2)</f>
        <v>4</v>
      </c>
      <c r="E694">
        <v>5820</v>
      </c>
      <c r="F694">
        <f t="shared" si="11"/>
        <v>9862</v>
      </c>
      <c r="G694">
        <f>IF(soki3[[#This Row],[data]]=B693,0,IF(soki3[[#This Row],[dzień tygodnia]]&gt;=6,5000,$M$13))</f>
        <v>13179</v>
      </c>
      <c r="H694">
        <f>soki3[[#This Row],[stan przed produkcją]]+soki3[[#This Row],[produkcja]]</f>
        <v>23041</v>
      </c>
      <c r="I694" s="2">
        <f>IF(soki3[[#This Row],[stan po produkcji]]-soki3[[#This Row],[wielkosc_zamowienia]]&gt;0,soki3[[#This Row],[stan po produkcji]]-soki3[[#This Row],[wielkosc_zamowienia]],soki3[[#This Row],[stan po produkcji]])</f>
        <v>17221</v>
      </c>
      <c r="J694" s="2" t="b">
        <f>soki3[[#This Row],[po zamowieniu]]=soki3[[#This Row],[stan po produkcji]]</f>
        <v>0</v>
      </c>
      <c r="K694" s="2">
        <f>IF(soki3[[#This Row],[fila]],soki3[[#This Row],[wielkosc_zamowienia]],0)</f>
        <v>0</v>
      </c>
    </row>
    <row r="695" spans="1:11" x14ac:dyDescent="0.25">
      <c r="A695">
        <v>694</v>
      </c>
      <c r="B695" s="1">
        <v>44532</v>
      </c>
      <c r="C695" s="2" t="s">
        <v>4</v>
      </c>
      <c r="D695" s="2">
        <f>WEEKDAY(soki3[[#This Row],[data]],2)</f>
        <v>4</v>
      </c>
      <c r="E695">
        <v>1950</v>
      </c>
      <c r="F695">
        <f t="shared" si="11"/>
        <v>17221</v>
      </c>
      <c r="G695">
        <f>IF(soki3[[#This Row],[data]]=B694,0,IF(soki3[[#This Row],[dzień tygodnia]]&gt;=6,5000,$M$13))</f>
        <v>0</v>
      </c>
      <c r="H695">
        <f>soki3[[#This Row],[stan przed produkcją]]+soki3[[#This Row],[produkcja]]</f>
        <v>17221</v>
      </c>
      <c r="I695" s="2">
        <f>IF(soki3[[#This Row],[stan po produkcji]]-soki3[[#This Row],[wielkosc_zamowienia]]&gt;0,soki3[[#This Row],[stan po produkcji]]-soki3[[#This Row],[wielkosc_zamowienia]],soki3[[#This Row],[stan po produkcji]])</f>
        <v>15271</v>
      </c>
      <c r="J695" s="2" t="b">
        <f>soki3[[#This Row],[po zamowieniu]]=soki3[[#This Row],[stan po produkcji]]</f>
        <v>0</v>
      </c>
      <c r="K695" s="2">
        <f>IF(soki3[[#This Row],[fila]],soki3[[#This Row],[wielkosc_zamowienia]],0)</f>
        <v>0</v>
      </c>
    </row>
    <row r="696" spans="1:11" x14ac:dyDescent="0.25">
      <c r="A696">
        <v>695</v>
      </c>
      <c r="B696" s="1">
        <v>44533</v>
      </c>
      <c r="C696" s="2" t="s">
        <v>7</v>
      </c>
      <c r="D696" s="2">
        <f>WEEKDAY(soki3[[#This Row],[data]],2)</f>
        <v>5</v>
      </c>
      <c r="E696">
        <v>1310</v>
      </c>
      <c r="F696">
        <f t="shared" si="11"/>
        <v>15271</v>
      </c>
      <c r="G696">
        <f>IF(soki3[[#This Row],[data]]=B695,0,IF(soki3[[#This Row],[dzień tygodnia]]&gt;=6,5000,$M$13))</f>
        <v>13179</v>
      </c>
      <c r="H696">
        <f>soki3[[#This Row],[stan przed produkcją]]+soki3[[#This Row],[produkcja]]</f>
        <v>28450</v>
      </c>
      <c r="I696" s="2">
        <f>IF(soki3[[#This Row],[stan po produkcji]]-soki3[[#This Row],[wielkosc_zamowienia]]&gt;0,soki3[[#This Row],[stan po produkcji]]-soki3[[#This Row],[wielkosc_zamowienia]],soki3[[#This Row],[stan po produkcji]])</f>
        <v>27140</v>
      </c>
      <c r="J696" s="2" t="b">
        <f>soki3[[#This Row],[po zamowieniu]]=soki3[[#This Row],[stan po produkcji]]</f>
        <v>0</v>
      </c>
      <c r="K696" s="2">
        <f>IF(soki3[[#This Row],[fila]],soki3[[#This Row],[wielkosc_zamowienia]],0)</f>
        <v>0</v>
      </c>
    </row>
    <row r="697" spans="1:11" x14ac:dyDescent="0.25">
      <c r="A697">
        <v>696</v>
      </c>
      <c r="B697" s="1">
        <v>44533</v>
      </c>
      <c r="C697" s="2" t="s">
        <v>5</v>
      </c>
      <c r="D697" s="2">
        <f>WEEKDAY(soki3[[#This Row],[data]],2)</f>
        <v>5</v>
      </c>
      <c r="E697">
        <v>3850</v>
      </c>
      <c r="F697">
        <f t="shared" si="11"/>
        <v>27140</v>
      </c>
      <c r="G697">
        <f>IF(soki3[[#This Row],[data]]=B696,0,IF(soki3[[#This Row],[dzień tygodnia]]&gt;=6,5000,$M$13))</f>
        <v>0</v>
      </c>
      <c r="H697">
        <f>soki3[[#This Row],[stan przed produkcją]]+soki3[[#This Row],[produkcja]]</f>
        <v>27140</v>
      </c>
      <c r="I697" s="2">
        <f>IF(soki3[[#This Row],[stan po produkcji]]-soki3[[#This Row],[wielkosc_zamowienia]]&gt;0,soki3[[#This Row],[stan po produkcji]]-soki3[[#This Row],[wielkosc_zamowienia]],soki3[[#This Row],[stan po produkcji]])</f>
        <v>23290</v>
      </c>
      <c r="J697" s="2" t="b">
        <f>soki3[[#This Row],[po zamowieniu]]=soki3[[#This Row],[stan po produkcji]]</f>
        <v>0</v>
      </c>
      <c r="K697" s="2">
        <f>IF(soki3[[#This Row],[fila]],soki3[[#This Row],[wielkosc_zamowienia]],0)</f>
        <v>0</v>
      </c>
    </row>
    <row r="698" spans="1:11" x14ac:dyDescent="0.25">
      <c r="A698">
        <v>697</v>
      </c>
      <c r="B698" s="1">
        <v>44533</v>
      </c>
      <c r="C698" s="2" t="s">
        <v>6</v>
      </c>
      <c r="D698" s="2">
        <f>WEEKDAY(soki3[[#This Row],[data]],2)</f>
        <v>5</v>
      </c>
      <c r="E698">
        <v>4160</v>
      </c>
      <c r="F698">
        <f t="shared" si="11"/>
        <v>23290</v>
      </c>
      <c r="G698">
        <f>IF(soki3[[#This Row],[data]]=B697,0,IF(soki3[[#This Row],[dzień tygodnia]]&gt;=6,5000,$M$13))</f>
        <v>0</v>
      </c>
      <c r="H698">
        <f>soki3[[#This Row],[stan przed produkcją]]+soki3[[#This Row],[produkcja]]</f>
        <v>23290</v>
      </c>
      <c r="I698" s="2">
        <f>IF(soki3[[#This Row],[stan po produkcji]]-soki3[[#This Row],[wielkosc_zamowienia]]&gt;0,soki3[[#This Row],[stan po produkcji]]-soki3[[#This Row],[wielkosc_zamowienia]],soki3[[#This Row],[stan po produkcji]])</f>
        <v>19130</v>
      </c>
      <c r="J698" s="2" t="b">
        <f>soki3[[#This Row],[po zamowieniu]]=soki3[[#This Row],[stan po produkcji]]</f>
        <v>0</v>
      </c>
      <c r="K698" s="2">
        <f>IF(soki3[[#This Row],[fila]],soki3[[#This Row],[wielkosc_zamowienia]],0)</f>
        <v>0</v>
      </c>
    </row>
    <row r="699" spans="1:11" x14ac:dyDescent="0.25">
      <c r="A699">
        <v>698</v>
      </c>
      <c r="B699" s="1">
        <v>44534</v>
      </c>
      <c r="C699" s="2" t="s">
        <v>7</v>
      </c>
      <c r="D699" s="2">
        <f>WEEKDAY(soki3[[#This Row],[data]],2)</f>
        <v>6</v>
      </c>
      <c r="E699">
        <v>3550</v>
      </c>
      <c r="F699">
        <f t="shared" si="11"/>
        <v>19130</v>
      </c>
      <c r="G699">
        <f>IF(soki3[[#This Row],[data]]=B698,0,IF(soki3[[#This Row],[dzień tygodnia]]&gt;=6,5000,$M$13))</f>
        <v>5000</v>
      </c>
      <c r="H699">
        <f>soki3[[#This Row],[stan przed produkcją]]+soki3[[#This Row],[produkcja]]</f>
        <v>24130</v>
      </c>
      <c r="I699" s="2">
        <f>IF(soki3[[#This Row],[stan po produkcji]]-soki3[[#This Row],[wielkosc_zamowienia]]&gt;0,soki3[[#This Row],[stan po produkcji]]-soki3[[#This Row],[wielkosc_zamowienia]],soki3[[#This Row],[stan po produkcji]])</f>
        <v>20580</v>
      </c>
      <c r="J699" s="2" t="b">
        <f>soki3[[#This Row],[po zamowieniu]]=soki3[[#This Row],[stan po produkcji]]</f>
        <v>0</v>
      </c>
      <c r="K699" s="2">
        <f>IF(soki3[[#This Row],[fila]],soki3[[#This Row],[wielkosc_zamowienia]],0)</f>
        <v>0</v>
      </c>
    </row>
    <row r="700" spans="1:11" x14ac:dyDescent="0.25">
      <c r="A700">
        <v>699</v>
      </c>
      <c r="B700" s="1">
        <v>44534</v>
      </c>
      <c r="C700" s="2" t="s">
        <v>5</v>
      </c>
      <c r="D700" s="2">
        <f>WEEKDAY(soki3[[#This Row],[data]],2)</f>
        <v>6</v>
      </c>
      <c r="E700">
        <v>2700</v>
      </c>
      <c r="F700">
        <f t="shared" si="11"/>
        <v>20580</v>
      </c>
      <c r="G700">
        <f>IF(soki3[[#This Row],[data]]=B699,0,IF(soki3[[#This Row],[dzień tygodnia]]&gt;=6,5000,$M$13))</f>
        <v>0</v>
      </c>
      <c r="H700">
        <f>soki3[[#This Row],[stan przed produkcją]]+soki3[[#This Row],[produkcja]]</f>
        <v>20580</v>
      </c>
      <c r="I700" s="2">
        <f>IF(soki3[[#This Row],[stan po produkcji]]-soki3[[#This Row],[wielkosc_zamowienia]]&gt;0,soki3[[#This Row],[stan po produkcji]]-soki3[[#This Row],[wielkosc_zamowienia]],soki3[[#This Row],[stan po produkcji]])</f>
        <v>17880</v>
      </c>
      <c r="J700" s="2" t="b">
        <f>soki3[[#This Row],[po zamowieniu]]=soki3[[#This Row],[stan po produkcji]]</f>
        <v>0</v>
      </c>
      <c r="K700" s="2">
        <f>IF(soki3[[#This Row],[fila]],soki3[[#This Row],[wielkosc_zamowienia]],0)</f>
        <v>0</v>
      </c>
    </row>
    <row r="701" spans="1:11" x14ac:dyDescent="0.25">
      <c r="A701">
        <v>700</v>
      </c>
      <c r="B701" s="1">
        <v>44535</v>
      </c>
      <c r="C701" s="2" t="s">
        <v>4</v>
      </c>
      <c r="D701" s="2">
        <f>WEEKDAY(soki3[[#This Row],[data]],2)</f>
        <v>7</v>
      </c>
      <c r="E701">
        <v>4620</v>
      </c>
      <c r="F701">
        <f t="shared" si="11"/>
        <v>17880</v>
      </c>
      <c r="G701">
        <f>IF(soki3[[#This Row],[data]]=B700,0,IF(soki3[[#This Row],[dzień tygodnia]]&gt;=6,5000,$M$13))</f>
        <v>5000</v>
      </c>
      <c r="H701">
        <f>soki3[[#This Row],[stan przed produkcją]]+soki3[[#This Row],[produkcja]]</f>
        <v>22880</v>
      </c>
      <c r="I701" s="2">
        <f>IF(soki3[[#This Row],[stan po produkcji]]-soki3[[#This Row],[wielkosc_zamowienia]]&gt;0,soki3[[#This Row],[stan po produkcji]]-soki3[[#This Row],[wielkosc_zamowienia]],soki3[[#This Row],[stan po produkcji]])</f>
        <v>18260</v>
      </c>
      <c r="J701" s="2" t="b">
        <f>soki3[[#This Row],[po zamowieniu]]=soki3[[#This Row],[stan po produkcji]]</f>
        <v>0</v>
      </c>
      <c r="K701" s="2">
        <f>IF(soki3[[#This Row],[fila]],soki3[[#This Row],[wielkosc_zamowienia]],0)</f>
        <v>0</v>
      </c>
    </row>
    <row r="702" spans="1:11" x14ac:dyDescent="0.25">
      <c r="A702">
        <v>701</v>
      </c>
      <c r="B702" s="1">
        <v>44535</v>
      </c>
      <c r="C702" s="2" t="s">
        <v>5</v>
      </c>
      <c r="D702" s="2">
        <f>WEEKDAY(soki3[[#This Row],[data]],2)</f>
        <v>7</v>
      </c>
      <c r="E702">
        <v>5060</v>
      </c>
      <c r="F702">
        <f t="shared" si="11"/>
        <v>18260</v>
      </c>
      <c r="G702">
        <f>IF(soki3[[#This Row],[data]]=B701,0,IF(soki3[[#This Row],[dzień tygodnia]]&gt;=6,5000,$M$13))</f>
        <v>0</v>
      </c>
      <c r="H702">
        <f>soki3[[#This Row],[stan przed produkcją]]+soki3[[#This Row],[produkcja]]</f>
        <v>18260</v>
      </c>
      <c r="I702" s="2">
        <f>IF(soki3[[#This Row],[stan po produkcji]]-soki3[[#This Row],[wielkosc_zamowienia]]&gt;0,soki3[[#This Row],[stan po produkcji]]-soki3[[#This Row],[wielkosc_zamowienia]],soki3[[#This Row],[stan po produkcji]])</f>
        <v>13200</v>
      </c>
      <c r="J702" s="2" t="b">
        <f>soki3[[#This Row],[po zamowieniu]]=soki3[[#This Row],[stan po produkcji]]</f>
        <v>0</v>
      </c>
      <c r="K702" s="2">
        <f>IF(soki3[[#This Row],[fila]],soki3[[#This Row],[wielkosc_zamowienia]],0)</f>
        <v>0</v>
      </c>
    </row>
    <row r="703" spans="1:11" x14ac:dyDescent="0.25">
      <c r="A703">
        <v>702</v>
      </c>
      <c r="B703" s="1">
        <v>44536</v>
      </c>
      <c r="C703" s="2" t="s">
        <v>4</v>
      </c>
      <c r="D703" s="2">
        <f>WEEKDAY(soki3[[#This Row],[data]],2)</f>
        <v>1</v>
      </c>
      <c r="E703">
        <v>2550</v>
      </c>
      <c r="F703">
        <f t="shared" si="11"/>
        <v>13200</v>
      </c>
      <c r="G703">
        <f>IF(soki3[[#This Row],[data]]=B702,0,IF(soki3[[#This Row],[dzień tygodnia]]&gt;=6,5000,$M$13))</f>
        <v>13179</v>
      </c>
      <c r="H703">
        <f>soki3[[#This Row],[stan przed produkcją]]+soki3[[#This Row],[produkcja]]</f>
        <v>26379</v>
      </c>
      <c r="I703" s="2">
        <f>IF(soki3[[#This Row],[stan po produkcji]]-soki3[[#This Row],[wielkosc_zamowienia]]&gt;0,soki3[[#This Row],[stan po produkcji]]-soki3[[#This Row],[wielkosc_zamowienia]],soki3[[#This Row],[stan po produkcji]])</f>
        <v>23829</v>
      </c>
      <c r="J703" s="2" t="b">
        <f>soki3[[#This Row],[po zamowieniu]]=soki3[[#This Row],[stan po produkcji]]</f>
        <v>0</v>
      </c>
      <c r="K703" s="2">
        <f>IF(soki3[[#This Row],[fila]],soki3[[#This Row],[wielkosc_zamowienia]],0)</f>
        <v>0</v>
      </c>
    </row>
    <row r="704" spans="1:11" x14ac:dyDescent="0.25">
      <c r="A704">
        <v>703</v>
      </c>
      <c r="B704" s="1">
        <v>44536</v>
      </c>
      <c r="C704" s="2" t="s">
        <v>5</v>
      </c>
      <c r="D704" s="2">
        <f>WEEKDAY(soki3[[#This Row],[data]],2)</f>
        <v>1</v>
      </c>
      <c r="E704">
        <v>4310</v>
      </c>
      <c r="F704">
        <f t="shared" si="11"/>
        <v>23829</v>
      </c>
      <c r="G704">
        <f>IF(soki3[[#This Row],[data]]=B703,0,IF(soki3[[#This Row],[dzień tygodnia]]&gt;=6,5000,$M$13))</f>
        <v>0</v>
      </c>
      <c r="H704">
        <f>soki3[[#This Row],[stan przed produkcją]]+soki3[[#This Row],[produkcja]]</f>
        <v>23829</v>
      </c>
      <c r="I704" s="2">
        <f>IF(soki3[[#This Row],[stan po produkcji]]-soki3[[#This Row],[wielkosc_zamowienia]]&gt;0,soki3[[#This Row],[stan po produkcji]]-soki3[[#This Row],[wielkosc_zamowienia]],soki3[[#This Row],[stan po produkcji]])</f>
        <v>19519</v>
      </c>
      <c r="J704" s="2" t="b">
        <f>soki3[[#This Row],[po zamowieniu]]=soki3[[#This Row],[stan po produkcji]]</f>
        <v>0</v>
      </c>
      <c r="K704" s="2">
        <f>IF(soki3[[#This Row],[fila]],soki3[[#This Row],[wielkosc_zamowienia]],0)</f>
        <v>0</v>
      </c>
    </row>
    <row r="705" spans="1:11" x14ac:dyDescent="0.25">
      <c r="A705">
        <v>704</v>
      </c>
      <c r="B705" s="1">
        <v>44536</v>
      </c>
      <c r="C705" s="2" t="s">
        <v>6</v>
      </c>
      <c r="D705" s="2">
        <f>WEEKDAY(soki3[[#This Row],[data]],2)</f>
        <v>1</v>
      </c>
      <c r="E705">
        <v>7210</v>
      </c>
      <c r="F705">
        <f t="shared" si="11"/>
        <v>19519</v>
      </c>
      <c r="G705">
        <f>IF(soki3[[#This Row],[data]]=B704,0,IF(soki3[[#This Row],[dzień tygodnia]]&gt;=6,5000,$M$13))</f>
        <v>0</v>
      </c>
      <c r="H705">
        <f>soki3[[#This Row],[stan przed produkcją]]+soki3[[#This Row],[produkcja]]</f>
        <v>19519</v>
      </c>
      <c r="I705" s="2">
        <f>IF(soki3[[#This Row],[stan po produkcji]]-soki3[[#This Row],[wielkosc_zamowienia]]&gt;0,soki3[[#This Row],[stan po produkcji]]-soki3[[#This Row],[wielkosc_zamowienia]],soki3[[#This Row],[stan po produkcji]])</f>
        <v>12309</v>
      </c>
      <c r="J705" s="2" t="b">
        <f>soki3[[#This Row],[po zamowieniu]]=soki3[[#This Row],[stan po produkcji]]</f>
        <v>0</v>
      </c>
      <c r="K705" s="2">
        <f>IF(soki3[[#This Row],[fila]],soki3[[#This Row],[wielkosc_zamowienia]],0)</f>
        <v>0</v>
      </c>
    </row>
    <row r="706" spans="1:11" x14ac:dyDescent="0.25">
      <c r="A706">
        <v>705</v>
      </c>
      <c r="B706" s="1">
        <v>44537</v>
      </c>
      <c r="C706" s="2" t="s">
        <v>6</v>
      </c>
      <c r="D706" s="2">
        <f>WEEKDAY(soki3[[#This Row],[data]],2)</f>
        <v>2</v>
      </c>
      <c r="E706">
        <v>3560</v>
      </c>
      <c r="F706">
        <f t="shared" si="11"/>
        <v>12309</v>
      </c>
      <c r="G706">
        <f>IF(soki3[[#This Row],[data]]=B705,0,IF(soki3[[#This Row],[dzień tygodnia]]&gt;=6,5000,$M$13))</f>
        <v>13179</v>
      </c>
      <c r="H706">
        <f>soki3[[#This Row],[stan przed produkcją]]+soki3[[#This Row],[produkcja]]</f>
        <v>25488</v>
      </c>
      <c r="I706" s="2">
        <f>IF(soki3[[#This Row],[stan po produkcji]]-soki3[[#This Row],[wielkosc_zamowienia]]&gt;0,soki3[[#This Row],[stan po produkcji]]-soki3[[#This Row],[wielkosc_zamowienia]],soki3[[#This Row],[stan po produkcji]])</f>
        <v>21928</v>
      </c>
      <c r="J706" s="2" t="b">
        <f>soki3[[#This Row],[po zamowieniu]]=soki3[[#This Row],[stan po produkcji]]</f>
        <v>0</v>
      </c>
      <c r="K706" s="2">
        <f>IF(soki3[[#This Row],[fila]],soki3[[#This Row],[wielkosc_zamowienia]],0)</f>
        <v>0</v>
      </c>
    </row>
    <row r="707" spans="1:11" x14ac:dyDescent="0.25">
      <c r="A707">
        <v>706</v>
      </c>
      <c r="B707" s="1">
        <v>44538</v>
      </c>
      <c r="C707" s="2" t="s">
        <v>5</v>
      </c>
      <c r="D707" s="2">
        <f>WEEKDAY(soki3[[#This Row],[data]],2)</f>
        <v>3</v>
      </c>
      <c r="E707">
        <v>520</v>
      </c>
      <c r="F707">
        <f t="shared" si="11"/>
        <v>21928</v>
      </c>
      <c r="G707">
        <f>IF(soki3[[#This Row],[data]]=B706,0,IF(soki3[[#This Row],[dzień tygodnia]]&gt;=6,5000,$M$13))</f>
        <v>13179</v>
      </c>
      <c r="H707">
        <f>soki3[[#This Row],[stan przed produkcją]]+soki3[[#This Row],[produkcja]]</f>
        <v>35107</v>
      </c>
      <c r="I707" s="2">
        <f>IF(soki3[[#This Row],[stan po produkcji]]-soki3[[#This Row],[wielkosc_zamowienia]]&gt;0,soki3[[#This Row],[stan po produkcji]]-soki3[[#This Row],[wielkosc_zamowienia]],soki3[[#This Row],[stan po produkcji]])</f>
        <v>34587</v>
      </c>
      <c r="J707" s="2" t="b">
        <f>soki3[[#This Row],[po zamowieniu]]=soki3[[#This Row],[stan po produkcji]]</f>
        <v>0</v>
      </c>
      <c r="K707" s="2">
        <f>IF(soki3[[#This Row],[fila]],soki3[[#This Row],[wielkosc_zamowienia]],0)</f>
        <v>0</v>
      </c>
    </row>
    <row r="708" spans="1:11" x14ac:dyDescent="0.25">
      <c r="A708">
        <v>707</v>
      </c>
      <c r="B708" s="1">
        <v>44539</v>
      </c>
      <c r="C708" s="2" t="s">
        <v>7</v>
      </c>
      <c r="D708" s="2">
        <f>WEEKDAY(soki3[[#This Row],[data]],2)</f>
        <v>4</v>
      </c>
      <c r="E708">
        <v>6090</v>
      </c>
      <c r="F708">
        <f t="shared" ref="F708:F756" si="12">I707</f>
        <v>34587</v>
      </c>
      <c r="G708">
        <f>IF(soki3[[#This Row],[data]]=B707,0,IF(soki3[[#This Row],[dzień tygodnia]]&gt;=6,5000,$M$13))</f>
        <v>13179</v>
      </c>
      <c r="H708">
        <f>soki3[[#This Row],[stan przed produkcją]]+soki3[[#This Row],[produkcja]]</f>
        <v>47766</v>
      </c>
      <c r="I708" s="2">
        <f>IF(soki3[[#This Row],[stan po produkcji]]-soki3[[#This Row],[wielkosc_zamowienia]]&gt;0,soki3[[#This Row],[stan po produkcji]]-soki3[[#This Row],[wielkosc_zamowienia]],soki3[[#This Row],[stan po produkcji]])</f>
        <v>41676</v>
      </c>
      <c r="J708" s="2" t="b">
        <f>soki3[[#This Row],[po zamowieniu]]=soki3[[#This Row],[stan po produkcji]]</f>
        <v>0</v>
      </c>
      <c r="K708" s="2">
        <f>IF(soki3[[#This Row],[fila]],soki3[[#This Row],[wielkosc_zamowienia]],0)</f>
        <v>0</v>
      </c>
    </row>
    <row r="709" spans="1:11" x14ac:dyDescent="0.25">
      <c r="A709">
        <v>708</v>
      </c>
      <c r="B709" s="1">
        <v>44540</v>
      </c>
      <c r="C709" s="2" t="s">
        <v>4</v>
      </c>
      <c r="D709" s="2">
        <f>WEEKDAY(soki3[[#This Row],[data]],2)</f>
        <v>5</v>
      </c>
      <c r="E709">
        <v>570</v>
      </c>
      <c r="F709">
        <f t="shared" si="12"/>
        <v>41676</v>
      </c>
      <c r="G709">
        <f>IF(soki3[[#This Row],[data]]=B708,0,IF(soki3[[#This Row],[dzień tygodnia]]&gt;=6,5000,$M$13))</f>
        <v>13179</v>
      </c>
      <c r="H709">
        <f>soki3[[#This Row],[stan przed produkcją]]+soki3[[#This Row],[produkcja]]</f>
        <v>54855</v>
      </c>
      <c r="I709" s="2">
        <f>IF(soki3[[#This Row],[stan po produkcji]]-soki3[[#This Row],[wielkosc_zamowienia]]&gt;0,soki3[[#This Row],[stan po produkcji]]-soki3[[#This Row],[wielkosc_zamowienia]],soki3[[#This Row],[stan po produkcji]])</f>
        <v>54285</v>
      </c>
      <c r="J709" s="2" t="b">
        <f>soki3[[#This Row],[po zamowieniu]]=soki3[[#This Row],[stan po produkcji]]</f>
        <v>0</v>
      </c>
      <c r="K709" s="2">
        <f>IF(soki3[[#This Row],[fila]],soki3[[#This Row],[wielkosc_zamowienia]],0)</f>
        <v>0</v>
      </c>
    </row>
    <row r="710" spans="1:11" x14ac:dyDescent="0.25">
      <c r="A710">
        <v>709</v>
      </c>
      <c r="B710" s="1">
        <v>44541</v>
      </c>
      <c r="C710" s="2" t="s">
        <v>4</v>
      </c>
      <c r="D710" s="2">
        <f>WEEKDAY(soki3[[#This Row],[data]],2)</f>
        <v>6</v>
      </c>
      <c r="E710">
        <v>9510</v>
      </c>
      <c r="F710">
        <f t="shared" si="12"/>
        <v>54285</v>
      </c>
      <c r="G710">
        <f>IF(soki3[[#This Row],[data]]=B709,0,IF(soki3[[#This Row],[dzień tygodnia]]&gt;=6,5000,$M$13))</f>
        <v>5000</v>
      </c>
      <c r="H710">
        <f>soki3[[#This Row],[stan przed produkcją]]+soki3[[#This Row],[produkcja]]</f>
        <v>59285</v>
      </c>
      <c r="I710" s="2">
        <f>IF(soki3[[#This Row],[stan po produkcji]]-soki3[[#This Row],[wielkosc_zamowienia]]&gt;0,soki3[[#This Row],[stan po produkcji]]-soki3[[#This Row],[wielkosc_zamowienia]],soki3[[#This Row],[stan po produkcji]])</f>
        <v>49775</v>
      </c>
      <c r="J710" s="2" t="b">
        <f>soki3[[#This Row],[po zamowieniu]]=soki3[[#This Row],[stan po produkcji]]</f>
        <v>0</v>
      </c>
      <c r="K710" s="2">
        <f>IF(soki3[[#This Row],[fila]],soki3[[#This Row],[wielkosc_zamowienia]],0)</f>
        <v>0</v>
      </c>
    </row>
    <row r="711" spans="1:11" x14ac:dyDescent="0.25">
      <c r="A711">
        <v>710</v>
      </c>
      <c r="B711" s="1">
        <v>44541</v>
      </c>
      <c r="C711" s="2" t="s">
        <v>7</v>
      </c>
      <c r="D711" s="2">
        <f>WEEKDAY(soki3[[#This Row],[data]],2)</f>
        <v>6</v>
      </c>
      <c r="E711">
        <v>2480</v>
      </c>
      <c r="F711">
        <f t="shared" si="12"/>
        <v>49775</v>
      </c>
      <c r="G711">
        <f>IF(soki3[[#This Row],[data]]=B710,0,IF(soki3[[#This Row],[dzień tygodnia]]&gt;=6,5000,$M$13))</f>
        <v>0</v>
      </c>
      <c r="H711">
        <f>soki3[[#This Row],[stan przed produkcją]]+soki3[[#This Row],[produkcja]]</f>
        <v>49775</v>
      </c>
      <c r="I711" s="2">
        <f>IF(soki3[[#This Row],[stan po produkcji]]-soki3[[#This Row],[wielkosc_zamowienia]]&gt;0,soki3[[#This Row],[stan po produkcji]]-soki3[[#This Row],[wielkosc_zamowienia]],soki3[[#This Row],[stan po produkcji]])</f>
        <v>47295</v>
      </c>
      <c r="J711" s="2" t="b">
        <f>soki3[[#This Row],[po zamowieniu]]=soki3[[#This Row],[stan po produkcji]]</f>
        <v>0</v>
      </c>
      <c r="K711" s="2">
        <f>IF(soki3[[#This Row],[fila]],soki3[[#This Row],[wielkosc_zamowienia]],0)</f>
        <v>0</v>
      </c>
    </row>
    <row r="712" spans="1:11" x14ac:dyDescent="0.25">
      <c r="A712">
        <v>711</v>
      </c>
      <c r="B712" s="1">
        <v>44541</v>
      </c>
      <c r="C712" s="2" t="s">
        <v>6</v>
      </c>
      <c r="D712" s="2">
        <f>WEEKDAY(soki3[[#This Row],[data]],2)</f>
        <v>6</v>
      </c>
      <c r="E712">
        <v>8000</v>
      </c>
      <c r="F712">
        <f t="shared" si="12"/>
        <v>47295</v>
      </c>
      <c r="G712">
        <f>IF(soki3[[#This Row],[data]]=B711,0,IF(soki3[[#This Row],[dzień tygodnia]]&gt;=6,5000,$M$13))</f>
        <v>0</v>
      </c>
      <c r="H712">
        <f>soki3[[#This Row],[stan przed produkcją]]+soki3[[#This Row],[produkcja]]</f>
        <v>47295</v>
      </c>
      <c r="I712" s="2">
        <f>IF(soki3[[#This Row],[stan po produkcji]]-soki3[[#This Row],[wielkosc_zamowienia]]&gt;0,soki3[[#This Row],[stan po produkcji]]-soki3[[#This Row],[wielkosc_zamowienia]],soki3[[#This Row],[stan po produkcji]])</f>
        <v>39295</v>
      </c>
      <c r="J712" s="2" t="b">
        <f>soki3[[#This Row],[po zamowieniu]]=soki3[[#This Row],[stan po produkcji]]</f>
        <v>0</v>
      </c>
      <c r="K712" s="2">
        <f>IF(soki3[[#This Row],[fila]],soki3[[#This Row],[wielkosc_zamowienia]],0)</f>
        <v>0</v>
      </c>
    </row>
    <row r="713" spans="1:11" x14ac:dyDescent="0.25">
      <c r="A713">
        <v>712</v>
      </c>
      <c r="B713" s="1">
        <v>44542</v>
      </c>
      <c r="C713" s="2" t="s">
        <v>5</v>
      </c>
      <c r="D713" s="2">
        <f>WEEKDAY(soki3[[#This Row],[data]],2)</f>
        <v>7</v>
      </c>
      <c r="E713">
        <v>9990</v>
      </c>
      <c r="F713">
        <f t="shared" si="12"/>
        <v>39295</v>
      </c>
      <c r="G713">
        <f>IF(soki3[[#This Row],[data]]=B712,0,IF(soki3[[#This Row],[dzień tygodnia]]&gt;=6,5000,$M$13))</f>
        <v>5000</v>
      </c>
      <c r="H713">
        <f>soki3[[#This Row],[stan przed produkcją]]+soki3[[#This Row],[produkcja]]</f>
        <v>44295</v>
      </c>
      <c r="I713" s="2">
        <f>IF(soki3[[#This Row],[stan po produkcji]]-soki3[[#This Row],[wielkosc_zamowienia]]&gt;0,soki3[[#This Row],[stan po produkcji]]-soki3[[#This Row],[wielkosc_zamowienia]],soki3[[#This Row],[stan po produkcji]])</f>
        <v>34305</v>
      </c>
      <c r="J713" s="2" t="b">
        <f>soki3[[#This Row],[po zamowieniu]]=soki3[[#This Row],[stan po produkcji]]</f>
        <v>0</v>
      </c>
      <c r="K713" s="2">
        <f>IF(soki3[[#This Row],[fila]],soki3[[#This Row],[wielkosc_zamowienia]],0)</f>
        <v>0</v>
      </c>
    </row>
    <row r="714" spans="1:11" x14ac:dyDescent="0.25">
      <c r="A714">
        <v>713</v>
      </c>
      <c r="B714" s="1">
        <v>44542</v>
      </c>
      <c r="C714" s="2" t="s">
        <v>4</v>
      </c>
      <c r="D714" s="2">
        <f>WEEKDAY(soki3[[#This Row],[data]],2)</f>
        <v>7</v>
      </c>
      <c r="E714">
        <v>2750</v>
      </c>
      <c r="F714">
        <f t="shared" si="12"/>
        <v>34305</v>
      </c>
      <c r="G714">
        <f>IF(soki3[[#This Row],[data]]=B713,0,IF(soki3[[#This Row],[dzień tygodnia]]&gt;=6,5000,$M$13))</f>
        <v>0</v>
      </c>
      <c r="H714">
        <f>soki3[[#This Row],[stan przed produkcją]]+soki3[[#This Row],[produkcja]]</f>
        <v>34305</v>
      </c>
      <c r="I714" s="2">
        <f>IF(soki3[[#This Row],[stan po produkcji]]-soki3[[#This Row],[wielkosc_zamowienia]]&gt;0,soki3[[#This Row],[stan po produkcji]]-soki3[[#This Row],[wielkosc_zamowienia]],soki3[[#This Row],[stan po produkcji]])</f>
        <v>31555</v>
      </c>
      <c r="J714" s="2" t="b">
        <f>soki3[[#This Row],[po zamowieniu]]=soki3[[#This Row],[stan po produkcji]]</f>
        <v>0</v>
      </c>
      <c r="K714" s="2">
        <f>IF(soki3[[#This Row],[fila]],soki3[[#This Row],[wielkosc_zamowienia]],0)</f>
        <v>0</v>
      </c>
    </row>
    <row r="715" spans="1:11" x14ac:dyDescent="0.25">
      <c r="A715">
        <v>714</v>
      </c>
      <c r="B715" s="1">
        <v>44542</v>
      </c>
      <c r="C715" s="2" t="s">
        <v>7</v>
      </c>
      <c r="D715" s="2">
        <f>WEEKDAY(soki3[[#This Row],[data]],2)</f>
        <v>7</v>
      </c>
      <c r="E715">
        <v>4260</v>
      </c>
      <c r="F715">
        <f t="shared" si="12"/>
        <v>31555</v>
      </c>
      <c r="G715">
        <f>IF(soki3[[#This Row],[data]]=B714,0,IF(soki3[[#This Row],[dzień tygodnia]]&gt;=6,5000,$M$13))</f>
        <v>0</v>
      </c>
      <c r="H715">
        <f>soki3[[#This Row],[stan przed produkcją]]+soki3[[#This Row],[produkcja]]</f>
        <v>31555</v>
      </c>
      <c r="I715" s="2">
        <f>IF(soki3[[#This Row],[stan po produkcji]]-soki3[[#This Row],[wielkosc_zamowienia]]&gt;0,soki3[[#This Row],[stan po produkcji]]-soki3[[#This Row],[wielkosc_zamowienia]],soki3[[#This Row],[stan po produkcji]])</f>
        <v>27295</v>
      </c>
      <c r="J715" s="2" t="b">
        <f>soki3[[#This Row],[po zamowieniu]]=soki3[[#This Row],[stan po produkcji]]</f>
        <v>0</v>
      </c>
      <c r="K715" s="2">
        <f>IF(soki3[[#This Row],[fila]],soki3[[#This Row],[wielkosc_zamowienia]],0)</f>
        <v>0</v>
      </c>
    </row>
    <row r="716" spans="1:11" x14ac:dyDescent="0.25">
      <c r="A716">
        <v>715</v>
      </c>
      <c r="B716" s="1">
        <v>44543</v>
      </c>
      <c r="C716" s="2" t="s">
        <v>5</v>
      </c>
      <c r="D716" s="2">
        <f>WEEKDAY(soki3[[#This Row],[data]],2)</f>
        <v>1</v>
      </c>
      <c r="E716">
        <v>2700</v>
      </c>
      <c r="F716">
        <f t="shared" si="12"/>
        <v>27295</v>
      </c>
      <c r="G716">
        <f>IF(soki3[[#This Row],[data]]=B715,0,IF(soki3[[#This Row],[dzień tygodnia]]&gt;=6,5000,$M$13))</f>
        <v>13179</v>
      </c>
      <c r="H716">
        <f>soki3[[#This Row],[stan przed produkcją]]+soki3[[#This Row],[produkcja]]</f>
        <v>40474</v>
      </c>
      <c r="I716" s="2">
        <f>IF(soki3[[#This Row],[stan po produkcji]]-soki3[[#This Row],[wielkosc_zamowienia]]&gt;0,soki3[[#This Row],[stan po produkcji]]-soki3[[#This Row],[wielkosc_zamowienia]],soki3[[#This Row],[stan po produkcji]])</f>
        <v>37774</v>
      </c>
      <c r="J716" s="2" t="b">
        <f>soki3[[#This Row],[po zamowieniu]]=soki3[[#This Row],[stan po produkcji]]</f>
        <v>0</v>
      </c>
      <c r="K716" s="2">
        <f>IF(soki3[[#This Row],[fila]],soki3[[#This Row],[wielkosc_zamowienia]],0)</f>
        <v>0</v>
      </c>
    </row>
    <row r="717" spans="1:11" x14ac:dyDescent="0.25">
      <c r="A717">
        <v>716</v>
      </c>
      <c r="B717" s="1">
        <v>44543</v>
      </c>
      <c r="C717" s="2" t="s">
        <v>7</v>
      </c>
      <c r="D717" s="2">
        <f>WEEKDAY(soki3[[#This Row],[data]],2)</f>
        <v>1</v>
      </c>
      <c r="E717">
        <v>2180</v>
      </c>
      <c r="F717">
        <f t="shared" si="12"/>
        <v>37774</v>
      </c>
      <c r="G717">
        <f>IF(soki3[[#This Row],[data]]=B716,0,IF(soki3[[#This Row],[dzień tygodnia]]&gt;=6,5000,$M$13))</f>
        <v>0</v>
      </c>
      <c r="H717">
        <f>soki3[[#This Row],[stan przed produkcją]]+soki3[[#This Row],[produkcja]]</f>
        <v>37774</v>
      </c>
      <c r="I717" s="2">
        <f>IF(soki3[[#This Row],[stan po produkcji]]-soki3[[#This Row],[wielkosc_zamowienia]]&gt;0,soki3[[#This Row],[stan po produkcji]]-soki3[[#This Row],[wielkosc_zamowienia]],soki3[[#This Row],[stan po produkcji]])</f>
        <v>35594</v>
      </c>
      <c r="J717" s="2" t="b">
        <f>soki3[[#This Row],[po zamowieniu]]=soki3[[#This Row],[stan po produkcji]]</f>
        <v>0</v>
      </c>
      <c r="K717" s="2">
        <f>IF(soki3[[#This Row],[fila]],soki3[[#This Row],[wielkosc_zamowienia]],0)</f>
        <v>0</v>
      </c>
    </row>
    <row r="718" spans="1:11" x14ac:dyDescent="0.25">
      <c r="A718">
        <v>717</v>
      </c>
      <c r="B718" s="1">
        <v>44544</v>
      </c>
      <c r="C718" s="2" t="s">
        <v>5</v>
      </c>
      <c r="D718" s="2">
        <f>WEEKDAY(soki3[[#This Row],[data]],2)</f>
        <v>2</v>
      </c>
      <c r="E718">
        <v>8200</v>
      </c>
      <c r="F718">
        <f t="shared" si="12"/>
        <v>35594</v>
      </c>
      <c r="G718">
        <f>IF(soki3[[#This Row],[data]]=B717,0,IF(soki3[[#This Row],[dzień tygodnia]]&gt;=6,5000,$M$13))</f>
        <v>13179</v>
      </c>
      <c r="H718">
        <f>soki3[[#This Row],[stan przed produkcją]]+soki3[[#This Row],[produkcja]]</f>
        <v>48773</v>
      </c>
      <c r="I718" s="2">
        <f>IF(soki3[[#This Row],[stan po produkcji]]-soki3[[#This Row],[wielkosc_zamowienia]]&gt;0,soki3[[#This Row],[stan po produkcji]]-soki3[[#This Row],[wielkosc_zamowienia]],soki3[[#This Row],[stan po produkcji]])</f>
        <v>40573</v>
      </c>
      <c r="J718" s="2" t="b">
        <f>soki3[[#This Row],[po zamowieniu]]=soki3[[#This Row],[stan po produkcji]]</f>
        <v>0</v>
      </c>
      <c r="K718" s="2">
        <f>IF(soki3[[#This Row],[fila]],soki3[[#This Row],[wielkosc_zamowienia]],0)</f>
        <v>0</v>
      </c>
    </row>
    <row r="719" spans="1:11" x14ac:dyDescent="0.25">
      <c r="A719">
        <v>718</v>
      </c>
      <c r="B719" s="1">
        <v>44544</v>
      </c>
      <c r="C719" s="2" t="s">
        <v>6</v>
      </c>
      <c r="D719" s="2">
        <f>WEEKDAY(soki3[[#This Row],[data]],2)</f>
        <v>2</v>
      </c>
      <c r="E719">
        <v>5080</v>
      </c>
      <c r="F719">
        <f t="shared" si="12"/>
        <v>40573</v>
      </c>
      <c r="G719">
        <f>IF(soki3[[#This Row],[data]]=B718,0,IF(soki3[[#This Row],[dzień tygodnia]]&gt;=6,5000,$M$13))</f>
        <v>0</v>
      </c>
      <c r="H719">
        <f>soki3[[#This Row],[stan przed produkcją]]+soki3[[#This Row],[produkcja]]</f>
        <v>40573</v>
      </c>
      <c r="I719" s="2">
        <f>IF(soki3[[#This Row],[stan po produkcji]]-soki3[[#This Row],[wielkosc_zamowienia]]&gt;0,soki3[[#This Row],[stan po produkcji]]-soki3[[#This Row],[wielkosc_zamowienia]],soki3[[#This Row],[stan po produkcji]])</f>
        <v>35493</v>
      </c>
      <c r="J719" s="2" t="b">
        <f>soki3[[#This Row],[po zamowieniu]]=soki3[[#This Row],[stan po produkcji]]</f>
        <v>0</v>
      </c>
      <c r="K719" s="2">
        <f>IF(soki3[[#This Row],[fila]],soki3[[#This Row],[wielkosc_zamowienia]],0)</f>
        <v>0</v>
      </c>
    </row>
    <row r="720" spans="1:11" x14ac:dyDescent="0.25">
      <c r="A720">
        <v>719</v>
      </c>
      <c r="B720" s="1">
        <v>44544</v>
      </c>
      <c r="C720" s="2" t="s">
        <v>4</v>
      </c>
      <c r="D720" s="2">
        <f>WEEKDAY(soki3[[#This Row],[data]],2)</f>
        <v>2</v>
      </c>
      <c r="E720">
        <v>7660</v>
      </c>
      <c r="F720">
        <f t="shared" si="12"/>
        <v>35493</v>
      </c>
      <c r="G720">
        <f>IF(soki3[[#This Row],[data]]=B719,0,IF(soki3[[#This Row],[dzień tygodnia]]&gt;=6,5000,$M$13))</f>
        <v>0</v>
      </c>
      <c r="H720">
        <f>soki3[[#This Row],[stan przed produkcją]]+soki3[[#This Row],[produkcja]]</f>
        <v>35493</v>
      </c>
      <c r="I720" s="2">
        <f>IF(soki3[[#This Row],[stan po produkcji]]-soki3[[#This Row],[wielkosc_zamowienia]]&gt;0,soki3[[#This Row],[stan po produkcji]]-soki3[[#This Row],[wielkosc_zamowienia]],soki3[[#This Row],[stan po produkcji]])</f>
        <v>27833</v>
      </c>
      <c r="J720" s="2" t="b">
        <f>soki3[[#This Row],[po zamowieniu]]=soki3[[#This Row],[stan po produkcji]]</f>
        <v>0</v>
      </c>
      <c r="K720" s="2">
        <f>IF(soki3[[#This Row],[fila]],soki3[[#This Row],[wielkosc_zamowienia]],0)</f>
        <v>0</v>
      </c>
    </row>
    <row r="721" spans="1:11" x14ac:dyDescent="0.25">
      <c r="A721">
        <v>720</v>
      </c>
      <c r="B721" s="1">
        <v>44544</v>
      </c>
      <c r="C721" s="2" t="s">
        <v>7</v>
      </c>
      <c r="D721" s="2">
        <f>WEEKDAY(soki3[[#This Row],[data]],2)</f>
        <v>2</v>
      </c>
      <c r="E721">
        <v>8700</v>
      </c>
      <c r="F721">
        <f t="shared" si="12"/>
        <v>27833</v>
      </c>
      <c r="G721">
        <f>IF(soki3[[#This Row],[data]]=B720,0,IF(soki3[[#This Row],[dzień tygodnia]]&gt;=6,5000,$M$13))</f>
        <v>0</v>
      </c>
      <c r="H721">
        <f>soki3[[#This Row],[stan przed produkcją]]+soki3[[#This Row],[produkcja]]</f>
        <v>27833</v>
      </c>
      <c r="I721" s="2">
        <f>IF(soki3[[#This Row],[stan po produkcji]]-soki3[[#This Row],[wielkosc_zamowienia]]&gt;0,soki3[[#This Row],[stan po produkcji]]-soki3[[#This Row],[wielkosc_zamowienia]],soki3[[#This Row],[stan po produkcji]])</f>
        <v>19133</v>
      </c>
      <c r="J721" s="2" t="b">
        <f>soki3[[#This Row],[po zamowieniu]]=soki3[[#This Row],[stan po produkcji]]</f>
        <v>0</v>
      </c>
      <c r="K721" s="2">
        <f>IF(soki3[[#This Row],[fila]],soki3[[#This Row],[wielkosc_zamowienia]],0)</f>
        <v>0</v>
      </c>
    </row>
    <row r="722" spans="1:11" x14ac:dyDescent="0.25">
      <c r="A722">
        <v>721</v>
      </c>
      <c r="B722" s="1">
        <v>44545</v>
      </c>
      <c r="C722" s="2" t="s">
        <v>6</v>
      </c>
      <c r="D722" s="2">
        <f>WEEKDAY(soki3[[#This Row],[data]],2)</f>
        <v>3</v>
      </c>
      <c r="E722">
        <v>7940</v>
      </c>
      <c r="F722">
        <f t="shared" si="12"/>
        <v>19133</v>
      </c>
      <c r="G722">
        <f>IF(soki3[[#This Row],[data]]=B721,0,IF(soki3[[#This Row],[dzień tygodnia]]&gt;=6,5000,$M$13))</f>
        <v>13179</v>
      </c>
      <c r="H722">
        <f>soki3[[#This Row],[stan przed produkcją]]+soki3[[#This Row],[produkcja]]</f>
        <v>32312</v>
      </c>
      <c r="I722" s="2">
        <f>IF(soki3[[#This Row],[stan po produkcji]]-soki3[[#This Row],[wielkosc_zamowienia]]&gt;0,soki3[[#This Row],[stan po produkcji]]-soki3[[#This Row],[wielkosc_zamowienia]],soki3[[#This Row],[stan po produkcji]])</f>
        <v>24372</v>
      </c>
      <c r="J722" s="2" t="b">
        <f>soki3[[#This Row],[po zamowieniu]]=soki3[[#This Row],[stan po produkcji]]</f>
        <v>0</v>
      </c>
      <c r="K722" s="2">
        <f>IF(soki3[[#This Row],[fila]],soki3[[#This Row],[wielkosc_zamowienia]],0)</f>
        <v>0</v>
      </c>
    </row>
    <row r="723" spans="1:11" x14ac:dyDescent="0.25">
      <c r="A723">
        <v>722</v>
      </c>
      <c r="B723" s="1">
        <v>44545</v>
      </c>
      <c r="C723" s="2" t="s">
        <v>4</v>
      </c>
      <c r="D723" s="2">
        <f>WEEKDAY(soki3[[#This Row],[data]],2)</f>
        <v>3</v>
      </c>
      <c r="E723">
        <v>5370</v>
      </c>
      <c r="F723">
        <f t="shared" si="12"/>
        <v>24372</v>
      </c>
      <c r="G723">
        <f>IF(soki3[[#This Row],[data]]=B722,0,IF(soki3[[#This Row],[dzień tygodnia]]&gt;=6,5000,$M$13))</f>
        <v>0</v>
      </c>
      <c r="H723">
        <f>soki3[[#This Row],[stan przed produkcją]]+soki3[[#This Row],[produkcja]]</f>
        <v>24372</v>
      </c>
      <c r="I723" s="2">
        <f>IF(soki3[[#This Row],[stan po produkcji]]-soki3[[#This Row],[wielkosc_zamowienia]]&gt;0,soki3[[#This Row],[stan po produkcji]]-soki3[[#This Row],[wielkosc_zamowienia]],soki3[[#This Row],[stan po produkcji]])</f>
        <v>19002</v>
      </c>
      <c r="J723" s="2" t="b">
        <f>soki3[[#This Row],[po zamowieniu]]=soki3[[#This Row],[stan po produkcji]]</f>
        <v>0</v>
      </c>
      <c r="K723" s="2">
        <f>IF(soki3[[#This Row],[fila]],soki3[[#This Row],[wielkosc_zamowienia]],0)</f>
        <v>0</v>
      </c>
    </row>
    <row r="724" spans="1:11" x14ac:dyDescent="0.25">
      <c r="A724">
        <v>723</v>
      </c>
      <c r="B724" s="1">
        <v>44546</v>
      </c>
      <c r="C724" s="2" t="s">
        <v>5</v>
      </c>
      <c r="D724" s="2">
        <f>WEEKDAY(soki3[[#This Row],[data]],2)</f>
        <v>4</v>
      </c>
      <c r="E724">
        <v>3940</v>
      </c>
      <c r="F724">
        <f t="shared" si="12"/>
        <v>19002</v>
      </c>
      <c r="G724">
        <f>IF(soki3[[#This Row],[data]]=B723,0,IF(soki3[[#This Row],[dzień tygodnia]]&gt;=6,5000,$M$13))</f>
        <v>13179</v>
      </c>
      <c r="H724">
        <f>soki3[[#This Row],[stan przed produkcją]]+soki3[[#This Row],[produkcja]]</f>
        <v>32181</v>
      </c>
      <c r="I724" s="2">
        <f>IF(soki3[[#This Row],[stan po produkcji]]-soki3[[#This Row],[wielkosc_zamowienia]]&gt;0,soki3[[#This Row],[stan po produkcji]]-soki3[[#This Row],[wielkosc_zamowienia]],soki3[[#This Row],[stan po produkcji]])</f>
        <v>28241</v>
      </c>
      <c r="J724" s="2" t="b">
        <f>soki3[[#This Row],[po zamowieniu]]=soki3[[#This Row],[stan po produkcji]]</f>
        <v>0</v>
      </c>
      <c r="K724" s="2">
        <f>IF(soki3[[#This Row],[fila]],soki3[[#This Row],[wielkosc_zamowienia]],0)</f>
        <v>0</v>
      </c>
    </row>
    <row r="725" spans="1:11" x14ac:dyDescent="0.25">
      <c r="A725">
        <v>724</v>
      </c>
      <c r="B725" s="1">
        <v>44547</v>
      </c>
      <c r="C725" s="2" t="s">
        <v>5</v>
      </c>
      <c r="D725" s="2">
        <f>WEEKDAY(soki3[[#This Row],[data]],2)</f>
        <v>5</v>
      </c>
      <c r="E725">
        <v>4400</v>
      </c>
      <c r="F725">
        <f t="shared" si="12"/>
        <v>28241</v>
      </c>
      <c r="G725">
        <f>IF(soki3[[#This Row],[data]]=B724,0,IF(soki3[[#This Row],[dzień tygodnia]]&gt;=6,5000,$M$13))</f>
        <v>13179</v>
      </c>
      <c r="H725">
        <f>soki3[[#This Row],[stan przed produkcją]]+soki3[[#This Row],[produkcja]]</f>
        <v>41420</v>
      </c>
      <c r="I725" s="2">
        <f>IF(soki3[[#This Row],[stan po produkcji]]-soki3[[#This Row],[wielkosc_zamowienia]]&gt;0,soki3[[#This Row],[stan po produkcji]]-soki3[[#This Row],[wielkosc_zamowienia]],soki3[[#This Row],[stan po produkcji]])</f>
        <v>37020</v>
      </c>
      <c r="J725" s="2" t="b">
        <f>soki3[[#This Row],[po zamowieniu]]=soki3[[#This Row],[stan po produkcji]]</f>
        <v>0</v>
      </c>
      <c r="K725" s="2">
        <f>IF(soki3[[#This Row],[fila]],soki3[[#This Row],[wielkosc_zamowienia]],0)</f>
        <v>0</v>
      </c>
    </row>
    <row r="726" spans="1:11" x14ac:dyDescent="0.25">
      <c r="A726">
        <v>725</v>
      </c>
      <c r="B726" s="1">
        <v>44548</v>
      </c>
      <c r="C726" s="2" t="s">
        <v>6</v>
      </c>
      <c r="D726" s="2">
        <f>WEEKDAY(soki3[[#This Row],[data]],2)</f>
        <v>6</v>
      </c>
      <c r="E726">
        <v>6800</v>
      </c>
      <c r="F726">
        <f t="shared" si="12"/>
        <v>37020</v>
      </c>
      <c r="G726">
        <f>IF(soki3[[#This Row],[data]]=B725,0,IF(soki3[[#This Row],[dzień tygodnia]]&gt;=6,5000,$M$13))</f>
        <v>5000</v>
      </c>
      <c r="H726">
        <f>soki3[[#This Row],[stan przed produkcją]]+soki3[[#This Row],[produkcja]]</f>
        <v>42020</v>
      </c>
      <c r="I726" s="2">
        <f>IF(soki3[[#This Row],[stan po produkcji]]-soki3[[#This Row],[wielkosc_zamowienia]]&gt;0,soki3[[#This Row],[stan po produkcji]]-soki3[[#This Row],[wielkosc_zamowienia]],soki3[[#This Row],[stan po produkcji]])</f>
        <v>35220</v>
      </c>
      <c r="J726" s="2" t="b">
        <f>soki3[[#This Row],[po zamowieniu]]=soki3[[#This Row],[stan po produkcji]]</f>
        <v>0</v>
      </c>
      <c r="K726" s="2">
        <f>IF(soki3[[#This Row],[fila]],soki3[[#This Row],[wielkosc_zamowienia]],0)</f>
        <v>0</v>
      </c>
    </row>
    <row r="727" spans="1:11" x14ac:dyDescent="0.25">
      <c r="A727">
        <v>726</v>
      </c>
      <c r="B727" s="1">
        <v>44548</v>
      </c>
      <c r="C727" s="2" t="s">
        <v>4</v>
      </c>
      <c r="D727" s="2">
        <f>WEEKDAY(soki3[[#This Row],[data]],2)</f>
        <v>6</v>
      </c>
      <c r="E727">
        <v>4640</v>
      </c>
      <c r="F727">
        <f t="shared" si="12"/>
        <v>35220</v>
      </c>
      <c r="G727">
        <f>IF(soki3[[#This Row],[data]]=B726,0,IF(soki3[[#This Row],[dzień tygodnia]]&gt;=6,5000,$M$13))</f>
        <v>0</v>
      </c>
      <c r="H727">
        <f>soki3[[#This Row],[stan przed produkcją]]+soki3[[#This Row],[produkcja]]</f>
        <v>35220</v>
      </c>
      <c r="I727" s="2">
        <f>IF(soki3[[#This Row],[stan po produkcji]]-soki3[[#This Row],[wielkosc_zamowienia]]&gt;0,soki3[[#This Row],[stan po produkcji]]-soki3[[#This Row],[wielkosc_zamowienia]],soki3[[#This Row],[stan po produkcji]])</f>
        <v>30580</v>
      </c>
      <c r="J727" s="2" t="b">
        <f>soki3[[#This Row],[po zamowieniu]]=soki3[[#This Row],[stan po produkcji]]</f>
        <v>0</v>
      </c>
      <c r="K727" s="2">
        <f>IF(soki3[[#This Row],[fila]],soki3[[#This Row],[wielkosc_zamowienia]],0)</f>
        <v>0</v>
      </c>
    </row>
    <row r="728" spans="1:11" x14ac:dyDescent="0.25">
      <c r="A728">
        <v>727</v>
      </c>
      <c r="B728" s="1">
        <v>44548</v>
      </c>
      <c r="C728" s="2" t="s">
        <v>7</v>
      </c>
      <c r="D728" s="2">
        <f>WEEKDAY(soki3[[#This Row],[data]],2)</f>
        <v>6</v>
      </c>
      <c r="E728">
        <v>7530</v>
      </c>
      <c r="F728">
        <f t="shared" si="12"/>
        <v>30580</v>
      </c>
      <c r="G728">
        <f>IF(soki3[[#This Row],[data]]=B727,0,IF(soki3[[#This Row],[dzień tygodnia]]&gt;=6,5000,$M$13))</f>
        <v>0</v>
      </c>
      <c r="H728">
        <f>soki3[[#This Row],[stan przed produkcją]]+soki3[[#This Row],[produkcja]]</f>
        <v>30580</v>
      </c>
      <c r="I728" s="2">
        <f>IF(soki3[[#This Row],[stan po produkcji]]-soki3[[#This Row],[wielkosc_zamowienia]]&gt;0,soki3[[#This Row],[stan po produkcji]]-soki3[[#This Row],[wielkosc_zamowienia]],soki3[[#This Row],[stan po produkcji]])</f>
        <v>23050</v>
      </c>
      <c r="J728" s="2" t="b">
        <f>soki3[[#This Row],[po zamowieniu]]=soki3[[#This Row],[stan po produkcji]]</f>
        <v>0</v>
      </c>
      <c r="K728" s="2">
        <f>IF(soki3[[#This Row],[fila]],soki3[[#This Row],[wielkosc_zamowienia]],0)</f>
        <v>0</v>
      </c>
    </row>
    <row r="729" spans="1:11" x14ac:dyDescent="0.25">
      <c r="A729">
        <v>728</v>
      </c>
      <c r="B729" s="1">
        <v>44549</v>
      </c>
      <c r="C729" s="2" t="s">
        <v>7</v>
      </c>
      <c r="D729" s="2">
        <f>WEEKDAY(soki3[[#This Row],[data]],2)</f>
        <v>7</v>
      </c>
      <c r="E729">
        <v>6950</v>
      </c>
      <c r="F729">
        <f t="shared" si="12"/>
        <v>23050</v>
      </c>
      <c r="G729">
        <f>IF(soki3[[#This Row],[data]]=B728,0,IF(soki3[[#This Row],[dzień tygodnia]]&gt;=6,5000,$M$13))</f>
        <v>5000</v>
      </c>
      <c r="H729">
        <f>soki3[[#This Row],[stan przed produkcją]]+soki3[[#This Row],[produkcja]]</f>
        <v>28050</v>
      </c>
      <c r="I729" s="2">
        <f>IF(soki3[[#This Row],[stan po produkcji]]-soki3[[#This Row],[wielkosc_zamowienia]]&gt;0,soki3[[#This Row],[stan po produkcji]]-soki3[[#This Row],[wielkosc_zamowienia]],soki3[[#This Row],[stan po produkcji]])</f>
        <v>21100</v>
      </c>
      <c r="J729" s="2" t="b">
        <f>soki3[[#This Row],[po zamowieniu]]=soki3[[#This Row],[stan po produkcji]]</f>
        <v>0</v>
      </c>
      <c r="K729" s="2">
        <f>IF(soki3[[#This Row],[fila]],soki3[[#This Row],[wielkosc_zamowienia]],0)</f>
        <v>0</v>
      </c>
    </row>
    <row r="730" spans="1:11" x14ac:dyDescent="0.25">
      <c r="A730">
        <v>729</v>
      </c>
      <c r="B730" s="1">
        <v>44549</v>
      </c>
      <c r="C730" s="2" t="s">
        <v>4</v>
      </c>
      <c r="D730" s="2">
        <f>WEEKDAY(soki3[[#This Row],[data]],2)</f>
        <v>7</v>
      </c>
      <c r="E730">
        <v>2520</v>
      </c>
      <c r="F730">
        <f t="shared" si="12"/>
        <v>21100</v>
      </c>
      <c r="G730">
        <f>IF(soki3[[#This Row],[data]]=B729,0,IF(soki3[[#This Row],[dzień tygodnia]]&gt;=6,5000,$M$13))</f>
        <v>0</v>
      </c>
      <c r="H730">
        <f>soki3[[#This Row],[stan przed produkcją]]+soki3[[#This Row],[produkcja]]</f>
        <v>21100</v>
      </c>
      <c r="I730" s="2">
        <f>IF(soki3[[#This Row],[stan po produkcji]]-soki3[[#This Row],[wielkosc_zamowienia]]&gt;0,soki3[[#This Row],[stan po produkcji]]-soki3[[#This Row],[wielkosc_zamowienia]],soki3[[#This Row],[stan po produkcji]])</f>
        <v>18580</v>
      </c>
      <c r="J730" s="2" t="b">
        <f>soki3[[#This Row],[po zamowieniu]]=soki3[[#This Row],[stan po produkcji]]</f>
        <v>0</v>
      </c>
      <c r="K730" s="2">
        <f>IF(soki3[[#This Row],[fila]],soki3[[#This Row],[wielkosc_zamowienia]],0)</f>
        <v>0</v>
      </c>
    </row>
    <row r="731" spans="1:11" x14ac:dyDescent="0.25">
      <c r="A731">
        <v>730</v>
      </c>
      <c r="B731" s="1">
        <v>44549</v>
      </c>
      <c r="C731" s="2" t="s">
        <v>5</v>
      </c>
      <c r="D731" s="2">
        <f>WEEKDAY(soki3[[#This Row],[data]],2)</f>
        <v>7</v>
      </c>
      <c r="E731">
        <v>4570</v>
      </c>
      <c r="F731">
        <f t="shared" si="12"/>
        <v>18580</v>
      </c>
      <c r="G731">
        <f>IF(soki3[[#This Row],[data]]=B730,0,IF(soki3[[#This Row],[dzień tygodnia]]&gt;=6,5000,$M$13))</f>
        <v>0</v>
      </c>
      <c r="H731">
        <f>soki3[[#This Row],[stan przed produkcją]]+soki3[[#This Row],[produkcja]]</f>
        <v>18580</v>
      </c>
      <c r="I731" s="2">
        <f>IF(soki3[[#This Row],[stan po produkcji]]-soki3[[#This Row],[wielkosc_zamowienia]]&gt;0,soki3[[#This Row],[stan po produkcji]]-soki3[[#This Row],[wielkosc_zamowienia]],soki3[[#This Row],[stan po produkcji]])</f>
        <v>14010</v>
      </c>
      <c r="J731" s="2" t="b">
        <f>soki3[[#This Row],[po zamowieniu]]=soki3[[#This Row],[stan po produkcji]]</f>
        <v>0</v>
      </c>
      <c r="K731" s="2">
        <f>IF(soki3[[#This Row],[fila]],soki3[[#This Row],[wielkosc_zamowienia]],0)</f>
        <v>0</v>
      </c>
    </row>
    <row r="732" spans="1:11" x14ac:dyDescent="0.25">
      <c r="A732">
        <v>731</v>
      </c>
      <c r="B732" s="1">
        <v>44550</v>
      </c>
      <c r="C732" s="2" t="s">
        <v>6</v>
      </c>
      <c r="D732" s="2">
        <f>WEEKDAY(soki3[[#This Row],[data]],2)</f>
        <v>1</v>
      </c>
      <c r="E732">
        <v>7250</v>
      </c>
      <c r="F732">
        <f t="shared" si="12"/>
        <v>14010</v>
      </c>
      <c r="G732">
        <f>IF(soki3[[#This Row],[data]]=B731,0,IF(soki3[[#This Row],[dzień tygodnia]]&gt;=6,5000,$M$13))</f>
        <v>13179</v>
      </c>
      <c r="H732">
        <f>soki3[[#This Row],[stan przed produkcją]]+soki3[[#This Row],[produkcja]]</f>
        <v>27189</v>
      </c>
      <c r="I732" s="2">
        <f>IF(soki3[[#This Row],[stan po produkcji]]-soki3[[#This Row],[wielkosc_zamowienia]]&gt;0,soki3[[#This Row],[stan po produkcji]]-soki3[[#This Row],[wielkosc_zamowienia]],soki3[[#This Row],[stan po produkcji]])</f>
        <v>19939</v>
      </c>
      <c r="J732" s="2" t="b">
        <f>soki3[[#This Row],[po zamowieniu]]=soki3[[#This Row],[stan po produkcji]]</f>
        <v>0</v>
      </c>
      <c r="K732" s="2">
        <f>IF(soki3[[#This Row],[fila]],soki3[[#This Row],[wielkosc_zamowienia]],0)</f>
        <v>0</v>
      </c>
    </row>
    <row r="733" spans="1:11" x14ac:dyDescent="0.25">
      <c r="A733">
        <v>732</v>
      </c>
      <c r="B733" s="1">
        <v>44550</v>
      </c>
      <c r="C733" s="2" t="s">
        <v>4</v>
      </c>
      <c r="D733" s="2">
        <f>WEEKDAY(soki3[[#This Row],[data]],2)</f>
        <v>1</v>
      </c>
      <c r="E733">
        <v>1340</v>
      </c>
      <c r="F733">
        <f t="shared" si="12"/>
        <v>19939</v>
      </c>
      <c r="G733">
        <f>IF(soki3[[#This Row],[data]]=B732,0,IF(soki3[[#This Row],[dzień tygodnia]]&gt;=6,5000,$M$13))</f>
        <v>0</v>
      </c>
      <c r="H733">
        <f>soki3[[#This Row],[stan przed produkcją]]+soki3[[#This Row],[produkcja]]</f>
        <v>19939</v>
      </c>
      <c r="I733" s="2">
        <f>IF(soki3[[#This Row],[stan po produkcji]]-soki3[[#This Row],[wielkosc_zamowienia]]&gt;0,soki3[[#This Row],[stan po produkcji]]-soki3[[#This Row],[wielkosc_zamowienia]],soki3[[#This Row],[stan po produkcji]])</f>
        <v>18599</v>
      </c>
      <c r="J733" s="2" t="b">
        <f>soki3[[#This Row],[po zamowieniu]]=soki3[[#This Row],[stan po produkcji]]</f>
        <v>0</v>
      </c>
      <c r="K733" s="2">
        <f>IF(soki3[[#This Row],[fila]],soki3[[#This Row],[wielkosc_zamowienia]],0)</f>
        <v>0</v>
      </c>
    </row>
    <row r="734" spans="1:11" x14ac:dyDescent="0.25">
      <c r="A734">
        <v>733</v>
      </c>
      <c r="B734" s="1">
        <v>44551</v>
      </c>
      <c r="C734" s="2" t="s">
        <v>6</v>
      </c>
      <c r="D734" s="2">
        <f>WEEKDAY(soki3[[#This Row],[data]],2)</f>
        <v>2</v>
      </c>
      <c r="E734">
        <v>1880</v>
      </c>
      <c r="F734">
        <f t="shared" si="12"/>
        <v>18599</v>
      </c>
      <c r="G734">
        <f>IF(soki3[[#This Row],[data]]=B733,0,IF(soki3[[#This Row],[dzień tygodnia]]&gt;=6,5000,$M$13))</f>
        <v>13179</v>
      </c>
      <c r="H734">
        <f>soki3[[#This Row],[stan przed produkcją]]+soki3[[#This Row],[produkcja]]</f>
        <v>31778</v>
      </c>
      <c r="I734" s="2">
        <f>IF(soki3[[#This Row],[stan po produkcji]]-soki3[[#This Row],[wielkosc_zamowienia]]&gt;0,soki3[[#This Row],[stan po produkcji]]-soki3[[#This Row],[wielkosc_zamowienia]],soki3[[#This Row],[stan po produkcji]])</f>
        <v>29898</v>
      </c>
      <c r="J734" s="2" t="b">
        <f>soki3[[#This Row],[po zamowieniu]]=soki3[[#This Row],[stan po produkcji]]</f>
        <v>0</v>
      </c>
      <c r="K734" s="2">
        <f>IF(soki3[[#This Row],[fila]],soki3[[#This Row],[wielkosc_zamowienia]],0)</f>
        <v>0</v>
      </c>
    </row>
    <row r="735" spans="1:11" x14ac:dyDescent="0.25">
      <c r="A735">
        <v>734</v>
      </c>
      <c r="B735" s="1">
        <v>44552</v>
      </c>
      <c r="C735" s="2" t="s">
        <v>4</v>
      </c>
      <c r="D735" s="2">
        <f>WEEKDAY(soki3[[#This Row],[data]],2)</f>
        <v>3</v>
      </c>
      <c r="E735">
        <v>5730</v>
      </c>
      <c r="F735">
        <f t="shared" si="12"/>
        <v>29898</v>
      </c>
      <c r="G735">
        <f>IF(soki3[[#This Row],[data]]=B734,0,IF(soki3[[#This Row],[dzień tygodnia]]&gt;=6,5000,$M$13))</f>
        <v>13179</v>
      </c>
      <c r="H735">
        <f>soki3[[#This Row],[stan przed produkcją]]+soki3[[#This Row],[produkcja]]</f>
        <v>43077</v>
      </c>
      <c r="I735" s="2">
        <f>IF(soki3[[#This Row],[stan po produkcji]]-soki3[[#This Row],[wielkosc_zamowienia]]&gt;0,soki3[[#This Row],[stan po produkcji]]-soki3[[#This Row],[wielkosc_zamowienia]],soki3[[#This Row],[stan po produkcji]])</f>
        <v>37347</v>
      </c>
      <c r="J735" s="2" t="b">
        <f>soki3[[#This Row],[po zamowieniu]]=soki3[[#This Row],[stan po produkcji]]</f>
        <v>0</v>
      </c>
      <c r="K735" s="2">
        <f>IF(soki3[[#This Row],[fila]],soki3[[#This Row],[wielkosc_zamowienia]],0)</f>
        <v>0</v>
      </c>
    </row>
    <row r="736" spans="1:11" x14ac:dyDescent="0.25">
      <c r="A736">
        <v>735</v>
      </c>
      <c r="B736" s="1">
        <v>44552</v>
      </c>
      <c r="C736" s="2" t="s">
        <v>5</v>
      </c>
      <c r="D736" s="2">
        <f>WEEKDAY(soki3[[#This Row],[data]],2)</f>
        <v>3</v>
      </c>
      <c r="E736">
        <v>1260</v>
      </c>
      <c r="F736">
        <f t="shared" si="12"/>
        <v>37347</v>
      </c>
      <c r="G736">
        <f>IF(soki3[[#This Row],[data]]=B735,0,IF(soki3[[#This Row],[dzień tygodnia]]&gt;=6,5000,$M$13))</f>
        <v>0</v>
      </c>
      <c r="H736">
        <f>soki3[[#This Row],[stan przed produkcją]]+soki3[[#This Row],[produkcja]]</f>
        <v>37347</v>
      </c>
      <c r="I736" s="2">
        <f>IF(soki3[[#This Row],[stan po produkcji]]-soki3[[#This Row],[wielkosc_zamowienia]]&gt;0,soki3[[#This Row],[stan po produkcji]]-soki3[[#This Row],[wielkosc_zamowienia]],soki3[[#This Row],[stan po produkcji]])</f>
        <v>36087</v>
      </c>
      <c r="J736" s="2" t="b">
        <f>soki3[[#This Row],[po zamowieniu]]=soki3[[#This Row],[stan po produkcji]]</f>
        <v>0</v>
      </c>
      <c r="K736" s="2">
        <f>IF(soki3[[#This Row],[fila]],soki3[[#This Row],[wielkosc_zamowienia]],0)</f>
        <v>0</v>
      </c>
    </row>
    <row r="737" spans="1:11" x14ac:dyDescent="0.25">
      <c r="A737">
        <v>736</v>
      </c>
      <c r="B737" s="1">
        <v>44553</v>
      </c>
      <c r="C737" s="2" t="s">
        <v>4</v>
      </c>
      <c r="D737" s="2">
        <f>WEEKDAY(soki3[[#This Row],[data]],2)</f>
        <v>4</v>
      </c>
      <c r="E737">
        <v>9620</v>
      </c>
      <c r="F737">
        <f t="shared" si="12"/>
        <v>36087</v>
      </c>
      <c r="G737">
        <f>IF(soki3[[#This Row],[data]]=B736,0,IF(soki3[[#This Row],[dzień tygodnia]]&gt;=6,5000,$M$13))</f>
        <v>13179</v>
      </c>
      <c r="H737">
        <f>soki3[[#This Row],[stan przed produkcją]]+soki3[[#This Row],[produkcja]]</f>
        <v>49266</v>
      </c>
      <c r="I737" s="2">
        <f>IF(soki3[[#This Row],[stan po produkcji]]-soki3[[#This Row],[wielkosc_zamowienia]]&gt;0,soki3[[#This Row],[stan po produkcji]]-soki3[[#This Row],[wielkosc_zamowienia]],soki3[[#This Row],[stan po produkcji]])</f>
        <v>39646</v>
      </c>
      <c r="J737" s="2" t="b">
        <f>soki3[[#This Row],[po zamowieniu]]=soki3[[#This Row],[stan po produkcji]]</f>
        <v>0</v>
      </c>
      <c r="K737" s="2">
        <f>IF(soki3[[#This Row],[fila]],soki3[[#This Row],[wielkosc_zamowienia]],0)</f>
        <v>0</v>
      </c>
    </row>
    <row r="738" spans="1:11" x14ac:dyDescent="0.25">
      <c r="A738">
        <v>737</v>
      </c>
      <c r="B738" s="1">
        <v>44553</v>
      </c>
      <c r="C738" s="2" t="s">
        <v>6</v>
      </c>
      <c r="D738" s="2">
        <f>WEEKDAY(soki3[[#This Row],[data]],2)</f>
        <v>4</v>
      </c>
      <c r="E738">
        <v>1280</v>
      </c>
      <c r="F738">
        <f t="shared" si="12"/>
        <v>39646</v>
      </c>
      <c r="G738">
        <f>IF(soki3[[#This Row],[data]]=B737,0,IF(soki3[[#This Row],[dzień tygodnia]]&gt;=6,5000,$M$13))</f>
        <v>0</v>
      </c>
      <c r="H738">
        <f>soki3[[#This Row],[stan przed produkcją]]+soki3[[#This Row],[produkcja]]</f>
        <v>39646</v>
      </c>
      <c r="I738" s="2">
        <f>IF(soki3[[#This Row],[stan po produkcji]]-soki3[[#This Row],[wielkosc_zamowienia]]&gt;0,soki3[[#This Row],[stan po produkcji]]-soki3[[#This Row],[wielkosc_zamowienia]],soki3[[#This Row],[stan po produkcji]])</f>
        <v>38366</v>
      </c>
      <c r="J738" s="2" t="b">
        <f>soki3[[#This Row],[po zamowieniu]]=soki3[[#This Row],[stan po produkcji]]</f>
        <v>0</v>
      </c>
      <c r="K738" s="2">
        <f>IF(soki3[[#This Row],[fila]],soki3[[#This Row],[wielkosc_zamowienia]],0)</f>
        <v>0</v>
      </c>
    </row>
    <row r="739" spans="1:11" x14ac:dyDescent="0.25">
      <c r="A739">
        <v>738</v>
      </c>
      <c r="B739" s="1">
        <v>44553</v>
      </c>
      <c r="C739" s="2" t="s">
        <v>5</v>
      </c>
      <c r="D739" s="2">
        <f>WEEKDAY(soki3[[#This Row],[data]],2)</f>
        <v>4</v>
      </c>
      <c r="E739">
        <v>4040</v>
      </c>
      <c r="F739">
        <f t="shared" si="12"/>
        <v>38366</v>
      </c>
      <c r="G739">
        <f>IF(soki3[[#This Row],[data]]=B738,0,IF(soki3[[#This Row],[dzień tygodnia]]&gt;=6,5000,$M$13))</f>
        <v>0</v>
      </c>
      <c r="H739">
        <f>soki3[[#This Row],[stan przed produkcją]]+soki3[[#This Row],[produkcja]]</f>
        <v>38366</v>
      </c>
      <c r="I739" s="2">
        <f>IF(soki3[[#This Row],[stan po produkcji]]-soki3[[#This Row],[wielkosc_zamowienia]]&gt;0,soki3[[#This Row],[stan po produkcji]]-soki3[[#This Row],[wielkosc_zamowienia]],soki3[[#This Row],[stan po produkcji]])</f>
        <v>34326</v>
      </c>
      <c r="J739" s="2" t="b">
        <f>soki3[[#This Row],[po zamowieniu]]=soki3[[#This Row],[stan po produkcji]]</f>
        <v>0</v>
      </c>
      <c r="K739" s="2">
        <f>IF(soki3[[#This Row],[fila]],soki3[[#This Row],[wielkosc_zamowienia]],0)</f>
        <v>0</v>
      </c>
    </row>
    <row r="740" spans="1:11" x14ac:dyDescent="0.25">
      <c r="A740">
        <v>739</v>
      </c>
      <c r="B740" s="1">
        <v>44554</v>
      </c>
      <c r="C740" s="2" t="s">
        <v>4</v>
      </c>
      <c r="D740" s="2">
        <f>WEEKDAY(soki3[[#This Row],[data]],2)</f>
        <v>5</v>
      </c>
      <c r="E740">
        <v>4270</v>
      </c>
      <c r="F740">
        <f t="shared" si="12"/>
        <v>34326</v>
      </c>
      <c r="G740">
        <f>IF(soki3[[#This Row],[data]]=B739,0,IF(soki3[[#This Row],[dzień tygodnia]]&gt;=6,5000,$M$13))</f>
        <v>13179</v>
      </c>
      <c r="H740">
        <f>soki3[[#This Row],[stan przed produkcją]]+soki3[[#This Row],[produkcja]]</f>
        <v>47505</v>
      </c>
      <c r="I740" s="2">
        <f>IF(soki3[[#This Row],[stan po produkcji]]-soki3[[#This Row],[wielkosc_zamowienia]]&gt;0,soki3[[#This Row],[stan po produkcji]]-soki3[[#This Row],[wielkosc_zamowienia]],soki3[[#This Row],[stan po produkcji]])</f>
        <v>43235</v>
      </c>
      <c r="J740" s="2" t="b">
        <f>soki3[[#This Row],[po zamowieniu]]=soki3[[#This Row],[stan po produkcji]]</f>
        <v>0</v>
      </c>
      <c r="K740" s="2">
        <f>IF(soki3[[#This Row],[fila]],soki3[[#This Row],[wielkosc_zamowienia]],0)</f>
        <v>0</v>
      </c>
    </row>
    <row r="741" spans="1:11" x14ac:dyDescent="0.25">
      <c r="A741">
        <v>740</v>
      </c>
      <c r="B741" s="1">
        <v>44555</v>
      </c>
      <c r="C741" s="2" t="s">
        <v>4</v>
      </c>
      <c r="D741" s="2">
        <f>WEEKDAY(soki3[[#This Row],[data]],2)</f>
        <v>6</v>
      </c>
      <c r="E741">
        <v>1590</v>
      </c>
      <c r="F741">
        <f t="shared" si="12"/>
        <v>43235</v>
      </c>
      <c r="G741">
        <f>IF(soki3[[#This Row],[data]]=B740,0,IF(soki3[[#This Row],[dzień tygodnia]]&gt;=6,5000,$M$13))</f>
        <v>5000</v>
      </c>
      <c r="H741">
        <f>soki3[[#This Row],[stan przed produkcją]]+soki3[[#This Row],[produkcja]]</f>
        <v>48235</v>
      </c>
      <c r="I741" s="2">
        <f>IF(soki3[[#This Row],[stan po produkcji]]-soki3[[#This Row],[wielkosc_zamowienia]]&gt;0,soki3[[#This Row],[stan po produkcji]]-soki3[[#This Row],[wielkosc_zamowienia]],soki3[[#This Row],[stan po produkcji]])</f>
        <v>46645</v>
      </c>
      <c r="J741" s="2" t="b">
        <f>soki3[[#This Row],[po zamowieniu]]=soki3[[#This Row],[stan po produkcji]]</f>
        <v>0</v>
      </c>
      <c r="K741" s="2">
        <f>IF(soki3[[#This Row],[fila]],soki3[[#This Row],[wielkosc_zamowienia]],0)</f>
        <v>0</v>
      </c>
    </row>
    <row r="742" spans="1:11" x14ac:dyDescent="0.25">
      <c r="A742">
        <v>741</v>
      </c>
      <c r="B742" s="1">
        <v>44556</v>
      </c>
      <c r="C742" s="2" t="s">
        <v>5</v>
      </c>
      <c r="D742" s="2">
        <f>WEEKDAY(soki3[[#This Row],[data]],2)</f>
        <v>7</v>
      </c>
      <c r="E742">
        <v>7700</v>
      </c>
      <c r="F742">
        <f t="shared" si="12"/>
        <v>46645</v>
      </c>
      <c r="G742">
        <f>IF(soki3[[#This Row],[data]]=B741,0,IF(soki3[[#This Row],[dzień tygodnia]]&gt;=6,5000,$M$13))</f>
        <v>5000</v>
      </c>
      <c r="H742">
        <f>soki3[[#This Row],[stan przed produkcją]]+soki3[[#This Row],[produkcja]]</f>
        <v>51645</v>
      </c>
      <c r="I742" s="2">
        <f>IF(soki3[[#This Row],[stan po produkcji]]-soki3[[#This Row],[wielkosc_zamowienia]]&gt;0,soki3[[#This Row],[stan po produkcji]]-soki3[[#This Row],[wielkosc_zamowienia]],soki3[[#This Row],[stan po produkcji]])</f>
        <v>43945</v>
      </c>
      <c r="J742" s="2" t="b">
        <f>soki3[[#This Row],[po zamowieniu]]=soki3[[#This Row],[stan po produkcji]]</f>
        <v>0</v>
      </c>
      <c r="K742" s="2">
        <f>IF(soki3[[#This Row],[fila]],soki3[[#This Row],[wielkosc_zamowienia]],0)</f>
        <v>0</v>
      </c>
    </row>
    <row r="743" spans="1:11" x14ac:dyDescent="0.25">
      <c r="A743">
        <v>742</v>
      </c>
      <c r="B743" s="1">
        <v>44556</v>
      </c>
      <c r="C743" s="2" t="s">
        <v>7</v>
      </c>
      <c r="D743" s="2">
        <f>WEEKDAY(soki3[[#This Row],[data]],2)</f>
        <v>7</v>
      </c>
      <c r="E743">
        <v>7320</v>
      </c>
      <c r="F743">
        <f t="shared" si="12"/>
        <v>43945</v>
      </c>
      <c r="G743">
        <f>IF(soki3[[#This Row],[data]]=B742,0,IF(soki3[[#This Row],[dzień tygodnia]]&gt;=6,5000,$M$13))</f>
        <v>0</v>
      </c>
      <c r="H743">
        <f>soki3[[#This Row],[stan przed produkcją]]+soki3[[#This Row],[produkcja]]</f>
        <v>43945</v>
      </c>
      <c r="I743" s="2">
        <f>IF(soki3[[#This Row],[stan po produkcji]]-soki3[[#This Row],[wielkosc_zamowienia]]&gt;0,soki3[[#This Row],[stan po produkcji]]-soki3[[#This Row],[wielkosc_zamowienia]],soki3[[#This Row],[stan po produkcji]])</f>
        <v>36625</v>
      </c>
      <c r="J743" s="2" t="b">
        <f>soki3[[#This Row],[po zamowieniu]]=soki3[[#This Row],[stan po produkcji]]</f>
        <v>0</v>
      </c>
      <c r="K743" s="2">
        <f>IF(soki3[[#This Row],[fila]],soki3[[#This Row],[wielkosc_zamowienia]],0)</f>
        <v>0</v>
      </c>
    </row>
    <row r="744" spans="1:11" x14ac:dyDescent="0.25">
      <c r="A744">
        <v>743</v>
      </c>
      <c r="B744" s="1">
        <v>44557</v>
      </c>
      <c r="C744" s="2" t="s">
        <v>7</v>
      </c>
      <c r="D744" s="2">
        <f>WEEKDAY(soki3[[#This Row],[data]],2)</f>
        <v>1</v>
      </c>
      <c r="E744">
        <v>3930</v>
      </c>
      <c r="F744">
        <f t="shared" si="12"/>
        <v>36625</v>
      </c>
      <c r="G744">
        <f>IF(soki3[[#This Row],[data]]=B743,0,IF(soki3[[#This Row],[dzień tygodnia]]&gt;=6,5000,$M$13))</f>
        <v>13179</v>
      </c>
      <c r="H744">
        <f>soki3[[#This Row],[stan przed produkcją]]+soki3[[#This Row],[produkcja]]</f>
        <v>49804</v>
      </c>
      <c r="I744" s="2">
        <f>IF(soki3[[#This Row],[stan po produkcji]]-soki3[[#This Row],[wielkosc_zamowienia]]&gt;0,soki3[[#This Row],[stan po produkcji]]-soki3[[#This Row],[wielkosc_zamowienia]],soki3[[#This Row],[stan po produkcji]])</f>
        <v>45874</v>
      </c>
      <c r="J744" s="2" t="b">
        <f>soki3[[#This Row],[po zamowieniu]]=soki3[[#This Row],[stan po produkcji]]</f>
        <v>0</v>
      </c>
      <c r="K744" s="2">
        <f>IF(soki3[[#This Row],[fila]],soki3[[#This Row],[wielkosc_zamowienia]],0)</f>
        <v>0</v>
      </c>
    </row>
    <row r="745" spans="1:11" x14ac:dyDescent="0.25">
      <c r="A745">
        <v>744</v>
      </c>
      <c r="B745" s="1">
        <v>44557</v>
      </c>
      <c r="C745" s="2" t="s">
        <v>6</v>
      </c>
      <c r="D745" s="2">
        <f>WEEKDAY(soki3[[#This Row],[data]],2)</f>
        <v>1</v>
      </c>
      <c r="E745">
        <v>5870</v>
      </c>
      <c r="F745">
        <f t="shared" si="12"/>
        <v>45874</v>
      </c>
      <c r="G745">
        <f>IF(soki3[[#This Row],[data]]=B744,0,IF(soki3[[#This Row],[dzień tygodnia]]&gt;=6,5000,$M$13))</f>
        <v>0</v>
      </c>
      <c r="H745">
        <f>soki3[[#This Row],[stan przed produkcją]]+soki3[[#This Row],[produkcja]]</f>
        <v>45874</v>
      </c>
      <c r="I745" s="2">
        <f>IF(soki3[[#This Row],[stan po produkcji]]-soki3[[#This Row],[wielkosc_zamowienia]]&gt;0,soki3[[#This Row],[stan po produkcji]]-soki3[[#This Row],[wielkosc_zamowienia]],soki3[[#This Row],[stan po produkcji]])</f>
        <v>40004</v>
      </c>
      <c r="J745" s="2" t="b">
        <f>soki3[[#This Row],[po zamowieniu]]=soki3[[#This Row],[stan po produkcji]]</f>
        <v>0</v>
      </c>
      <c r="K745" s="2">
        <f>IF(soki3[[#This Row],[fila]],soki3[[#This Row],[wielkosc_zamowienia]],0)</f>
        <v>0</v>
      </c>
    </row>
    <row r="746" spans="1:11" x14ac:dyDescent="0.25">
      <c r="A746">
        <v>745</v>
      </c>
      <c r="B746" s="1">
        <v>44557</v>
      </c>
      <c r="C746" s="2" t="s">
        <v>5</v>
      </c>
      <c r="D746" s="2">
        <f>WEEKDAY(soki3[[#This Row],[data]],2)</f>
        <v>1</v>
      </c>
      <c r="E746">
        <v>8040</v>
      </c>
      <c r="F746">
        <f t="shared" si="12"/>
        <v>40004</v>
      </c>
      <c r="G746">
        <f>IF(soki3[[#This Row],[data]]=B745,0,IF(soki3[[#This Row],[dzień tygodnia]]&gt;=6,5000,$M$13))</f>
        <v>0</v>
      </c>
      <c r="H746">
        <f>soki3[[#This Row],[stan przed produkcją]]+soki3[[#This Row],[produkcja]]</f>
        <v>40004</v>
      </c>
      <c r="I746" s="2">
        <f>IF(soki3[[#This Row],[stan po produkcji]]-soki3[[#This Row],[wielkosc_zamowienia]]&gt;0,soki3[[#This Row],[stan po produkcji]]-soki3[[#This Row],[wielkosc_zamowienia]],soki3[[#This Row],[stan po produkcji]])</f>
        <v>31964</v>
      </c>
      <c r="J746" s="2" t="b">
        <f>soki3[[#This Row],[po zamowieniu]]=soki3[[#This Row],[stan po produkcji]]</f>
        <v>0</v>
      </c>
      <c r="K746" s="2">
        <f>IF(soki3[[#This Row],[fila]],soki3[[#This Row],[wielkosc_zamowienia]],0)</f>
        <v>0</v>
      </c>
    </row>
    <row r="747" spans="1:11" x14ac:dyDescent="0.25">
      <c r="A747">
        <v>746</v>
      </c>
      <c r="B747" s="1">
        <v>44557</v>
      </c>
      <c r="C747" s="2" t="s">
        <v>4</v>
      </c>
      <c r="D747" s="2">
        <f>WEEKDAY(soki3[[#This Row],[data]],2)</f>
        <v>1</v>
      </c>
      <c r="E747">
        <v>8030</v>
      </c>
      <c r="F747">
        <f t="shared" si="12"/>
        <v>31964</v>
      </c>
      <c r="G747">
        <f>IF(soki3[[#This Row],[data]]=B746,0,IF(soki3[[#This Row],[dzień tygodnia]]&gt;=6,5000,$M$13))</f>
        <v>0</v>
      </c>
      <c r="H747">
        <f>soki3[[#This Row],[stan przed produkcją]]+soki3[[#This Row],[produkcja]]</f>
        <v>31964</v>
      </c>
      <c r="I747" s="2">
        <f>IF(soki3[[#This Row],[stan po produkcji]]-soki3[[#This Row],[wielkosc_zamowienia]]&gt;0,soki3[[#This Row],[stan po produkcji]]-soki3[[#This Row],[wielkosc_zamowienia]],soki3[[#This Row],[stan po produkcji]])</f>
        <v>23934</v>
      </c>
      <c r="J747" s="2" t="b">
        <f>soki3[[#This Row],[po zamowieniu]]=soki3[[#This Row],[stan po produkcji]]</f>
        <v>0</v>
      </c>
      <c r="K747" s="2">
        <f>IF(soki3[[#This Row],[fila]],soki3[[#This Row],[wielkosc_zamowienia]],0)</f>
        <v>0</v>
      </c>
    </row>
    <row r="748" spans="1:11" x14ac:dyDescent="0.25">
      <c r="A748">
        <v>747</v>
      </c>
      <c r="B748" s="1">
        <v>44558</v>
      </c>
      <c r="C748" s="2" t="s">
        <v>5</v>
      </c>
      <c r="D748" s="2">
        <f>WEEKDAY(soki3[[#This Row],[data]],2)</f>
        <v>2</v>
      </c>
      <c r="E748">
        <v>4140</v>
      </c>
      <c r="F748">
        <f t="shared" si="12"/>
        <v>23934</v>
      </c>
      <c r="G748">
        <f>IF(soki3[[#This Row],[data]]=B747,0,IF(soki3[[#This Row],[dzień tygodnia]]&gt;=6,5000,$M$13))</f>
        <v>13179</v>
      </c>
      <c r="H748">
        <f>soki3[[#This Row],[stan przed produkcją]]+soki3[[#This Row],[produkcja]]</f>
        <v>37113</v>
      </c>
      <c r="I748" s="2">
        <f>IF(soki3[[#This Row],[stan po produkcji]]-soki3[[#This Row],[wielkosc_zamowienia]]&gt;0,soki3[[#This Row],[stan po produkcji]]-soki3[[#This Row],[wielkosc_zamowienia]],soki3[[#This Row],[stan po produkcji]])</f>
        <v>32973</v>
      </c>
      <c r="J748" s="2" t="b">
        <f>soki3[[#This Row],[po zamowieniu]]=soki3[[#This Row],[stan po produkcji]]</f>
        <v>0</v>
      </c>
      <c r="K748" s="2">
        <f>IF(soki3[[#This Row],[fila]],soki3[[#This Row],[wielkosc_zamowienia]],0)</f>
        <v>0</v>
      </c>
    </row>
    <row r="749" spans="1:11" x14ac:dyDescent="0.25">
      <c r="A749">
        <v>748</v>
      </c>
      <c r="B749" s="1">
        <v>44558</v>
      </c>
      <c r="C749" s="2" t="s">
        <v>4</v>
      </c>
      <c r="D749" s="2">
        <f>WEEKDAY(soki3[[#This Row],[data]],2)</f>
        <v>2</v>
      </c>
      <c r="E749">
        <v>1410</v>
      </c>
      <c r="F749">
        <f t="shared" si="12"/>
        <v>32973</v>
      </c>
      <c r="G749">
        <f>IF(soki3[[#This Row],[data]]=B748,0,IF(soki3[[#This Row],[dzień tygodnia]]&gt;=6,5000,$M$13))</f>
        <v>0</v>
      </c>
      <c r="H749">
        <f>soki3[[#This Row],[stan przed produkcją]]+soki3[[#This Row],[produkcja]]</f>
        <v>32973</v>
      </c>
      <c r="I749" s="2">
        <f>IF(soki3[[#This Row],[stan po produkcji]]-soki3[[#This Row],[wielkosc_zamowienia]]&gt;0,soki3[[#This Row],[stan po produkcji]]-soki3[[#This Row],[wielkosc_zamowienia]],soki3[[#This Row],[stan po produkcji]])</f>
        <v>31563</v>
      </c>
      <c r="J749" s="2" t="b">
        <f>soki3[[#This Row],[po zamowieniu]]=soki3[[#This Row],[stan po produkcji]]</f>
        <v>0</v>
      </c>
      <c r="K749" s="2">
        <f>IF(soki3[[#This Row],[fila]],soki3[[#This Row],[wielkosc_zamowienia]],0)</f>
        <v>0</v>
      </c>
    </row>
    <row r="750" spans="1:11" x14ac:dyDescent="0.25">
      <c r="A750">
        <v>749</v>
      </c>
      <c r="B750" s="1">
        <v>44558</v>
      </c>
      <c r="C750" s="2" t="s">
        <v>6</v>
      </c>
      <c r="D750" s="2">
        <f>WEEKDAY(soki3[[#This Row],[data]],2)</f>
        <v>2</v>
      </c>
      <c r="E750">
        <v>4500</v>
      </c>
      <c r="F750">
        <f t="shared" si="12"/>
        <v>31563</v>
      </c>
      <c r="G750">
        <f>IF(soki3[[#This Row],[data]]=B749,0,IF(soki3[[#This Row],[dzień tygodnia]]&gt;=6,5000,$M$13))</f>
        <v>0</v>
      </c>
      <c r="H750">
        <f>soki3[[#This Row],[stan przed produkcją]]+soki3[[#This Row],[produkcja]]</f>
        <v>31563</v>
      </c>
      <c r="I750" s="2">
        <f>IF(soki3[[#This Row],[stan po produkcji]]-soki3[[#This Row],[wielkosc_zamowienia]]&gt;0,soki3[[#This Row],[stan po produkcji]]-soki3[[#This Row],[wielkosc_zamowienia]],soki3[[#This Row],[stan po produkcji]])</f>
        <v>27063</v>
      </c>
      <c r="J750" s="2" t="b">
        <f>soki3[[#This Row],[po zamowieniu]]=soki3[[#This Row],[stan po produkcji]]</f>
        <v>0</v>
      </c>
      <c r="K750" s="2">
        <f>IF(soki3[[#This Row],[fila]],soki3[[#This Row],[wielkosc_zamowienia]],0)</f>
        <v>0</v>
      </c>
    </row>
    <row r="751" spans="1:11" x14ac:dyDescent="0.25">
      <c r="A751">
        <v>750</v>
      </c>
      <c r="B751" s="1">
        <v>44559</v>
      </c>
      <c r="C751" s="2" t="s">
        <v>5</v>
      </c>
      <c r="D751" s="2">
        <f>WEEKDAY(soki3[[#This Row],[data]],2)</f>
        <v>3</v>
      </c>
      <c r="E751">
        <v>4050</v>
      </c>
      <c r="F751">
        <f t="shared" si="12"/>
        <v>27063</v>
      </c>
      <c r="G751">
        <f>IF(soki3[[#This Row],[data]]=B750,0,IF(soki3[[#This Row],[dzień tygodnia]]&gt;=6,5000,$M$13))</f>
        <v>13179</v>
      </c>
      <c r="H751">
        <f>soki3[[#This Row],[stan przed produkcją]]+soki3[[#This Row],[produkcja]]</f>
        <v>40242</v>
      </c>
      <c r="I751" s="2">
        <f>IF(soki3[[#This Row],[stan po produkcji]]-soki3[[#This Row],[wielkosc_zamowienia]]&gt;0,soki3[[#This Row],[stan po produkcji]]-soki3[[#This Row],[wielkosc_zamowienia]],soki3[[#This Row],[stan po produkcji]])</f>
        <v>36192</v>
      </c>
      <c r="J751" s="2" t="b">
        <f>soki3[[#This Row],[po zamowieniu]]=soki3[[#This Row],[stan po produkcji]]</f>
        <v>0</v>
      </c>
      <c r="K751" s="2">
        <f>IF(soki3[[#This Row],[fila]],soki3[[#This Row],[wielkosc_zamowienia]],0)</f>
        <v>0</v>
      </c>
    </row>
    <row r="752" spans="1:11" x14ac:dyDescent="0.25">
      <c r="A752">
        <v>751</v>
      </c>
      <c r="B752" s="1">
        <v>44559</v>
      </c>
      <c r="C752" s="2" t="s">
        <v>4</v>
      </c>
      <c r="D752" s="2">
        <f>WEEKDAY(soki3[[#This Row],[data]],2)</f>
        <v>3</v>
      </c>
      <c r="E752">
        <v>7390</v>
      </c>
      <c r="F752">
        <f t="shared" si="12"/>
        <v>36192</v>
      </c>
      <c r="G752">
        <f>IF(soki3[[#This Row],[data]]=B751,0,IF(soki3[[#This Row],[dzień tygodnia]]&gt;=6,5000,$M$13))</f>
        <v>0</v>
      </c>
      <c r="H752">
        <f>soki3[[#This Row],[stan przed produkcją]]+soki3[[#This Row],[produkcja]]</f>
        <v>36192</v>
      </c>
      <c r="I752" s="2">
        <f>IF(soki3[[#This Row],[stan po produkcji]]-soki3[[#This Row],[wielkosc_zamowienia]]&gt;0,soki3[[#This Row],[stan po produkcji]]-soki3[[#This Row],[wielkosc_zamowienia]],soki3[[#This Row],[stan po produkcji]])</f>
        <v>28802</v>
      </c>
      <c r="J752" s="2" t="b">
        <f>soki3[[#This Row],[po zamowieniu]]=soki3[[#This Row],[stan po produkcji]]</f>
        <v>0</v>
      </c>
      <c r="K752" s="2">
        <f>IF(soki3[[#This Row],[fila]],soki3[[#This Row],[wielkosc_zamowienia]],0)</f>
        <v>0</v>
      </c>
    </row>
    <row r="753" spans="1:11" x14ac:dyDescent="0.25">
      <c r="A753">
        <v>752</v>
      </c>
      <c r="B753" s="1">
        <v>44560</v>
      </c>
      <c r="C753" s="2" t="s">
        <v>6</v>
      </c>
      <c r="D753" s="2">
        <f>WEEKDAY(soki3[[#This Row],[data]],2)</f>
        <v>4</v>
      </c>
      <c r="E753">
        <v>4600</v>
      </c>
      <c r="F753">
        <f t="shared" si="12"/>
        <v>28802</v>
      </c>
      <c r="G753">
        <f>IF(soki3[[#This Row],[data]]=B752,0,IF(soki3[[#This Row],[dzień tygodnia]]&gt;=6,5000,$M$13))</f>
        <v>13179</v>
      </c>
      <c r="H753">
        <f>soki3[[#This Row],[stan przed produkcją]]+soki3[[#This Row],[produkcja]]</f>
        <v>41981</v>
      </c>
      <c r="I753" s="2">
        <f>IF(soki3[[#This Row],[stan po produkcji]]-soki3[[#This Row],[wielkosc_zamowienia]]&gt;0,soki3[[#This Row],[stan po produkcji]]-soki3[[#This Row],[wielkosc_zamowienia]],soki3[[#This Row],[stan po produkcji]])</f>
        <v>37381</v>
      </c>
      <c r="J753" s="2" t="b">
        <f>soki3[[#This Row],[po zamowieniu]]=soki3[[#This Row],[stan po produkcji]]</f>
        <v>0</v>
      </c>
      <c r="K753" s="2">
        <f>IF(soki3[[#This Row],[fila]],soki3[[#This Row],[wielkosc_zamowienia]],0)</f>
        <v>0</v>
      </c>
    </row>
    <row r="754" spans="1:11" x14ac:dyDescent="0.25">
      <c r="A754">
        <v>753</v>
      </c>
      <c r="B754" s="1">
        <v>44560</v>
      </c>
      <c r="C754" s="2" t="s">
        <v>5</v>
      </c>
      <c r="D754" s="2">
        <f>WEEKDAY(soki3[[#This Row],[data]],2)</f>
        <v>4</v>
      </c>
      <c r="E754">
        <v>7040</v>
      </c>
      <c r="F754">
        <f t="shared" si="12"/>
        <v>37381</v>
      </c>
      <c r="G754">
        <f>IF(soki3[[#This Row],[data]]=B753,0,IF(soki3[[#This Row],[dzień tygodnia]]&gt;=6,5000,$M$13))</f>
        <v>0</v>
      </c>
      <c r="H754">
        <f>soki3[[#This Row],[stan przed produkcją]]+soki3[[#This Row],[produkcja]]</f>
        <v>37381</v>
      </c>
      <c r="I754" s="2">
        <f>IF(soki3[[#This Row],[stan po produkcji]]-soki3[[#This Row],[wielkosc_zamowienia]]&gt;0,soki3[[#This Row],[stan po produkcji]]-soki3[[#This Row],[wielkosc_zamowienia]],soki3[[#This Row],[stan po produkcji]])</f>
        <v>30341</v>
      </c>
      <c r="J754" s="2" t="b">
        <f>soki3[[#This Row],[po zamowieniu]]=soki3[[#This Row],[stan po produkcji]]</f>
        <v>0</v>
      </c>
      <c r="K754" s="2">
        <f>IF(soki3[[#This Row],[fila]],soki3[[#This Row],[wielkosc_zamowienia]],0)</f>
        <v>0</v>
      </c>
    </row>
    <row r="755" spans="1:11" x14ac:dyDescent="0.25">
      <c r="A755">
        <v>754</v>
      </c>
      <c r="B755" s="1">
        <v>44560</v>
      </c>
      <c r="C755" s="2" t="s">
        <v>7</v>
      </c>
      <c r="D755" s="2">
        <f>WEEKDAY(soki3[[#This Row],[data]],2)</f>
        <v>4</v>
      </c>
      <c r="E755">
        <v>2410</v>
      </c>
      <c r="F755">
        <f t="shared" si="12"/>
        <v>30341</v>
      </c>
      <c r="G755">
        <f>IF(soki3[[#This Row],[data]]=B754,0,IF(soki3[[#This Row],[dzień tygodnia]]&gt;=6,5000,$M$13))</f>
        <v>0</v>
      </c>
      <c r="H755">
        <f>soki3[[#This Row],[stan przed produkcją]]+soki3[[#This Row],[produkcja]]</f>
        <v>30341</v>
      </c>
      <c r="I755" s="2">
        <f>IF(soki3[[#This Row],[stan po produkcji]]-soki3[[#This Row],[wielkosc_zamowienia]]&gt;0,soki3[[#This Row],[stan po produkcji]]-soki3[[#This Row],[wielkosc_zamowienia]],soki3[[#This Row],[stan po produkcji]])</f>
        <v>27931</v>
      </c>
      <c r="J755" s="2" t="b">
        <f>soki3[[#This Row],[po zamowieniu]]=soki3[[#This Row],[stan po produkcji]]</f>
        <v>0</v>
      </c>
      <c r="K755" s="2">
        <f>IF(soki3[[#This Row],[fila]],soki3[[#This Row],[wielkosc_zamowienia]],0)</f>
        <v>0</v>
      </c>
    </row>
    <row r="756" spans="1:11" x14ac:dyDescent="0.25">
      <c r="A756">
        <v>755</v>
      </c>
      <c r="B756" s="1">
        <v>44561</v>
      </c>
      <c r="C756" s="2" t="s">
        <v>6</v>
      </c>
      <c r="D756" s="2">
        <f>WEEKDAY(soki3[[#This Row],[data]],2)</f>
        <v>5</v>
      </c>
      <c r="E756">
        <v>6290</v>
      </c>
      <c r="F756">
        <f t="shared" si="12"/>
        <v>27931</v>
      </c>
      <c r="G756">
        <f>IF(soki3[[#This Row],[data]]=B755,0,IF(soki3[[#This Row],[dzień tygodnia]]&gt;=6,5000,$M$13))</f>
        <v>13179</v>
      </c>
      <c r="H756">
        <f>soki3[[#This Row],[stan przed produkcją]]+soki3[[#This Row],[produkcja]]</f>
        <v>41110</v>
      </c>
      <c r="I756" s="2">
        <f>IF(soki3[[#This Row],[stan po produkcji]]-soki3[[#This Row],[wielkosc_zamowienia]]&gt;0,soki3[[#This Row],[stan po produkcji]]-soki3[[#This Row],[wielkosc_zamowienia]],soki3[[#This Row],[stan po produkcji]])</f>
        <v>34820</v>
      </c>
      <c r="J756" s="2" t="b">
        <f>soki3[[#This Row],[po zamowieniu]]=soki3[[#This Row],[stan po produkcji]]</f>
        <v>0</v>
      </c>
      <c r="K756" s="2">
        <f>IF(soki3[[#This Row],[fila]],soki3[[#This Row],[wielkosc_zamowienia]],0)</f>
        <v>0</v>
      </c>
    </row>
  </sheetData>
  <conditionalFormatting sqref="J1:J1048576">
    <cfRule type="cellIs" dxfId="9" priority="2" operator="equal">
      <formula>TRUE</formula>
    </cfRule>
  </conditionalFormatting>
  <conditionalFormatting sqref="V9">
    <cfRule type="cellIs" dxfId="8" priority="1" operator="equal">
      <formula>TRUE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1C536675-3B14-4265-9E02-90BEC49D6853}">
            <xm:f>'6.2'!$I$4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M757:M1048576 N236:N756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U E A A B Q S w M E F A A C A A g A i 6 5 1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i 6 5 1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u u d V k u Z N L g f w E A A F o E A A A T A B w A R m 9 y b X V s Y X M v U 2 V j d G l v b j E u b S C i G A A o o B Q A A A A A A A A A A A A A A A A A A A A A A A A A A A D t U s F O G z E Q P T d S / s F y L h t p W S V b q C r Q H q q k F V x Q U c I F F q F h d 5 q 6 a 8 9 E t t O w i b j w S 5 y Q u K H 8 V 7 2 E E i o V i Q + I L 5 5 5 l t + b N 3 o O C 6 + Y x G h 9 9 w / a r X b L / Q S L p X B c K Z E J j b 7 d E u G s 7 u 3 j X b m 6 5 Q A O 3 O 9 k y M X M I P n o m 9 K Y D J h 8 a F w k B / v 5 q U P r 8 g o M F N X H z / m Q 5 6 Q Z S p c r + s H W g K 8 r 2 E l 7 a b p j 4 F c + B M L L N O 3 t 5 Y 1 k 4 q + 9 7 M b n Q 9 T K K I 8 2 k x 9 k L A a s Z 4 Z c t h u L r 1 R w q W i S 9 d O 9 X i x O Z u x x 5 G u N 2 a Z M j p n w o h u v R + / I Y 5 i s b h / v 5 s E S i y m X 8 3 r 1 4 B Z M t Q n d Q r F R K I O v M V y F v 9 8 t m 0 B 0 i F A G H 9 G L 8 V i c P z 9 9 0 X p U g A b r M m 9 n r 4 X O A h O F V b L w 9 X R D O b Z A r v G + 9 j G u p + i i 9 4 0 V L 5 e S 7 O U C D M 8 b b g j b O C L / a T d p W G 5 i s Z Q l + A Y N i i h C v Q Y N T G B R 0 1 / c 4 7 V / w g O J r t g V b z L e d N s t R f 8 3 9 D o g H f k U k S j t y m 1 O t j n 5 N y d / A F B L A Q I t A B Q A A g A I A I u u d V k Q D 8 r g p A A A A P Y A A A A S A A A A A A A A A A A A A A A A A A A A A A B D b 2 5 m a W c v U G F j a 2 F n Z S 5 4 b W x Q S w E C L Q A U A A I A C A C L r n V Z D 8 r p q 6 Q A A A D p A A A A E w A A A A A A A A A A A A A A A A D w A A A A W 0 N v b n R l b n R f V H l w Z X N d L n h t b F B L A Q I t A B Q A A g A I A I u u d V k u Z N L g f w E A A F o E A A A T A A A A A A A A A A A A A A A A A O E B A A B G b 3 J t d W x h c y 9 T Z W N 0 a W 9 u M S 5 t U E s F B g A A A A A D A A M A w g A A A K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g T A A A A A A A A J h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G I x Z j I z N z k t Y 2 I y M C 0 0 Z T M z L W J i Z j Q t N z Q 2 M G Q z Z T U x M j M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v a 2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x V D E 5 O j U 0 O j M x L j k 1 M D U z O T R a I i A v P j x F b n R y e S B U e X B l P S J G a W x s Q 2 9 s d W 1 u V H l w Z X M i I F Z h b H V l P S J z Q X d r R 0 F 3 P T 0 i I C 8 + P E V u d H J 5 I F R 5 c G U 9 I k Z p b G x D b 2 x 1 b W 5 O Y W 1 l c y I g V m F s d W U 9 I n N b J n F 1 b 3 Q 7 b n J f e m F t b 3 d p Z W 5 p Y S Z x d W 9 0 O y w m c X V v d D t k Y X R h J n F 1 b 3 Q 7 L C Z x d W 9 0 O 2 1 h Z 2 F 6 e W 4 m c X V v d D s s J n F 1 b 3 Q 7 d 2 l l b G t v c 2 N f e m F t b 3 d p Z W 5 p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v a 2 k v W m 1 p Z W 5 p b 2 5 v I H R 5 c C 5 7 b n J f e m F t b 3 d p Z W 5 p Y S w w f S Z x d W 9 0 O y w m c X V v d D t T Z W N 0 a W 9 u M S 9 z b 2 t p L 1 p t a W V u a W 9 u b y B 0 e X A u e 2 R h d G E s M X 0 m c X V v d D s s J n F 1 b 3 Q 7 U 2 V j d G l v b j E v c 2 9 r a S 9 a b W l l b m l v b m 8 g d H l w L n t t Y W d h e n l u L D J 9 J n F 1 b 3 Q 7 L C Z x d W 9 0 O 1 N l Y 3 R p b 2 4 x L 3 N v a 2 k v W m 1 p Z W 5 p b 2 5 v I H R 5 c C 5 7 d 2 l l b G t v c 2 N f e m F t b 3 d p Z W 5 p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b 2 t p L 1 p t a W V u a W 9 u b y B 0 e X A u e 2 5 y X 3 p h b W 9 3 a W V u a W E s M H 0 m c X V v d D s s J n F 1 b 3 Q 7 U 2 V j d G l v b j E v c 2 9 r a S 9 a b W l l b m l v b m 8 g d H l w L n t k Y X R h L D F 9 J n F 1 b 3 Q 7 L C Z x d W 9 0 O 1 N l Y 3 R p b 2 4 x L 3 N v a 2 k v W m 1 p Z W 5 p b 2 5 v I H R 5 c C 5 7 b W F n Y X p 5 b i w y f S Z x d W 9 0 O y w m c X V v d D t T Z W N 0 a W 9 u M S 9 z b 2 t p L 1 p t a W V u a W 9 u b y B 0 e X A u e 3 d p Z W x r b 3 N j X 3 p h b W 9 3 a W V u a W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v a 2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z Z G Q w Z G I 2 L W Z j N W U t N D V k Y y 1 i O G J h L W J i N z k 4 M W N l Z T I 0 N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b 2 t p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F U M T k 6 N T Q 6 M z E u O T U w N T M 5 N F o i I C 8 + P E V u d H J 5 I F R 5 c G U 9 I k Z p b G x D b 2 x 1 b W 5 U e X B l c y I g V m F s d W U 9 I n N B d 2 t H Q X c 9 P S I g L z 4 8 R W 5 0 c n k g V H l w Z T 0 i R m l s b E N v b H V t b k 5 h b W V z I i B W Y W x 1 Z T 0 i c 1 s m c X V v d D t u c l 9 6 Y W 1 v d 2 l l b m l h J n F 1 b 3 Q 7 L C Z x d W 9 0 O 2 R h d G E m c X V v d D s s J n F 1 b 3 Q 7 b W F n Y X p 5 b i Z x d W 9 0 O y w m c X V v d D t 3 a W V s a 2 9 z Y 1 9 6 Y W 1 v d 2 l l b m l h J n F 1 b 3 Q 7 X S I g L z 4 8 R W 5 0 c n k g V H l w Z T 0 i R m l s b F N 0 Y X R 1 c y I g V m F s d W U 9 I n N D b 2 1 w b G V 0 Z S I g L z 4 8 R W 5 0 c n k g V H l w Z T 0 i R m l s b E N v d W 5 0 I i B W Y W x 1 Z T 0 i b D c 1 N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r a S 9 a b W l l b m l v b m 8 g d H l w L n t u c l 9 6 Y W 1 v d 2 l l b m l h L D B 9 J n F 1 b 3 Q 7 L C Z x d W 9 0 O 1 N l Y 3 R p b 2 4 x L 3 N v a 2 k v W m 1 p Z W 5 p b 2 5 v I H R 5 c C 5 7 Z G F 0 Y S w x f S Z x d W 9 0 O y w m c X V v d D t T Z W N 0 a W 9 u M S 9 z b 2 t p L 1 p t a W V u a W 9 u b y B 0 e X A u e 2 1 h Z 2 F 6 e W 4 s M n 0 m c X V v d D s s J n F 1 b 3 Q 7 U 2 V j d G l v b j E v c 2 9 r a S 9 a b W l l b m l v b m 8 g d H l w L n t 3 a W V s a 2 9 z Y 1 9 6 Y W 1 v d 2 l l b m l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v a 2 k v W m 1 p Z W 5 p b 2 5 v I H R 5 c C 5 7 b n J f e m F t b 3 d p Z W 5 p Y S w w f S Z x d W 9 0 O y w m c X V v d D t T Z W N 0 a W 9 u M S 9 z b 2 t p L 1 p t a W V u a W 9 u b y B 0 e X A u e 2 R h d G E s M X 0 m c X V v d D s s J n F 1 b 3 Q 7 U 2 V j d G l v b j E v c 2 9 r a S 9 a b W l l b m l v b m 8 g d H l w L n t t Y W d h e n l u L D J 9 J n F 1 b 3 Q 7 L C Z x d W 9 0 O 1 N l Y 3 R p b 2 4 x L 3 N v a 2 k v W m 1 p Z W 5 p b 2 5 v I H R 5 c C 5 7 d 2 l l b G t v c 2 N f e m F t b 3 d p Z W 5 p Y S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v a 2 k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l M j A o M i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z x R u 3 6 C b h A v P q s + u o H K 5 M A A A A A A g A A A A A A E G Y A A A A B A A A g A A A A S l y u 3 z f f t H a k p K 9 Z A s I F / u v Q a B Q 4 R A a i v S 3 o 7 7 4 3 Z 5 8 A A A A A D o A A A A A C A A A g A A A A i J x W z r u V 2 h L a f g f 1 a p S H N D l Q h u V y L F B p f H 7 F Z I c b F v t Q A A A A L F A h X 2 M T L 3 q I 6 K U / 8 U t I V 1 y 1 Y z 6 q Z 1 P Z B a V R F g o u X 4 P o Z I k W b o 3 l K n 4 6 G 5 8 A 7 e F h f e W 8 1 O J V T b Y z W N / z M W Y E v H M Y X s X l V k h s + T 7 A e U o m P j R A A A A A x V X + L L h z 8 + 0 v Z s A 7 p z u F w Q v o o k j g Q u H R 1 4 2 C + Q 7 9 b S X v J o 2 R Q q X 9 Y 4 j e s 7 p G g O v Y M I F U r u A V p y 9 k y l E 6 c R f 2 Q w = = < / D a t a M a s h u p > 
</file>

<file path=customXml/itemProps1.xml><?xml version="1.0" encoding="utf-8"?>
<ds:datastoreItem xmlns:ds="http://schemas.openxmlformats.org/officeDocument/2006/customXml" ds:itemID="{CCAA4F4C-D5A2-40BF-89C9-86AE1A4DE2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soki</vt:lpstr>
      <vt:lpstr>6.1</vt:lpstr>
      <vt:lpstr>6.2</vt:lpstr>
      <vt:lpstr>6.3</vt:lpstr>
      <vt:lpstr>6.4</vt:lpstr>
      <vt:lpstr>6.5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Mackiewicz</dc:creator>
  <cp:lastModifiedBy>Krzysztof Mackiewicz Uczeń</cp:lastModifiedBy>
  <dcterms:created xsi:type="dcterms:W3CDTF">2015-06-05T18:19:34Z</dcterms:created>
  <dcterms:modified xsi:type="dcterms:W3CDTF">2024-11-21T20:55:53Z</dcterms:modified>
</cp:coreProperties>
</file>