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kamal/Documents/"/>
    </mc:Choice>
  </mc:AlternateContent>
  <xr:revisionPtr revIDLastSave="0" documentId="13_ncr:1_{DAC6774C-F989-A540-9557-F700E38B1689}" xr6:coauthVersionLast="47" xr6:coauthVersionMax="47" xr10:uidLastSave="{00000000-0000-0000-0000-000000000000}"/>
  <bookViews>
    <workbookView xWindow="0" yWindow="500" windowWidth="28800" windowHeight="16380" activeTab="2" xr2:uid="{00000000-000D-0000-FFFF-FFFF00000000}"/>
  </bookViews>
  <sheets>
    <sheet name="Final (2)" sheetId="7" r:id="rId1"/>
    <sheet name="Final" sheetId="3" r:id="rId2"/>
    <sheet name="Cluster" sheetId="9" r:id="rId3"/>
    <sheet name="Branchwise" sheetId="4" r:id="rId4"/>
    <sheet name="HO" sheetId="5" r:id="rId5"/>
    <sheet name="Branch Grading" sheetId="2" r:id="rId6"/>
    <sheet name="Myreport Ashoj" sheetId="1" r:id="rId7"/>
    <sheet name="Sheet1" sheetId="6" r:id="rId8"/>
  </sheets>
  <externalReferences>
    <externalReference r:id="rId9"/>
  </externalReferences>
  <definedNames>
    <definedName name="_xlnm._FilterDatabase" localSheetId="5" hidden="1">'Branch Grading'!$A$2:$M$2</definedName>
    <definedName name="_xlnm._FilterDatabase" localSheetId="3" hidden="1">Branchwise!$B$2:$O$1321</definedName>
    <definedName name="_xlnm._FilterDatabase" localSheetId="1" hidden="1">Final!$A$4:$T$6</definedName>
    <definedName name="_xlnm._FilterDatabase" localSheetId="0" hidden="1">'Final (2)'!$A$5:$Z$5</definedName>
    <definedName name="B_Code">Branchwise!$B:$B</definedName>
    <definedName name="B_Position">Branchwise!$D:$D</definedName>
    <definedName name="B_Sum">Branchwise!$O:$O</definedName>
    <definedName name="C_Code">Cluster!$B:$B</definedName>
    <definedName name="C_Position">Cluster!$D:$D</definedName>
    <definedName name="C_Sum">Cluster!$K:$K</definedName>
    <definedName name="F_Position" localSheetId="0">'Final (2)'!#REF!</definedName>
    <definedName name="F_Position">Final!$E$6:$S$6</definedName>
    <definedName name="_xlnm.Print_Titles" localSheetId="1">Final!$B:$D,Final!$4:$6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3" l="1" a="1"/>
  <c r="J9" i="3" s="1"/>
  <c r="K9" i="3" a="1"/>
  <c r="K9" i="3"/>
  <c r="L9" i="3" a="1"/>
  <c r="L9" i="3" s="1"/>
  <c r="M9" i="3" a="1"/>
  <c r="M9" i="3" s="1"/>
  <c r="N9" i="3" a="1"/>
  <c r="N9" i="3" s="1"/>
  <c r="O9" i="3" a="1"/>
  <c r="O9" i="3"/>
  <c r="P9" i="3" a="1"/>
  <c r="P9" i="3" s="1"/>
  <c r="Q9" i="3" a="1"/>
  <c r="Q9" i="3" s="1"/>
  <c r="R9" i="3" a="1"/>
  <c r="R9" i="3" s="1"/>
  <c r="S9" i="3" a="1"/>
  <c r="S9" i="3"/>
  <c r="J10" i="3" a="1"/>
  <c r="J10" i="3" s="1"/>
  <c r="K10" i="3" a="1"/>
  <c r="K10" i="3" s="1"/>
  <c r="L10" i="3" a="1"/>
  <c r="L10" i="3" s="1"/>
  <c r="M10" i="3" a="1"/>
  <c r="M10" i="3"/>
  <c r="N10" i="3" a="1"/>
  <c r="N10" i="3" s="1"/>
  <c r="O10" i="3" a="1"/>
  <c r="O10" i="3" s="1"/>
  <c r="P10" i="3" a="1"/>
  <c r="P10" i="3" s="1"/>
  <c r="Q10" i="3" a="1"/>
  <c r="Q10" i="3"/>
  <c r="R10" i="3" a="1"/>
  <c r="R10" i="3" s="1"/>
  <c r="S10" i="3" a="1"/>
  <c r="S10" i="3" s="1"/>
  <c r="J11" i="3" a="1"/>
  <c r="J11" i="3" s="1"/>
  <c r="K11" i="3" a="1"/>
  <c r="K11" i="3"/>
  <c r="L11" i="3" a="1"/>
  <c r="L11" i="3" s="1"/>
  <c r="M11" i="3" a="1"/>
  <c r="M11" i="3" s="1"/>
  <c r="N11" i="3" a="1"/>
  <c r="N11" i="3" s="1"/>
  <c r="O11" i="3" a="1"/>
  <c r="O11" i="3"/>
  <c r="P11" i="3" a="1"/>
  <c r="P11" i="3" s="1"/>
  <c r="Q11" i="3" a="1"/>
  <c r="Q11" i="3" s="1"/>
  <c r="R11" i="3" a="1"/>
  <c r="R11" i="3" s="1"/>
  <c r="S11" i="3" a="1"/>
  <c r="S11" i="3"/>
  <c r="J12" i="3" a="1"/>
  <c r="J12" i="3" s="1"/>
  <c r="K12" i="3" a="1"/>
  <c r="K12" i="3" s="1"/>
  <c r="L12" i="3" a="1"/>
  <c r="L12" i="3" s="1"/>
  <c r="M12" i="3" a="1"/>
  <c r="M12" i="3"/>
  <c r="N12" i="3" a="1"/>
  <c r="N12" i="3" s="1"/>
  <c r="O12" i="3" a="1"/>
  <c r="O12" i="3" s="1"/>
  <c r="P12" i="3" a="1"/>
  <c r="P12" i="3" s="1"/>
  <c r="Q12" i="3" a="1"/>
  <c r="Q12" i="3"/>
  <c r="R12" i="3" a="1"/>
  <c r="R12" i="3" s="1"/>
  <c r="S12" i="3" a="1"/>
  <c r="S12" i="3" s="1"/>
  <c r="J13" i="3" a="1"/>
  <c r="J13" i="3" s="1"/>
  <c r="K13" i="3" a="1"/>
  <c r="K13" i="3"/>
  <c r="L13" i="3" a="1"/>
  <c r="L13" i="3" s="1"/>
  <c r="M13" i="3" a="1"/>
  <c r="M13" i="3" s="1"/>
  <c r="N13" i="3" a="1"/>
  <c r="N13" i="3" s="1"/>
  <c r="O13" i="3" a="1"/>
  <c r="O13" i="3"/>
  <c r="P13" i="3" a="1"/>
  <c r="P13" i="3" s="1"/>
  <c r="Q13" i="3" a="1"/>
  <c r="Q13" i="3" s="1"/>
  <c r="R13" i="3" a="1"/>
  <c r="R13" i="3" s="1"/>
  <c r="S13" i="3" a="1"/>
  <c r="S13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8" i="3" a="1"/>
  <c r="H8" i="3" s="1"/>
  <c r="I8" i="3" a="1"/>
  <c r="I8" i="3" s="1"/>
  <c r="J8" i="3" a="1"/>
  <c r="J8" i="3" s="1"/>
  <c r="K8" i="3" a="1"/>
  <c r="K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L8" i="3" a="1"/>
  <c r="L8" i="3" s="1"/>
  <c r="J1046" i="4"/>
  <c r="L1046" i="4"/>
  <c r="J1035" i="4"/>
  <c r="L1035" i="4"/>
  <c r="L1024" i="4"/>
  <c r="K914" i="4"/>
  <c r="M914" i="4"/>
  <c r="L848" i="4"/>
  <c r="M848" i="4"/>
  <c r="K716" i="4"/>
  <c r="L705" i="4"/>
  <c r="J705" i="4"/>
  <c r="L573" i="4"/>
  <c r="M573" i="4"/>
  <c r="L562" i="4"/>
  <c r="M562" i="4"/>
  <c r="L551" i="4"/>
  <c r="M551" i="4"/>
  <c r="M529" i="4"/>
  <c r="L518" i="4"/>
  <c r="M518" i="4"/>
  <c r="F441" i="4"/>
  <c r="G441" i="4"/>
  <c r="H441" i="4"/>
  <c r="I441" i="4"/>
  <c r="J441" i="4"/>
  <c r="K441" i="4"/>
  <c r="L441" i="4"/>
  <c r="M441" i="4"/>
  <c r="N441" i="4"/>
  <c r="F221" i="4"/>
  <c r="G221" i="4"/>
  <c r="H221" i="4"/>
  <c r="I221" i="4"/>
  <c r="J221" i="4"/>
  <c r="K221" i="4"/>
  <c r="L221" i="4"/>
  <c r="M221" i="4"/>
  <c r="N221" i="4"/>
  <c r="F210" i="4"/>
  <c r="G210" i="4"/>
  <c r="H210" i="4"/>
  <c r="I210" i="4"/>
  <c r="J210" i="4"/>
  <c r="K210" i="4"/>
  <c r="L210" i="4"/>
  <c r="M210" i="4"/>
  <c r="N210" i="4"/>
  <c r="F155" i="4"/>
  <c r="G155" i="4"/>
  <c r="H155" i="4"/>
  <c r="I155" i="4"/>
  <c r="J155" i="4"/>
  <c r="K155" i="4"/>
  <c r="L155" i="4"/>
  <c r="M155" i="4"/>
  <c r="N155" i="4"/>
  <c r="F133" i="4"/>
  <c r="G133" i="4"/>
  <c r="H133" i="4"/>
  <c r="I133" i="4"/>
  <c r="J133" i="4"/>
  <c r="K133" i="4"/>
  <c r="L133" i="4"/>
  <c r="M133" i="4"/>
  <c r="N133" i="4"/>
  <c r="F122" i="4"/>
  <c r="G122" i="4"/>
  <c r="H122" i="4"/>
  <c r="I122" i="4"/>
  <c r="J122" i="4"/>
  <c r="K122" i="4"/>
  <c r="L122" i="4"/>
  <c r="M122" i="4"/>
  <c r="N122" i="4"/>
  <c r="F111" i="4"/>
  <c r="G111" i="4"/>
  <c r="H111" i="4"/>
  <c r="I111" i="4"/>
  <c r="J111" i="4"/>
  <c r="K111" i="4"/>
  <c r="L111" i="4"/>
  <c r="M111" i="4"/>
  <c r="N111" i="4"/>
  <c r="F100" i="4"/>
  <c r="G100" i="4"/>
  <c r="H100" i="4"/>
  <c r="I100" i="4"/>
  <c r="J100" i="4"/>
  <c r="K100" i="4"/>
  <c r="L100" i="4"/>
  <c r="M100" i="4"/>
  <c r="N100" i="4"/>
  <c r="F67" i="4"/>
  <c r="G67" i="4"/>
  <c r="H67" i="4"/>
  <c r="I67" i="4"/>
  <c r="J67" i="4"/>
  <c r="K67" i="4"/>
  <c r="L67" i="4"/>
  <c r="M67" i="4"/>
  <c r="N67" i="4"/>
  <c r="F56" i="4"/>
  <c r="G56" i="4"/>
  <c r="H56" i="4"/>
  <c r="I56" i="4"/>
  <c r="J56" i="4"/>
  <c r="K56" i="4"/>
  <c r="L56" i="4"/>
  <c r="M56" i="4"/>
  <c r="N56" i="4"/>
  <c r="F34" i="4"/>
  <c r="G34" i="4"/>
  <c r="H34" i="4"/>
  <c r="I34" i="4"/>
  <c r="J34" i="4"/>
  <c r="K34" i="4"/>
  <c r="L34" i="4"/>
  <c r="M34" i="4"/>
  <c r="N34" i="4"/>
  <c r="F23" i="4"/>
  <c r="G23" i="4"/>
  <c r="H23" i="4"/>
  <c r="I23" i="4"/>
  <c r="J23" i="4"/>
  <c r="K23" i="4"/>
  <c r="L23" i="4"/>
  <c r="M23" i="4"/>
  <c r="N23" i="4"/>
  <c r="I12" i="4"/>
  <c r="J12" i="4"/>
  <c r="K12" i="4"/>
  <c r="L12" i="4"/>
  <c r="J108" i="9" l="1"/>
  <c r="I108" i="9"/>
  <c r="H108" i="9"/>
  <c r="G108" i="9"/>
  <c r="F108" i="9"/>
  <c r="E108" i="9"/>
  <c r="K107" i="9"/>
  <c r="K106" i="9"/>
  <c r="K105" i="9"/>
  <c r="K104" i="9"/>
  <c r="K103" i="9"/>
  <c r="K102" i="9"/>
  <c r="K101" i="9"/>
  <c r="K100" i="9"/>
  <c r="K99" i="9"/>
  <c r="K98" i="9"/>
  <c r="K97" i="9"/>
  <c r="J95" i="9"/>
  <c r="I95" i="9"/>
  <c r="H95" i="9"/>
  <c r="G95" i="9"/>
  <c r="F95" i="9"/>
  <c r="E95" i="9"/>
  <c r="K94" i="9"/>
  <c r="K93" i="9"/>
  <c r="K92" i="9"/>
  <c r="K91" i="9"/>
  <c r="K90" i="9"/>
  <c r="K89" i="9"/>
  <c r="K88" i="9"/>
  <c r="K87" i="9"/>
  <c r="K86" i="9"/>
  <c r="K85" i="9"/>
  <c r="K84" i="9"/>
  <c r="J82" i="9"/>
  <c r="I82" i="9"/>
  <c r="H82" i="9"/>
  <c r="G82" i="9"/>
  <c r="F82" i="9"/>
  <c r="E82" i="9"/>
  <c r="K81" i="9"/>
  <c r="K80" i="9"/>
  <c r="K79" i="9"/>
  <c r="K78" i="9"/>
  <c r="K77" i="9"/>
  <c r="K76" i="9"/>
  <c r="K75" i="9"/>
  <c r="K74" i="9"/>
  <c r="K73" i="9"/>
  <c r="K72" i="9"/>
  <c r="K71" i="9"/>
  <c r="J69" i="9"/>
  <c r="I69" i="9"/>
  <c r="H69" i="9"/>
  <c r="G69" i="9"/>
  <c r="F69" i="9"/>
  <c r="E69" i="9"/>
  <c r="K68" i="9"/>
  <c r="K67" i="9"/>
  <c r="K66" i="9"/>
  <c r="K65" i="9"/>
  <c r="K64" i="9"/>
  <c r="K63" i="9"/>
  <c r="K62" i="9"/>
  <c r="K61" i="9"/>
  <c r="K60" i="9"/>
  <c r="K59" i="9"/>
  <c r="K58" i="9"/>
  <c r="F56" i="9"/>
  <c r="G56" i="9"/>
  <c r="H56" i="9"/>
  <c r="I56" i="9"/>
  <c r="J56" i="9"/>
  <c r="F43" i="9"/>
  <c r="G43" i="9"/>
  <c r="H43" i="9"/>
  <c r="I43" i="9"/>
  <c r="J43" i="9"/>
  <c r="F30" i="9"/>
  <c r="G30" i="9"/>
  <c r="H30" i="9"/>
  <c r="I30" i="9"/>
  <c r="J30" i="9"/>
  <c r="E56" i="9"/>
  <c r="K55" i="9"/>
  <c r="K54" i="9"/>
  <c r="K53" i="9"/>
  <c r="K52" i="9"/>
  <c r="K51" i="9"/>
  <c r="K50" i="9"/>
  <c r="K49" i="9"/>
  <c r="K48" i="9"/>
  <c r="K47" i="9"/>
  <c r="K46" i="9"/>
  <c r="K45" i="9"/>
  <c r="K56" i="9" s="1"/>
  <c r="E43" i="9"/>
  <c r="K42" i="9"/>
  <c r="K41" i="9"/>
  <c r="K40" i="9"/>
  <c r="K39" i="9"/>
  <c r="K38" i="9"/>
  <c r="K37" i="9"/>
  <c r="K36" i="9"/>
  <c r="K35" i="9"/>
  <c r="K34" i="9"/>
  <c r="K33" i="9"/>
  <c r="K32" i="9"/>
  <c r="F17" i="9"/>
  <c r="G17" i="9"/>
  <c r="H17" i="9"/>
  <c r="I17" i="9"/>
  <c r="J17" i="9"/>
  <c r="E30" i="9"/>
  <c r="K29" i="9"/>
  <c r="K28" i="9"/>
  <c r="K27" i="9"/>
  <c r="K26" i="9"/>
  <c r="K25" i="9"/>
  <c r="K24" i="9"/>
  <c r="K23" i="9"/>
  <c r="K22" i="9"/>
  <c r="K21" i="9"/>
  <c r="K20" i="9"/>
  <c r="K19" i="9"/>
  <c r="K7" i="9"/>
  <c r="K8" i="9"/>
  <c r="K9" i="9"/>
  <c r="K10" i="9"/>
  <c r="K11" i="9"/>
  <c r="K12" i="9"/>
  <c r="K13" i="9"/>
  <c r="K14" i="9"/>
  <c r="K15" i="9"/>
  <c r="K16" i="9"/>
  <c r="K6" i="9"/>
  <c r="E17" i="9"/>
  <c r="K95" i="9" l="1"/>
  <c r="K69" i="9"/>
  <c r="K82" i="9"/>
  <c r="K108" i="9"/>
  <c r="K43" i="9"/>
  <c r="K30" i="9"/>
  <c r="K17" i="9"/>
  <c r="T138" i="3"/>
  <c r="T137" i="3"/>
  <c r="X138" i="3"/>
  <c r="Y138" i="3" l="1"/>
  <c r="I1321" i="4"/>
  <c r="J1321" i="4"/>
  <c r="K1321" i="4"/>
  <c r="L1321" i="4"/>
  <c r="M1321" i="4"/>
  <c r="N1321" i="4"/>
  <c r="H1321" i="4"/>
  <c r="G1321" i="4"/>
  <c r="F1321" i="4"/>
  <c r="E1321" i="4"/>
  <c r="O1320" i="4"/>
  <c r="O1319" i="4"/>
  <c r="O1318" i="4"/>
  <c r="O1317" i="4"/>
  <c r="O1316" i="4"/>
  <c r="O1315" i="4"/>
  <c r="O1314" i="4"/>
  <c r="O1313" i="4"/>
  <c r="O1321" i="4" l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3" i="5"/>
  <c r="F7" i="3"/>
  <c r="F136" i="3" s="1"/>
  <c r="F139" i="3" s="1"/>
  <c r="H7" i="3"/>
  <c r="H136" i="3" s="1"/>
  <c r="H139" i="3" s="1"/>
  <c r="I7" i="3"/>
  <c r="I136" i="3" s="1"/>
  <c r="I139" i="3" s="1"/>
  <c r="N7" i="3"/>
  <c r="P7" i="3"/>
  <c r="D23" i="5"/>
  <c r="E7" i="3" s="1"/>
  <c r="E23" i="5"/>
  <c r="F23" i="5"/>
  <c r="G7" i="3" s="1"/>
  <c r="G136" i="3" s="1"/>
  <c r="G139" i="3" s="1"/>
  <c r="G23" i="5"/>
  <c r="H23" i="5"/>
  <c r="I23" i="5"/>
  <c r="J7" i="3" s="1"/>
  <c r="J136" i="3" s="1"/>
  <c r="J139" i="3" s="1"/>
  <c r="J23" i="5"/>
  <c r="K7" i="3" s="1"/>
  <c r="K136" i="3" s="1"/>
  <c r="K139" i="3" s="1"/>
  <c r="K23" i="5"/>
  <c r="L7" i="3" s="1"/>
  <c r="L23" i="5"/>
  <c r="M7" i="3" s="1"/>
  <c r="M23" i="5"/>
  <c r="N23" i="5"/>
  <c r="O7" i="3" s="1"/>
  <c r="O23" i="5"/>
  <c r="P23" i="5"/>
  <c r="Q7" i="3" s="1"/>
  <c r="Q23" i="5"/>
  <c r="R7" i="3" s="1"/>
  <c r="R23" i="5"/>
  <c r="S7" i="3" s="1"/>
  <c r="N1310" i="4"/>
  <c r="L1310" i="4"/>
  <c r="J1310" i="4"/>
  <c r="I1310" i="4"/>
  <c r="H1310" i="4"/>
  <c r="G1310" i="4"/>
  <c r="F1310" i="4"/>
  <c r="E1310" i="4"/>
  <c r="N1299" i="4"/>
  <c r="L1299" i="4"/>
  <c r="J1299" i="4"/>
  <c r="I1299" i="4"/>
  <c r="H1299" i="4"/>
  <c r="G1299" i="4"/>
  <c r="F1299" i="4"/>
  <c r="E1299" i="4"/>
  <c r="L1288" i="4"/>
  <c r="N1277" i="4"/>
  <c r="M1277" i="4"/>
  <c r="K1277" i="4"/>
  <c r="J1277" i="4"/>
  <c r="I1277" i="4"/>
  <c r="H1277" i="4"/>
  <c r="G1277" i="4"/>
  <c r="F1277" i="4"/>
  <c r="E1277" i="4"/>
  <c r="N1266" i="4"/>
  <c r="M1266" i="4"/>
  <c r="K1266" i="4"/>
  <c r="J1266" i="4"/>
  <c r="I1266" i="4"/>
  <c r="H1266" i="4"/>
  <c r="G1266" i="4"/>
  <c r="F1266" i="4"/>
  <c r="E1266" i="4"/>
  <c r="N1255" i="4"/>
  <c r="L1255" i="4"/>
  <c r="J1255" i="4"/>
  <c r="I1255" i="4"/>
  <c r="H1255" i="4"/>
  <c r="G1255" i="4"/>
  <c r="F1255" i="4"/>
  <c r="E1255" i="4"/>
  <c r="N1244" i="4"/>
  <c r="L1244" i="4"/>
  <c r="J1244" i="4"/>
  <c r="I1244" i="4"/>
  <c r="H1244" i="4"/>
  <c r="G1244" i="4"/>
  <c r="F1244" i="4"/>
  <c r="E1244" i="4"/>
  <c r="N1233" i="4"/>
  <c r="L1233" i="4"/>
  <c r="J1233" i="4"/>
  <c r="I1233" i="4"/>
  <c r="H1233" i="4"/>
  <c r="G1233" i="4"/>
  <c r="F1233" i="4"/>
  <c r="E1233" i="4"/>
  <c r="N1222" i="4"/>
  <c r="L1222" i="4"/>
  <c r="J1222" i="4"/>
  <c r="I1222" i="4"/>
  <c r="H1222" i="4"/>
  <c r="G1222" i="4"/>
  <c r="F1222" i="4"/>
  <c r="E1222" i="4"/>
  <c r="N1211" i="4"/>
  <c r="L1211" i="4"/>
  <c r="J1211" i="4"/>
  <c r="I1211" i="4"/>
  <c r="H1211" i="4"/>
  <c r="G1211" i="4"/>
  <c r="F1211" i="4"/>
  <c r="E1211" i="4"/>
  <c r="L1200" i="4"/>
  <c r="M1178" i="4"/>
  <c r="L1178" i="4"/>
  <c r="N1189" i="4"/>
  <c r="K1189" i="4"/>
  <c r="J1189" i="4"/>
  <c r="I1189" i="4"/>
  <c r="H1189" i="4"/>
  <c r="G1189" i="4"/>
  <c r="F1189" i="4"/>
  <c r="E1189" i="4"/>
  <c r="K1178" i="4"/>
  <c r="L1167" i="4"/>
  <c r="L1156" i="4"/>
  <c r="N1145" i="4"/>
  <c r="M1145" i="4"/>
  <c r="K1145" i="4"/>
  <c r="J1145" i="4"/>
  <c r="I1145" i="4"/>
  <c r="H1145" i="4"/>
  <c r="G1145" i="4"/>
  <c r="F1145" i="4"/>
  <c r="E1145" i="4"/>
  <c r="N1134" i="4"/>
  <c r="M1134" i="4"/>
  <c r="K1134" i="4"/>
  <c r="J1134" i="4"/>
  <c r="I1134" i="4"/>
  <c r="H1134" i="4"/>
  <c r="G1134" i="4"/>
  <c r="F1134" i="4"/>
  <c r="E1134" i="4"/>
  <c r="N1123" i="4"/>
  <c r="M1123" i="4"/>
  <c r="K1123" i="4"/>
  <c r="J1123" i="4"/>
  <c r="I1123" i="4"/>
  <c r="H1123" i="4"/>
  <c r="G1123" i="4"/>
  <c r="F1123" i="4"/>
  <c r="E1123" i="4"/>
  <c r="N1112" i="4"/>
  <c r="M1112" i="4"/>
  <c r="K1112" i="4"/>
  <c r="J1112" i="4"/>
  <c r="I1112" i="4"/>
  <c r="H1112" i="4"/>
  <c r="G1112" i="4"/>
  <c r="F1112" i="4"/>
  <c r="E1112" i="4"/>
  <c r="N1101" i="4"/>
  <c r="M1101" i="4"/>
  <c r="K1101" i="4"/>
  <c r="J1101" i="4"/>
  <c r="I1101" i="4"/>
  <c r="H1101" i="4"/>
  <c r="G1101" i="4"/>
  <c r="F1101" i="4"/>
  <c r="E1101" i="4"/>
  <c r="N1090" i="4"/>
  <c r="M1090" i="4"/>
  <c r="K1090" i="4"/>
  <c r="J1090" i="4"/>
  <c r="I1090" i="4"/>
  <c r="H1090" i="4"/>
  <c r="G1090" i="4"/>
  <c r="F1090" i="4"/>
  <c r="E1090" i="4"/>
  <c r="F1079" i="4"/>
  <c r="G1079" i="4"/>
  <c r="H1079" i="4"/>
  <c r="I1079" i="4"/>
  <c r="J1079" i="4"/>
  <c r="K1079" i="4"/>
  <c r="M1079" i="4"/>
  <c r="N1079" i="4"/>
  <c r="L1068" i="4"/>
  <c r="N1057" i="4"/>
  <c r="L1057" i="4"/>
  <c r="J1057" i="4"/>
  <c r="I1057" i="4"/>
  <c r="H1057" i="4"/>
  <c r="G1057" i="4"/>
  <c r="F1057" i="4"/>
  <c r="E1057" i="4"/>
  <c r="N1035" i="4"/>
  <c r="I1035" i="4"/>
  <c r="H1035" i="4"/>
  <c r="G1035" i="4"/>
  <c r="F1035" i="4"/>
  <c r="E1035" i="4"/>
  <c r="J1013" i="4"/>
  <c r="K1013" i="4"/>
  <c r="M1013" i="4"/>
  <c r="N1013" i="4"/>
  <c r="N1002" i="4"/>
  <c r="M1002" i="4"/>
  <c r="K1002" i="4"/>
  <c r="J1002" i="4"/>
  <c r="I1002" i="4"/>
  <c r="H1002" i="4"/>
  <c r="G1002" i="4"/>
  <c r="F1002" i="4"/>
  <c r="E1002" i="4"/>
  <c r="N991" i="4"/>
  <c r="M991" i="4"/>
  <c r="K991" i="4"/>
  <c r="J991" i="4"/>
  <c r="I991" i="4"/>
  <c r="H991" i="4"/>
  <c r="G991" i="4"/>
  <c r="F991" i="4"/>
  <c r="E991" i="4"/>
  <c r="K980" i="4"/>
  <c r="M980" i="4"/>
  <c r="N969" i="4"/>
  <c r="M969" i="4"/>
  <c r="K969" i="4"/>
  <c r="J969" i="4"/>
  <c r="I969" i="4"/>
  <c r="H969" i="4"/>
  <c r="G969" i="4"/>
  <c r="F969" i="4"/>
  <c r="E969" i="4"/>
  <c r="N958" i="4"/>
  <c r="M958" i="4"/>
  <c r="K958" i="4"/>
  <c r="J958" i="4"/>
  <c r="I958" i="4"/>
  <c r="H958" i="4"/>
  <c r="G958" i="4"/>
  <c r="F958" i="4"/>
  <c r="E958" i="4"/>
  <c r="N947" i="4"/>
  <c r="M947" i="4"/>
  <c r="K947" i="4"/>
  <c r="J947" i="4"/>
  <c r="I947" i="4"/>
  <c r="H947" i="4"/>
  <c r="G947" i="4"/>
  <c r="F947" i="4"/>
  <c r="E947" i="4"/>
  <c r="N936" i="4"/>
  <c r="M936" i="4"/>
  <c r="K936" i="4"/>
  <c r="J936" i="4"/>
  <c r="I936" i="4"/>
  <c r="H936" i="4"/>
  <c r="G936" i="4"/>
  <c r="F936" i="4"/>
  <c r="E936" i="4"/>
  <c r="K925" i="4"/>
  <c r="M925" i="4"/>
  <c r="J903" i="4"/>
  <c r="K903" i="4"/>
  <c r="M903" i="4"/>
  <c r="N892" i="4"/>
  <c r="L892" i="4"/>
  <c r="J892" i="4"/>
  <c r="I892" i="4"/>
  <c r="H892" i="4"/>
  <c r="G892" i="4"/>
  <c r="F892" i="4"/>
  <c r="E892" i="4"/>
  <c r="M859" i="4"/>
  <c r="M870" i="4"/>
  <c r="F881" i="4"/>
  <c r="G881" i="4"/>
  <c r="H881" i="4"/>
  <c r="I881" i="4"/>
  <c r="J881" i="4"/>
  <c r="K881" i="4"/>
  <c r="M881" i="4"/>
  <c r="N881" i="4"/>
  <c r="K870" i="4"/>
  <c r="N870" i="4"/>
  <c r="J870" i="4"/>
  <c r="I870" i="4"/>
  <c r="H870" i="4"/>
  <c r="G870" i="4"/>
  <c r="F870" i="4"/>
  <c r="E870" i="4"/>
  <c r="K859" i="4"/>
  <c r="K837" i="4"/>
  <c r="M837" i="4"/>
  <c r="F837" i="4"/>
  <c r="G837" i="4"/>
  <c r="H837" i="4"/>
  <c r="I837" i="4"/>
  <c r="J837" i="4"/>
  <c r="N837" i="4"/>
  <c r="F826" i="4"/>
  <c r="G826" i="4"/>
  <c r="H826" i="4"/>
  <c r="I826" i="4"/>
  <c r="J826" i="4"/>
  <c r="K826" i="4"/>
  <c r="M826" i="4"/>
  <c r="K815" i="4"/>
  <c r="M815" i="4"/>
  <c r="K804" i="4"/>
  <c r="M804" i="4"/>
  <c r="L793" i="4"/>
  <c r="L782" i="4"/>
  <c r="L771" i="4"/>
  <c r="N771" i="4"/>
  <c r="J771" i="4"/>
  <c r="I771" i="4"/>
  <c r="H771" i="4"/>
  <c r="G771" i="4"/>
  <c r="F771" i="4"/>
  <c r="E771" i="4"/>
  <c r="N760" i="4"/>
  <c r="L760" i="4"/>
  <c r="J760" i="4"/>
  <c r="I760" i="4"/>
  <c r="H760" i="4"/>
  <c r="G760" i="4"/>
  <c r="F760" i="4"/>
  <c r="E760" i="4"/>
  <c r="N749" i="4"/>
  <c r="L749" i="4"/>
  <c r="J749" i="4"/>
  <c r="I749" i="4"/>
  <c r="H749" i="4"/>
  <c r="G749" i="4"/>
  <c r="F749" i="4"/>
  <c r="E749" i="4"/>
  <c r="L738" i="4"/>
  <c r="L727" i="4"/>
  <c r="M716" i="4"/>
  <c r="E683" i="4"/>
  <c r="N683" i="4"/>
  <c r="M683" i="4"/>
  <c r="K683" i="4"/>
  <c r="J683" i="4"/>
  <c r="I683" i="4"/>
  <c r="H683" i="4"/>
  <c r="G683" i="4"/>
  <c r="F683" i="4"/>
  <c r="M672" i="4"/>
  <c r="K672" i="4"/>
  <c r="K661" i="4"/>
  <c r="M661" i="4"/>
  <c r="K650" i="4"/>
  <c r="M650" i="4"/>
  <c r="M639" i="4"/>
  <c r="K639" i="4"/>
  <c r="M628" i="4"/>
  <c r="N628" i="4"/>
  <c r="K628" i="4"/>
  <c r="F540" i="4" l="1"/>
  <c r="G540" i="4"/>
  <c r="H540" i="4"/>
  <c r="I540" i="4"/>
  <c r="J540" i="4"/>
  <c r="K540" i="4"/>
  <c r="L540" i="4"/>
  <c r="M540" i="4"/>
  <c r="N540" i="4"/>
  <c r="K529" i="4"/>
  <c r="L529" i="4"/>
  <c r="F496" i="4"/>
  <c r="G496" i="4"/>
  <c r="H496" i="4"/>
  <c r="I496" i="4"/>
  <c r="J496" i="4"/>
  <c r="L496" i="4"/>
  <c r="M496" i="4"/>
  <c r="F474" i="4"/>
  <c r="G474" i="4"/>
  <c r="H474" i="4"/>
  <c r="I474" i="4"/>
  <c r="J474" i="4"/>
  <c r="L474" i="4"/>
  <c r="N474" i="4"/>
  <c r="M463" i="4"/>
  <c r="F430" i="4"/>
  <c r="G430" i="4"/>
  <c r="H430" i="4"/>
  <c r="I430" i="4"/>
  <c r="J430" i="4"/>
  <c r="K430" i="4"/>
  <c r="L430" i="4"/>
  <c r="M430" i="4"/>
  <c r="N430" i="4"/>
  <c r="F419" i="4"/>
  <c r="G419" i="4"/>
  <c r="H419" i="4"/>
  <c r="I419" i="4"/>
  <c r="J419" i="4"/>
  <c r="K419" i="4"/>
  <c r="L419" i="4"/>
  <c r="M419" i="4"/>
  <c r="N419" i="4"/>
  <c r="F408" i="4"/>
  <c r="G408" i="4"/>
  <c r="H408" i="4"/>
  <c r="I408" i="4"/>
  <c r="J408" i="4"/>
  <c r="K408" i="4"/>
  <c r="L408" i="4"/>
  <c r="M408" i="4"/>
  <c r="N408" i="4"/>
  <c r="F397" i="4"/>
  <c r="G397" i="4"/>
  <c r="H397" i="4"/>
  <c r="I397" i="4"/>
  <c r="J397" i="4"/>
  <c r="K397" i="4"/>
  <c r="L397" i="4"/>
  <c r="M397" i="4"/>
  <c r="N397" i="4"/>
  <c r="F364" i="4"/>
  <c r="G364" i="4"/>
  <c r="H364" i="4"/>
  <c r="I364" i="4"/>
  <c r="J364" i="4"/>
  <c r="K364" i="4"/>
  <c r="L364" i="4"/>
  <c r="N364" i="4"/>
  <c r="F353" i="4"/>
  <c r="G353" i="4"/>
  <c r="H353" i="4"/>
  <c r="I353" i="4"/>
  <c r="J353" i="4"/>
  <c r="K353" i="4"/>
  <c r="L353" i="4"/>
  <c r="M353" i="4"/>
  <c r="N353" i="4"/>
  <c r="O356" i="4"/>
  <c r="O357" i="4"/>
  <c r="O358" i="4"/>
  <c r="O359" i="4"/>
  <c r="O360" i="4"/>
  <c r="O361" i="4"/>
  <c r="O362" i="4"/>
  <c r="O363" i="4"/>
  <c r="F342" i="4"/>
  <c r="G342" i="4"/>
  <c r="H342" i="4"/>
  <c r="I342" i="4"/>
  <c r="J342" i="4"/>
  <c r="K342" i="4"/>
  <c r="L342" i="4"/>
  <c r="M342" i="4"/>
  <c r="N342" i="4"/>
  <c r="L331" i="4"/>
  <c r="M331" i="4"/>
  <c r="N331" i="4"/>
  <c r="K298" i="4"/>
  <c r="F287" i="4"/>
  <c r="G287" i="4"/>
  <c r="H287" i="4"/>
  <c r="I287" i="4"/>
  <c r="J287" i="4"/>
  <c r="K287" i="4"/>
  <c r="L287" i="4"/>
  <c r="M287" i="4"/>
  <c r="N287" i="4"/>
  <c r="F276" i="4"/>
  <c r="G276" i="4"/>
  <c r="H276" i="4"/>
  <c r="I276" i="4"/>
  <c r="J276" i="4"/>
  <c r="K276" i="4"/>
  <c r="L276" i="4"/>
  <c r="M276" i="4"/>
  <c r="N276" i="4"/>
  <c r="J265" i="4"/>
  <c r="K265" i="4"/>
  <c r="M265" i="4"/>
  <c r="N265" i="4"/>
  <c r="L254" i="4"/>
  <c r="K243" i="4"/>
  <c r="F199" i="4"/>
  <c r="G199" i="4"/>
  <c r="H199" i="4"/>
  <c r="I199" i="4"/>
  <c r="J199" i="4"/>
  <c r="K199" i="4"/>
  <c r="M199" i="4"/>
  <c r="N199" i="4"/>
  <c r="F166" i="4"/>
  <c r="G166" i="4"/>
  <c r="H166" i="4"/>
  <c r="I166" i="4"/>
  <c r="J166" i="4"/>
  <c r="K166" i="4"/>
  <c r="L166" i="4"/>
  <c r="M166" i="4"/>
  <c r="N166" i="4"/>
  <c r="F144" i="4"/>
  <c r="G144" i="4"/>
  <c r="H144" i="4"/>
  <c r="I144" i="4"/>
  <c r="J144" i="4"/>
  <c r="K144" i="4"/>
  <c r="L144" i="4"/>
  <c r="M144" i="4"/>
  <c r="N144" i="4"/>
  <c r="Z125" i="7" l="1"/>
  <c r="X125" i="7"/>
  <c r="R125" i="7"/>
  <c r="Q125" i="7"/>
  <c r="P125" i="7"/>
  <c r="O125" i="7"/>
  <c r="N125" i="7"/>
  <c r="M125" i="7"/>
  <c r="L125" i="7"/>
  <c r="K125" i="7"/>
  <c r="Z98" i="7"/>
  <c r="X98" i="7"/>
  <c r="R98" i="7"/>
  <c r="Q98" i="7"/>
  <c r="P98" i="7"/>
  <c r="O98" i="7"/>
  <c r="N98" i="7"/>
  <c r="M98" i="7"/>
  <c r="L98" i="7"/>
  <c r="K98" i="7"/>
  <c r="Z124" i="7"/>
  <c r="X124" i="7"/>
  <c r="R124" i="7"/>
  <c r="Q124" i="7"/>
  <c r="P124" i="7"/>
  <c r="O124" i="7"/>
  <c r="N124" i="7"/>
  <c r="M124" i="7"/>
  <c r="L124" i="7"/>
  <c r="K124" i="7"/>
  <c r="Z97" i="7"/>
  <c r="X97" i="7"/>
  <c r="R97" i="7"/>
  <c r="Q97" i="7"/>
  <c r="P97" i="7"/>
  <c r="O97" i="7"/>
  <c r="N97" i="7"/>
  <c r="M97" i="7"/>
  <c r="L97" i="7"/>
  <c r="K97" i="7"/>
  <c r="Z35" i="7"/>
  <c r="X35" i="7"/>
  <c r="R35" i="7"/>
  <c r="Q35" i="7"/>
  <c r="P35" i="7"/>
  <c r="O35" i="7"/>
  <c r="N35" i="7"/>
  <c r="M35" i="7"/>
  <c r="L35" i="7"/>
  <c r="K35" i="7"/>
  <c r="Z34" i="7"/>
  <c r="X34" i="7"/>
  <c r="R34" i="7"/>
  <c r="Q34" i="7"/>
  <c r="P34" i="7"/>
  <c r="O34" i="7"/>
  <c r="N34" i="7"/>
  <c r="M34" i="7"/>
  <c r="L34" i="7"/>
  <c r="K34" i="7"/>
  <c r="Z123" i="7"/>
  <c r="X123" i="7"/>
  <c r="R123" i="7"/>
  <c r="Q123" i="7"/>
  <c r="P123" i="7"/>
  <c r="O123" i="7"/>
  <c r="N123" i="7"/>
  <c r="M123" i="7"/>
  <c r="L123" i="7"/>
  <c r="K123" i="7"/>
  <c r="Z122" i="7"/>
  <c r="X122" i="7"/>
  <c r="R122" i="7"/>
  <c r="Q122" i="7"/>
  <c r="P122" i="7"/>
  <c r="O122" i="7"/>
  <c r="N122" i="7"/>
  <c r="M122" i="7"/>
  <c r="L122" i="7"/>
  <c r="K122" i="7"/>
  <c r="Z121" i="7"/>
  <c r="X121" i="7"/>
  <c r="R121" i="7"/>
  <c r="Q121" i="7"/>
  <c r="P121" i="7"/>
  <c r="O121" i="7"/>
  <c r="N121" i="7"/>
  <c r="M121" i="7"/>
  <c r="L121" i="7"/>
  <c r="K121" i="7"/>
  <c r="Z120" i="7"/>
  <c r="X120" i="7"/>
  <c r="R120" i="7"/>
  <c r="Q120" i="7"/>
  <c r="P120" i="7"/>
  <c r="O120" i="7"/>
  <c r="N120" i="7"/>
  <c r="M120" i="7"/>
  <c r="L120" i="7"/>
  <c r="K120" i="7"/>
  <c r="Z119" i="7"/>
  <c r="X119" i="7"/>
  <c r="R119" i="7"/>
  <c r="Q119" i="7"/>
  <c r="P119" i="7"/>
  <c r="O119" i="7"/>
  <c r="N119" i="7"/>
  <c r="M119" i="7"/>
  <c r="L119" i="7"/>
  <c r="K119" i="7"/>
  <c r="Z118" i="7"/>
  <c r="X118" i="7"/>
  <c r="R118" i="7"/>
  <c r="Q118" i="7"/>
  <c r="P118" i="7"/>
  <c r="O118" i="7"/>
  <c r="N118" i="7"/>
  <c r="M118" i="7"/>
  <c r="L118" i="7"/>
  <c r="K118" i="7"/>
  <c r="Z96" i="7"/>
  <c r="X96" i="7"/>
  <c r="R96" i="7"/>
  <c r="Q96" i="7"/>
  <c r="P96" i="7"/>
  <c r="O96" i="7"/>
  <c r="N96" i="7"/>
  <c r="M96" i="7"/>
  <c r="L96" i="7"/>
  <c r="K96" i="7"/>
  <c r="Z33" i="7"/>
  <c r="X33" i="7"/>
  <c r="R33" i="7"/>
  <c r="Q33" i="7"/>
  <c r="P33" i="7"/>
  <c r="O33" i="7"/>
  <c r="N33" i="7"/>
  <c r="M33" i="7"/>
  <c r="L33" i="7"/>
  <c r="K33" i="7"/>
  <c r="Z95" i="7"/>
  <c r="X95" i="7"/>
  <c r="R95" i="7"/>
  <c r="Q95" i="7"/>
  <c r="P95" i="7"/>
  <c r="O95" i="7"/>
  <c r="N95" i="7"/>
  <c r="M95" i="7"/>
  <c r="L95" i="7"/>
  <c r="K95" i="7"/>
  <c r="Z117" i="7"/>
  <c r="X117" i="7"/>
  <c r="R117" i="7"/>
  <c r="Q117" i="7"/>
  <c r="P117" i="7"/>
  <c r="O117" i="7"/>
  <c r="N117" i="7"/>
  <c r="M117" i="7"/>
  <c r="L117" i="7"/>
  <c r="K117" i="7"/>
  <c r="Z94" i="7"/>
  <c r="X94" i="7"/>
  <c r="R94" i="7"/>
  <c r="Q94" i="7"/>
  <c r="P94" i="7"/>
  <c r="O94" i="7"/>
  <c r="N94" i="7"/>
  <c r="M94" i="7"/>
  <c r="L94" i="7"/>
  <c r="K94" i="7"/>
  <c r="Z93" i="7"/>
  <c r="X93" i="7"/>
  <c r="R93" i="7"/>
  <c r="Q93" i="7"/>
  <c r="P93" i="7"/>
  <c r="O93" i="7"/>
  <c r="N93" i="7"/>
  <c r="M93" i="7"/>
  <c r="L93" i="7"/>
  <c r="K93" i="7"/>
  <c r="Z92" i="7"/>
  <c r="X92" i="7"/>
  <c r="R92" i="7"/>
  <c r="Q92" i="7"/>
  <c r="P92" i="7"/>
  <c r="O92" i="7"/>
  <c r="N92" i="7"/>
  <c r="M92" i="7"/>
  <c r="L92" i="7"/>
  <c r="K92" i="7"/>
  <c r="Z91" i="7"/>
  <c r="X91" i="7"/>
  <c r="R91" i="7"/>
  <c r="Q91" i="7"/>
  <c r="P91" i="7"/>
  <c r="O91" i="7"/>
  <c r="N91" i="7"/>
  <c r="M91" i="7"/>
  <c r="L91" i="7"/>
  <c r="K91" i="7"/>
  <c r="Z90" i="7"/>
  <c r="X90" i="7"/>
  <c r="R90" i="7"/>
  <c r="Q90" i="7"/>
  <c r="P90" i="7"/>
  <c r="O90" i="7"/>
  <c r="N90" i="7"/>
  <c r="M90" i="7"/>
  <c r="L90" i="7"/>
  <c r="K90" i="7"/>
  <c r="Z89" i="7"/>
  <c r="X89" i="7"/>
  <c r="R89" i="7"/>
  <c r="Q89" i="7"/>
  <c r="P89" i="7"/>
  <c r="O89" i="7"/>
  <c r="N89" i="7"/>
  <c r="M89" i="7"/>
  <c r="L89" i="7"/>
  <c r="K89" i="7"/>
  <c r="Z56" i="7"/>
  <c r="X56" i="7"/>
  <c r="R56" i="7"/>
  <c r="Q56" i="7"/>
  <c r="P56" i="7"/>
  <c r="O56" i="7"/>
  <c r="N56" i="7"/>
  <c r="M56" i="7"/>
  <c r="L56" i="7"/>
  <c r="K56" i="7"/>
  <c r="Z32" i="7"/>
  <c r="X32" i="7"/>
  <c r="R32" i="7"/>
  <c r="Q32" i="7"/>
  <c r="P32" i="7"/>
  <c r="O32" i="7"/>
  <c r="N32" i="7"/>
  <c r="M32" i="7"/>
  <c r="L32" i="7"/>
  <c r="K32" i="7"/>
  <c r="Z88" i="7"/>
  <c r="X88" i="7"/>
  <c r="R88" i="7"/>
  <c r="Q88" i="7"/>
  <c r="P88" i="7"/>
  <c r="O88" i="7"/>
  <c r="N88" i="7"/>
  <c r="M88" i="7"/>
  <c r="L88" i="7"/>
  <c r="K88" i="7"/>
  <c r="Z87" i="7"/>
  <c r="X87" i="7"/>
  <c r="R87" i="7"/>
  <c r="Q87" i="7"/>
  <c r="P87" i="7"/>
  <c r="O87" i="7"/>
  <c r="N87" i="7"/>
  <c r="M87" i="7"/>
  <c r="L87" i="7"/>
  <c r="K87" i="7"/>
  <c r="Z116" i="7"/>
  <c r="X116" i="7"/>
  <c r="R116" i="7"/>
  <c r="Q116" i="7"/>
  <c r="P116" i="7"/>
  <c r="O116" i="7"/>
  <c r="N116" i="7"/>
  <c r="M116" i="7"/>
  <c r="L116" i="7"/>
  <c r="K116" i="7"/>
  <c r="Z115" i="7"/>
  <c r="X115" i="7"/>
  <c r="R115" i="7"/>
  <c r="Q115" i="7"/>
  <c r="P115" i="7"/>
  <c r="O115" i="7"/>
  <c r="N115" i="7"/>
  <c r="M115" i="7"/>
  <c r="L115" i="7"/>
  <c r="K115" i="7"/>
  <c r="Z86" i="7"/>
  <c r="X86" i="7"/>
  <c r="R86" i="7"/>
  <c r="Q86" i="7"/>
  <c r="P86" i="7"/>
  <c r="O86" i="7"/>
  <c r="N86" i="7"/>
  <c r="M86" i="7"/>
  <c r="L86" i="7"/>
  <c r="K86" i="7"/>
  <c r="Z31" i="7"/>
  <c r="X31" i="7"/>
  <c r="R31" i="7"/>
  <c r="Q31" i="7"/>
  <c r="P31" i="7"/>
  <c r="O31" i="7"/>
  <c r="N31" i="7"/>
  <c r="M31" i="7"/>
  <c r="L31" i="7"/>
  <c r="K31" i="7"/>
  <c r="Z55" i="7"/>
  <c r="X55" i="7"/>
  <c r="R55" i="7"/>
  <c r="Q55" i="7"/>
  <c r="P55" i="7"/>
  <c r="O55" i="7"/>
  <c r="N55" i="7"/>
  <c r="M55" i="7"/>
  <c r="L55" i="7"/>
  <c r="K55" i="7"/>
  <c r="Z54" i="7"/>
  <c r="X54" i="7"/>
  <c r="R54" i="7"/>
  <c r="Q54" i="7"/>
  <c r="P54" i="7"/>
  <c r="O54" i="7"/>
  <c r="N54" i="7"/>
  <c r="M54" i="7"/>
  <c r="L54" i="7"/>
  <c r="K54" i="7"/>
  <c r="Z114" i="7"/>
  <c r="X114" i="7"/>
  <c r="R114" i="7"/>
  <c r="Q114" i="7"/>
  <c r="P114" i="7"/>
  <c r="O114" i="7"/>
  <c r="N114" i="7"/>
  <c r="M114" i="7"/>
  <c r="L114" i="7"/>
  <c r="K114" i="7"/>
  <c r="Z113" i="7"/>
  <c r="X113" i="7"/>
  <c r="R113" i="7"/>
  <c r="Q113" i="7"/>
  <c r="P113" i="7"/>
  <c r="O113" i="7"/>
  <c r="N113" i="7"/>
  <c r="M113" i="7"/>
  <c r="L113" i="7"/>
  <c r="K113" i="7"/>
  <c r="Z112" i="7"/>
  <c r="X112" i="7"/>
  <c r="R112" i="7"/>
  <c r="Q112" i="7"/>
  <c r="P112" i="7"/>
  <c r="O112" i="7"/>
  <c r="N112" i="7"/>
  <c r="M112" i="7"/>
  <c r="L112" i="7"/>
  <c r="K112" i="7"/>
  <c r="Z85" i="7"/>
  <c r="X85" i="7"/>
  <c r="R85" i="7"/>
  <c r="Q85" i="7"/>
  <c r="P85" i="7"/>
  <c r="O85" i="7"/>
  <c r="N85" i="7"/>
  <c r="M85" i="7"/>
  <c r="L85" i="7"/>
  <c r="K85" i="7"/>
  <c r="Z84" i="7"/>
  <c r="X84" i="7"/>
  <c r="R84" i="7"/>
  <c r="Q84" i="7"/>
  <c r="P84" i="7"/>
  <c r="O84" i="7"/>
  <c r="N84" i="7"/>
  <c r="M84" i="7"/>
  <c r="L84" i="7"/>
  <c r="K84" i="7"/>
  <c r="Z83" i="7"/>
  <c r="X83" i="7"/>
  <c r="R83" i="7"/>
  <c r="Q83" i="7"/>
  <c r="P83" i="7"/>
  <c r="O83" i="7"/>
  <c r="N83" i="7"/>
  <c r="M83" i="7"/>
  <c r="L83" i="7"/>
  <c r="K83" i="7"/>
  <c r="Z53" i="7"/>
  <c r="X53" i="7"/>
  <c r="R53" i="7"/>
  <c r="Q53" i="7"/>
  <c r="P53" i="7"/>
  <c r="O53" i="7"/>
  <c r="N53" i="7"/>
  <c r="M53" i="7"/>
  <c r="L53" i="7"/>
  <c r="K53" i="7"/>
  <c r="Z82" i="7"/>
  <c r="X82" i="7"/>
  <c r="R82" i="7"/>
  <c r="Q82" i="7"/>
  <c r="P82" i="7"/>
  <c r="O82" i="7"/>
  <c r="N82" i="7"/>
  <c r="M82" i="7"/>
  <c r="L82" i="7"/>
  <c r="K82" i="7"/>
  <c r="Z111" i="7"/>
  <c r="X111" i="7"/>
  <c r="R111" i="7"/>
  <c r="Q111" i="7"/>
  <c r="P111" i="7"/>
  <c r="O111" i="7"/>
  <c r="N111" i="7"/>
  <c r="M111" i="7"/>
  <c r="L111" i="7"/>
  <c r="K111" i="7"/>
  <c r="Z110" i="7"/>
  <c r="X110" i="7"/>
  <c r="R110" i="7"/>
  <c r="Q110" i="7"/>
  <c r="P110" i="7"/>
  <c r="O110" i="7"/>
  <c r="N110" i="7"/>
  <c r="M110" i="7"/>
  <c r="L110" i="7"/>
  <c r="K110" i="7"/>
  <c r="Z109" i="7"/>
  <c r="X109" i="7"/>
  <c r="R109" i="7"/>
  <c r="Q109" i="7"/>
  <c r="P109" i="7"/>
  <c r="O109" i="7"/>
  <c r="N109" i="7"/>
  <c r="M109" i="7"/>
  <c r="L109" i="7"/>
  <c r="K109" i="7"/>
  <c r="Z81" i="7"/>
  <c r="X81" i="7"/>
  <c r="R81" i="7"/>
  <c r="Q81" i="7"/>
  <c r="P81" i="7"/>
  <c r="O81" i="7"/>
  <c r="N81" i="7"/>
  <c r="M81" i="7"/>
  <c r="L81" i="7"/>
  <c r="K81" i="7"/>
  <c r="Z80" i="7"/>
  <c r="X80" i="7"/>
  <c r="R80" i="7"/>
  <c r="Q80" i="7"/>
  <c r="P80" i="7"/>
  <c r="O80" i="7"/>
  <c r="N80" i="7"/>
  <c r="M80" i="7"/>
  <c r="L80" i="7"/>
  <c r="K80" i="7"/>
  <c r="Z30" i="7"/>
  <c r="X30" i="7"/>
  <c r="R30" i="7"/>
  <c r="Q30" i="7"/>
  <c r="P30" i="7"/>
  <c r="O30" i="7"/>
  <c r="N30" i="7"/>
  <c r="M30" i="7"/>
  <c r="L30" i="7"/>
  <c r="K30" i="7"/>
  <c r="Z29" i="7"/>
  <c r="X29" i="7"/>
  <c r="R29" i="7"/>
  <c r="Q29" i="7"/>
  <c r="P29" i="7"/>
  <c r="O29" i="7"/>
  <c r="N29" i="7"/>
  <c r="M29" i="7"/>
  <c r="L29" i="7"/>
  <c r="K29" i="7"/>
  <c r="Z79" i="7"/>
  <c r="X79" i="7"/>
  <c r="R79" i="7"/>
  <c r="Q79" i="7"/>
  <c r="P79" i="7"/>
  <c r="O79" i="7"/>
  <c r="N79" i="7"/>
  <c r="M79" i="7"/>
  <c r="L79" i="7"/>
  <c r="K79" i="7"/>
  <c r="Z28" i="7"/>
  <c r="X28" i="7"/>
  <c r="R28" i="7"/>
  <c r="Q28" i="7"/>
  <c r="P28" i="7"/>
  <c r="O28" i="7"/>
  <c r="N28" i="7"/>
  <c r="M28" i="7"/>
  <c r="L28" i="7"/>
  <c r="K28" i="7"/>
  <c r="Z108" i="7"/>
  <c r="X108" i="7"/>
  <c r="R108" i="7"/>
  <c r="Q108" i="7"/>
  <c r="P108" i="7"/>
  <c r="O108" i="7"/>
  <c r="N108" i="7"/>
  <c r="M108" i="7"/>
  <c r="L108" i="7"/>
  <c r="K108" i="7"/>
  <c r="Z78" i="7"/>
  <c r="X78" i="7"/>
  <c r="R78" i="7"/>
  <c r="Q78" i="7"/>
  <c r="P78" i="7"/>
  <c r="O78" i="7"/>
  <c r="N78" i="7"/>
  <c r="M78" i="7"/>
  <c r="L78" i="7"/>
  <c r="K78" i="7"/>
  <c r="Z77" i="7"/>
  <c r="X77" i="7"/>
  <c r="R77" i="7"/>
  <c r="Q77" i="7"/>
  <c r="P77" i="7"/>
  <c r="O77" i="7"/>
  <c r="N77" i="7"/>
  <c r="M77" i="7"/>
  <c r="L77" i="7"/>
  <c r="K77" i="7"/>
  <c r="Z76" i="7"/>
  <c r="X76" i="7"/>
  <c r="R76" i="7"/>
  <c r="Q76" i="7"/>
  <c r="P76" i="7"/>
  <c r="O76" i="7"/>
  <c r="N76" i="7"/>
  <c r="M76" i="7"/>
  <c r="L76" i="7"/>
  <c r="K76" i="7"/>
  <c r="Z75" i="7"/>
  <c r="X75" i="7"/>
  <c r="R75" i="7"/>
  <c r="Q75" i="7"/>
  <c r="P75" i="7"/>
  <c r="O75" i="7"/>
  <c r="N75" i="7"/>
  <c r="M75" i="7"/>
  <c r="L75" i="7"/>
  <c r="K75" i="7"/>
  <c r="Z74" i="7"/>
  <c r="X74" i="7"/>
  <c r="R74" i="7"/>
  <c r="Q74" i="7"/>
  <c r="P74" i="7"/>
  <c r="O74" i="7"/>
  <c r="N74" i="7"/>
  <c r="M74" i="7"/>
  <c r="L74" i="7"/>
  <c r="K74" i="7"/>
  <c r="Z27" i="7"/>
  <c r="X27" i="7"/>
  <c r="R27" i="7"/>
  <c r="Q27" i="7"/>
  <c r="P27" i="7"/>
  <c r="O27" i="7"/>
  <c r="N27" i="7"/>
  <c r="M27" i="7"/>
  <c r="L27" i="7"/>
  <c r="K27" i="7"/>
  <c r="Z26" i="7"/>
  <c r="X26" i="7"/>
  <c r="R26" i="7"/>
  <c r="Q26" i="7"/>
  <c r="P26" i="7"/>
  <c r="O26" i="7"/>
  <c r="N26" i="7"/>
  <c r="M26" i="7"/>
  <c r="L26" i="7"/>
  <c r="K26" i="7"/>
  <c r="Z52" i="7"/>
  <c r="X52" i="7"/>
  <c r="R52" i="7"/>
  <c r="Q52" i="7"/>
  <c r="P52" i="7"/>
  <c r="O52" i="7"/>
  <c r="N52" i="7"/>
  <c r="M52" i="7"/>
  <c r="L52" i="7"/>
  <c r="K52" i="7"/>
  <c r="Z25" i="7"/>
  <c r="X25" i="7"/>
  <c r="R25" i="7"/>
  <c r="Q25" i="7"/>
  <c r="P25" i="7"/>
  <c r="O25" i="7"/>
  <c r="N25" i="7"/>
  <c r="M25" i="7"/>
  <c r="L25" i="7"/>
  <c r="K25" i="7"/>
  <c r="Z24" i="7"/>
  <c r="X24" i="7"/>
  <c r="R24" i="7"/>
  <c r="Q24" i="7"/>
  <c r="P24" i="7"/>
  <c r="O24" i="7"/>
  <c r="N24" i="7"/>
  <c r="M24" i="7"/>
  <c r="L24" i="7"/>
  <c r="K24" i="7"/>
  <c r="Z23" i="7"/>
  <c r="X23" i="7"/>
  <c r="R23" i="7"/>
  <c r="Q23" i="7"/>
  <c r="P23" i="7"/>
  <c r="O23" i="7"/>
  <c r="N23" i="7"/>
  <c r="M23" i="7"/>
  <c r="L23" i="7"/>
  <c r="K23" i="7"/>
  <c r="Z51" i="7"/>
  <c r="X51" i="7"/>
  <c r="R51" i="7"/>
  <c r="Q51" i="7"/>
  <c r="P51" i="7"/>
  <c r="O51" i="7"/>
  <c r="N51" i="7"/>
  <c r="M51" i="7"/>
  <c r="L51" i="7"/>
  <c r="K51" i="7"/>
  <c r="Z50" i="7"/>
  <c r="X50" i="7"/>
  <c r="R50" i="7"/>
  <c r="Q50" i="7"/>
  <c r="P50" i="7"/>
  <c r="O50" i="7"/>
  <c r="N50" i="7"/>
  <c r="M50" i="7"/>
  <c r="L50" i="7"/>
  <c r="K50" i="7"/>
  <c r="Z73" i="7"/>
  <c r="X73" i="7"/>
  <c r="R73" i="7"/>
  <c r="Q73" i="7"/>
  <c r="P73" i="7"/>
  <c r="O73" i="7"/>
  <c r="N73" i="7"/>
  <c r="M73" i="7"/>
  <c r="L73" i="7"/>
  <c r="K73" i="7"/>
  <c r="Z49" i="7"/>
  <c r="X49" i="7"/>
  <c r="R49" i="7"/>
  <c r="Q49" i="7"/>
  <c r="P49" i="7"/>
  <c r="O49" i="7"/>
  <c r="N49" i="7"/>
  <c r="M49" i="7"/>
  <c r="L49" i="7"/>
  <c r="K49" i="7"/>
  <c r="Z107" i="7"/>
  <c r="X107" i="7"/>
  <c r="R107" i="7"/>
  <c r="Q107" i="7"/>
  <c r="P107" i="7"/>
  <c r="O107" i="7"/>
  <c r="N107" i="7"/>
  <c r="M107" i="7"/>
  <c r="L107" i="7"/>
  <c r="K107" i="7"/>
  <c r="Z106" i="7"/>
  <c r="X106" i="7"/>
  <c r="R106" i="7"/>
  <c r="Q106" i="7"/>
  <c r="P106" i="7"/>
  <c r="O106" i="7"/>
  <c r="N106" i="7"/>
  <c r="M106" i="7"/>
  <c r="L106" i="7"/>
  <c r="K106" i="7"/>
  <c r="Z105" i="7"/>
  <c r="X105" i="7"/>
  <c r="R105" i="7"/>
  <c r="Q105" i="7"/>
  <c r="P105" i="7"/>
  <c r="O105" i="7"/>
  <c r="N105" i="7"/>
  <c r="M105" i="7"/>
  <c r="L105" i="7"/>
  <c r="K105" i="7"/>
  <c r="Z48" i="7"/>
  <c r="X48" i="7"/>
  <c r="R48" i="7"/>
  <c r="Q48" i="7"/>
  <c r="P48" i="7"/>
  <c r="O48" i="7"/>
  <c r="N48" i="7"/>
  <c r="M48" i="7"/>
  <c r="L48" i="7"/>
  <c r="K48" i="7"/>
  <c r="Z47" i="7"/>
  <c r="X47" i="7"/>
  <c r="R47" i="7"/>
  <c r="Q47" i="7"/>
  <c r="P47" i="7"/>
  <c r="O47" i="7"/>
  <c r="N47" i="7"/>
  <c r="M47" i="7"/>
  <c r="L47" i="7"/>
  <c r="K47" i="7"/>
  <c r="Z22" i="7"/>
  <c r="X22" i="7"/>
  <c r="R22" i="7"/>
  <c r="Q22" i="7"/>
  <c r="P22" i="7"/>
  <c r="O22" i="7"/>
  <c r="N22" i="7"/>
  <c r="M22" i="7"/>
  <c r="L22" i="7"/>
  <c r="K22" i="7"/>
  <c r="Z46" i="7"/>
  <c r="X46" i="7"/>
  <c r="R46" i="7"/>
  <c r="Q46" i="7"/>
  <c r="P46" i="7"/>
  <c r="O46" i="7"/>
  <c r="N46" i="7"/>
  <c r="M46" i="7"/>
  <c r="L46" i="7"/>
  <c r="K46" i="7"/>
  <c r="Z21" i="7"/>
  <c r="X21" i="7"/>
  <c r="R21" i="7"/>
  <c r="Q21" i="7"/>
  <c r="P21" i="7"/>
  <c r="O21" i="7"/>
  <c r="N21" i="7"/>
  <c r="M21" i="7"/>
  <c r="L21" i="7"/>
  <c r="K21" i="7"/>
  <c r="Z20" i="7"/>
  <c r="X20" i="7"/>
  <c r="R20" i="7"/>
  <c r="Q20" i="7"/>
  <c r="P20" i="7"/>
  <c r="O20" i="7"/>
  <c r="N20" i="7"/>
  <c r="M20" i="7"/>
  <c r="L20" i="7"/>
  <c r="K20" i="7"/>
  <c r="Z19" i="7"/>
  <c r="X19" i="7"/>
  <c r="R19" i="7"/>
  <c r="Q19" i="7"/>
  <c r="P19" i="7"/>
  <c r="O19" i="7"/>
  <c r="N19" i="7"/>
  <c r="M19" i="7"/>
  <c r="L19" i="7"/>
  <c r="K19" i="7"/>
  <c r="Z45" i="7"/>
  <c r="X45" i="7"/>
  <c r="R45" i="7"/>
  <c r="Q45" i="7"/>
  <c r="P45" i="7"/>
  <c r="O45" i="7"/>
  <c r="N45" i="7"/>
  <c r="M45" i="7"/>
  <c r="L45" i="7"/>
  <c r="K45" i="7"/>
  <c r="Z72" i="7"/>
  <c r="X72" i="7"/>
  <c r="R72" i="7"/>
  <c r="Q72" i="7"/>
  <c r="P72" i="7"/>
  <c r="O72" i="7"/>
  <c r="N72" i="7"/>
  <c r="M72" i="7"/>
  <c r="L72" i="7"/>
  <c r="K72" i="7"/>
  <c r="Z104" i="7"/>
  <c r="X104" i="7"/>
  <c r="R104" i="7"/>
  <c r="Q104" i="7"/>
  <c r="P104" i="7"/>
  <c r="O104" i="7"/>
  <c r="N104" i="7"/>
  <c r="M104" i="7"/>
  <c r="L104" i="7"/>
  <c r="K104" i="7"/>
  <c r="Z71" i="7"/>
  <c r="X71" i="7"/>
  <c r="R71" i="7"/>
  <c r="Q71" i="7"/>
  <c r="P71" i="7"/>
  <c r="O71" i="7"/>
  <c r="N71" i="7"/>
  <c r="M71" i="7"/>
  <c r="L71" i="7"/>
  <c r="K71" i="7"/>
  <c r="Z44" i="7"/>
  <c r="X44" i="7"/>
  <c r="R44" i="7"/>
  <c r="Q44" i="7"/>
  <c r="P44" i="7"/>
  <c r="O44" i="7"/>
  <c r="N44" i="7"/>
  <c r="M44" i="7"/>
  <c r="L44" i="7"/>
  <c r="K44" i="7"/>
  <c r="Z18" i="7"/>
  <c r="X18" i="7"/>
  <c r="R18" i="7"/>
  <c r="Q18" i="7"/>
  <c r="P18" i="7"/>
  <c r="O18" i="7"/>
  <c r="N18" i="7"/>
  <c r="M18" i="7"/>
  <c r="L18" i="7"/>
  <c r="K18" i="7"/>
  <c r="Z70" i="7"/>
  <c r="X70" i="7"/>
  <c r="R70" i="7"/>
  <c r="Q70" i="7"/>
  <c r="P70" i="7"/>
  <c r="O70" i="7"/>
  <c r="N70" i="7"/>
  <c r="M70" i="7"/>
  <c r="L70" i="7"/>
  <c r="K70" i="7"/>
  <c r="Z69" i="7"/>
  <c r="X69" i="7"/>
  <c r="R69" i="7"/>
  <c r="Q69" i="7"/>
  <c r="P69" i="7"/>
  <c r="O69" i="7"/>
  <c r="N69" i="7"/>
  <c r="M69" i="7"/>
  <c r="L69" i="7"/>
  <c r="K69" i="7"/>
  <c r="Z17" i="7"/>
  <c r="X17" i="7"/>
  <c r="R17" i="7"/>
  <c r="Q17" i="7"/>
  <c r="P17" i="7"/>
  <c r="O17" i="7"/>
  <c r="N17" i="7"/>
  <c r="M17" i="7"/>
  <c r="L17" i="7"/>
  <c r="K17" i="7"/>
  <c r="Z16" i="7"/>
  <c r="X16" i="7"/>
  <c r="R16" i="7"/>
  <c r="Q16" i="7"/>
  <c r="P16" i="7"/>
  <c r="O16" i="7"/>
  <c r="N16" i="7"/>
  <c r="M16" i="7"/>
  <c r="L16" i="7"/>
  <c r="K16" i="7"/>
  <c r="Z15" i="7"/>
  <c r="X15" i="7"/>
  <c r="R15" i="7"/>
  <c r="Q15" i="7"/>
  <c r="P15" i="7"/>
  <c r="O15" i="7"/>
  <c r="N15" i="7"/>
  <c r="M15" i="7"/>
  <c r="L15" i="7"/>
  <c r="K15" i="7"/>
  <c r="Z68" i="7"/>
  <c r="X68" i="7"/>
  <c r="R68" i="7"/>
  <c r="Q68" i="7"/>
  <c r="P68" i="7"/>
  <c r="O68" i="7"/>
  <c r="N68" i="7"/>
  <c r="M68" i="7"/>
  <c r="L68" i="7"/>
  <c r="K68" i="7"/>
  <c r="Z103" i="7"/>
  <c r="X103" i="7"/>
  <c r="R103" i="7"/>
  <c r="Q103" i="7"/>
  <c r="P103" i="7"/>
  <c r="O103" i="7"/>
  <c r="N103" i="7"/>
  <c r="M103" i="7"/>
  <c r="L103" i="7"/>
  <c r="K103" i="7"/>
  <c r="Z67" i="7"/>
  <c r="X67" i="7"/>
  <c r="R67" i="7"/>
  <c r="Q67" i="7"/>
  <c r="P67" i="7"/>
  <c r="O67" i="7"/>
  <c r="N67" i="7"/>
  <c r="M67" i="7"/>
  <c r="L67" i="7"/>
  <c r="K67" i="7"/>
  <c r="Z66" i="7"/>
  <c r="X66" i="7"/>
  <c r="R66" i="7"/>
  <c r="Q66" i="7"/>
  <c r="P66" i="7"/>
  <c r="O66" i="7"/>
  <c r="N66" i="7"/>
  <c r="M66" i="7"/>
  <c r="L66" i="7"/>
  <c r="K66" i="7"/>
  <c r="Z14" i="7"/>
  <c r="X14" i="7"/>
  <c r="R14" i="7"/>
  <c r="Q14" i="7"/>
  <c r="P14" i="7"/>
  <c r="O14" i="7"/>
  <c r="N14" i="7"/>
  <c r="M14" i="7"/>
  <c r="L14" i="7"/>
  <c r="K14" i="7"/>
  <c r="Z13" i="7"/>
  <c r="X13" i="7"/>
  <c r="R13" i="7"/>
  <c r="Q13" i="7"/>
  <c r="P13" i="7"/>
  <c r="O13" i="7"/>
  <c r="N13" i="7"/>
  <c r="M13" i="7"/>
  <c r="L13" i="7"/>
  <c r="K13" i="7"/>
  <c r="Z102" i="7"/>
  <c r="X102" i="7"/>
  <c r="R102" i="7"/>
  <c r="Q102" i="7"/>
  <c r="P102" i="7"/>
  <c r="O102" i="7"/>
  <c r="N102" i="7"/>
  <c r="M102" i="7"/>
  <c r="L102" i="7"/>
  <c r="K102" i="7"/>
  <c r="Z43" i="7"/>
  <c r="X43" i="7"/>
  <c r="R43" i="7"/>
  <c r="Q43" i="7"/>
  <c r="P43" i="7"/>
  <c r="O43" i="7"/>
  <c r="N43" i="7"/>
  <c r="M43" i="7"/>
  <c r="L43" i="7"/>
  <c r="K43" i="7"/>
  <c r="Z101" i="7"/>
  <c r="X101" i="7"/>
  <c r="R101" i="7"/>
  <c r="Q101" i="7"/>
  <c r="P101" i="7"/>
  <c r="O101" i="7"/>
  <c r="N101" i="7"/>
  <c r="M101" i="7"/>
  <c r="L101" i="7"/>
  <c r="K101" i="7"/>
  <c r="Z42" i="7"/>
  <c r="X42" i="7"/>
  <c r="R42" i="7"/>
  <c r="Q42" i="7"/>
  <c r="P42" i="7"/>
  <c r="O42" i="7"/>
  <c r="N42" i="7"/>
  <c r="M42" i="7"/>
  <c r="L42" i="7"/>
  <c r="K42" i="7"/>
  <c r="Z100" i="7"/>
  <c r="X100" i="7"/>
  <c r="R100" i="7"/>
  <c r="Q100" i="7"/>
  <c r="P100" i="7"/>
  <c r="O100" i="7"/>
  <c r="N100" i="7"/>
  <c r="M100" i="7"/>
  <c r="L100" i="7"/>
  <c r="K100" i="7"/>
  <c r="Z99" i="7"/>
  <c r="X99" i="7"/>
  <c r="R99" i="7"/>
  <c r="Q99" i="7"/>
  <c r="P99" i="7"/>
  <c r="O99" i="7"/>
  <c r="N99" i="7"/>
  <c r="M99" i="7"/>
  <c r="L99" i="7"/>
  <c r="K99" i="7"/>
  <c r="Z65" i="7"/>
  <c r="X65" i="7"/>
  <c r="R65" i="7"/>
  <c r="Q65" i="7"/>
  <c r="P65" i="7"/>
  <c r="O65" i="7"/>
  <c r="N65" i="7"/>
  <c r="M65" i="7"/>
  <c r="L65" i="7"/>
  <c r="K65" i="7"/>
  <c r="Z64" i="7"/>
  <c r="X64" i="7"/>
  <c r="R64" i="7"/>
  <c r="Q64" i="7"/>
  <c r="P64" i="7"/>
  <c r="O64" i="7"/>
  <c r="N64" i="7"/>
  <c r="M64" i="7"/>
  <c r="L64" i="7"/>
  <c r="K64" i="7"/>
  <c r="Z12" i="7"/>
  <c r="X12" i="7"/>
  <c r="R12" i="7"/>
  <c r="Q12" i="7"/>
  <c r="P12" i="7"/>
  <c r="O12" i="7"/>
  <c r="N12" i="7"/>
  <c r="M12" i="7"/>
  <c r="L12" i="7"/>
  <c r="K12" i="7"/>
  <c r="Z63" i="7"/>
  <c r="X63" i="7"/>
  <c r="R63" i="7"/>
  <c r="Q63" i="7"/>
  <c r="P63" i="7"/>
  <c r="O63" i="7"/>
  <c r="N63" i="7"/>
  <c r="M63" i="7"/>
  <c r="L63" i="7"/>
  <c r="K63" i="7"/>
  <c r="Z62" i="7"/>
  <c r="X62" i="7"/>
  <c r="R62" i="7"/>
  <c r="Q62" i="7"/>
  <c r="P62" i="7"/>
  <c r="O62" i="7"/>
  <c r="N62" i="7"/>
  <c r="M62" i="7"/>
  <c r="L62" i="7"/>
  <c r="K62" i="7"/>
  <c r="Z41" i="7"/>
  <c r="X41" i="7"/>
  <c r="R41" i="7"/>
  <c r="Q41" i="7"/>
  <c r="P41" i="7"/>
  <c r="O41" i="7"/>
  <c r="N41" i="7"/>
  <c r="M41" i="7"/>
  <c r="L41" i="7"/>
  <c r="K41" i="7"/>
  <c r="Z61" i="7"/>
  <c r="X61" i="7"/>
  <c r="R61" i="7"/>
  <c r="Q61" i="7"/>
  <c r="P61" i="7"/>
  <c r="O61" i="7"/>
  <c r="N61" i="7"/>
  <c r="M61" i="7"/>
  <c r="L61" i="7"/>
  <c r="K61" i="7"/>
  <c r="Z40" i="7"/>
  <c r="X40" i="7"/>
  <c r="R40" i="7"/>
  <c r="Q40" i="7"/>
  <c r="P40" i="7"/>
  <c r="O40" i="7"/>
  <c r="N40" i="7"/>
  <c r="M40" i="7"/>
  <c r="L40" i="7"/>
  <c r="K40" i="7"/>
  <c r="Z60" i="7"/>
  <c r="X60" i="7"/>
  <c r="R60" i="7"/>
  <c r="Q60" i="7"/>
  <c r="P60" i="7"/>
  <c r="O60" i="7"/>
  <c r="N60" i="7"/>
  <c r="M60" i="7"/>
  <c r="L60" i="7"/>
  <c r="K60" i="7"/>
  <c r="Z59" i="7"/>
  <c r="X59" i="7"/>
  <c r="R59" i="7"/>
  <c r="Q59" i="7"/>
  <c r="P59" i="7"/>
  <c r="O59" i="7"/>
  <c r="N59" i="7"/>
  <c r="M59" i="7"/>
  <c r="L59" i="7"/>
  <c r="K59" i="7"/>
  <c r="Z58" i="7"/>
  <c r="X58" i="7"/>
  <c r="R58" i="7"/>
  <c r="Q58" i="7"/>
  <c r="P58" i="7"/>
  <c r="O58" i="7"/>
  <c r="N58" i="7"/>
  <c r="M58" i="7"/>
  <c r="L58" i="7"/>
  <c r="K58" i="7"/>
  <c r="Z39" i="7"/>
  <c r="X39" i="7"/>
  <c r="R39" i="7"/>
  <c r="Q39" i="7"/>
  <c r="P39" i="7"/>
  <c r="O39" i="7"/>
  <c r="N39" i="7"/>
  <c r="M39" i="7"/>
  <c r="L39" i="7"/>
  <c r="K39" i="7"/>
  <c r="Z38" i="7"/>
  <c r="X38" i="7"/>
  <c r="R38" i="7"/>
  <c r="Q38" i="7"/>
  <c r="P38" i="7"/>
  <c r="O38" i="7"/>
  <c r="N38" i="7"/>
  <c r="M38" i="7"/>
  <c r="L38" i="7"/>
  <c r="K38" i="7"/>
  <c r="Z11" i="7"/>
  <c r="X11" i="7"/>
  <c r="R11" i="7"/>
  <c r="Q11" i="7"/>
  <c r="P11" i="7"/>
  <c r="O11" i="7"/>
  <c r="N11" i="7"/>
  <c r="M11" i="7"/>
  <c r="L11" i="7"/>
  <c r="K11" i="7"/>
  <c r="Z10" i="7"/>
  <c r="X10" i="7"/>
  <c r="R10" i="7"/>
  <c r="Q10" i="7"/>
  <c r="P10" i="7"/>
  <c r="O10" i="7"/>
  <c r="N10" i="7"/>
  <c r="M10" i="7"/>
  <c r="L10" i="7"/>
  <c r="K10" i="7"/>
  <c r="Z9" i="7"/>
  <c r="X9" i="7"/>
  <c r="R9" i="7"/>
  <c r="Q9" i="7"/>
  <c r="P9" i="7"/>
  <c r="O9" i="7"/>
  <c r="N9" i="7"/>
  <c r="M9" i="7"/>
  <c r="L9" i="7"/>
  <c r="K9" i="7"/>
  <c r="Z37" i="7"/>
  <c r="X37" i="7"/>
  <c r="R37" i="7"/>
  <c r="Q37" i="7"/>
  <c r="P37" i="7"/>
  <c r="O37" i="7"/>
  <c r="N37" i="7"/>
  <c r="M37" i="7"/>
  <c r="L37" i="7"/>
  <c r="K37" i="7"/>
  <c r="Z36" i="7"/>
  <c r="X36" i="7"/>
  <c r="R36" i="7"/>
  <c r="Q36" i="7"/>
  <c r="P36" i="7"/>
  <c r="O36" i="7"/>
  <c r="N36" i="7"/>
  <c r="M36" i="7"/>
  <c r="L36" i="7"/>
  <c r="K36" i="7"/>
  <c r="Z8" i="7"/>
  <c r="X8" i="7"/>
  <c r="R8" i="7"/>
  <c r="Q8" i="7"/>
  <c r="P8" i="7"/>
  <c r="O8" i="7"/>
  <c r="N8" i="7"/>
  <c r="M8" i="7"/>
  <c r="L8" i="7"/>
  <c r="K8" i="7"/>
  <c r="Z57" i="7"/>
  <c r="X57" i="7"/>
  <c r="R57" i="7"/>
  <c r="Q57" i="7"/>
  <c r="P57" i="7"/>
  <c r="O57" i="7"/>
  <c r="N57" i="7"/>
  <c r="M57" i="7"/>
  <c r="L57" i="7"/>
  <c r="K57" i="7"/>
  <c r="Z7" i="7"/>
  <c r="X7" i="7"/>
  <c r="R7" i="7"/>
  <c r="Q7" i="7"/>
  <c r="P7" i="7"/>
  <c r="O7" i="7"/>
  <c r="N7" i="7"/>
  <c r="M7" i="7"/>
  <c r="L7" i="7"/>
  <c r="K7" i="7"/>
  <c r="Z6" i="7"/>
  <c r="X6" i="7"/>
  <c r="R6" i="7"/>
  <c r="Q6" i="7"/>
  <c r="P6" i="7"/>
  <c r="O6" i="7"/>
  <c r="N6" i="7"/>
  <c r="M6" i="7"/>
  <c r="L6" i="7"/>
  <c r="K6" i="7"/>
  <c r="X134" i="7"/>
  <c r="T134" i="7"/>
  <c r="X133" i="7"/>
  <c r="T133" i="7"/>
  <c r="X132" i="7"/>
  <c r="T132" i="7"/>
  <c r="X131" i="7"/>
  <c r="T131" i="7"/>
  <c r="X130" i="7"/>
  <c r="T130" i="7"/>
  <c r="X129" i="7"/>
  <c r="T129" i="7"/>
  <c r="X128" i="7"/>
  <c r="T128" i="7"/>
  <c r="X127" i="7"/>
  <c r="T127" i="7"/>
  <c r="X126" i="7"/>
  <c r="T126" i="7"/>
  <c r="Y127" i="7" l="1"/>
  <c r="Y131" i="7"/>
  <c r="Y133" i="7"/>
  <c r="Y130" i="7"/>
  <c r="Y134" i="7"/>
  <c r="T57" i="7"/>
  <c r="Y57" i="7" s="1"/>
  <c r="T36" i="7"/>
  <c r="Y36" i="7" s="1"/>
  <c r="T9" i="7"/>
  <c r="Y9" i="7" s="1"/>
  <c r="T11" i="7"/>
  <c r="Y11" i="7" s="1"/>
  <c r="T39" i="7"/>
  <c r="Y39" i="7" s="1"/>
  <c r="T59" i="7"/>
  <c r="Y59" i="7" s="1"/>
  <c r="T41" i="7"/>
  <c r="Y41" i="7" s="1"/>
  <c r="T63" i="7"/>
  <c r="Y63" i="7" s="1"/>
  <c r="T64" i="7"/>
  <c r="Y64" i="7" s="1"/>
  <c r="T99" i="7"/>
  <c r="Y99" i="7" s="1"/>
  <c r="T42" i="7"/>
  <c r="Y42" i="7" s="1"/>
  <c r="T43" i="7"/>
  <c r="Y43" i="7" s="1"/>
  <c r="T13" i="7"/>
  <c r="Y13" i="7" s="1"/>
  <c r="T66" i="7"/>
  <c r="Y66" i="7" s="1"/>
  <c r="T103" i="7"/>
  <c r="Y103" i="7" s="1"/>
  <c r="T15" i="7"/>
  <c r="Y15" i="7" s="1"/>
  <c r="T17" i="7"/>
  <c r="Y17" i="7" s="1"/>
  <c r="T70" i="7"/>
  <c r="Y70" i="7" s="1"/>
  <c r="T44" i="7"/>
  <c r="Y44" i="7" s="1"/>
  <c r="T104" i="7"/>
  <c r="Y104" i="7" s="1"/>
  <c r="Y128" i="7"/>
  <c r="T47" i="7"/>
  <c r="Y47" i="7" s="1"/>
  <c r="T105" i="7"/>
  <c r="Y105" i="7" s="1"/>
  <c r="T107" i="7"/>
  <c r="Y107" i="7" s="1"/>
  <c r="T73" i="7"/>
  <c r="Y73" i="7" s="1"/>
  <c r="T51" i="7"/>
  <c r="Y51" i="7" s="1"/>
  <c r="T24" i="7"/>
  <c r="Y24" i="7" s="1"/>
  <c r="T52" i="7"/>
  <c r="Y52" i="7" s="1"/>
  <c r="T27" i="7"/>
  <c r="Y27" i="7" s="1"/>
  <c r="T75" i="7"/>
  <c r="Y75" i="7" s="1"/>
  <c r="T77" i="7"/>
  <c r="Y77" i="7" s="1"/>
  <c r="T108" i="7"/>
  <c r="Y108" i="7" s="1"/>
  <c r="T79" i="7"/>
  <c r="Y79" i="7" s="1"/>
  <c r="T30" i="7"/>
  <c r="Y30" i="7" s="1"/>
  <c r="T81" i="7"/>
  <c r="Y81" i="7" s="1"/>
  <c r="T110" i="7"/>
  <c r="Y110" i="7" s="1"/>
  <c r="T82" i="7"/>
  <c r="Y82" i="7" s="1"/>
  <c r="T83" i="7"/>
  <c r="Y83" i="7" s="1"/>
  <c r="T85" i="7"/>
  <c r="Y85" i="7" s="1"/>
  <c r="T113" i="7"/>
  <c r="Y113" i="7" s="1"/>
  <c r="T54" i="7"/>
  <c r="Y54" i="7" s="1"/>
  <c r="T31" i="7"/>
  <c r="Y31" i="7" s="1"/>
  <c r="T115" i="7"/>
  <c r="Y115" i="7" s="1"/>
  <c r="T87" i="7"/>
  <c r="Y87" i="7" s="1"/>
  <c r="T32" i="7"/>
  <c r="Y32" i="7" s="1"/>
  <c r="T89" i="7"/>
  <c r="Y89" i="7" s="1"/>
  <c r="T91" i="7"/>
  <c r="Y91" i="7" s="1"/>
  <c r="T93" i="7"/>
  <c r="Y93" i="7" s="1"/>
  <c r="T117" i="7"/>
  <c r="Y117" i="7" s="1"/>
  <c r="T33" i="7"/>
  <c r="Y33" i="7" s="1"/>
  <c r="T118" i="7"/>
  <c r="Y118" i="7" s="1"/>
  <c r="T120" i="7"/>
  <c r="Y120" i="7" s="1"/>
  <c r="T122" i="7"/>
  <c r="Y122" i="7" s="1"/>
  <c r="T34" i="7"/>
  <c r="Y34" i="7" s="1"/>
  <c r="T97" i="7"/>
  <c r="Y97" i="7" s="1"/>
  <c r="T98" i="7"/>
  <c r="Y98" i="7" s="1"/>
  <c r="T40" i="7"/>
  <c r="Y40" i="7" s="1"/>
  <c r="Y132" i="7"/>
  <c r="T7" i="7"/>
  <c r="Y7" i="7" s="1"/>
  <c r="T8" i="7"/>
  <c r="Y8" i="7" s="1"/>
  <c r="T37" i="7"/>
  <c r="Y37" i="7" s="1"/>
  <c r="T10" i="7"/>
  <c r="Y10" i="7" s="1"/>
  <c r="T38" i="7"/>
  <c r="Y38" i="7" s="1"/>
  <c r="T58" i="7"/>
  <c r="Y58" i="7" s="1"/>
  <c r="T60" i="7"/>
  <c r="Y60" i="7" s="1"/>
  <c r="T61" i="7"/>
  <c r="Y61" i="7" s="1"/>
  <c r="T62" i="7"/>
  <c r="Y62" i="7" s="1"/>
  <c r="T12" i="7"/>
  <c r="Y12" i="7" s="1"/>
  <c r="T65" i="7"/>
  <c r="Y65" i="7" s="1"/>
  <c r="T100" i="7"/>
  <c r="Y100" i="7" s="1"/>
  <c r="T101" i="7"/>
  <c r="Y101" i="7" s="1"/>
  <c r="T102" i="7"/>
  <c r="Y102" i="7" s="1"/>
  <c r="T14" i="7"/>
  <c r="Y14" i="7" s="1"/>
  <c r="T67" i="7"/>
  <c r="Y67" i="7" s="1"/>
  <c r="T68" i="7"/>
  <c r="Y68" i="7" s="1"/>
  <c r="T16" i="7"/>
  <c r="Y16" i="7" s="1"/>
  <c r="T69" i="7"/>
  <c r="Y69" i="7" s="1"/>
  <c r="T18" i="7"/>
  <c r="Y18" i="7" s="1"/>
  <c r="T71" i="7"/>
  <c r="Y71" i="7" s="1"/>
  <c r="T19" i="7"/>
  <c r="Y19" i="7" s="1"/>
  <c r="Y129" i="7"/>
  <c r="T22" i="7"/>
  <c r="Y22" i="7" s="1"/>
  <c r="T48" i="7"/>
  <c r="Y48" i="7" s="1"/>
  <c r="T106" i="7"/>
  <c r="Y106" i="7" s="1"/>
  <c r="T49" i="7"/>
  <c r="Y49" i="7" s="1"/>
  <c r="T50" i="7"/>
  <c r="Y50" i="7" s="1"/>
  <c r="T23" i="7"/>
  <c r="Y23" i="7" s="1"/>
  <c r="T25" i="7"/>
  <c r="Y25" i="7" s="1"/>
  <c r="T26" i="7"/>
  <c r="Y26" i="7" s="1"/>
  <c r="T74" i="7"/>
  <c r="Y74" i="7" s="1"/>
  <c r="T76" i="7"/>
  <c r="Y76" i="7" s="1"/>
  <c r="T78" i="7"/>
  <c r="Y78" i="7" s="1"/>
  <c r="T28" i="7"/>
  <c r="Y28" i="7" s="1"/>
  <c r="T29" i="7"/>
  <c r="Y29" i="7" s="1"/>
  <c r="T80" i="7"/>
  <c r="Y80" i="7" s="1"/>
  <c r="T109" i="7"/>
  <c r="Y109" i="7" s="1"/>
  <c r="T111" i="7"/>
  <c r="Y111" i="7" s="1"/>
  <c r="T53" i="7"/>
  <c r="Y53" i="7" s="1"/>
  <c r="T84" i="7"/>
  <c r="Y84" i="7" s="1"/>
  <c r="T112" i="7"/>
  <c r="Y112" i="7" s="1"/>
  <c r="T114" i="7"/>
  <c r="Y114" i="7" s="1"/>
  <c r="T55" i="7"/>
  <c r="Y55" i="7" s="1"/>
  <c r="T86" i="7"/>
  <c r="Y86" i="7" s="1"/>
  <c r="T116" i="7"/>
  <c r="Y116" i="7" s="1"/>
  <c r="T88" i="7"/>
  <c r="Y88" i="7" s="1"/>
  <c r="T56" i="7"/>
  <c r="Y56" i="7" s="1"/>
  <c r="T90" i="7"/>
  <c r="Y90" i="7" s="1"/>
  <c r="T92" i="7"/>
  <c r="Y92" i="7" s="1"/>
  <c r="T94" i="7"/>
  <c r="Y94" i="7" s="1"/>
  <c r="T95" i="7"/>
  <c r="Y95" i="7" s="1"/>
  <c r="T96" i="7"/>
  <c r="Y96" i="7" s="1"/>
  <c r="T119" i="7"/>
  <c r="Y119" i="7" s="1"/>
  <c r="T121" i="7"/>
  <c r="Y121" i="7" s="1"/>
  <c r="T123" i="7"/>
  <c r="Y123" i="7" s="1"/>
  <c r="T35" i="7"/>
  <c r="Y35" i="7" s="1"/>
  <c r="T124" i="7"/>
  <c r="Y124" i="7" s="1"/>
  <c r="T125" i="7"/>
  <c r="Y125" i="7" s="1"/>
  <c r="T45" i="7"/>
  <c r="Y45" i="7" s="1"/>
  <c r="T46" i="7"/>
  <c r="Y46" i="7" s="1"/>
  <c r="Y126" i="7"/>
  <c r="T72" i="7"/>
  <c r="Y72" i="7" s="1"/>
  <c r="T21" i="7"/>
  <c r="Y21" i="7" s="1"/>
  <c r="T6" i="7"/>
  <c r="Y6" i="7" s="1"/>
  <c r="T20" i="7"/>
  <c r="Y20" i="7" s="1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7" i="3"/>
  <c r="Z18" i="3"/>
  <c r="Z19" i="3"/>
  <c r="Z16" i="3"/>
  <c r="O994" i="4"/>
  <c r="O995" i="4"/>
  <c r="O996" i="4"/>
  <c r="O997" i="4"/>
  <c r="O998" i="4"/>
  <c r="O999" i="4"/>
  <c r="O1000" i="4"/>
  <c r="O1001" i="4"/>
  <c r="O1012" i="4"/>
  <c r="O1011" i="4"/>
  <c r="O1010" i="4"/>
  <c r="O1009" i="4"/>
  <c r="O1008" i="4"/>
  <c r="O1007" i="4"/>
  <c r="O1006" i="4"/>
  <c r="O1005" i="4"/>
  <c r="O1023" i="4"/>
  <c r="O1022" i="4"/>
  <c r="O1021" i="4"/>
  <c r="O1020" i="4"/>
  <c r="O1019" i="4"/>
  <c r="O1018" i="4"/>
  <c r="O1017" i="4"/>
  <c r="O1016" i="4"/>
  <c r="O1034" i="4"/>
  <c r="O1033" i="4"/>
  <c r="O1032" i="4"/>
  <c r="O1031" i="4"/>
  <c r="O1030" i="4"/>
  <c r="O1029" i="4"/>
  <c r="O1028" i="4"/>
  <c r="O1027" i="4"/>
  <c r="O1045" i="4"/>
  <c r="O1044" i="4"/>
  <c r="O1043" i="4"/>
  <c r="O1042" i="4"/>
  <c r="O1041" i="4"/>
  <c r="O1040" i="4"/>
  <c r="O1039" i="4"/>
  <c r="O1038" i="4"/>
  <c r="O1056" i="4"/>
  <c r="O1055" i="4"/>
  <c r="O1054" i="4"/>
  <c r="O1053" i="4"/>
  <c r="O1052" i="4"/>
  <c r="O1051" i="4"/>
  <c r="O1050" i="4"/>
  <c r="O1049" i="4"/>
  <c r="O1067" i="4"/>
  <c r="O1066" i="4"/>
  <c r="O1065" i="4"/>
  <c r="O1064" i="4"/>
  <c r="O1063" i="4"/>
  <c r="O1062" i="4"/>
  <c r="O1061" i="4"/>
  <c r="O1060" i="4"/>
  <c r="O1078" i="4"/>
  <c r="O1077" i="4"/>
  <c r="O1076" i="4"/>
  <c r="O1075" i="4"/>
  <c r="O1074" i="4"/>
  <c r="O1073" i="4"/>
  <c r="O1072" i="4"/>
  <c r="O1071" i="4"/>
  <c r="O1089" i="4"/>
  <c r="O1088" i="4"/>
  <c r="O1087" i="4"/>
  <c r="O1086" i="4"/>
  <c r="O1085" i="4"/>
  <c r="O1084" i="4"/>
  <c r="O1083" i="4"/>
  <c r="O1082" i="4"/>
  <c r="O1100" i="4"/>
  <c r="O1099" i="4"/>
  <c r="O1098" i="4"/>
  <c r="O1097" i="4"/>
  <c r="O1096" i="4"/>
  <c r="O1095" i="4"/>
  <c r="O1094" i="4"/>
  <c r="O1093" i="4"/>
  <c r="O1111" i="4"/>
  <c r="O1110" i="4"/>
  <c r="O1109" i="4"/>
  <c r="O1108" i="4"/>
  <c r="O1107" i="4"/>
  <c r="O1106" i="4"/>
  <c r="O1105" i="4"/>
  <c r="O1104" i="4"/>
  <c r="O1122" i="4"/>
  <c r="O1121" i="4"/>
  <c r="O1120" i="4"/>
  <c r="O1119" i="4"/>
  <c r="O1118" i="4"/>
  <c r="O1117" i="4"/>
  <c r="O1116" i="4"/>
  <c r="O1115" i="4"/>
  <c r="O1133" i="4"/>
  <c r="O1132" i="4"/>
  <c r="O1131" i="4"/>
  <c r="O1130" i="4"/>
  <c r="O1129" i="4"/>
  <c r="O1128" i="4"/>
  <c r="O1127" i="4"/>
  <c r="O1126" i="4"/>
  <c r="O1144" i="4"/>
  <c r="O1143" i="4"/>
  <c r="O1142" i="4"/>
  <c r="O1141" i="4"/>
  <c r="O1140" i="4"/>
  <c r="O1139" i="4"/>
  <c r="O1138" i="4"/>
  <c r="O1137" i="4"/>
  <c r="O1155" i="4"/>
  <c r="O1154" i="4"/>
  <c r="O1153" i="4"/>
  <c r="O1152" i="4"/>
  <c r="O1151" i="4"/>
  <c r="O1150" i="4"/>
  <c r="O1149" i="4"/>
  <c r="O1148" i="4"/>
  <c r="O1166" i="4"/>
  <c r="O1165" i="4"/>
  <c r="O1164" i="4"/>
  <c r="O1163" i="4"/>
  <c r="O1162" i="4"/>
  <c r="O1161" i="4"/>
  <c r="O1160" i="4"/>
  <c r="O1159" i="4"/>
  <c r="O1177" i="4"/>
  <c r="O1176" i="4"/>
  <c r="O1175" i="4"/>
  <c r="O1174" i="4"/>
  <c r="O1173" i="4"/>
  <c r="O1172" i="4"/>
  <c r="O1171" i="4"/>
  <c r="O1170" i="4"/>
  <c r="O1188" i="4"/>
  <c r="O1187" i="4"/>
  <c r="O1186" i="4"/>
  <c r="O1185" i="4"/>
  <c r="O1184" i="4"/>
  <c r="O1183" i="4"/>
  <c r="O1182" i="4"/>
  <c r="O1181" i="4"/>
  <c r="O1199" i="4"/>
  <c r="O1198" i="4"/>
  <c r="O1197" i="4"/>
  <c r="O1196" i="4"/>
  <c r="O1195" i="4"/>
  <c r="O1194" i="4"/>
  <c r="O1193" i="4"/>
  <c r="O1192" i="4"/>
  <c r="O1210" i="4"/>
  <c r="O1209" i="4"/>
  <c r="O1208" i="4"/>
  <c r="O1207" i="4"/>
  <c r="O1206" i="4"/>
  <c r="O1205" i="4"/>
  <c r="O1204" i="4"/>
  <c r="O1203" i="4"/>
  <c r="O1221" i="4"/>
  <c r="O1220" i="4"/>
  <c r="O1219" i="4"/>
  <c r="O1218" i="4"/>
  <c r="O1217" i="4"/>
  <c r="O1216" i="4"/>
  <c r="O1215" i="4"/>
  <c r="O1214" i="4"/>
  <c r="O1232" i="4"/>
  <c r="O1231" i="4"/>
  <c r="O1230" i="4"/>
  <c r="O1229" i="4"/>
  <c r="O1228" i="4"/>
  <c r="O1227" i="4"/>
  <c r="O1226" i="4"/>
  <c r="O1225" i="4"/>
  <c r="O1243" i="4"/>
  <c r="O1242" i="4"/>
  <c r="O1241" i="4"/>
  <c r="O1240" i="4"/>
  <c r="O1239" i="4"/>
  <c r="O1238" i="4"/>
  <c r="O1237" i="4"/>
  <c r="O1236" i="4"/>
  <c r="O1254" i="4"/>
  <c r="O1253" i="4"/>
  <c r="O1252" i="4"/>
  <c r="O1251" i="4"/>
  <c r="O1250" i="4"/>
  <c r="O1249" i="4"/>
  <c r="O1248" i="4"/>
  <c r="O1247" i="4"/>
  <c r="O1265" i="4"/>
  <c r="O1264" i="4"/>
  <c r="O1263" i="4"/>
  <c r="O1262" i="4"/>
  <c r="O1261" i="4"/>
  <c r="O1260" i="4"/>
  <c r="O1259" i="4"/>
  <c r="O1258" i="4"/>
  <c r="O1276" i="4"/>
  <c r="O1275" i="4"/>
  <c r="O1274" i="4"/>
  <c r="O1273" i="4"/>
  <c r="O1272" i="4"/>
  <c r="O1271" i="4"/>
  <c r="O1270" i="4"/>
  <c r="O1269" i="4"/>
  <c r="O1281" i="4"/>
  <c r="O1287" i="4"/>
  <c r="O1286" i="4"/>
  <c r="O1285" i="4"/>
  <c r="O1284" i="4"/>
  <c r="O1283" i="4"/>
  <c r="O1282" i="4"/>
  <c r="O1280" i="4"/>
  <c r="O1298" i="4"/>
  <c r="O1297" i="4"/>
  <c r="O1296" i="4"/>
  <c r="O1295" i="4"/>
  <c r="O1294" i="4"/>
  <c r="O1293" i="4"/>
  <c r="O1292" i="4"/>
  <c r="O1291" i="4"/>
  <c r="O1299" i="4" l="1"/>
  <c r="O1306" i="4"/>
  <c r="O987" i="4"/>
  <c r="O976" i="4"/>
  <c r="O965" i="4"/>
  <c r="O954" i="4"/>
  <c r="O943" i="4"/>
  <c r="O932" i="4"/>
  <c r="P100" i="3" s="1"/>
  <c r="O921" i="4"/>
  <c r="P99" i="3" s="1"/>
  <c r="O910" i="4"/>
  <c r="O899" i="4"/>
  <c r="O888" i="4"/>
  <c r="O877" i="4"/>
  <c r="P95" i="3" s="1"/>
  <c r="O866" i="4"/>
  <c r="O855" i="4"/>
  <c r="O844" i="4"/>
  <c r="P92" i="3" s="1"/>
  <c r="O833" i="4"/>
  <c r="O822" i="4"/>
  <c r="O811" i="4"/>
  <c r="O800" i="4"/>
  <c r="O789" i="4"/>
  <c r="P87" i="3" s="1"/>
  <c r="O778" i="4"/>
  <c r="O767" i="4"/>
  <c r="O756" i="4"/>
  <c r="O745" i="4"/>
  <c r="P83" i="3" s="1"/>
  <c r="O734" i="4"/>
  <c r="O723" i="4"/>
  <c r="O712" i="4"/>
  <c r="O701" i="4"/>
  <c r="P79" i="3" s="1"/>
  <c r="O690" i="4"/>
  <c r="O679" i="4"/>
  <c r="O668" i="4"/>
  <c r="P76" i="3" s="1"/>
  <c r="O657" i="4"/>
  <c r="P75" i="3" s="1"/>
  <c r="O646" i="4"/>
  <c r="O635" i="4"/>
  <c r="O624" i="4"/>
  <c r="P72" i="3" s="1"/>
  <c r="O613" i="4"/>
  <c r="O602" i="4"/>
  <c r="O591" i="4"/>
  <c r="O580" i="4"/>
  <c r="P68" i="3" s="1"/>
  <c r="O569" i="4"/>
  <c r="P67" i="3" s="1"/>
  <c r="O558" i="4"/>
  <c r="O547" i="4"/>
  <c r="O536" i="4"/>
  <c r="O525" i="4"/>
  <c r="P63" i="3" s="1"/>
  <c r="O514" i="4"/>
  <c r="O503" i="4"/>
  <c r="O492" i="4"/>
  <c r="P60" i="3" s="1"/>
  <c r="O481" i="4"/>
  <c r="P59" i="3" s="1"/>
  <c r="O470" i="4"/>
  <c r="O459" i="4"/>
  <c r="O448" i="4"/>
  <c r="O437" i="4"/>
  <c r="P55" i="3" s="1"/>
  <c r="O426" i="4"/>
  <c r="O415" i="4"/>
  <c r="O404" i="4"/>
  <c r="O393" i="4"/>
  <c r="P51" i="3" s="1"/>
  <c r="O382" i="4"/>
  <c r="O371" i="4"/>
  <c r="P49" i="3" s="1"/>
  <c r="O349" i="4"/>
  <c r="O338" i="4"/>
  <c r="P46" i="3" s="1"/>
  <c r="O327" i="4"/>
  <c r="O316" i="4"/>
  <c r="O305" i="4"/>
  <c r="O294" i="4"/>
  <c r="P42" i="3" s="1"/>
  <c r="O283" i="4"/>
  <c r="O272" i="4"/>
  <c r="P40" i="3" s="1"/>
  <c r="O261" i="4"/>
  <c r="P39" i="3" s="1"/>
  <c r="O250" i="4"/>
  <c r="P38" i="3" s="1"/>
  <c r="O239" i="4"/>
  <c r="O228" i="4"/>
  <c r="O217" i="4"/>
  <c r="P35" i="3" s="1"/>
  <c r="O206" i="4"/>
  <c r="P34" i="3" s="1"/>
  <c r="O195" i="4"/>
  <c r="O184" i="4"/>
  <c r="O173" i="4"/>
  <c r="P31" i="3" s="1"/>
  <c r="O162" i="4"/>
  <c r="P30" i="3" s="1"/>
  <c r="O151" i="4"/>
  <c r="O140" i="4"/>
  <c r="P28" i="3" s="1"/>
  <c r="O129" i="4"/>
  <c r="P27" i="3" s="1"/>
  <c r="O118" i="4"/>
  <c r="P26" i="3" s="1"/>
  <c r="O107" i="4"/>
  <c r="O96" i="4"/>
  <c r="P24" i="3" s="1"/>
  <c r="O85" i="4"/>
  <c r="O74" i="4"/>
  <c r="P22" i="3" s="1"/>
  <c r="O63" i="4"/>
  <c r="O52" i="4"/>
  <c r="P20" i="3" s="1"/>
  <c r="O41" i="4"/>
  <c r="P19" i="3" s="1"/>
  <c r="O30" i="4"/>
  <c r="P18" i="3" s="1"/>
  <c r="O16" i="4"/>
  <c r="O17" i="4"/>
  <c r="O18" i="4"/>
  <c r="O19" i="4"/>
  <c r="P17" i="3" s="1"/>
  <c r="O20" i="4"/>
  <c r="P21" i="3"/>
  <c r="P23" i="3"/>
  <c r="P25" i="3"/>
  <c r="P29" i="3"/>
  <c r="P32" i="3"/>
  <c r="P33" i="3"/>
  <c r="P36" i="3"/>
  <c r="P37" i="3"/>
  <c r="P41" i="3"/>
  <c r="P43" i="3"/>
  <c r="P44" i="3"/>
  <c r="P45" i="3"/>
  <c r="P47" i="3"/>
  <c r="P48" i="3"/>
  <c r="P50" i="3"/>
  <c r="P52" i="3"/>
  <c r="P53" i="3"/>
  <c r="P54" i="3"/>
  <c r="P56" i="3"/>
  <c r="P57" i="3"/>
  <c r="P58" i="3"/>
  <c r="P61" i="3"/>
  <c r="P62" i="3"/>
  <c r="P64" i="3"/>
  <c r="P65" i="3"/>
  <c r="P66" i="3"/>
  <c r="P69" i="3"/>
  <c r="P70" i="3"/>
  <c r="P73" i="3"/>
  <c r="P74" i="3"/>
  <c r="P77" i="3"/>
  <c r="P78" i="3"/>
  <c r="P80" i="3"/>
  <c r="P81" i="3"/>
  <c r="P82" i="3"/>
  <c r="P84" i="3"/>
  <c r="P85" i="3"/>
  <c r="P86" i="3"/>
  <c r="P88" i="3"/>
  <c r="P89" i="3"/>
  <c r="P90" i="3"/>
  <c r="P91" i="3"/>
  <c r="P93" i="3"/>
  <c r="P94" i="3"/>
  <c r="P96" i="3"/>
  <c r="P97" i="3"/>
  <c r="P98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O8" i="4"/>
  <c r="P16" i="3" s="1"/>
  <c r="P71" i="3" l="1"/>
  <c r="P136" i="3" s="1"/>
  <c r="P139" i="3" s="1"/>
  <c r="S23" i="5"/>
  <c r="U136" i="3" l="1"/>
  <c r="V136" i="3"/>
  <c r="W136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E136" i="3"/>
  <c r="L91" i="3"/>
  <c r="M91" i="3"/>
  <c r="N91" i="3"/>
  <c r="O91" i="3"/>
  <c r="Q91" i="3"/>
  <c r="R91" i="3"/>
  <c r="S91" i="3"/>
  <c r="L135" i="3"/>
  <c r="M135" i="3"/>
  <c r="N135" i="3"/>
  <c r="O135" i="3"/>
  <c r="Q135" i="3"/>
  <c r="R135" i="3"/>
  <c r="S135" i="3"/>
  <c r="T135" i="3" l="1"/>
  <c r="Y135" i="3" s="1"/>
  <c r="O17" i="3"/>
  <c r="W37" i="4" l="1"/>
  <c r="V37" i="4"/>
  <c r="U37" i="4"/>
  <c r="T37" i="4"/>
  <c r="S37" i="4"/>
  <c r="R37" i="4"/>
  <c r="Q37" i="4"/>
  <c r="O7" i="4" l="1"/>
  <c r="O16" i="3" s="1"/>
  <c r="O4" i="4"/>
  <c r="R126" i="3"/>
  <c r="Q126" i="3"/>
  <c r="N126" i="3"/>
  <c r="M126" i="3"/>
  <c r="L126" i="3"/>
  <c r="R125" i="3"/>
  <c r="Q125" i="3"/>
  <c r="O125" i="3"/>
  <c r="N125" i="3"/>
  <c r="M125" i="3"/>
  <c r="L125" i="3"/>
  <c r="N1200" i="4"/>
  <c r="J1200" i="4"/>
  <c r="I1200" i="4"/>
  <c r="H1200" i="4"/>
  <c r="G1200" i="4"/>
  <c r="F1200" i="4"/>
  <c r="E1200" i="4"/>
  <c r="R124" i="3"/>
  <c r="Q124" i="3"/>
  <c r="O124" i="3"/>
  <c r="N124" i="3"/>
  <c r="M124" i="3"/>
  <c r="L124" i="3"/>
  <c r="R123" i="3"/>
  <c r="Q123" i="3"/>
  <c r="O123" i="3"/>
  <c r="N123" i="3"/>
  <c r="M123" i="3"/>
  <c r="L123" i="3"/>
  <c r="N1178" i="4"/>
  <c r="J1178" i="4"/>
  <c r="I1178" i="4"/>
  <c r="H1178" i="4"/>
  <c r="G1178" i="4"/>
  <c r="F1178" i="4"/>
  <c r="E1178" i="4"/>
  <c r="R122" i="3"/>
  <c r="Q122" i="3"/>
  <c r="O122" i="3"/>
  <c r="N122" i="3"/>
  <c r="M122" i="3"/>
  <c r="L122" i="3"/>
  <c r="O1309" i="4"/>
  <c r="O1308" i="4"/>
  <c r="R134" i="3" s="1"/>
  <c r="O1307" i="4"/>
  <c r="Q134" i="3" s="1"/>
  <c r="O1305" i="4"/>
  <c r="O134" i="3" s="1"/>
  <c r="O1304" i="4"/>
  <c r="N134" i="3" s="1"/>
  <c r="O1303" i="4"/>
  <c r="M134" i="3" s="1"/>
  <c r="O1302" i="4"/>
  <c r="L134" i="3" s="1"/>
  <c r="R133" i="3"/>
  <c r="Q133" i="3"/>
  <c r="N133" i="3"/>
  <c r="M133" i="3"/>
  <c r="L133" i="3"/>
  <c r="N1288" i="4"/>
  <c r="J1288" i="4"/>
  <c r="I1288" i="4"/>
  <c r="H1288" i="4"/>
  <c r="G1288" i="4"/>
  <c r="F1288" i="4"/>
  <c r="E1288" i="4"/>
  <c r="R132" i="3"/>
  <c r="Q132" i="3"/>
  <c r="O132" i="3"/>
  <c r="N132" i="3"/>
  <c r="M132" i="3"/>
  <c r="L132" i="3"/>
  <c r="R131" i="3"/>
  <c r="Q131" i="3"/>
  <c r="O131" i="3"/>
  <c r="N131" i="3"/>
  <c r="M131" i="3"/>
  <c r="L131" i="3"/>
  <c r="R130" i="3"/>
  <c r="Q130" i="3"/>
  <c r="O130" i="3"/>
  <c r="N130" i="3"/>
  <c r="M130" i="3"/>
  <c r="L130" i="3"/>
  <c r="R129" i="3"/>
  <c r="Q129" i="3"/>
  <c r="O129" i="3"/>
  <c r="N129" i="3"/>
  <c r="M129" i="3"/>
  <c r="L129" i="3"/>
  <c r="R128" i="3"/>
  <c r="Q128" i="3"/>
  <c r="O128" i="3"/>
  <c r="N128" i="3"/>
  <c r="M128" i="3"/>
  <c r="L128" i="3"/>
  <c r="R127" i="3"/>
  <c r="Q127" i="3"/>
  <c r="O127" i="3"/>
  <c r="N127" i="3"/>
  <c r="M127" i="3"/>
  <c r="L127" i="3"/>
  <c r="N1167" i="4"/>
  <c r="J1167" i="4"/>
  <c r="I1167" i="4"/>
  <c r="H1167" i="4"/>
  <c r="G1167" i="4"/>
  <c r="F1167" i="4"/>
  <c r="E1167" i="4"/>
  <c r="R121" i="3"/>
  <c r="Q121" i="3"/>
  <c r="O121" i="3"/>
  <c r="N121" i="3"/>
  <c r="M121" i="3"/>
  <c r="L121" i="3"/>
  <c r="N1156" i="4"/>
  <c r="J1156" i="4"/>
  <c r="I1156" i="4"/>
  <c r="H1156" i="4"/>
  <c r="G1156" i="4"/>
  <c r="F1156" i="4"/>
  <c r="E1156" i="4"/>
  <c r="R120" i="3"/>
  <c r="Q120" i="3"/>
  <c r="O120" i="3"/>
  <c r="N120" i="3"/>
  <c r="M120" i="3"/>
  <c r="L120" i="3"/>
  <c r="R119" i="3"/>
  <c r="Q119" i="3"/>
  <c r="O119" i="3"/>
  <c r="N119" i="3"/>
  <c r="M119" i="3"/>
  <c r="L119" i="3"/>
  <c r="R118" i="3"/>
  <c r="Q118" i="3"/>
  <c r="O118" i="3"/>
  <c r="N118" i="3"/>
  <c r="M118" i="3"/>
  <c r="L118" i="3"/>
  <c r="R117" i="3"/>
  <c r="Q117" i="3"/>
  <c r="O117" i="3"/>
  <c r="N117" i="3"/>
  <c r="M117" i="3"/>
  <c r="L117" i="3"/>
  <c r="R116" i="3"/>
  <c r="Q116" i="3"/>
  <c r="O116" i="3"/>
  <c r="N116" i="3"/>
  <c r="M116" i="3"/>
  <c r="L116" i="3"/>
  <c r="R115" i="3"/>
  <c r="Q115" i="3"/>
  <c r="O115" i="3"/>
  <c r="N115" i="3"/>
  <c r="M115" i="3"/>
  <c r="L115" i="3"/>
  <c r="R114" i="3"/>
  <c r="Q114" i="3"/>
  <c r="O114" i="3"/>
  <c r="N114" i="3"/>
  <c r="M114" i="3"/>
  <c r="L114" i="3"/>
  <c r="E1079" i="4"/>
  <c r="R113" i="3"/>
  <c r="Q113" i="3"/>
  <c r="O113" i="3"/>
  <c r="N113" i="3"/>
  <c r="M113" i="3"/>
  <c r="L113" i="3"/>
  <c r="N1068" i="4"/>
  <c r="J1068" i="4"/>
  <c r="I1068" i="4"/>
  <c r="H1068" i="4"/>
  <c r="G1068" i="4"/>
  <c r="F1068" i="4"/>
  <c r="E1068" i="4"/>
  <c r="R112" i="3"/>
  <c r="Q112" i="3"/>
  <c r="O112" i="3"/>
  <c r="N112" i="3"/>
  <c r="M112" i="3"/>
  <c r="L112" i="3"/>
  <c r="R111" i="3"/>
  <c r="Q111" i="3"/>
  <c r="O111" i="3"/>
  <c r="N111" i="3"/>
  <c r="M111" i="3"/>
  <c r="L111" i="3"/>
  <c r="N1046" i="4"/>
  <c r="I1046" i="4"/>
  <c r="H1046" i="4"/>
  <c r="G1046" i="4"/>
  <c r="F1046" i="4"/>
  <c r="E1046" i="4"/>
  <c r="R110" i="3"/>
  <c r="Q110" i="3"/>
  <c r="O110" i="3"/>
  <c r="N110" i="3"/>
  <c r="M110" i="3"/>
  <c r="L110" i="3"/>
  <c r="R109" i="3"/>
  <c r="Q109" i="3"/>
  <c r="O109" i="3"/>
  <c r="N109" i="3"/>
  <c r="M109" i="3"/>
  <c r="L109" i="3"/>
  <c r="N1024" i="4"/>
  <c r="J1024" i="4"/>
  <c r="I1024" i="4"/>
  <c r="H1024" i="4"/>
  <c r="G1024" i="4"/>
  <c r="F1024" i="4"/>
  <c r="E1024" i="4"/>
  <c r="R108" i="3"/>
  <c r="Q108" i="3"/>
  <c r="O108" i="3"/>
  <c r="N108" i="3"/>
  <c r="M108" i="3"/>
  <c r="L108" i="3"/>
  <c r="I1013" i="4"/>
  <c r="H1013" i="4"/>
  <c r="G1013" i="4"/>
  <c r="F1013" i="4"/>
  <c r="E1013" i="4"/>
  <c r="R107" i="3"/>
  <c r="Q107" i="3"/>
  <c r="O107" i="3"/>
  <c r="N107" i="3"/>
  <c r="M107" i="3"/>
  <c r="L107" i="3"/>
  <c r="R106" i="3"/>
  <c r="Q106" i="3"/>
  <c r="O106" i="3"/>
  <c r="N106" i="3"/>
  <c r="M106" i="3"/>
  <c r="L106" i="3"/>
  <c r="O990" i="4"/>
  <c r="O989" i="4"/>
  <c r="R105" i="3" s="1"/>
  <c r="O988" i="4"/>
  <c r="Q105" i="3" s="1"/>
  <c r="O986" i="4"/>
  <c r="O105" i="3" s="1"/>
  <c r="O985" i="4"/>
  <c r="N105" i="3" s="1"/>
  <c r="O984" i="4"/>
  <c r="M105" i="3" s="1"/>
  <c r="O983" i="4"/>
  <c r="L105" i="3" s="1"/>
  <c r="N980" i="4"/>
  <c r="J980" i="4"/>
  <c r="I980" i="4"/>
  <c r="H980" i="4"/>
  <c r="G980" i="4"/>
  <c r="F980" i="4"/>
  <c r="E980" i="4"/>
  <c r="O979" i="4"/>
  <c r="O978" i="4"/>
  <c r="R104" i="3" s="1"/>
  <c r="O977" i="4"/>
  <c r="O975" i="4"/>
  <c r="O104" i="3" s="1"/>
  <c r="O974" i="4"/>
  <c r="N104" i="3" s="1"/>
  <c r="O973" i="4"/>
  <c r="M104" i="3" s="1"/>
  <c r="O972" i="4"/>
  <c r="L104" i="3" s="1"/>
  <c r="O968" i="4"/>
  <c r="O967" i="4"/>
  <c r="R103" i="3" s="1"/>
  <c r="O966" i="4"/>
  <c r="Q103" i="3" s="1"/>
  <c r="O964" i="4"/>
  <c r="O103" i="3" s="1"/>
  <c r="O963" i="4"/>
  <c r="N103" i="3" s="1"/>
  <c r="O962" i="4"/>
  <c r="M103" i="3" s="1"/>
  <c r="O961" i="4"/>
  <c r="L103" i="3" s="1"/>
  <c r="O957" i="4"/>
  <c r="O956" i="4"/>
  <c r="R102" i="3" s="1"/>
  <c r="O955" i="4"/>
  <c r="Q102" i="3" s="1"/>
  <c r="O953" i="4"/>
  <c r="O102" i="3" s="1"/>
  <c r="O952" i="4"/>
  <c r="N102" i="3" s="1"/>
  <c r="O951" i="4"/>
  <c r="M102" i="3" s="1"/>
  <c r="O950" i="4"/>
  <c r="L102" i="3" s="1"/>
  <c r="O946" i="4"/>
  <c r="O945" i="4"/>
  <c r="R101" i="3" s="1"/>
  <c r="O944" i="4"/>
  <c r="Q101" i="3" s="1"/>
  <c r="O942" i="4"/>
  <c r="O101" i="3" s="1"/>
  <c r="O941" i="4"/>
  <c r="N101" i="3" s="1"/>
  <c r="O940" i="4"/>
  <c r="M101" i="3" s="1"/>
  <c r="O939" i="4"/>
  <c r="L101" i="3" s="1"/>
  <c r="O935" i="4"/>
  <c r="O934" i="4"/>
  <c r="R100" i="3" s="1"/>
  <c r="O933" i="4"/>
  <c r="Q100" i="3" s="1"/>
  <c r="O931" i="4"/>
  <c r="O100" i="3" s="1"/>
  <c r="O930" i="4"/>
  <c r="N100" i="3" s="1"/>
  <c r="O929" i="4"/>
  <c r="M100" i="3" s="1"/>
  <c r="O928" i="4"/>
  <c r="L100" i="3" s="1"/>
  <c r="N925" i="4"/>
  <c r="J925" i="4"/>
  <c r="I925" i="4"/>
  <c r="H925" i="4"/>
  <c r="G925" i="4"/>
  <c r="F925" i="4"/>
  <c r="E925" i="4"/>
  <c r="O924" i="4"/>
  <c r="O923" i="4"/>
  <c r="R99" i="3" s="1"/>
  <c r="O922" i="4"/>
  <c r="Q99" i="3" s="1"/>
  <c r="O920" i="4"/>
  <c r="O99" i="3" s="1"/>
  <c r="O919" i="4"/>
  <c r="N99" i="3" s="1"/>
  <c r="O918" i="4"/>
  <c r="M99" i="3" s="1"/>
  <c r="O917" i="4"/>
  <c r="L99" i="3" s="1"/>
  <c r="N914" i="4"/>
  <c r="J914" i="4"/>
  <c r="I914" i="4"/>
  <c r="H914" i="4"/>
  <c r="G914" i="4"/>
  <c r="F914" i="4"/>
  <c r="E914" i="4"/>
  <c r="O913" i="4"/>
  <c r="O912" i="4"/>
  <c r="R98" i="3" s="1"/>
  <c r="O911" i="4"/>
  <c r="Q98" i="3" s="1"/>
  <c r="O909" i="4"/>
  <c r="O98" i="3" s="1"/>
  <c r="O908" i="4"/>
  <c r="N98" i="3" s="1"/>
  <c r="O907" i="4"/>
  <c r="M98" i="3" s="1"/>
  <c r="O906" i="4"/>
  <c r="L98" i="3" s="1"/>
  <c r="N903" i="4"/>
  <c r="I903" i="4"/>
  <c r="H903" i="4"/>
  <c r="G903" i="4"/>
  <c r="F903" i="4"/>
  <c r="E903" i="4"/>
  <c r="O902" i="4"/>
  <c r="O901" i="4"/>
  <c r="R97" i="3" s="1"/>
  <c r="O900" i="4"/>
  <c r="Q97" i="3" s="1"/>
  <c r="O898" i="4"/>
  <c r="O97" i="3" s="1"/>
  <c r="O897" i="4"/>
  <c r="N97" i="3" s="1"/>
  <c r="O896" i="4"/>
  <c r="M97" i="3" s="1"/>
  <c r="O895" i="4"/>
  <c r="L97" i="3" s="1"/>
  <c r="O891" i="4"/>
  <c r="O890" i="4"/>
  <c r="R96" i="3" s="1"/>
  <c r="O889" i="4"/>
  <c r="Q96" i="3" s="1"/>
  <c r="O887" i="4"/>
  <c r="O96" i="3" s="1"/>
  <c r="O886" i="4"/>
  <c r="N96" i="3" s="1"/>
  <c r="O885" i="4"/>
  <c r="M96" i="3" s="1"/>
  <c r="O884" i="4"/>
  <c r="L96" i="3" s="1"/>
  <c r="E881" i="4"/>
  <c r="O880" i="4"/>
  <c r="O879" i="4"/>
  <c r="R95" i="3" s="1"/>
  <c r="O878" i="4"/>
  <c r="Q95" i="3" s="1"/>
  <c r="O876" i="4"/>
  <c r="O95" i="3" s="1"/>
  <c r="O875" i="4"/>
  <c r="N95" i="3" s="1"/>
  <c r="O874" i="4"/>
  <c r="M95" i="3" s="1"/>
  <c r="O873" i="4"/>
  <c r="L95" i="3" s="1"/>
  <c r="O869" i="4"/>
  <c r="O868" i="4"/>
  <c r="R94" i="3" s="1"/>
  <c r="O867" i="4"/>
  <c r="Q94" i="3" s="1"/>
  <c r="O865" i="4"/>
  <c r="O94" i="3" s="1"/>
  <c r="O864" i="4"/>
  <c r="N94" i="3" s="1"/>
  <c r="O863" i="4"/>
  <c r="M94" i="3" s="1"/>
  <c r="O862" i="4"/>
  <c r="L94" i="3" s="1"/>
  <c r="N859" i="4"/>
  <c r="J859" i="4"/>
  <c r="I859" i="4"/>
  <c r="H859" i="4"/>
  <c r="G859" i="4"/>
  <c r="F859" i="4"/>
  <c r="E859" i="4"/>
  <c r="O858" i="4"/>
  <c r="O857" i="4"/>
  <c r="R93" i="3" s="1"/>
  <c r="O856" i="4"/>
  <c r="Q93" i="3" s="1"/>
  <c r="O854" i="4"/>
  <c r="O93" i="3" s="1"/>
  <c r="O853" i="4"/>
  <c r="N93" i="3" s="1"/>
  <c r="O852" i="4"/>
  <c r="M93" i="3" s="1"/>
  <c r="O851" i="4"/>
  <c r="L93" i="3" s="1"/>
  <c r="N848" i="4"/>
  <c r="J848" i="4"/>
  <c r="I848" i="4"/>
  <c r="H848" i="4"/>
  <c r="G848" i="4"/>
  <c r="F848" i="4"/>
  <c r="E848" i="4"/>
  <c r="O847" i="4"/>
  <c r="O846" i="4"/>
  <c r="R92" i="3" s="1"/>
  <c r="O845" i="4"/>
  <c r="Q92" i="3" s="1"/>
  <c r="O843" i="4"/>
  <c r="O92" i="3" s="1"/>
  <c r="O842" i="4"/>
  <c r="N92" i="3" s="1"/>
  <c r="O841" i="4"/>
  <c r="M92" i="3" s="1"/>
  <c r="O840" i="4"/>
  <c r="L92" i="3" s="1"/>
  <c r="E837" i="4"/>
  <c r="O836" i="4"/>
  <c r="O835" i="4"/>
  <c r="O834" i="4"/>
  <c r="O832" i="4"/>
  <c r="O831" i="4"/>
  <c r="O830" i="4"/>
  <c r="O829" i="4"/>
  <c r="N826" i="4"/>
  <c r="E826" i="4"/>
  <c r="O825" i="4"/>
  <c r="O824" i="4"/>
  <c r="R90" i="3" s="1"/>
  <c r="O823" i="4"/>
  <c r="Q90" i="3" s="1"/>
  <c r="O821" i="4"/>
  <c r="O90" i="3" s="1"/>
  <c r="O820" i="4"/>
  <c r="N90" i="3" s="1"/>
  <c r="O819" i="4"/>
  <c r="M90" i="3" s="1"/>
  <c r="O818" i="4"/>
  <c r="L90" i="3" s="1"/>
  <c r="N815" i="4"/>
  <c r="J815" i="4"/>
  <c r="I815" i="4"/>
  <c r="H815" i="4"/>
  <c r="G815" i="4"/>
  <c r="F815" i="4"/>
  <c r="E815" i="4"/>
  <c r="O814" i="4"/>
  <c r="O813" i="4"/>
  <c r="R89" i="3" s="1"/>
  <c r="O812" i="4"/>
  <c r="Q89" i="3" s="1"/>
  <c r="O810" i="4"/>
  <c r="O89" i="3" s="1"/>
  <c r="O809" i="4"/>
  <c r="N89" i="3" s="1"/>
  <c r="O808" i="4"/>
  <c r="M89" i="3" s="1"/>
  <c r="O807" i="4"/>
  <c r="L89" i="3" s="1"/>
  <c r="N804" i="4"/>
  <c r="J804" i="4"/>
  <c r="I804" i="4"/>
  <c r="H804" i="4"/>
  <c r="G804" i="4"/>
  <c r="F804" i="4"/>
  <c r="E804" i="4"/>
  <c r="O803" i="4"/>
  <c r="O802" i="4"/>
  <c r="R88" i="3" s="1"/>
  <c r="O801" i="4"/>
  <c r="Q88" i="3" s="1"/>
  <c r="O799" i="4"/>
  <c r="O88" i="3" s="1"/>
  <c r="O798" i="4"/>
  <c r="N88" i="3" s="1"/>
  <c r="O797" i="4"/>
  <c r="M88" i="3" s="1"/>
  <c r="O796" i="4"/>
  <c r="L88" i="3" s="1"/>
  <c r="N793" i="4"/>
  <c r="J793" i="4"/>
  <c r="I793" i="4"/>
  <c r="H793" i="4"/>
  <c r="G793" i="4"/>
  <c r="F793" i="4"/>
  <c r="E793" i="4"/>
  <c r="O792" i="4"/>
  <c r="O791" i="4"/>
  <c r="R87" i="3" s="1"/>
  <c r="O790" i="4"/>
  <c r="Q87" i="3" s="1"/>
  <c r="O788" i="4"/>
  <c r="O87" i="3" s="1"/>
  <c r="O787" i="4"/>
  <c r="N87" i="3" s="1"/>
  <c r="O786" i="4"/>
  <c r="M87" i="3" s="1"/>
  <c r="O785" i="4"/>
  <c r="L87" i="3" s="1"/>
  <c r="N782" i="4"/>
  <c r="J782" i="4"/>
  <c r="I782" i="4"/>
  <c r="H782" i="4"/>
  <c r="G782" i="4"/>
  <c r="F782" i="4"/>
  <c r="E782" i="4"/>
  <c r="O781" i="4"/>
  <c r="O780" i="4"/>
  <c r="R86" i="3" s="1"/>
  <c r="O779" i="4"/>
  <c r="Q86" i="3" s="1"/>
  <c r="O777" i="4"/>
  <c r="O86" i="3" s="1"/>
  <c r="O776" i="4"/>
  <c r="N86" i="3" s="1"/>
  <c r="O775" i="4"/>
  <c r="M86" i="3" s="1"/>
  <c r="O774" i="4"/>
  <c r="L86" i="3" s="1"/>
  <c r="O770" i="4"/>
  <c r="O769" i="4"/>
  <c r="R85" i="3" s="1"/>
  <c r="O768" i="4"/>
  <c r="Q85" i="3" s="1"/>
  <c r="O766" i="4"/>
  <c r="O85" i="3" s="1"/>
  <c r="O765" i="4"/>
  <c r="N85" i="3" s="1"/>
  <c r="O764" i="4"/>
  <c r="M85" i="3" s="1"/>
  <c r="O763" i="4"/>
  <c r="L85" i="3" s="1"/>
  <c r="O759" i="4"/>
  <c r="O758" i="4"/>
  <c r="R84" i="3" s="1"/>
  <c r="O757" i="4"/>
  <c r="Q84" i="3" s="1"/>
  <c r="O755" i="4"/>
  <c r="O84" i="3" s="1"/>
  <c r="O754" i="4"/>
  <c r="N84" i="3" s="1"/>
  <c r="O753" i="4"/>
  <c r="M84" i="3" s="1"/>
  <c r="O752" i="4"/>
  <c r="L84" i="3" s="1"/>
  <c r="O748" i="4"/>
  <c r="O747" i="4"/>
  <c r="R83" i="3" s="1"/>
  <c r="O746" i="4"/>
  <c r="Q83" i="3" s="1"/>
  <c r="O744" i="4"/>
  <c r="O83" i="3" s="1"/>
  <c r="O743" i="4"/>
  <c r="N83" i="3" s="1"/>
  <c r="O742" i="4"/>
  <c r="M83" i="3" s="1"/>
  <c r="O741" i="4"/>
  <c r="L83" i="3" s="1"/>
  <c r="N738" i="4"/>
  <c r="J738" i="4"/>
  <c r="I738" i="4"/>
  <c r="H738" i="4"/>
  <c r="G738" i="4"/>
  <c r="F738" i="4"/>
  <c r="E738" i="4"/>
  <c r="O737" i="4"/>
  <c r="O736" i="4"/>
  <c r="R82" i="3" s="1"/>
  <c r="O735" i="4"/>
  <c r="Q82" i="3" s="1"/>
  <c r="O733" i="4"/>
  <c r="O82" i="3" s="1"/>
  <c r="O732" i="4"/>
  <c r="N82" i="3" s="1"/>
  <c r="O731" i="4"/>
  <c r="M82" i="3" s="1"/>
  <c r="O730" i="4"/>
  <c r="L82" i="3" s="1"/>
  <c r="N727" i="4"/>
  <c r="J727" i="4"/>
  <c r="I727" i="4"/>
  <c r="H727" i="4"/>
  <c r="G727" i="4"/>
  <c r="F727" i="4"/>
  <c r="E727" i="4"/>
  <c r="O726" i="4"/>
  <c r="O725" i="4"/>
  <c r="R81" i="3" s="1"/>
  <c r="O724" i="4"/>
  <c r="Q81" i="3" s="1"/>
  <c r="O722" i="4"/>
  <c r="O81" i="3" s="1"/>
  <c r="O721" i="4"/>
  <c r="N81" i="3" s="1"/>
  <c r="O720" i="4"/>
  <c r="M81" i="3" s="1"/>
  <c r="O719" i="4"/>
  <c r="L81" i="3" s="1"/>
  <c r="N716" i="4"/>
  <c r="J716" i="4"/>
  <c r="I716" i="4"/>
  <c r="H716" i="4"/>
  <c r="G716" i="4"/>
  <c r="F716" i="4"/>
  <c r="E716" i="4"/>
  <c r="O715" i="4"/>
  <c r="O714" i="4"/>
  <c r="R80" i="3" s="1"/>
  <c r="O713" i="4"/>
  <c r="Q80" i="3" s="1"/>
  <c r="O711" i="4"/>
  <c r="O80" i="3" s="1"/>
  <c r="O710" i="4"/>
  <c r="N80" i="3" s="1"/>
  <c r="O709" i="4"/>
  <c r="M80" i="3" s="1"/>
  <c r="O708" i="4"/>
  <c r="L80" i="3" s="1"/>
  <c r="N705" i="4"/>
  <c r="I705" i="4"/>
  <c r="H705" i="4"/>
  <c r="G705" i="4"/>
  <c r="F705" i="4"/>
  <c r="E705" i="4"/>
  <c r="O704" i="4"/>
  <c r="O703" i="4"/>
  <c r="R79" i="3" s="1"/>
  <c r="O702" i="4"/>
  <c r="Q79" i="3" s="1"/>
  <c r="O700" i="4"/>
  <c r="O79" i="3" s="1"/>
  <c r="O699" i="4"/>
  <c r="N79" i="3" s="1"/>
  <c r="O698" i="4"/>
  <c r="M79" i="3" s="1"/>
  <c r="O697" i="4"/>
  <c r="L79" i="3" s="1"/>
  <c r="N694" i="4"/>
  <c r="L694" i="4"/>
  <c r="J694" i="4"/>
  <c r="I694" i="4"/>
  <c r="H694" i="4"/>
  <c r="G694" i="4"/>
  <c r="F694" i="4"/>
  <c r="E694" i="4"/>
  <c r="O693" i="4"/>
  <c r="O692" i="4"/>
  <c r="R78" i="3" s="1"/>
  <c r="O691" i="4"/>
  <c r="Q78" i="3" s="1"/>
  <c r="O689" i="4"/>
  <c r="O78" i="3" s="1"/>
  <c r="O688" i="4"/>
  <c r="N78" i="3" s="1"/>
  <c r="O687" i="4"/>
  <c r="M78" i="3" s="1"/>
  <c r="O686" i="4"/>
  <c r="L78" i="3" s="1"/>
  <c r="O682" i="4"/>
  <c r="O681" i="4"/>
  <c r="R77" i="3" s="1"/>
  <c r="O680" i="4"/>
  <c r="Q77" i="3" s="1"/>
  <c r="O678" i="4"/>
  <c r="O77" i="3" s="1"/>
  <c r="O677" i="4"/>
  <c r="N77" i="3" s="1"/>
  <c r="O676" i="4"/>
  <c r="M77" i="3" s="1"/>
  <c r="O675" i="4"/>
  <c r="L77" i="3" s="1"/>
  <c r="N672" i="4"/>
  <c r="J672" i="4"/>
  <c r="I672" i="4"/>
  <c r="H672" i="4"/>
  <c r="G672" i="4"/>
  <c r="F672" i="4"/>
  <c r="E672" i="4"/>
  <c r="O671" i="4"/>
  <c r="O670" i="4"/>
  <c r="R76" i="3" s="1"/>
  <c r="O669" i="4"/>
  <c r="Q76" i="3" s="1"/>
  <c r="O667" i="4"/>
  <c r="O76" i="3" s="1"/>
  <c r="O666" i="4"/>
  <c r="N76" i="3" s="1"/>
  <c r="O665" i="4"/>
  <c r="M76" i="3" s="1"/>
  <c r="O664" i="4"/>
  <c r="L76" i="3" s="1"/>
  <c r="N661" i="4"/>
  <c r="J661" i="4"/>
  <c r="I661" i="4"/>
  <c r="H661" i="4"/>
  <c r="G661" i="4"/>
  <c r="F661" i="4"/>
  <c r="E661" i="4"/>
  <c r="O660" i="4"/>
  <c r="O659" i="4"/>
  <c r="R75" i="3" s="1"/>
  <c r="O658" i="4"/>
  <c r="Q75" i="3" s="1"/>
  <c r="O656" i="4"/>
  <c r="O75" i="3" s="1"/>
  <c r="O655" i="4"/>
  <c r="N75" i="3" s="1"/>
  <c r="O654" i="4"/>
  <c r="M75" i="3" s="1"/>
  <c r="O653" i="4"/>
  <c r="L75" i="3" s="1"/>
  <c r="N650" i="4"/>
  <c r="J650" i="4"/>
  <c r="I650" i="4"/>
  <c r="H650" i="4"/>
  <c r="G650" i="4"/>
  <c r="F650" i="4"/>
  <c r="E650" i="4"/>
  <c r="O649" i="4"/>
  <c r="O648" i="4"/>
  <c r="R74" i="3" s="1"/>
  <c r="O647" i="4"/>
  <c r="Q74" i="3" s="1"/>
  <c r="O645" i="4"/>
  <c r="O74" i="3" s="1"/>
  <c r="O644" i="4"/>
  <c r="N74" i="3" s="1"/>
  <c r="O643" i="4"/>
  <c r="M74" i="3" s="1"/>
  <c r="O642" i="4"/>
  <c r="L74" i="3" s="1"/>
  <c r="N639" i="4"/>
  <c r="J639" i="4"/>
  <c r="I639" i="4"/>
  <c r="H639" i="4"/>
  <c r="G639" i="4"/>
  <c r="F639" i="4"/>
  <c r="E639" i="4"/>
  <c r="O638" i="4"/>
  <c r="O637" i="4"/>
  <c r="R73" i="3" s="1"/>
  <c r="O636" i="4"/>
  <c r="Q73" i="3" s="1"/>
  <c r="O634" i="4"/>
  <c r="O73" i="3" s="1"/>
  <c r="O633" i="4"/>
  <c r="N73" i="3" s="1"/>
  <c r="O632" i="4"/>
  <c r="M73" i="3" s="1"/>
  <c r="O631" i="4"/>
  <c r="L73" i="3" s="1"/>
  <c r="J628" i="4"/>
  <c r="I628" i="4"/>
  <c r="H628" i="4"/>
  <c r="G628" i="4"/>
  <c r="F628" i="4"/>
  <c r="E628" i="4"/>
  <c r="O627" i="4"/>
  <c r="O626" i="4"/>
  <c r="R72" i="3" s="1"/>
  <c r="O625" i="4"/>
  <c r="Q72" i="3" s="1"/>
  <c r="O623" i="4"/>
  <c r="O72" i="3" s="1"/>
  <c r="O622" i="4"/>
  <c r="N72" i="3" s="1"/>
  <c r="O621" i="4"/>
  <c r="M72" i="3" s="1"/>
  <c r="O620" i="4"/>
  <c r="L72" i="3" s="1"/>
  <c r="N617" i="4"/>
  <c r="L617" i="4"/>
  <c r="J617" i="4"/>
  <c r="I617" i="4"/>
  <c r="H617" i="4"/>
  <c r="G617" i="4"/>
  <c r="F617" i="4"/>
  <c r="E617" i="4"/>
  <c r="O616" i="4"/>
  <c r="O615" i="4"/>
  <c r="O614" i="4"/>
  <c r="O612" i="4"/>
  <c r="O71" i="3" s="1"/>
  <c r="O611" i="4"/>
  <c r="O610" i="4"/>
  <c r="O609" i="4"/>
  <c r="N606" i="4"/>
  <c r="L606" i="4"/>
  <c r="J606" i="4"/>
  <c r="I606" i="4"/>
  <c r="H606" i="4"/>
  <c r="G606" i="4"/>
  <c r="F606" i="4"/>
  <c r="E606" i="4"/>
  <c r="O605" i="4"/>
  <c r="O604" i="4"/>
  <c r="R70" i="3" s="1"/>
  <c r="O603" i="4"/>
  <c r="Q70" i="3" s="1"/>
  <c r="O601" i="4"/>
  <c r="O70" i="3" s="1"/>
  <c r="O600" i="4"/>
  <c r="N70" i="3" s="1"/>
  <c r="O599" i="4"/>
  <c r="M70" i="3" s="1"/>
  <c r="O598" i="4"/>
  <c r="L70" i="3" s="1"/>
  <c r="N595" i="4"/>
  <c r="L595" i="4"/>
  <c r="J595" i="4"/>
  <c r="I595" i="4"/>
  <c r="H595" i="4"/>
  <c r="G595" i="4"/>
  <c r="F595" i="4"/>
  <c r="E595" i="4"/>
  <c r="O594" i="4"/>
  <c r="O593" i="4"/>
  <c r="R69" i="3" s="1"/>
  <c r="O592" i="4"/>
  <c r="Q69" i="3" s="1"/>
  <c r="O590" i="4"/>
  <c r="O69" i="3" s="1"/>
  <c r="O589" i="4"/>
  <c r="N69" i="3" s="1"/>
  <c r="O588" i="4"/>
  <c r="M69" i="3" s="1"/>
  <c r="O587" i="4"/>
  <c r="L69" i="3" s="1"/>
  <c r="N584" i="4"/>
  <c r="L584" i="4"/>
  <c r="J584" i="4"/>
  <c r="I584" i="4"/>
  <c r="H584" i="4"/>
  <c r="G584" i="4"/>
  <c r="F584" i="4"/>
  <c r="E584" i="4"/>
  <c r="O583" i="4"/>
  <c r="O582" i="4"/>
  <c r="R68" i="3" s="1"/>
  <c r="O581" i="4"/>
  <c r="Q68" i="3" s="1"/>
  <c r="O579" i="4"/>
  <c r="O68" i="3" s="1"/>
  <c r="O578" i="4"/>
  <c r="N68" i="3" s="1"/>
  <c r="O577" i="4"/>
  <c r="M68" i="3" s="1"/>
  <c r="O576" i="4"/>
  <c r="L68" i="3" s="1"/>
  <c r="N573" i="4"/>
  <c r="J573" i="4"/>
  <c r="I573" i="4"/>
  <c r="H573" i="4"/>
  <c r="G573" i="4"/>
  <c r="F573" i="4"/>
  <c r="E573" i="4"/>
  <c r="O572" i="4"/>
  <c r="O571" i="4"/>
  <c r="R67" i="3" s="1"/>
  <c r="O570" i="4"/>
  <c r="Q67" i="3" s="1"/>
  <c r="AD568" i="4"/>
  <c r="AC568" i="4"/>
  <c r="AB568" i="4"/>
  <c r="AA568" i="4"/>
  <c r="Z568" i="4"/>
  <c r="Y568" i="4"/>
  <c r="X568" i="4"/>
  <c r="W568" i="4"/>
  <c r="V568" i="4"/>
  <c r="U568" i="4"/>
  <c r="T568" i="4"/>
  <c r="O568" i="4"/>
  <c r="O67" i="3" s="1"/>
  <c r="AE567" i="4"/>
  <c r="O567" i="4"/>
  <c r="N67" i="3" s="1"/>
  <c r="AE566" i="4"/>
  <c r="O566" i="4"/>
  <c r="M67" i="3" s="1"/>
  <c r="AE565" i="4"/>
  <c r="O565" i="4"/>
  <c r="L67" i="3" s="1"/>
  <c r="AE564" i="4"/>
  <c r="AE563" i="4"/>
  <c r="AE562" i="4"/>
  <c r="N562" i="4"/>
  <c r="J562" i="4"/>
  <c r="I562" i="4"/>
  <c r="H562" i="4"/>
  <c r="G562" i="4"/>
  <c r="F562" i="4"/>
  <c r="E562" i="4"/>
  <c r="AE561" i="4"/>
  <c r="O561" i="4"/>
  <c r="AE560" i="4"/>
  <c r="O560" i="4"/>
  <c r="R66" i="3" s="1"/>
  <c r="AE559" i="4"/>
  <c r="O559" i="4"/>
  <c r="Q66" i="3" s="1"/>
  <c r="AE557" i="4"/>
  <c r="O557" i="4"/>
  <c r="O66" i="3" s="1"/>
  <c r="O556" i="4"/>
  <c r="N66" i="3" s="1"/>
  <c r="O555" i="4"/>
  <c r="M66" i="3" s="1"/>
  <c r="O554" i="4"/>
  <c r="L66" i="3" s="1"/>
  <c r="N551" i="4"/>
  <c r="J551" i="4"/>
  <c r="I551" i="4"/>
  <c r="H551" i="4"/>
  <c r="G551" i="4"/>
  <c r="F551" i="4"/>
  <c r="E551" i="4"/>
  <c r="O550" i="4"/>
  <c r="O549" i="4"/>
  <c r="R65" i="3" s="1"/>
  <c r="O548" i="4"/>
  <c r="Q65" i="3" s="1"/>
  <c r="O546" i="4"/>
  <c r="O65" i="3" s="1"/>
  <c r="O545" i="4"/>
  <c r="N65" i="3" s="1"/>
  <c r="O544" i="4"/>
  <c r="M65" i="3" s="1"/>
  <c r="O543" i="4"/>
  <c r="L65" i="3" s="1"/>
  <c r="E540" i="4"/>
  <c r="O539" i="4"/>
  <c r="O538" i="4"/>
  <c r="R64" i="3" s="1"/>
  <c r="O537" i="4"/>
  <c r="Q64" i="3" s="1"/>
  <c r="O535" i="4"/>
  <c r="O64" i="3" s="1"/>
  <c r="O534" i="4"/>
  <c r="N64" i="3" s="1"/>
  <c r="O533" i="4"/>
  <c r="M64" i="3" s="1"/>
  <c r="O532" i="4"/>
  <c r="L64" i="3" s="1"/>
  <c r="N529" i="4"/>
  <c r="J529" i="4"/>
  <c r="I529" i="4"/>
  <c r="H529" i="4"/>
  <c r="G529" i="4"/>
  <c r="F529" i="4"/>
  <c r="E529" i="4"/>
  <c r="O528" i="4"/>
  <c r="O527" i="4"/>
  <c r="R63" i="3" s="1"/>
  <c r="O526" i="4"/>
  <c r="Q63" i="3" s="1"/>
  <c r="O524" i="4"/>
  <c r="O63" i="3" s="1"/>
  <c r="O523" i="4"/>
  <c r="N63" i="3" s="1"/>
  <c r="O522" i="4"/>
  <c r="M63" i="3" s="1"/>
  <c r="O521" i="4"/>
  <c r="L63" i="3" s="1"/>
  <c r="N518" i="4"/>
  <c r="J518" i="4"/>
  <c r="I518" i="4"/>
  <c r="H518" i="4"/>
  <c r="G518" i="4"/>
  <c r="F518" i="4"/>
  <c r="E518" i="4"/>
  <c r="O517" i="4"/>
  <c r="O516" i="4"/>
  <c r="R62" i="3" s="1"/>
  <c r="O515" i="4"/>
  <c r="Q62" i="3" s="1"/>
  <c r="O513" i="4"/>
  <c r="O62" i="3" s="1"/>
  <c r="O512" i="4"/>
  <c r="N62" i="3" s="1"/>
  <c r="O511" i="4"/>
  <c r="M62" i="3" s="1"/>
  <c r="O510" i="4"/>
  <c r="L62" i="3" s="1"/>
  <c r="N507" i="4"/>
  <c r="M507" i="4"/>
  <c r="L507" i="4"/>
  <c r="J507" i="4"/>
  <c r="I507" i="4"/>
  <c r="H507" i="4"/>
  <c r="G507" i="4"/>
  <c r="F507" i="4"/>
  <c r="E507" i="4"/>
  <c r="O506" i="4"/>
  <c r="O505" i="4"/>
  <c r="R61" i="3" s="1"/>
  <c r="O504" i="4"/>
  <c r="Q61" i="3" s="1"/>
  <c r="O502" i="4"/>
  <c r="O61" i="3" s="1"/>
  <c r="O501" i="4"/>
  <c r="N61" i="3" s="1"/>
  <c r="O500" i="4"/>
  <c r="M61" i="3" s="1"/>
  <c r="O499" i="4"/>
  <c r="L61" i="3" s="1"/>
  <c r="N496" i="4"/>
  <c r="E496" i="4"/>
  <c r="O495" i="4"/>
  <c r="O494" i="4"/>
  <c r="R60" i="3" s="1"/>
  <c r="O493" i="4"/>
  <c r="Q60" i="3" s="1"/>
  <c r="O491" i="4"/>
  <c r="O60" i="3" s="1"/>
  <c r="O490" i="4"/>
  <c r="N60" i="3" s="1"/>
  <c r="O489" i="4"/>
  <c r="M60" i="3" s="1"/>
  <c r="O488" i="4"/>
  <c r="L60" i="3" s="1"/>
  <c r="N485" i="4"/>
  <c r="J485" i="4"/>
  <c r="I485" i="4"/>
  <c r="H485" i="4"/>
  <c r="G485" i="4"/>
  <c r="F485" i="4"/>
  <c r="E485" i="4"/>
  <c r="O484" i="4"/>
  <c r="O483" i="4"/>
  <c r="R59" i="3" s="1"/>
  <c r="O482" i="4"/>
  <c r="Q59" i="3" s="1"/>
  <c r="O480" i="4"/>
  <c r="O59" i="3" s="1"/>
  <c r="O479" i="4"/>
  <c r="N59" i="3" s="1"/>
  <c r="O478" i="4"/>
  <c r="M59" i="3" s="1"/>
  <c r="O477" i="4"/>
  <c r="L59" i="3" s="1"/>
  <c r="E474" i="4"/>
  <c r="O473" i="4"/>
  <c r="O472" i="4"/>
  <c r="R58" i="3" s="1"/>
  <c r="O471" i="4"/>
  <c r="Q58" i="3" s="1"/>
  <c r="O469" i="4"/>
  <c r="O58" i="3" s="1"/>
  <c r="O468" i="4"/>
  <c r="N58" i="3" s="1"/>
  <c r="O467" i="4"/>
  <c r="M58" i="3" s="1"/>
  <c r="O466" i="4"/>
  <c r="L58" i="3" s="1"/>
  <c r="N463" i="4"/>
  <c r="L463" i="4"/>
  <c r="J463" i="4"/>
  <c r="I463" i="4"/>
  <c r="H463" i="4"/>
  <c r="G463" i="4"/>
  <c r="F463" i="4"/>
  <c r="E463" i="4"/>
  <c r="O462" i="4"/>
  <c r="O461" i="4"/>
  <c r="R57" i="3" s="1"/>
  <c r="O460" i="4"/>
  <c r="Q57" i="3" s="1"/>
  <c r="O458" i="4"/>
  <c r="O57" i="3" s="1"/>
  <c r="O457" i="4"/>
  <c r="N57" i="3" s="1"/>
  <c r="O456" i="4"/>
  <c r="M57" i="3" s="1"/>
  <c r="O455" i="4"/>
  <c r="L57" i="3" s="1"/>
  <c r="N452" i="4"/>
  <c r="J452" i="4"/>
  <c r="I452" i="4"/>
  <c r="H452" i="4"/>
  <c r="G452" i="4"/>
  <c r="F452" i="4"/>
  <c r="E452" i="4"/>
  <c r="O451" i="4"/>
  <c r="O450" i="4"/>
  <c r="R56" i="3" s="1"/>
  <c r="O449" i="4"/>
  <c r="Q56" i="3" s="1"/>
  <c r="O447" i="4"/>
  <c r="O56" i="3" s="1"/>
  <c r="O446" i="4"/>
  <c r="N56" i="3" s="1"/>
  <c r="O445" i="4"/>
  <c r="M56" i="3" s="1"/>
  <c r="O444" i="4"/>
  <c r="L56" i="3" s="1"/>
  <c r="E441" i="4"/>
  <c r="O440" i="4"/>
  <c r="O439" i="4"/>
  <c r="R55" i="3" s="1"/>
  <c r="O438" i="4"/>
  <c r="Q55" i="3" s="1"/>
  <c r="O436" i="4"/>
  <c r="O55" i="3" s="1"/>
  <c r="O435" i="4"/>
  <c r="N55" i="3" s="1"/>
  <c r="O434" i="4"/>
  <c r="M55" i="3" s="1"/>
  <c r="O433" i="4"/>
  <c r="L55" i="3" s="1"/>
  <c r="E430" i="4"/>
  <c r="O429" i="4"/>
  <c r="O428" i="4"/>
  <c r="R54" i="3" s="1"/>
  <c r="O427" i="4"/>
  <c r="Q54" i="3" s="1"/>
  <c r="O425" i="4"/>
  <c r="O54" i="3" s="1"/>
  <c r="O424" i="4"/>
  <c r="N54" i="3" s="1"/>
  <c r="O423" i="4"/>
  <c r="M54" i="3" s="1"/>
  <c r="O422" i="4"/>
  <c r="L54" i="3" s="1"/>
  <c r="E419" i="4"/>
  <c r="O418" i="4"/>
  <c r="O417" i="4"/>
  <c r="R53" i="3" s="1"/>
  <c r="O416" i="4"/>
  <c r="Q53" i="3" s="1"/>
  <c r="O414" i="4"/>
  <c r="O53" i="3" s="1"/>
  <c r="O413" i="4"/>
  <c r="N53" i="3" s="1"/>
  <c r="O412" i="4"/>
  <c r="M53" i="3" s="1"/>
  <c r="O411" i="4"/>
  <c r="L53" i="3" s="1"/>
  <c r="E408" i="4"/>
  <c r="O407" i="4"/>
  <c r="O406" i="4"/>
  <c r="R52" i="3" s="1"/>
  <c r="O405" i="4"/>
  <c r="Q52" i="3" s="1"/>
  <c r="O403" i="4"/>
  <c r="O52" i="3" s="1"/>
  <c r="O402" i="4"/>
  <c r="N52" i="3" s="1"/>
  <c r="O401" i="4"/>
  <c r="M52" i="3" s="1"/>
  <c r="O400" i="4"/>
  <c r="L52" i="3" s="1"/>
  <c r="E397" i="4"/>
  <c r="O396" i="4"/>
  <c r="O395" i="4"/>
  <c r="R51" i="3" s="1"/>
  <c r="O394" i="4"/>
  <c r="Q51" i="3" s="1"/>
  <c r="O392" i="4"/>
  <c r="O51" i="3" s="1"/>
  <c r="O391" i="4"/>
  <c r="N51" i="3" s="1"/>
  <c r="O390" i="4"/>
  <c r="M51" i="3" s="1"/>
  <c r="O389" i="4"/>
  <c r="L51" i="3" s="1"/>
  <c r="N386" i="4"/>
  <c r="M386" i="4"/>
  <c r="L386" i="4"/>
  <c r="K386" i="4"/>
  <c r="J386" i="4"/>
  <c r="I386" i="4"/>
  <c r="H386" i="4"/>
  <c r="G386" i="4"/>
  <c r="F386" i="4"/>
  <c r="E386" i="4"/>
  <c r="O385" i="4"/>
  <c r="O384" i="4"/>
  <c r="R50" i="3" s="1"/>
  <c r="O383" i="4"/>
  <c r="Q50" i="3" s="1"/>
  <c r="O381" i="4"/>
  <c r="O50" i="3" s="1"/>
  <c r="O380" i="4"/>
  <c r="N50" i="3" s="1"/>
  <c r="O379" i="4"/>
  <c r="M50" i="3" s="1"/>
  <c r="O378" i="4"/>
  <c r="L50" i="3" s="1"/>
  <c r="N375" i="4"/>
  <c r="M375" i="4"/>
  <c r="L375" i="4"/>
  <c r="K375" i="4"/>
  <c r="J375" i="4"/>
  <c r="I375" i="4"/>
  <c r="H375" i="4"/>
  <c r="G375" i="4"/>
  <c r="F375" i="4"/>
  <c r="E375" i="4"/>
  <c r="O374" i="4"/>
  <c r="O373" i="4"/>
  <c r="R49" i="3" s="1"/>
  <c r="O372" i="4"/>
  <c r="Q49" i="3" s="1"/>
  <c r="O370" i="4"/>
  <c r="O49" i="3" s="1"/>
  <c r="O369" i="4"/>
  <c r="N49" i="3" s="1"/>
  <c r="O368" i="4"/>
  <c r="M49" i="3" s="1"/>
  <c r="O367" i="4"/>
  <c r="L49" i="3" s="1"/>
  <c r="E364" i="4"/>
  <c r="R48" i="3"/>
  <c r="Q48" i="3"/>
  <c r="O48" i="3"/>
  <c r="N48" i="3"/>
  <c r="M48" i="3"/>
  <c r="L48" i="3"/>
  <c r="E353" i="4"/>
  <c r="O352" i="4"/>
  <c r="O351" i="4"/>
  <c r="R47" i="3" s="1"/>
  <c r="O350" i="4"/>
  <c r="Q47" i="3" s="1"/>
  <c r="O348" i="4"/>
  <c r="O47" i="3" s="1"/>
  <c r="O347" i="4"/>
  <c r="N47" i="3" s="1"/>
  <c r="O346" i="4"/>
  <c r="M47" i="3" s="1"/>
  <c r="O345" i="4"/>
  <c r="L47" i="3" s="1"/>
  <c r="E342" i="4"/>
  <c r="O341" i="4"/>
  <c r="O340" i="4"/>
  <c r="R46" i="3" s="1"/>
  <c r="O339" i="4"/>
  <c r="Q46" i="3" s="1"/>
  <c r="O337" i="4"/>
  <c r="O46" i="3" s="1"/>
  <c r="O336" i="4"/>
  <c r="N46" i="3" s="1"/>
  <c r="O335" i="4"/>
  <c r="M46" i="3" s="1"/>
  <c r="O334" i="4"/>
  <c r="L46" i="3" s="1"/>
  <c r="K331" i="4"/>
  <c r="J331" i="4"/>
  <c r="I331" i="4"/>
  <c r="H331" i="4"/>
  <c r="G331" i="4"/>
  <c r="F331" i="4"/>
  <c r="E331" i="4"/>
  <c r="O330" i="4"/>
  <c r="O329" i="4"/>
  <c r="R45" i="3" s="1"/>
  <c r="O328" i="4"/>
  <c r="Q45" i="3" s="1"/>
  <c r="O326" i="4"/>
  <c r="O45" i="3" s="1"/>
  <c r="O325" i="4"/>
  <c r="N45" i="3" s="1"/>
  <c r="O324" i="4"/>
  <c r="M45" i="3" s="1"/>
  <c r="O323" i="4"/>
  <c r="L45" i="3" s="1"/>
  <c r="N320" i="4"/>
  <c r="M320" i="4"/>
  <c r="L320" i="4"/>
  <c r="K320" i="4"/>
  <c r="J320" i="4"/>
  <c r="I320" i="4"/>
  <c r="H320" i="4"/>
  <c r="G320" i="4"/>
  <c r="F320" i="4"/>
  <c r="E320" i="4"/>
  <c r="O319" i="4"/>
  <c r="O318" i="4"/>
  <c r="R44" i="3" s="1"/>
  <c r="O317" i="4"/>
  <c r="Q44" i="3" s="1"/>
  <c r="O315" i="4"/>
  <c r="O44" i="3" s="1"/>
  <c r="O314" i="4"/>
  <c r="N44" i="3" s="1"/>
  <c r="O313" i="4"/>
  <c r="M44" i="3" s="1"/>
  <c r="O312" i="4"/>
  <c r="L44" i="3" s="1"/>
  <c r="N309" i="4"/>
  <c r="L309" i="4"/>
  <c r="J309" i="4"/>
  <c r="I309" i="4"/>
  <c r="H309" i="4"/>
  <c r="G309" i="4"/>
  <c r="F309" i="4"/>
  <c r="E309" i="4"/>
  <c r="O308" i="4"/>
  <c r="O307" i="4"/>
  <c r="R43" i="3" s="1"/>
  <c r="O306" i="4"/>
  <c r="Q43" i="3" s="1"/>
  <c r="O304" i="4"/>
  <c r="O43" i="3" s="1"/>
  <c r="O303" i="4"/>
  <c r="N43" i="3" s="1"/>
  <c r="O302" i="4"/>
  <c r="M43" i="3" s="1"/>
  <c r="O301" i="4"/>
  <c r="L43" i="3" s="1"/>
  <c r="N298" i="4"/>
  <c r="M298" i="4"/>
  <c r="L298" i="4"/>
  <c r="J298" i="4"/>
  <c r="I298" i="4"/>
  <c r="H298" i="4"/>
  <c r="G298" i="4"/>
  <c r="F298" i="4"/>
  <c r="E298" i="4"/>
  <c r="O297" i="4"/>
  <c r="O296" i="4"/>
  <c r="R42" i="3" s="1"/>
  <c r="O295" i="4"/>
  <c r="Q42" i="3" s="1"/>
  <c r="O293" i="4"/>
  <c r="O42" i="3" s="1"/>
  <c r="O292" i="4"/>
  <c r="N42" i="3" s="1"/>
  <c r="O291" i="4"/>
  <c r="M42" i="3" s="1"/>
  <c r="O290" i="4"/>
  <c r="L42" i="3" s="1"/>
  <c r="E287" i="4"/>
  <c r="O286" i="4"/>
  <c r="O285" i="4"/>
  <c r="R41" i="3" s="1"/>
  <c r="O284" i="4"/>
  <c r="Q41" i="3" s="1"/>
  <c r="O282" i="4"/>
  <c r="O41" i="3" s="1"/>
  <c r="O281" i="4"/>
  <c r="N41" i="3" s="1"/>
  <c r="O280" i="4"/>
  <c r="M41" i="3" s="1"/>
  <c r="O279" i="4"/>
  <c r="L41" i="3" s="1"/>
  <c r="E276" i="4"/>
  <c r="O275" i="4"/>
  <c r="O274" i="4"/>
  <c r="R40" i="3" s="1"/>
  <c r="O273" i="4"/>
  <c r="Q40" i="3" s="1"/>
  <c r="O271" i="4"/>
  <c r="O40" i="3" s="1"/>
  <c r="O270" i="4"/>
  <c r="N40" i="3" s="1"/>
  <c r="O269" i="4"/>
  <c r="M40" i="3" s="1"/>
  <c r="O268" i="4"/>
  <c r="L40" i="3" s="1"/>
  <c r="I265" i="4"/>
  <c r="H265" i="4"/>
  <c r="G265" i="4"/>
  <c r="F265" i="4"/>
  <c r="E265" i="4"/>
  <c r="O264" i="4"/>
  <c r="O263" i="4"/>
  <c r="R39" i="3" s="1"/>
  <c r="O262" i="4"/>
  <c r="Q39" i="3" s="1"/>
  <c r="O260" i="4"/>
  <c r="O39" i="3" s="1"/>
  <c r="O259" i="4"/>
  <c r="N39" i="3" s="1"/>
  <c r="O258" i="4"/>
  <c r="M39" i="3" s="1"/>
  <c r="O257" i="4"/>
  <c r="L39" i="3" s="1"/>
  <c r="N254" i="4"/>
  <c r="K254" i="4"/>
  <c r="J254" i="4"/>
  <c r="H254" i="4"/>
  <c r="G254" i="4"/>
  <c r="F254" i="4"/>
  <c r="E254" i="4"/>
  <c r="O253" i="4"/>
  <c r="O252" i="4"/>
  <c r="R38" i="3" s="1"/>
  <c r="O251" i="4"/>
  <c r="Q38" i="3" s="1"/>
  <c r="O249" i="4"/>
  <c r="O38" i="3" s="1"/>
  <c r="O248" i="4"/>
  <c r="N38" i="3" s="1"/>
  <c r="O247" i="4"/>
  <c r="M38" i="3" s="1"/>
  <c r="O246" i="4"/>
  <c r="L38" i="3" s="1"/>
  <c r="N243" i="4"/>
  <c r="J243" i="4"/>
  <c r="I243" i="4"/>
  <c r="H243" i="4"/>
  <c r="G243" i="4"/>
  <c r="F243" i="4"/>
  <c r="E243" i="4"/>
  <c r="O242" i="4"/>
  <c r="O241" i="4"/>
  <c r="R37" i="3" s="1"/>
  <c r="O240" i="4"/>
  <c r="Q37" i="3" s="1"/>
  <c r="O238" i="4"/>
  <c r="O37" i="3" s="1"/>
  <c r="O237" i="4"/>
  <c r="N37" i="3" s="1"/>
  <c r="O236" i="4"/>
  <c r="M37" i="3" s="1"/>
  <c r="O235" i="4"/>
  <c r="L37" i="3" s="1"/>
  <c r="N232" i="4"/>
  <c r="M232" i="4"/>
  <c r="L232" i="4"/>
  <c r="K232" i="4"/>
  <c r="J232" i="4"/>
  <c r="I232" i="4"/>
  <c r="H232" i="4"/>
  <c r="G232" i="4"/>
  <c r="F232" i="4"/>
  <c r="E232" i="4"/>
  <c r="O231" i="4"/>
  <c r="O230" i="4"/>
  <c r="R36" i="3" s="1"/>
  <c r="O229" i="4"/>
  <c r="Q36" i="3" s="1"/>
  <c r="O227" i="4"/>
  <c r="O36" i="3" s="1"/>
  <c r="O226" i="4"/>
  <c r="N36" i="3" s="1"/>
  <c r="O225" i="4"/>
  <c r="M36" i="3" s="1"/>
  <c r="O224" i="4"/>
  <c r="L36" i="3" s="1"/>
  <c r="E221" i="4"/>
  <c r="O220" i="4"/>
  <c r="O219" i="4"/>
  <c r="R35" i="3" s="1"/>
  <c r="O218" i="4"/>
  <c r="Q35" i="3" s="1"/>
  <c r="O216" i="4"/>
  <c r="O35" i="3" s="1"/>
  <c r="O215" i="4"/>
  <c r="N35" i="3" s="1"/>
  <c r="O214" i="4"/>
  <c r="M35" i="3" s="1"/>
  <c r="O213" i="4"/>
  <c r="L35" i="3" s="1"/>
  <c r="E210" i="4"/>
  <c r="O209" i="4"/>
  <c r="O208" i="4"/>
  <c r="R34" i="3" s="1"/>
  <c r="O207" i="4"/>
  <c r="Q34" i="3" s="1"/>
  <c r="O205" i="4"/>
  <c r="O34" i="3" s="1"/>
  <c r="O204" i="4"/>
  <c r="N34" i="3" s="1"/>
  <c r="O203" i="4"/>
  <c r="M34" i="3" s="1"/>
  <c r="O202" i="4"/>
  <c r="L34" i="3" s="1"/>
  <c r="E199" i="4"/>
  <c r="O198" i="4"/>
  <c r="O197" i="4"/>
  <c r="R33" i="3" s="1"/>
  <c r="O196" i="4"/>
  <c r="Q33" i="3" s="1"/>
  <c r="O194" i="4"/>
  <c r="O33" i="3" s="1"/>
  <c r="O193" i="4"/>
  <c r="N33" i="3" s="1"/>
  <c r="O192" i="4"/>
  <c r="M33" i="3" s="1"/>
  <c r="O191" i="4"/>
  <c r="L33" i="3" s="1"/>
  <c r="N188" i="4"/>
  <c r="M188" i="4"/>
  <c r="L188" i="4"/>
  <c r="K188" i="4"/>
  <c r="J188" i="4"/>
  <c r="I188" i="4"/>
  <c r="H188" i="4"/>
  <c r="G188" i="4"/>
  <c r="F188" i="4"/>
  <c r="E188" i="4"/>
  <c r="O187" i="4"/>
  <c r="O186" i="4"/>
  <c r="R32" i="3" s="1"/>
  <c r="O185" i="4"/>
  <c r="Q32" i="3" s="1"/>
  <c r="O183" i="4"/>
  <c r="O32" i="3" s="1"/>
  <c r="O182" i="4"/>
  <c r="N32" i="3" s="1"/>
  <c r="O181" i="4"/>
  <c r="M32" i="3" s="1"/>
  <c r="O180" i="4"/>
  <c r="L32" i="3" s="1"/>
  <c r="N177" i="4"/>
  <c r="M177" i="4"/>
  <c r="L177" i="4"/>
  <c r="K177" i="4"/>
  <c r="J177" i="4"/>
  <c r="I177" i="4"/>
  <c r="H177" i="4"/>
  <c r="G177" i="4"/>
  <c r="F177" i="4"/>
  <c r="E177" i="4"/>
  <c r="O176" i="4"/>
  <c r="O175" i="4"/>
  <c r="R31" i="3" s="1"/>
  <c r="O174" i="4"/>
  <c r="Q31" i="3" s="1"/>
  <c r="O172" i="4"/>
  <c r="O31" i="3" s="1"/>
  <c r="O171" i="4"/>
  <c r="N31" i="3" s="1"/>
  <c r="O170" i="4"/>
  <c r="M31" i="3" s="1"/>
  <c r="O169" i="4"/>
  <c r="L31" i="3" s="1"/>
  <c r="E166" i="4"/>
  <c r="O165" i="4"/>
  <c r="O164" i="4"/>
  <c r="R30" i="3" s="1"/>
  <c r="O163" i="4"/>
  <c r="Q30" i="3" s="1"/>
  <c r="O161" i="4"/>
  <c r="O30" i="3" s="1"/>
  <c r="O160" i="4"/>
  <c r="N30" i="3" s="1"/>
  <c r="O159" i="4"/>
  <c r="M30" i="3" s="1"/>
  <c r="O158" i="4"/>
  <c r="L30" i="3" s="1"/>
  <c r="E155" i="4"/>
  <c r="O154" i="4"/>
  <c r="O153" i="4"/>
  <c r="R29" i="3" s="1"/>
  <c r="O152" i="4"/>
  <c r="Q29" i="3" s="1"/>
  <c r="O150" i="4"/>
  <c r="O29" i="3" s="1"/>
  <c r="O149" i="4"/>
  <c r="N29" i="3" s="1"/>
  <c r="O148" i="4"/>
  <c r="M29" i="3" s="1"/>
  <c r="O147" i="4"/>
  <c r="L29" i="3" s="1"/>
  <c r="E144" i="4"/>
  <c r="O143" i="4"/>
  <c r="O142" i="4"/>
  <c r="R28" i="3" s="1"/>
  <c r="O141" i="4"/>
  <c r="Q28" i="3" s="1"/>
  <c r="O139" i="4"/>
  <c r="O28" i="3" s="1"/>
  <c r="O138" i="4"/>
  <c r="N28" i="3" s="1"/>
  <c r="O137" i="4"/>
  <c r="M28" i="3" s="1"/>
  <c r="O136" i="4"/>
  <c r="L28" i="3" s="1"/>
  <c r="E133" i="4"/>
  <c r="O132" i="4"/>
  <c r="O131" i="4"/>
  <c r="R27" i="3" s="1"/>
  <c r="O130" i="4"/>
  <c r="Q27" i="3" s="1"/>
  <c r="O128" i="4"/>
  <c r="O27" i="3" s="1"/>
  <c r="O127" i="4"/>
  <c r="N27" i="3" s="1"/>
  <c r="O126" i="4"/>
  <c r="M27" i="3" s="1"/>
  <c r="O125" i="4"/>
  <c r="L27" i="3" s="1"/>
  <c r="E122" i="4"/>
  <c r="O121" i="4"/>
  <c r="O120" i="4"/>
  <c r="R26" i="3" s="1"/>
  <c r="O119" i="4"/>
  <c r="Q26" i="3" s="1"/>
  <c r="O117" i="4"/>
  <c r="O26" i="3" s="1"/>
  <c r="O116" i="4"/>
  <c r="N26" i="3" s="1"/>
  <c r="O115" i="4"/>
  <c r="M26" i="3" s="1"/>
  <c r="Q114" i="4"/>
  <c r="P114" i="4"/>
  <c r="O114" i="4"/>
  <c r="L26" i="3" s="1"/>
  <c r="E111" i="4"/>
  <c r="O110" i="4"/>
  <c r="O109" i="4"/>
  <c r="R25" i="3" s="1"/>
  <c r="O108" i="4"/>
  <c r="Q25" i="3" s="1"/>
  <c r="O106" i="4"/>
  <c r="O25" i="3" s="1"/>
  <c r="O105" i="4"/>
  <c r="N25" i="3" s="1"/>
  <c r="O104" i="4"/>
  <c r="M25" i="3" s="1"/>
  <c r="O103" i="4"/>
  <c r="L25" i="3" s="1"/>
  <c r="E100" i="4"/>
  <c r="O99" i="4"/>
  <c r="O98" i="4"/>
  <c r="R24" i="3" s="1"/>
  <c r="O97" i="4"/>
  <c r="Q24" i="3" s="1"/>
  <c r="O95" i="4"/>
  <c r="O24" i="3" s="1"/>
  <c r="O94" i="4"/>
  <c r="N24" i="3" s="1"/>
  <c r="O93" i="4"/>
  <c r="M24" i="3" s="1"/>
  <c r="O92" i="4"/>
  <c r="L24" i="3" s="1"/>
  <c r="N89" i="4"/>
  <c r="M89" i="4"/>
  <c r="L89" i="4"/>
  <c r="J89" i="4"/>
  <c r="I89" i="4"/>
  <c r="H89" i="4"/>
  <c r="G89" i="4"/>
  <c r="F89" i="4"/>
  <c r="E89" i="4"/>
  <c r="O88" i="4"/>
  <c r="O87" i="4"/>
  <c r="R23" i="3" s="1"/>
  <c r="O86" i="4"/>
  <c r="Q23" i="3" s="1"/>
  <c r="O84" i="4"/>
  <c r="O23" i="3" s="1"/>
  <c r="O83" i="4"/>
  <c r="N23" i="3" s="1"/>
  <c r="O82" i="4"/>
  <c r="M23" i="3" s="1"/>
  <c r="O81" i="4"/>
  <c r="L23" i="3" s="1"/>
  <c r="N78" i="4"/>
  <c r="M78" i="4"/>
  <c r="L78" i="4"/>
  <c r="K78" i="4"/>
  <c r="J78" i="4"/>
  <c r="I78" i="4"/>
  <c r="H78" i="4"/>
  <c r="G78" i="4"/>
  <c r="F78" i="4"/>
  <c r="E78" i="4"/>
  <c r="O77" i="4"/>
  <c r="O76" i="4"/>
  <c r="R22" i="3" s="1"/>
  <c r="O75" i="4"/>
  <c r="Q22" i="3" s="1"/>
  <c r="O73" i="4"/>
  <c r="O22" i="3" s="1"/>
  <c r="O72" i="4"/>
  <c r="N22" i="3" s="1"/>
  <c r="O71" i="4"/>
  <c r="M22" i="3" s="1"/>
  <c r="O70" i="4"/>
  <c r="L22" i="3" s="1"/>
  <c r="E67" i="4"/>
  <c r="O66" i="4"/>
  <c r="O65" i="4"/>
  <c r="R21" i="3" s="1"/>
  <c r="O64" i="4"/>
  <c r="Q21" i="3" s="1"/>
  <c r="O62" i="4"/>
  <c r="O21" i="3" s="1"/>
  <c r="O61" i="4"/>
  <c r="N21" i="3" s="1"/>
  <c r="O60" i="4"/>
  <c r="M21" i="3" s="1"/>
  <c r="O59" i="4"/>
  <c r="L21" i="3" s="1"/>
  <c r="E56" i="4"/>
  <c r="O55" i="4"/>
  <c r="O54" i="4"/>
  <c r="R20" i="3" s="1"/>
  <c r="O53" i="4"/>
  <c r="Q20" i="3" s="1"/>
  <c r="O51" i="4"/>
  <c r="O20" i="3" s="1"/>
  <c r="O50" i="4"/>
  <c r="N20" i="3" s="1"/>
  <c r="O49" i="4"/>
  <c r="M20" i="3" s="1"/>
  <c r="O48" i="4"/>
  <c r="L20" i="3" s="1"/>
  <c r="N45" i="4"/>
  <c r="M45" i="4"/>
  <c r="L45" i="4"/>
  <c r="K45" i="4"/>
  <c r="J45" i="4"/>
  <c r="I45" i="4"/>
  <c r="H45" i="4"/>
  <c r="G45" i="4"/>
  <c r="F45" i="4"/>
  <c r="E45" i="4"/>
  <c r="O44" i="4"/>
  <c r="O43" i="4"/>
  <c r="R19" i="3" s="1"/>
  <c r="O42" i="4"/>
  <c r="Q19" i="3" s="1"/>
  <c r="O40" i="4"/>
  <c r="O19" i="3" s="1"/>
  <c r="O39" i="4"/>
  <c r="N19" i="3" s="1"/>
  <c r="O38" i="4"/>
  <c r="M19" i="3" s="1"/>
  <c r="O37" i="4"/>
  <c r="L19" i="3" s="1"/>
  <c r="E34" i="4"/>
  <c r="O33" i="4"/>
  <c r="O32" i="4"/>
  <c r="R18" i="3" s="1"/>
  <c r="O31" i="4"/>
  <c r="Q18" i="3" s="1"/>
  <c r="O29" i="4"/>
  <c r="O18" i="3" s="1"/>
  <c r="O28" i="4"/>
  <c r="N18" i="3" s="1"/>
  <c r="O27" i="4"/>
  <c r="M18" i="3" s="1"/>
  <c r="O26" i="4"/>
  <c r="L18" i="3" s="1"/>
  <c r="E23" i="4"/>
  <c r="O22" i="4"/>
  <c r="S17" i="3" s="1"/>
  <c r="O21" i="4"/>
  <c r="R17" i="3" s="1"/>
  <c r="Q17" i="3"/>
  <c r="N17" i="3"/>
  <c r="M17" i="3"/>
  <c r="O15" i="4"/>
  <c r="L17" i="3" s="1"/>
  <c r="N12" i="4"/>
  <c r="M12" i="4"/>
  <c r="H12" i="4"/>
  <c r="G12" i="4"/>
  <c r="F12" i="4"/>
  <c r="E12" i="4"/>
  <c r="O11" i="4"/>
  <c r="S16" i="3" s="1"/>
  <c r="O10" i="4"/>
  <c r="R16" i="3" s="1"/>
  <c r="O9" i="4"/>
  <c r="Q16" i="3" s="1"/>
  <c r="O6" i="4"/>
  <c r="N16" i="3" s="1"/>
  <c r="O5" i="4"/>
  <c r="M16" i="3" s="1"/>
  <c r="X137" i="3"/>
  <c r="W139" i="3"/>
  <c r="V139" i="3"/>
  <c r="U139" i="3"/>
  <c r="X121" i="3"/>
  <c r="X120" i="3"/>
  <c r="X119" i="3"/>
  <c r="X118" i="3"/>
  <c r="X117" i="3"/>
  <c r="X116" i="3"/>
  <c r="X115" i="3"/>
  <c r="X114" i="3"/>
  <c r="X113" i="3"/>
  <c r="X112" i="3"/>
  <c r="X111" i="3"/>
  <c r="X110" i="3"/>
  <c r="X109" i="3"/>
  <c r="X108" i="3"/>
  <c r="X107" i="3"/>
  <c r="X106" i="3"/>
  <c r="X105" i="3"/>
  <c r="X104" i="3"/>
  <c r="X103" i="3"/>
  <c r="X102" i="3"/>
  <c r="X101" i="3"/>
  <c r="X100" i="3"/>
  <c r="X99" i="3"/>
  <c r="X98" i="3"/>
  <c r="X97" i="3"/>
  <c r="X96" i="3"/>
  <c r="X95" i="3"/>
  <c r="X94" i="3"/>
  <c r="X93" i="3"/>
  <c r="X92" i="3"/>
  <c r="X91" i="3"/>
  <c r="T91" i="3"/>
  <c r="X90" i="3"/>
  <c r="X89" i="3"/>
  <c r="X88" i="3"/>
  <c r="X87" i="3"/>
  <c r="X86" i="3"/>
  <c r="X85" i="3"/>
  <c r="X84" i="3"/>
  <c r="X83" i="3"/>
  <c r="X82" i="3"/>
  <c r="X81" i="3"/>
  <c r="X80" i="3"/>
  <c r="X79" i="3"/>
  <c r="X78" i="3"/>
  <c r="X77" i="3"/>
  <c r="X76" i="3"/>
  <c r="X75" i="3"/>
  <c r="X74" i="3"/>
  <c r="X73" i="3"/>
  <c r="X72" i="3"/>
  <c r="X71" i="3"/>
  <c r="X70" i="3"/>
  <c r="X69" i="3"/>
  <c r="X68" i="3"/>
  <c r="X67" i="3"/>
  <c r="X66" i="3"/>
  <c r="X65" i="3"/>
  <c r="X64" i="3"/>
  <c r="X63" i="3"/>
  <c r="X62" i="3"/>
  <c r="X61" i="3"/>
  <c r="X60" i="3"/>
  <c r="X59" i="3"/>
  <c r="X58" i="3"/>
  <c r="X57" i="3"/>
  <c r="X56" i="3"/>
  <c r="X55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T15" i="3"/>
  <c r="X14" i="3"/>
  <c r="T14" i="3"/>
  <c r="X13" i="3"/>
  <c r="T13" i="3"/>
  <c r="X12" i="3"/>
  <c r="T12" i="3"/>
  <c r="X11" i="3"/>
  <c r="T11" i="3"/>
  <c r="X10" i="3"/>
  <c r="T10" i="3"/>
  <c r="X9" i="3"/>
  <c r="T9" i="3"/>
  <c r="X8" i="3"/>
  <c r="T8" i="3"/>
  <c r="X7" i="3"/>
  <c r="T7" i="3"/>
  <c r="L71" i="3" l="1"/>
  <c r="Y13" i="3"/>
  <c r="Q104" i="3"/>
  <c r="O980" i="4"/>
  <c r="L16" i="3"/>
  <c r="O12" i="4"/>
  <c r="X136" i="3"/>
  <c r="S133" i="3"/>
  <c r="O133" i="3"/>
  <c r="S126" i="3"/>
  <c r="O126" i="3"/>
  <c r="S131" i="3"/>
  <c r="T131" i="3" s="1"/>
  <c r="Y131" i="3" s="1"/>
  <c r="S129" i="3"/>
  <c r="T129" i="3" s="1"/>
  <c r="Y129" i="3" s="1"/>
  <c r="S124" i="3"/>
  <c r="T124" i="3" s="1"/>
  <c r="Y124" i="3" s="1"/>
  <c r="S127" i="3"/>
  <c r="T127" i="3" s="1"/>
  <c r="Y127" i="3" s="1"/>
  <c r="S125" i="3"/>
  <c r="T125" i="3" s="1"/>
  <c r="Y125" i="3" s="1"/>
  <c r="S118" i="3"/>
  <c r="S122" i="3"/>
  <c r="T122" i="3" s="1"/>
  <c r="Y122" i="3" s="1"/>
  <c r="S116" i="3"/>
  <c r="T116" i="3" s="1"/>
  <c r="Y116" i="3" s="1"/>
  <c r="S120" i="3"/>
  <c r="T120" i="3" s="1"/>
  <c r="Y120" i="3" s="1"/>
  <c r="S106" i="3"/>
  <c r="T106" i="3" s="1"/>
  <c r="Y106" i="3" s="1"/>
  <c r="S110" i="3"/>
  <c r="T110" i="3" s="1"/>
  <c r="Y110" i="3" s="1"/>
  <c r="S114" i="3"/>
  <c r="T114" i="3" s="1"/>
  <c r="Y114" i="3" s="1"/>
  <c r="S102" i="3"/>
  <c r="T102" i="3" s="1"/>
  <c r="Y102" i="3" s="1"/>
  <c r="M71" i="3"/>
  <c r="M136" i="3" s="1"/>
  <c r="R71" i="3"/>
  <c r="R136" i="3" s="1"/>
  <c r="S98" i="3"/>
  <c r="T98" i="3" s="1"/>
  <c r="Y98" i="3" s="1"/>
  <c r="Q71" i="3"/>
  <c r="S90" i="3"/>
  <c r="T90" i="3" s="1"/>
  <c r="Y90" i="3" s="1"/>
  <c r="S94" i="3"/>
  <c r="T94" i="3" s="1"/>
  <c r="Y94" i="3" s="1"/>
  <c r="S77" i="3"/>
  <c r="T77" i="3" s="1"/>
  <c r="Y77" i="3" s="1"/>
  <c r="S82" i="3"/>
  <c r="T82" i="3" s="1"/>
  <c r="Y82" i="3" s="1"/>
  <c r="S86" i="3"/>
  <c r="T86" i="3" s="1"/>
  <c r="Y86" i="3" s="1"/>
  <c r="S67" i="3"/>
  <c r="T67" i="3" s="1"/>
  <c r="Y67" i="3" s="1"/>
  <c r="N71" i="3"/>
  <c r="N136" i="3" s="1"/>
  <c r="S76" i="3"/>
  <c r="T76" i="3" s="1"/>
  <c r="Y76" i="3" s="1"/>
  <c r="S81" i="3"/>
  <c r="T81" i="3" s="1"/>
  <c r="Y81" i="3" s="1"/>
  <c r="S85" i="3"/>
  <c r="T85" i="3" s="1"/>
  <c r="Y85" i="3" s="1"/>
  <c r="S89" i="3"/>
  <c r="T89" i="3" s="1"/>
  <c r="Y89" i="3" s="1"/>
  <c r="S93" i="3"/>
  <c r="T93" i="3" s="1"/>
  <c r="Y93" i="3" s="1"/>
  <c r="S97" i="3"/>
  <c r="T97" i="3" s="1"/>
  <c r="Y97" i="3" s="1"/>
  <c r="S101" i="3"/>
  <c r="T101" i="3" s="1"/>
  <c r="Y101" i="3" s="1"/>
  <c r="S105" i="3"/>
  <c r="T105" i="3" s="1"/>
  <c r="Y105" i="3" s="1"/>
  <c r="S109" i="3"/>
  <c r="T109" i="3" s="1"/>
  <c r="Y109" i="3" s="1"/>
  <c r="S113" i="3"/>
  <c r="T113" i="3" s="1"/>
  <c r="Y113" i="3" s="1"/>
  <c r="S68" i="3"/>
  <c r="T68" i="3" s="1"/>
  <c r="Y68" i="3" s="1"/>
  <c r="S69" i="3"/>
  <c r="T69" i="3" s="1"/>
  <c r="Y69" i="3" s="1"/>
  <c r="S70" i="3"/>
  <c r="T70" i="3" s="1"/>
  <c r="Y70" i="3" s="1"/>
  <c r="S71" i="3"/>
  <c r="S72" i="3"/>
  <c r="T72" i="3" s="1"/>
  <c r="Y72" i="3" s="1"/>
  <c r="S73" i="3"/>
  <c r="T73" i="3" s="1"/>
  <c r="Y73" i="3" s="1"/>
  <c r="S74" i="3"/>
  <c r="T74" i="3" s="1"/>
  <c r="Y74" i="3" s="1"/>
  <c r="S75" i="3"/>
  <c r="T75" i="3" s="1"/>
  <c r="Y75" i="3" s="1"/>
  <c r="S80" i="3"/>
  <c r="T80" i="3" s="1"/>
  <c r="Y80" i="3" s="1"/>
  <c r="S84" i="3"/>
  <c r="T84" i="3" s="1"/>
  <c r="Y84" i="3" s="1"/>
  <c r="S88" i="3"/>
  <c r="T88" i="3" s="1"/>
  <c r="Y88" i="3" s="1"/>
  <c r="S92" i="3"/>
  <c r="T92" i="3" s="1"/>
  <c r="Y92" i="3" s="1"/>
  <c r="S96" i="3"/>
  <c r="T96" i="3" s="1"/>
  <c r="Y96" i="3" s="1"/>
  <c r="S100" i="3"/>
  <c r="T100" i="3" s="1"/>
  <c r="Y100" i="3" s="1"/>
  <c r="S104" i="3"/>
  <c r="S108" i="3"/>
  <c r="T108" i="3" s="1"/>
  <c r="Y108" i="3" s="1"/>
  <c r="S112" i="3"/>
  <c r="T112" i="3" s="1"/>
  <c r="Y112" i="3" s="1"/>
  <c r="S117" i="3"/>
  <c r="T117" i="3" s="1"/>
  <c r="Y117" i="3" s="1"/>
  <c r="S121" i="3"/>
  <c r="T121" i="3" s="1"/>
  <c r="Y121" i="3" s="1"/>
  <c r="S130" i="3"/>
  <c r="T130" i="3" s="1"/>
  <c r="Y130" i="3" s="1"/>
  <c r="S134" i="3"/>
  <c r="T134" i="3" s="1"/>
  <c r="Y134" i="3" s="1"/>
  <c r="S66" i="3"/>
  <c r="T66" i="3" s="1"/>
  <c r="Y66" i="3" s="1"/>
  <c r="S61" i="3"/>
  <c r="T61" i="3" s="1"/>
  <c r="Y61" i="3" s="1"/>
  <c r="S60" i="3"/>
  <c r="T60" i="3" s="1"/>
  <c r="Y60" i="3" s="1"/>
  <c r="S58" i="3"/>
  <c r="T58" i="3" s="1"/>
  <c r="Y58" i="3" s="1"/>
  <c r="S56" i="3"/>
  <c r="T56" i="3" s="1"/>
  <c r="Y56" i="3" s="1"/>
  <c r="S57" i="3"/>
  <c r="T57" i="3" s="1"/>
  <c r="Y57" i="3" s="1"/>
  <c r="S54" i="3"/>
  <c r="T54" i="3" s="1"/>
  <c r="Y54" i="3" s="1"/>
  <c r="S55" i="3"/>
  <c r="T55" i="3" s="1"/>
  <c r="Y55" i="3" s="1"/>
  <c r="S52" i="3"/>
  <c r="T52" i="3" s="1"/>
  <c r="Y52" i="3" s="1"/>
  <c r="S53" i="3"/>
  <c r="T53" i="3" s="1"/>
  <c r="Y53" i="3" s="1"/>
  <c r="S49" i="3"/>
  <c r="T49" i="3" s="1"/>
  <c r="Y49" i="3" s="1"/>
  <c r="S51" i="3"/>
  <c r="T51" i="3" s="1"/>
  <c r="Y51" i="3" s="1"/>
  <c r="S43" i="3"/>
  <c r="T43" i="3" s="1"/>
  <c r="Y43" i="3" s="1"/>
  <c r="S44" i="3"/>
  <c r="T44" i="3" s="1"/>
  <c r="Y44" i="3" s="1"/>
  <c r="S47" i="3"/>
  <c r="T47" i="3" s="1"/>
  <c r="Y47" i="3" s="1"/>
  <c r="S48" i="3"/>
  <c r="T48" i="3" s="1"/>
  <c r="Y48" i="3" s="1"/>
  <c r="S41" i="3"/>
  <c r="T41" i="3" s="1"/>
  <c r="Y41" i="3" s="1"/>
  <c r="S20" i="3"/>
  <c r="T20" i="3" s="1"/>
  <c r="Y20" i="3" s="1"/>
  <c r="S23" i="3"/>
  <c r="T23" i="3" s="1"/>
  <c r="Y23" i="3" s="1"/>
  <c r="S31" i="3"/>
  <c r="T31" i="3" s="1"/>
  <c r="Y31" i="3" s="1"/>
  <c r="S33" i="3"/>
  <c r="T33" i="3" s="1"/>
  <c r="Y33" i="3" s="1"/>
  <c r="S34" i="3"/>
  <c r="T34" i="3" s="1"/>
  <c r="Y34" i="3" s="1"/>
  <c r="S37" i="3"/>
  <c r="T37" i="3" s="1"/>
  <c r="Y37" i="3" s="1"/>
  <c r="S45" i="3"/>
  <c r="T45" i="3" s="1"/>
  <c r="Y45" i="3" s="1"/>
  <c r="S50" i="3"/>
  <c r="T50" i="3" s="1"/>
  <c r="Y50" i="3" s="1"/>
  <c r="S59" i="3"/>
  <c r="T59" i="3" s="1"/>
  <c r="Y59" i="3" s="1"/>
  <c r="S62" i="3"/>
  <c r="T62" i="3" s="1"/>
  <c r="Y62" i="3" s="1"/>
  <c r="S63" i="3"/>
  <c r="T63" i="3" s="1"/>
  <c r="Y63" i="3" s="1"/>
  <c r="S64" i="3"/>
  <c r="T64" i="3" s="1"/>
  <c r="Y64" i="3" s="1"/>
  <c r="S65" i="3"/>
  <c r="T65" i="3" s="1"/>
  <c r="Y65" i="3" s="1"/>
  <c r="S40" i="3"/>
  <c r="T40" i="3" s="1"/>
  <c r="Y40" i="3" s="1"/>
  <c r="S42" i="3"/>
  <c r="T42" i="3" s="1"/>
  <c r="Y42" i="3" s="1"/>
  <c r="S46" i="3"/>
  <c r="T46" i="3" s="1"/>
  <c r="Y46" i="3" s="1"/>
  <c r="S78" i="3"/>
  <c r="T78" i="3" s="1"/>
  <c r="Y78" i="3" s="1"/>
  <c r="S79" i="3"/>
  <c r="T79" i="3" s="1"/>
  <c r="Y79" i="3" s="1"/>
  <c r="S83" i="3"/>
  <c r="T83" i="3" s="1"/>
  <c r="Y83" i="3" s="1"/>
  <c r="S87" i="3"/>
  <c r="T87" i="3" s="1"/>
  <c r="Y87" i="3" s="1"/>
  <c r="S95" i="3"/>
  <c r="T95" i="3" s="1"/>
  <c r="Y95" i="3" s="1"/>
  <c r="S99" i="3"/>
  <c r="T99" i="3" s="1"/>
  <c r="Y99" i="3" s="1"/>
  <c r="S103" i="3"/>
  <c r="T103" i="3" s="1"/>
  <c r="Y103" i="3" s="1"/>
  <c r="S107" i="3"/>
  <c r="T107" i="3" s="1"/>
  <c r="Y107" i="3" s="1"/>
  <c r="S111" i="3"/>
  <c r="T111" i="3" s="1"/>
  <c r="Y111" i="3" s="1"/>
  <c r="S115" i="3"/>
  <c r="T115" i="3" s="1"/>
  <c r="Y115" i="3" s="1"/>
  <c r="S119" i="3"/>
  <c r="T119" i="3" s="1"/>
  <c r="Y119" i="3" s="1"/>
  <c r="S128" i="3"/>
  <c r="T128" i="3" s="1"/>
  <c r="Y128" i="3" s="1"/>
  <c r="S132" i="3"/>
  <c r="T132" i="3" s="1"/>
  <c r="Y132" i="3" s="1"/>
  <c r="S123" i="3"/>
  <c r="T123" i="3" s="1"/>
  <c r="Y123" i="3" s="1"/>
  <c r="S28" i="3"/>
  <c r="T28" i="3" s="1"/>
  <c r="Y28" i="3" s="1"/>
  <c r="S38" i="3"/>
  <c r="T38" i="3" s="1"/>
  <c r="Y38" i="3" s="1"/>
  <c r="S18" i="3"/>
  <c r="T18" i="3" s="1"/>
  <c r="Y18" i="3" s="1"/>
  <c r="S21" i="3"/>
  <c r="T21" i="3" s="1"/>
  <c r="Y21" i="3" s="1"/>
  <c r="S24" i="3"/>
  <c r="T24" i="3" s="1"/>
  <c r="Y24" i="3" s="1"/>
  <c r="S26" i="3"/>
  <c r="T26" i="3" s="1"/>
  <c r="Y26" i="3" s="1"/>
  <c r="S29" i="3"/>
  <c r="T29" i="3" s="1"/>
  <c r="Y29" i="3" s="1"/>
  <c r="S30" i="3"/>
  <c r="T30" i="3" s="1"/>
  <c r="Y30" i="3" s="1"/>
  <c r="S35" i="3"/>
  <c r="T35" i="3" s="1"/>
  <c r="Y35" i="3" s="1"/>
  <c r="S19" i="3"/>
  <c r="T19" i="3" s="1"/>
  <c r="Y19" i="3" s="1"/>
  <c r="S22" i="3"/>
  <c r="T22" i="3" s="1"/>
  <c r="Y22" i="3" s="1"/>
  <c r="S25" i="3"/>
  <c r="T25" i="3" s="1"/>
  <c r="Y25" i="3" s="1"/>
  <c r="S27" i="3"/>
  <c r="T27" i="3" s="1"/>
  <c r="Y27" i="3" s="1"/>
  <c r="S32" i="3"/>
  <c r="T32" i="3" s="1"/>
  <c r="Y32" i="3" s="1"/>
  <c r="S36" i="3"/>
  <c r="T36" i="3" s="1"/>
  <c r="Y36" i="3" s="1"/>
  <c r="S39" i="3"/>
  <c r="T39" i="3" s="1"/>
  <c r="Y39" i="3" s="1"/>
  <c r="O683" i="4"/>
  <c r="O738" i="4"/>
  <c r="O782" i="4"/>
  <c r="O826" i="4"/>
  <c r="O870" i="4"/>
  <c r="O914" i="4"/>
  <c r="O1134" i="4"/>
  <c r="O1233" i="4"/>
  <c r="O1277" i="4"/>
  <c r="O1178" i="4"/>
  <c r="O1222" i="4"/>
  <c r="O1266" i="4"/>
  <c r="O1310" i="4"/>
  <c r="O1211" i="4"/>
  <c r="O1255" i="4"/>
  <c r="O1200" i="4"/>
  <c r="O1244" i="4"/>
  <c r="O1288" i="4"/>
  <c r="O1189" i="4"/>
  <c r="Y14" i="3"/>
  <c r="Y137" i="3"/>
  <c r="O243" i="4"/>
  <c r="O386" i="4"/>
  <c r="O1002" i="4"/>
  <c r="O1090" i="4"/>
  <c r="O199" i="4"/>
  <c r="O518" i="4"/>
  <c r="O551" i="4"/>
  <c r="O34" i="4"/>
  <c r="O100" i="4"/>
  <c r="O485" i="4"/>
  <c r="O958" i="4"/>
  <c r="O331" i="4"/>
  <c r="O540" i="4"/>
  <c r="O67" i="4"/>
  <c r="O78" i="4"/>
  <c r="O111" i="4"/>
  <c r="O155" i="4"/>
  <c r="O166" i="4"/>
  <c r="O210" i="4"/>
  <c r="O221" i="4"/>
  <c r="O276" i="4"/>
  <c r="O298" i="4"/>
  <c r="O342" i="4"/>
  <c r="O430" i="4"/>
  <c r="O441" i="4"/>
  <c r="O463" i="4"/>
  <c r="O474" i="4"/>
  <c r="O573" i="4"/>
  <c r="O672" i="4"/>
  <c r="O727" i="4"/>
  <c r="O771" i="4"/>
  <c r="O815" i="4"/>
  <c r="O859" i="4"/>
  <c r="O903" i="4"/>
  <c r="O947" i="4"/>
  <c r="O991" i="4"/>
  <c r="O1035" i="4"/>
  <c r="O1079" i="4"/>
  <c r="O1123" i="4"/>
  <c r="O1167" i="4"/>
  <c r="O122" i="4"/>
  <c r="O133" i="4"/>
  <c r="O188" i="4"/>
  <c r="O232" i="4"/>
  <c r="O265" i="4"/>
  <c r="O287" i="4"/>
  <c r="O309" i="4"/>
  <c r="O320" i="4"/>
  <c r="O353" i="4"/>
  <c r="O364" i="4"/>
  <c r="O375" i="4"/>
  <c r="O397" i="4"/>
  <c r="O419" i="4"/>
  <c r="O452" i="4"/>
  <c r="O584" i="4"/>
  <c r="O595" i="4"/>
  <c r="O606" i="4"/>
  <c r="O617" i="4"/>
  <c r="O628" i="4"/>
  <c r="O639" i="4"/>
  <c r="O650" i="4"/>
  <c r="O661" i="4"/>
  <c r="O716" i="4"/>
  <c r="O760" i="4"/>
  <c r="O804" i="4"/>
  <c r="O848" i="4"/>
  <c r="O892" i="4"/>
  <c r="O936" i="4"/>
  <c r="O1024" i="4"/>
  <c r="O1068" i="4"/>
  <c r="O1112" i="4"/>
  <c r="O1156" i="4"/>
  <c r="O177" i="4"/>
  <c r="O529" i="4"/>
  <c r="O1046" i="4"/>
  <c r="O23" i="4"/>
  <c r="O45" i="4"/>
  <c r="O56" i="4"/>
  <c r="O89" i="4"/>
  <c r="O144" i="4"/>
  <c r="O254" i="4"/>
  <c r="O408" i="4"/>
  <c r="O496" i="4"/>
  <c r="O507" i="4"/>
  <c r="O562" i="4"/>
  <c r="AE568" i="4"/>
  <c r="O694" i="4"/>
  <c r="O705" i="4"/>
  <c r="O749" i="4"/>
  <c r="O793" i="4"/>
  <c r="O837" i="4"/>
  <c r="O881" i="4"/>
  <c r="O925" i="4"/>
  <c r="O969" i="4"/>
  <c r="O1013" i="4"/>
  <c r="O1057" i="4"/>
  <c r="O1101" i="4"/>
  <c r="O1145" i="4"/>
  <c r="Y15" i="3"/>
  <c r="Y11" i="3"/>
  <c r="Y91" i="3"/>
  <c r="Y10" i="3"/>
  <c r="T118" i="3"/>
  <c r="Y118" i="3" s="1"/>
  <c r="Y9" i="3"/>
  <c r="Y8" i="3"/>
  <c r="Y12" i="3"/>
  <c r="X139" i="3"/>
  <c r="Y7" i="3"/>
  <c r="L136" i="3" l="1"/>
  <c r="L139" i="3" s="1"/>
  <c r="T104" i="3"/>
  <c r="Y104" i="3" s="1"/>
  <c r="Q136" i="3"/>
  <c r="T133" i="3"/>
  <c r="Y133" i="3" s="1"/>
  <c r="T126" i="3"/>
  <c r="Y126" i="3" s="1"/>
  <c r="O136" i="3"/>
  <c r="T71" i="3"/>
  <c r="Y71" i="3" s="1"/>
  <c r="S136" i="3"/>
  <c r="T16" i="3"/>
  <c r="E3" i="2"/>
  <c r="D3" i="2"/>
  <c r="K108" i="2"/>
  <c r="K109" i="2"/>
  <c r="K107" i="2"/>
  <c r="K106" i="2"/>
  <c r="K105" i="2"/>
  <c r="K104" i="2"/>
  <c r="K103" i="2"/>
  <c r="K102" i="2"/>
  <c r="K101" i="2"/>
  <c r="K100" i="2"/>
  <c r="K99" i="2"/>
  <c r="K98" i="2"/>
  <c r="K97" i="2"/>
  <c r="K96" i="2"/>
  <c r="K7" i="2"/>
  <c r="K10" i="2"/>
  <c r="K11" i="2"/>
  <c r="K12" i="2"/>
  <c r="K13" i="2"/>
  <c r="K14" i="2"/>
  <c r="K20" i="2"/>
  <c r="K23" i="2"/>
  <c r="K28" i="2"/>
  <c r="K30" i="2"/>
  <c r="K32" i="2"/>
  <c r="K33" i="2"/>
  <c r="K40" i="2"/>
  <c r="K43" i="2"/>
  <c r="K48" i="2"/>
  <c r="K49" i="2"/>
  <c r="K50" i="2"/>
  <c r="K51" i="2"/>
  <c r="K52" i="2"/>
  <c r="K53" i="2"/>
  <c r="K54" i="2"/>
  <c r="K55" i="2"/>
  <c r="K60" i="2"/>
  <c r="K61" i="2"/>
  <c r="K62" i="2"/>
  <c r="K63" i="2"/>
  <c r="K64" i="2"/>
  <c r="K65" i="2"/>
  <c r="K66" i="2"/>
  <c r="K67" i="2"/>
  <c r="K68" i="2"/>
  <c r="K69" i="2"/>
  <c r="K75" i="2"/>
  <c r="K76" i="2"/>
  <c r="K77" i="2"/>
  <c r="K78" i="2"/>
  <c r="K79" i="2"/>
  <c r="K86" i="2"/>
  <c r="K87" i="2"/>
  <c r="K88" i="2"/>
  <c r="K92" i="2"/>
  <c r="K93" i="2"/>
  <c r="K94" i="2"/>
  <c r="K8" i="2"/>
  <c r="K9" i="2"/>
  <c r="K15" i="2"/>
  <c r="K19" i="2"/>
  <c r="K22" i="2"/>
  <c r="K37" i="2"/>
  <c r="K38" i="2"/>
  <c r="K47" i="2"/>
  <c r="K70" i="2"/>
  <c r="K72" i="2"/>
  <c r="K73" i="2"/>
  <c r="K80" i="2"/>
  <c r="K84" i="2"/>
  <c r="K85" i="2"/>
  <c r="K5" i="2"/>
  <c r="K6" i="2"/>
  <c r="K16" i="2"/>
  <c r="K17" i="2"/>
  <c r="K18" i="2"/>
  <c r="K21" i="2"/>
  <c r="K24" i="2"/>
  <c r="K25" i="2"/>
  <c r="K26" i="2"/>
  <c r="K27" i="2"/>
  <c r="K29" i="2"/>
  <c r="K31" i="2"/>
  <c r="K34" i="2"/>
  <c r="K35" i="2"/>
  <c r="K36" i="2"/>
  <c r="K39" i="2"/>
  <c r="K41" i="2"/>
  <c r="K42" i="2"/>
  <c r="K44" i="2"/>
  <c r="K45" i="2"/>
  <c r="K46" i="2"/>
  <c r="K56" i="2"/>
  <c r="K57" i="2"/>
  <c r="K58" i="2"/>
  <c r="K59" i="2"/>
  <c r="K71" i="2"/>
  <c r="K74" i="2"/>
  <c r="K81" i="2"/>
  <c r="K82" i="2"/>
  <c r="K83" i="2"/>
  <c r="K89" i="2"/>
  <c r="K90" i="2"/>
  <c r="K91" i="2"/>
  <c r="K95" i="2"/>
  <c r="K4" i="2"/>
  <c r="Y16" i="3" l="1"/>
  <c r="F3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24" i="2"/>
  <c r="F125" i="2"/>
  <c r="F126" i="2"/>
  <c r="F127" i="2"/>
  <c r="F128" i="2"/>
  <c r="F129" i="2"/>
  <c r="F4" i="2"/>
  <c r="T17" i="3"/>
  <c r="T136" i="3" s="1"/>
  <c r="T139" i="3" l="1"/>
  <c r="Y17" i="3"/>
  <c r="Y136" i="3" s="1"/>
  <c r="O139" i="3"/>
  <c r="S139" i="3"/>
  <c r="M139" i="3"/>
  <c r="N139" i="3"/>
  <c r="Q139" i="3"/>
  <c r="R139" i="3"/>
  <c r="E139" i="3"/>
  <c r="Y13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<sst xmlns="http://schemas.openxmlformats.org/spreadsheetml/2006/main" count="6972" uniqueCount="819">
  <si>
    <t>Branch</t>
  </si>
  <si>
    <t>BranchName</t>
  </si>
  <si>
    <t>NoDepositAc</t>
  </si>
  <si>
    <t>Deposit</t>
  </si>
  <si>
    <t>NoLoanAc</t>
  </si>
  <si>
    <t>Loan</t>
  </si>
  <si>
    <t>ProfitLoss</t>
  </si>
  <si>
    <t>Suspanse</t>
  </si>
  <si>
    <t>UnUsedOD</t>
  </si>
  <si>
    <t>BranchCDRatio</t>
  </si>
  <si>
    <t>001</t>
  </si>
  <si>
    <t>Waling Branch, Syangja</t>
  </si>
  <si>
    <t>1498</t>
  </si>
  <si>
    <t>002</t>
  </si>
  <si>
    <t>Galyang Branch, Syangja</t>
  </si>
  <si>
    <t>778</t>
  </si>
  <si>
    <t>003</t>
  </si>
  <si>
    <t>Rampur Branch, Palpa</t>
  </si>
  <si>
    <t>753</t>
  </si>
  <si>
    <t>004</t>
  </si>
  <si>
    <t>Sabhagrihachowk Branch, Pokhara</t>
  </si>
  <si>
    <t>1094</t>
  </si>
  <si>
    <t>005</t>
  </si>
  <si>
    <t>Syangja Branch, Syangja</t>
  </si>
  <si>
    <t>1179</t>
  </si>
  <si>
    <t>006</t>
  </si>
  <si>
    <t>Tansen Branch, Palpa</t>
  </si>
  <si>
    <t>820</t>
  </si>
  <si>
    <t>007</t>
  </si>
  <si>
    <t>Mahendrapool Branch, Pokhara</t>
  </si>
  <si>
    <t>1597</t>
  </si>
  <si>
    <t>008</t>
  </si>
  <si>
    <t>Birauta Branch, Pokhara</t>
  </si>
  <si>
    <t>384</t>
  </si>
  <si>
    <t>009</t>
  </si>
  <si>
    <t>Butwal Branch, Rupandehi</t>
  </si>
  <si>
    <t>735</t>
  </si>
  <si>
    <t>010</t>
  </si>
  <si>
    <t>Bhairahawa Branch, Rupandehi</t>
  </si>
  <si>
    <t>247</t>
  </si>
  <si>
    <t>011</t>
  </si>
  <si>
    <t>Jitpur Branch, Kapilbastu</t>
  </si>
  <si>
    <t>458</t>
  </si>
  <si>
    <t>012</t>
  </si>
  <si>
    <t>Kusma Branch, Parbat</t>
  </si>
  <si>
    <t>604</t>
  </si>
  <si>
    <t>013</t>
  </si>
  <si>
    <t>Falebas Branch, Parbat</t>
  </si>
  <si>
    <t>279</t>
  </si>
  <si>
    <t>014</t>
  </si>
  <si>
    <t>Huwas Branch, Parbat</t>
  </si>
  <si>
    <t>307</t>
  </si>
  <si>
    <t>015</t>
  </si>
  <si>
    <t>Batulechaur Branch, Pokhara</t>
  </si>
  <si>
    <t>252</t>
  </si>
  <si>
    <t>016</t>
  </si>
  <si>
    <t>Baglung Branch, Baglung</t>
  </si>
  <si>
    <t>491</t>
  </si>
  <si>
    <t>017</t>
  </si>
  <si>
    <t>Kawasoti Branch, Nawalparasi</t>
  </si>
  <si>
    <t>1424</t>
  </si>
  <si>
    <t>018</t>
  </si>
  <si>
    <t>Bayarghari Branch, Syangja</t>
  </si>
  <si>
    <t>347</t>
  </si>
  <si>
    <t>019</t>
  </si>
  <si>
    <t>Damauli Branch, Tanahun</t>
  </si>
  <si>
    <t>502</t>
  </si>
  <si>
    <t>020</t>
  </si>
  <si>
    <t>Beni Branch, Myagdi</t>
  </si>
  <si>
    <t>990</t>
  </si>
  <si>
    <t>021</t>
  </si>
  <si>
    <t>Darbang Branch, Myagdi</t>
  </si>
  <si>
    <t>748</t>
  </si>
  <si>
    <t>022</t>
  </si>
  <si>
    <t>Pokharebagar Branch, Myagdi</t>
  </si>
  <si>
    <t>222</t>
  </si>
  <si>
    <t>023</t>
  </si>
  <si>
    <t>Babiyachaur Branch, Myagdi</t>
  </si>
  <si>
    <t>511</t>
  </si>
  <si>
    <t>024</t>
  </si>
  <si>
    <t>Birgha Branch, Syangja</t>
  </si>
  <si>
    <t>142</t>
  </si>
  <si>
    <t>025</t>
  </si>
  <si>
    <t>Sunawal Branch, Nawalparasi</t>
  </si>
  <si>
    <t>462</t>
  </si>
  <si>
    <t>026</t>
  </si>
  <si>
    <t>Burtibang Branch, Baglung</t>
  </si>
  <si>
    <t>406</t>
  </si>
  <si>
    <t>027</t>
  </si>
  <si>
    <t>Bardaghat Branch, Nawalparasi</t>
  </si>
  <si>
    <t>872</t>
  </si>
  <si>
    <t>028</t>
  </si>
  <si>
    <t>Chapakot Branch, Syangja</t>
  </si>
  <si>
    <t>419</t>
  </si>
  <si>
    <t>029</t>
  </si>
  <si>
    <t>Gongabu Branch, Kathmandu</t>
  </si>
  <si>
    <t>625</t>
  </si>
  <si>
    <t>030</t>
  </si>
  <si>
    <t>Narayanghat Branch, Chitwan</t>
  </si>
  <si>
    <t>717</t>
  </si>
  <si>
    <t>031</t>
  </si>
  <si>
    <t>Parsa Branch, Chitwan</t>
  </si>
  <si>
    <t>469</t>
  </si>
  <si>
    <t>032</t>
  </si>
  <si>
    <t>Daldale Branch, Nawalparasi</t>
  </si>
  <si>
    <t>549</t>
  </si>
  <si>
    <t>033</t>
  </si>
  <si>
    <t>Mugling Branch, Chitwan</t>
  </si>
  <si>
    <t>375</t>
  </si>
  <si>
    <t>034</t>
  </si>
  <si>
    <t>Parasi Branch, Nawalparasi</t>
  </si>
  <si>
    <t>559</t>
  </si>
  <si>
    <t>035</t>
  </si>
  <si>
    <t>Hetauda Branch, Makawanpur</t>
  </si>
  <si>
    <t>408</t>
  </si>
  <si>
    <t>036</t>
  </si>
  <si>
    <t>Buddhachowk Branch, Bharatpur</t>
  </si>
  <si>
    <t>360</t>
  </si>
  <si>
    <t>037</t>
  </si>
  <si>
    <t>Malpotchowk Branch, Bharatpur</t>
  </si>
  <si>
    <t>397</t>
  </si>
  <si>
    <t>038</t>
  </si>
  <si>
    <t>Shivanagar Branch, Chitwan</t>
  </si>
  <si>
    <t>531</t>
  </si>
  <si>
    <t>039</t>
  </si>
  <si>
    <t>Tallo Gagangauda Branch, Kaski</t>
  </si>
  <si>
    <t>398</t>
  </si>
  <si>
    <t>040</t>
  </si>
  <si>
    <t>Lazimpat Branch, Kathmandu</t>
  </si>
  <si>
    <t>291</t>
  </si>
  <si>
    <t>041</t>
  </si>
  <si>
    <t>Khaireni Branch, Rupandehi</t>
  </si>
  <si>
    <t>664</t>
  </si>
  <si>
    <t>042</t>
  </si>
  <si>
    <t>Pharsatikar Branch, Rupandehi</t>
  </si>
  <si>
    <t>300</t>
  </si>
  <si>
    <t>043</t>
  </si>
  <si>
    <t>Shantipur Branch, Gulmi</t>
  </si>
  <si>
    <t>285</t>
  </si>
  <si>
    <t>044</t>
  </si>
  <si>
    <t>Tamghas Branch, Gulmi</t>
  </si>
  <si>
    <t>215</t>
  </si>
  <si>
    <t>045</t>
  </si>
  <si>
    <t>Chandrauta Branch, Kapilbastu</t>
  </si>
  <si>
    <t>470</t>
  </si>
  <si>
    <t>046</t>
  </si>
  <si>
    <t>Chabahil Branch, Kathmandu</t>
  </si>
  <si>
    <t>325</t>
  </si>
  <si>
    <t>047</t>
  </si>
  <si>
    <t>Kalanki Branch, Kathmandu</t>
  </si>
  <si>
    <t>216</t>
  </si>
  <si>
    <t>048</t>
  </si>
  <si>
    <t>Newroad Branch, Kathmandu</t>
  </si>
  <si>
    <t>431</t>
  </si>
  <si>
    <t>049</t>
  </si>
  <si>
    <t>Manigram Branch, Rupandehi</t>
  </si>
  <si>
    <t>529</t>
  </si>
  <si>
    <t>050</t>
  </si>
  <si>
    <t>Biratnagar Branch, Morang</t>
  </si>
  <si>
    <t>348</t>
  </si>
  <si>
    <t>051</t>
  </si>
  <si>
    <t>Ithari Branch, Sunsari</t>
  </si>
  <si>
    <t>527</t>
  </si>
  <si>
    <t>052</t>
  </si>
  <si>
    <t>Birtamod Branch, Jhapa</t>
  </si>
  <si>
    <t>332</t>
  </si>
  <si>
    <t>053</t>
  </si>
  <si>
    <t>Budhabare Branch, Jhapa</t>
  </si>
  <si>
    <t>204</t>
  </si>
  <si>
    <t>054</t>
  </si>
  <si>
    <t>Tankisinwari Branch, Morang</t>
  </si>
  <si>
    <t>464</t>
  </si>
  <si>
    <t>055</t>
  </si>
  <si>
    <t>Baniyani Branch, Jhapa</t>
  </si>
  <si>
    <t>240</t>
  </si>
  <si>
    <t>056</t>
  </si>
  <si>
    <t>Biratchowk Branch, Morang</t>
  </si>
  <si>
    <t>465</t>
  </si>
  <si>
    <t>057</t>
  </si>
  <si>
    <t>Dharan Branch, Sunsari</t>
  </si>
  <si>
    <t>270</t>
  </si>
  <si>
    <t>058</t>
  </si>
  <si>
    <t>Damak Branch, Jhapa</t>
  </si>
  <si>
    <t>344</t>
  </si>
  <si>
    <t>059</t>
  </si>
  <si>
    <t>Yogikuti Branch, Rupandehi</t>
  </si>
  <si>
    <t>174</t>
  </si>
  <si>
    <t>060</t>
  </si>
  <si>
    <t>Nepalgunj Branch, Banke</t>
  </si>
  <si>
    <t>387</t>
  </si>
  <si>
    <t>061</t>
  </si>
  <si>
    <t>New Baneshwor Branch, Kathmandu</t>
  </si>
  <si>
    <t>197</t>
  </si>
  <si>
    <t>062</t>
  </si>
  <si>
    <t>Kumaripati Branch, Lalitpur</t>
  </si>
  <si>
    <t>209</t>
  </si>
  <si>
    <t>063</t>
  </si>
  <si>
    <t>Buddhachowk Branch, Pokhara</t>
  </si>
  <si>
    <t>294</t>
  </si>
  <si>
    <t>064</t>
  </si>
  <si>
    <t>Suryavinayak Branch, Bhaktapur</t>
  </si>
  <si>
    <t>065</t>
  </si>
  <si>
    <t>Ghorahi Branch, Dang</t>
  </si>
  <si>
    <t>066</t>
  </si>
  <si>
    <t>Dhangadhi Branch, Kailali</t>
  </si>
  <si>
    <t>067</t>
  </si>
  <si>
    <t>Besishahar Branch, Lamjung</t>
  </si>
  <si>
    <t>178</t>
  </si>
  <si>
    <t>068</t>
  </si>
  <si>
    <t>Tandi Branch, Chitwan</t>
  </si>
  <si>
    <t>276</t>
  </si>
  <si>
    <t>069</t>
  </si>
  <si>
    <t>Battar Branch, Nuwakot</t>
  </si>
  <si>
    <t>195</t>
  </si>
  <si>
    <t>070</t>
  </si>
  <si>
    <t>Mahendranagar Branch, Kanchanpur</t>
  </si>
  <si>
    <t>376</t>
  </si>
  <si>
    <t>071</t>
  </si>
  <si>
    <t>Chapargaudi Branch, Kohalpur,Banke</t>
  </si>
  <si>
    <t>263</t>
  </si>
  <si>
    <t>072</t>
  </si>
  <si>
    <t>Surkhet Branch, Surkhet</t>
  </si>
  <si>
    <t>471</t>
  </si>
  <si>
    <t>073</t>
  </si>
  <si>
    <t>Hemja Branch, Kaski</t>
  </si>
  <si>
    <t>328</t>
  </si>
  <si>
    <t>074</t>
  </si>
  <si>
    <t>Birgunj Branch, Parsa</t>
  </si>
  <si>
    <t>186</t>
  </si>
  <si>
    <t>075</t>
  </si>
  <si>
    <t>Tulsipur Branch, Dang</t>
  </si>
  <si>
    <t>301</t>
  </si>
  <si>
    <t>076</t>
  </si>
  <si>
    <t>Milanchowk Branch, Chitwan</t>
  </si>
  <si>
    <t>077</t>
  </si>
  <si>
    <t>Inaruwa Branch, Sunsari</t>
  </si>
  <si>
    <t>200</t>
  </si>
  <si>
    <t>078</t>
  </si>
  <si>
    <t>Urlabari Branch, Morang</t>
  </si>
  <si>
    <t>214</t>
  </si>
  <si>
    <t>079</t>
  </si>
  <si>
    <t>Bayatari Branch, Syangja</t>
  </si>
  <si>
    <t>78</t>
  </si>
  <si>
    <t>080</t>
  </si>
  <si>
    <t>Murgiya Branch, Rupandehi</t>
  </si>
  <si>
    <t>081</t>
  </si>
  <si>
    <t>Dhadingbesi Branch, Dhading</t>
  </si>
  <si>
    <t>135</t>
  </si>
  <si>
    <t>082</t>
  </si>
  <si>
    <t>Banepa Branch, Kavrepalanchowk</t>
  </si>
  <si>
    <t>221</t>
  </si>
  <si>
    <t>083</t>
  </si>
  <si>
    <t>Hattigauda Branch, Kathmandu</t>
  </si>
  <si>
    <t>144</t>
  </si>
  <si>
    <t>084</t>
  </si>
  <si>
    <t>Simara Branch, Bara</t>
  </si>
  <si>
    <t>113</t>
  </si>
  <si>
    <t>085</t>
  </si>
  <si>
    <t>Talchowk Branch, Kaski</t>
  </si>
  <si>
    <t>194</t>
  </si>
  <si>
    <t>086</t>
  </si>
  <si>
    <t>Attariya Branch, Kailali</t>
  </si>
  <si>
    <t>275</t>
  </si>
  <si>
    <t>087</t>
  </si>
  <si>
    <t>Lamki Branch, Kailali</t>
  </si>
  <si>
    <t>411</t>
  </si>
  <si>
    <t>088</t>
  </si>
  <si>
    <t>Dumre Branch, Tanahun</t>
  </si>
  <si>
    <t>198</t>
  </si>
  <si>
    <t>089</t>
  </si>
  <si>
    <t>Jorpati Branch, Kathmandu</t>
  </si>
  <si>
    <t>171</t>
  </si>
  <si>
    <t>090</t>
  </si>
  <si>
    <t>Lakeside Branch, Pokhara</t>
  </si>
  <si>
    <t>161</t>
  </si>
  <si>
    <t>091</t>
  </si>
  <si>
    <t>Thamel Branch, Kathmndu</t>
  </si>
  <si>
    <t>87</t>
  </si>
  <si>
    <t>092</t>
  </si>
  <si>
    <t>Gaindakot Branch, Nawalparasi Branch</t>
  </si>
  <si>
    <t>115</t>
  </si>
  <si>
    <t>093</t>
  </si>
  <si>
    <t>Kotihawa Branch, Rupandehi</t>
  </si>
  <si>
    <t>121</t>
  </si>
  <si>
    <t>094</t>
  </si>
  <si>
    <t>Chandrapur Branch, Rautahat</t>
  </si>
  <si>
    <t>095</t>
  </si>
  <si>
    <t>Bagar Branch, Pokhara</t>
  </si>
  <si>
    <t>88</t>
  </si>
  <si>
    <t>096</t>
  </si>
  <si>
    <t>Kalaiya Branch, Bara</t>
  </si>
  <si>
    <t>177</t>
  </si>
  <si>
    <t>097</t>
  </si>
  <si>
    <t>Janakpur Branch, Dhanusha</t>
  </si>
  <si>
    <t>157</t>
  </si>
  <si>
    <t>098</t>
  </si>
  <si>
    <t>Imadol Branch, Lalitpur</t>
  </si>
  <si>
    <t>165</t>
  </si>
  <si>
    <t>099</t>
  </si>
  <si>
    <t>Kuleshwor Branch, Kathmandu</t>
  </si>
  <si>
    <t>77</t>
  </si>
  <si>
    <t>100</t>
  </si>
  <si>
    <t>Dhungedhara Branch, Kathmandu</t>
  </si>
  <si>
    <t>116</t>
  </si>
  <si>
    <t>101</t>
  </si>
  <si>
    <t>Satungal Branch, Katmandu</t>
  </si>
  <si>
    <t>69</t>
  </si>
  <si>
    <t>102</t>
  </si>
  <si>
    <t>Pepsicola Branch, Kathmandu</t>
  </si>
  <si>
    <t>90</t>
  </si>
  <si>
    <t>103</t>
  </si>
  <si>
    <t>Maitidevi Branch, Kathmandu</t>
  </si>
  <si>
    <t>104</t>
  </si>
  <si>
    <t>Gatthaghar Branch, Bhaktapur</t>
  </si>
  <si>
    <t>105</t>
  </si>
  <si>
    <t>Kohalpur Branch, Banke</t>
  </si>
  <si>
    <t>122</t>
  </si>
  <si>
    <t>106</t>
  </si>
  <si>
    <t>Gorkha Branch, Gorkha</t>
  </si>
  <si>
    <t>64</t>
  </si>
  <si>
    <t>901</t>
  </si>
  <si>
    <t>Cluster Office, Pokhara</t>
  </si>
  <si>
    <t>902</t>
  </si>
  <si>
    <t>Cluster Office, Narayangarh</t>
  </si>
  <si>
    <t>903</t>
  </si>
  <si>
    <t>Cluster Office, Dharan</t>
  </si>
  <si>
    <t>904</t>
  </si>
  <si>
    <t>Cluster Office, Kathmandu</t>
  </si>
  <si>
    <t>905</t>
  </si>
  <si>
    <t>Cluster Office, Kohalpur</t>
  </si>
  <si>
    <t>999</t>
  </si>
  <si>
    <t>Head Office, Lazimpat Kathmandu</t>
  </si>
  <si>
    <t>~~</t>
  </si>
  <si>
    <t>****Total****</t>
  </si>
  <si>
    <t>494314</t>
  </si>
  <si>
    <t>40619</t>
  </si>
  <si>
    <t>~~~</t>
  </si>
  <si>
    <t>01 CD Ratio Gross</t>
  </si>
  <si>
    <t>86.37</t>
  </si>
  <si>
    <t>02 CCD Ratio (with Un Used OD)</t>
  </si>
  <si>
    <t>83.28</t>
  </si>
  <si>
    <t xml:space="preserve">03 CCD Ratio </t>
  </si>
  <si>
    <t>79.36</t>
  </si>
  <si>
    <t xml:space="preserve">03.1 CCD Ratio Except BFI </t>
  </si>
  <si>
    <t>83.07</t>
  </si>
  <si>
    <t xml:space="preserve">03.2 CCD Ratio Except 50% BFI </t>
  </si>
  <si>
    <t>81.17</t>
  </si>
  <si>
    <t xml:space="preserve">03.3 CCD Ratio Except 25% BFI </t>
  </si>
  <si>
    <t>80.26</t>
  </si>
  <si>
    <t xml:space="preserve">03.4 CCD Ratio Except Co-operative </t>
  </si>
  <si>
    <t>87.75</t>
  </si>
  <si>
    <t xml:space="preserve">03.5 CCD Ratio Except 50% Co-operative </t>
  </si>
  <si>
    <t>83.34</t>
  </si>
  <si>
    <t xml:space="preserve">03.6 CCD Ratio Except 25% Co-operative </t>
  </si>
  <si>
    <t>81.3</t>
  </si>
  <si>
    <t xml:space="preserve">03.7 CCD Ratio Except BFI &amp; Co-operative </t>
  </si>
  <si>
    <t>92.3</t>
  </si>
  <si>
    <t>04 Base Rate</t>
  </si>
  <si>
    <t>2.14</t>
  </si>
  <si>
    <t>05 Interest Expenses on Suspanse Ratio</t>
  </si>
  <si>
    <t>71.97</t>
  </si>
  <si>
    <t>06 Last Day Suspanse</t>
  </si>
  <si>
    <t>07 Last Day Interest Expenses</t>
  </si>
  <si>
    <t>08 Last Day Loan Interest Post</t>
  </si>
  <si>
    <t>09 BFIs Deposit</t>
  </si>
  <si>
    <t>671</t>
  </si>
  <si>
    <t>10 Co-Operatives Deposit</t>
  </si>
  <si>
    <t>2969</t>
  </si>
  <si>
    <t>11 Call Deposit Portion</t>
  </si>
  <si>
    <t>9.72</t>
  </si>
  <si>
    <t>5802</t>
  </si>
  <si>
    <t>ACTURIAL LOSS RESERVE</t>
  </si>
  <si>
    <t xml:space="preserve">Current Year Profit </t>
  </si>
  <si>
    <t>DEFERRED TAX RESERVE</t>
  </si>
  <si>
    <t>EXCHANGE FLUCTUATION FUND</t>
  </si>
  <si>
    <t>EXP. PROVISION FOR THE INVESTMENT</t>
  </si>
  <si>
    <t>FAIR VALUE RESERVE</t>
  </si>
  <si>
    <t>INVESTMENT ADJUSTMENT RESERVE</t>
  </si>
  <si>
    <t>OTHER RESERVE</t>
  </si>
  <si>
    <t>PAID-UP CAPITAL</t>
  </si>
  <si>
    <t>POSSIBLE FOR LOAN LOSS</t>
  </si>
  <si>
    <t>POSSIBLE FOR NON BANKING LOSS</t>
  </si>
  <si>
    <t>PROFIT/LOSS FOR THE PERIOD</t>
  </si>
  <si>
    <t>PROFIT/LOSS MERGING BANK</t>
  </si>
  <si>
    <t>PROPOSED BONUS SHARE</t>
  </si>
  <si>
    <t>PROPOSED CASH DIVIDEND</t>
  </si>
  <si>
    <t>REGULATORY RESERVE</t>
  </si>
  <si>
    <t>RETAINED EARNING</t>
  </si>
  <si>
    <t>SHARE PREMIUM</t>
  </si>
  <si>
    <t>STAFF TRAINING FUND</t>
  </si>
  <si>
    <t>STATUTORY RESERVE</t>
  </si>
  <si>
    <t xml:space="preserve">~ No of Share </t>
  </si>
  <si>
    <t xml:space="preserve">~~ EPS  </t>
  </si>
  <si>
    <t>4.72</t>
  </si>
  <si>
    <t xml:space="preserve">~~ Networth </t>
  </si>
  <si>
    <t>162.38</t>
  </si>
  <si>
    <t xml:space="preserve">~~ Return on Assets (%) </t>
  </si>
  <si>
    <t>0.33</t>
  </si>
  <si>
    <t>Total</t>
  </si>
  <si>
    <t>107</t>
  </si>
  <si>
    <t>Malangwa Branch, Sarlahi</t>
  </si>
  <si>
    <t>108</t>
  </si>
  <si>
    <t>Barhathawa Branch, Sarlahi</t>
  </si>
  <si>
    <t>109</t>
  </si>
  <si>
    <t>Ishwarpur Branch, Sarlahi</t>
  </si>
  <si>
    <t>110</t>
  </si>
  <si>
    <t>Lalbandi Branch, Sarlahi</t>
  </si>
  <si>
    <t>111</t>
  </si>
  <si>
    <t>Godaita Branch, Sarlahi</t>
  </si>
  <si>
    <t>112</t>
  </si>
  <si>
    <t>Jhumka Branch, Sunsari</t>
  </si>
  <si>
    <t>Pathari Branch, Morang</t>
  </si>
  <si>
    <t>114</t>
  </si>
  <si>
    <t>Gulariya Branch, Bardiya</t>
  </si>
  <si>
    <t>Satdobato Branch, Lalitpur</t>
  </si>
  <si>
    <t>Machhapokhari Branch, Kathmandu</t>
  </si>
  <si>
    <t>117</t>
  </si>
  <si>
    <t>Chandragadi Branch, Jhapa</t>
  </si>
  <si>
    <t>118</t>
  </si>
  <si>
    <t>Bhurigaun Branch, Bardiya</t>
  </si>
  <si>
    <t>119</t>
  </si>
  <si>
    <t>Dhankuta Branch, Dhankuta</t>
  </si>
  <si>
    <t>120</t>
  </si>
  <si>
    <t>Mirdi Extension Counter</t>
  </si>
  <si>
    <t>A</t>
  </si>
  <si>
    <t>B</t>
  </si>
  <si>
    <t>D</t>
  </si>
  <si>
    <t>C</t>
  </si>
  <si>
    <t>As Per Business Volume</t>
  </si>
  <si>
    <t>Grade</t>
  </si>
  <si>
    <t>Point</t>
  </si>
  <si>
    <t>As Per Geography</t>
  </si>
  <si>
    <t>As per marking</t>
  </si>
  <si>
    <t>Final Grade</t>
  </si>
  <si>
    <t>Consideration</t>
  </si>
  <si>
    <t>S.NO</t>
  </si>
  <si>
    <t>Garima Bikas Bank Limited</t>
  </si>
  <si>
    <t>Head Office, Lazimpat (Kathmandu)</t>
  </si>
  <si>
    <t>Proposed Staff Darbandi (For F/Y 2078/079)</t>
  </si>
  <si>
    <t>S.No.</t>
  </si>
  <si>
    <t xml:space="preserve"> Code</t>
  </si>
  <si>
    <t>Office</t>
  </si>
  <si>
    <t>Banking Staff</t>
  </si>
  <si>
    <t>Support  Level</t>
  </si>
  <si>
    <t>Grand Total</t>
  </si>
  <si>
    <t>Executive</t>
  </si>
  <si>
    <t>Managarial</t>
  </si>
  <si>
    <t>Officer</t>
  </si>
  <si>
    <t>Assistant</t>
  </si>
  <si>
    <t>Support</t>
  </si>
  <si>
    <t>CEO</t>
  </si>
  <si>
    <t>DCEO</t>
  </si>
  <si>
    <t>ACEO</t>
  </si>
  <si>
    <t>CM</t>
  </si>
  <si>
    <t>SM</t>
  </si>
  <si>
    <t>M</t>
  </si>
  <si>
    <t>AM</t>
  </si>
  <si>
    <t>SO</t>
  </si>
  <si>
    <t>O</t>
  </si>
  <si>
    <t>JO</t>
  </si>
  <si>
    <t>SA</t>
  </si>
  <si>
    <t>MS</t>
  </si>
  <si>
    <t>SW</t>
  </si>
  <si>
    <t>Head Office</t>
  </si>
  <si>
    <t>Pokhara Cluster</t>
  </si>
  <si>
    <t xml:space="preserve">Narayangarh Cluster </t>
  </si>
  <si>
    <t>Dharan Cluster</t>
  </si>
  <si>
    <t>Kathmandu</t>
  </si>
  <si>
    <t>Nepalganj</t>
  </si>
  <si>
    <t xml:space="preserve">Waling Cluster </t>
  </si>
  <si>
    <t xml:space="preserve">Butwal Cluster </t>
  </si>
  <si>
    <t>Lalbandi Cluster</t>
  </si>
  <si>
    <t>Walling</t>
  </si>
  <si>
    <t>Galyang</t>
  </si>
  <si>
    <t>Rampur</t>
  </si>
  <si>
    <t>Sabhagriha</t>
  </si>
  <si>
    <t>Putalibazar</t>
  </si>
  <si>
    <t>Tansen</t>
  </si>
  <si>
    <t>Mahendra Pool</t>
  </si>
  <si>
    <t>Birauta</t>
  </si>
  <si>
    <t>Butwal</t>
  </si>
  <si>
    <t>Bhairahawa</t>
  </si>
  <si>
    <t>Jitpur</t>
  </si>
  <si>
    <t>Kusma</t>
  </si>
  <si>
    <t>Falebas</t>
  </si>
  <si>
    <t>Huwas</t>
  </si>
  <si>
    <t>Batulechaur</t>
  </si>
  <si>
    <t>Baglung</t>
  </si>
  <si>
    <t>Kawasoti</t>
  </si>
  <si>
    <t>Bayarghari</t>
  </si>
  <si>
    <t>Damauli</t>
  </si>
  <si>
    <t>Beni</t>
  </si>
  <si>
    <t>Darbang</t>
  </si>
  <si>
    <t>Pokherebagar</t>
  </si>
  <si>
    <t>Babiyachaur</t>
  </si>
  <si>
    <t>Birgha</t>
  </si>
  <si>
    <t>Sunwal</t>
  </si>
  <si>
    <t>Burtibang</t>
  </si>
  <si>
    <t>Bardaghat</t>
  </si>
  <si>
    <t>Chapakot</t>
  </si>
  <si>
    <t>Gongbu</t>
  </si>
  <si>
    <t>Narayangarh</t>
  </si>
  <si>
    <t>Parsha</t>
  </si>
  <si>
    <t>Daldale</t>
  </si>
  <si>
    <t>Mugling</t>
  </si>
  <si>
    <t>Parashi</t>
  </si>
  <si>
    <t>Hetauda</t>
  </si>
  <si>
    <t>Buddhachok</t>
  </si>
  <si>
    <t>Malpotchok</t>
  </si>
  <si>
    <t>Shivnagar</t>
  </si>
  <si>
    <t>Tallo Gagangaunda</t>
  </si>
  <si>
    <t>Lazimpat</t>
  </si>
  <si>
    <t>Khairahani</t>
  </si>
  <si>
    <t>Pharasatikar</t>
  </si>
  <si>
    <t>Shantipur</t>
  </si>
  <si>
    <t>Tamghas</t>
  </si>
  <si>
    <t>Chandrauta</t>
  </si>
  <si>
    <t>Chhabhil</t>
  </si>
  <si>
    <t>Kalanki</t>
  </si>
  <si>
    <t>New Road</t>
  </si>
  <si>
    <t>Manigram</t>
  </si>
  <si>
    <t>Biratnagar</t>
  </si>
  <si>
    <t>Itahari</t>
  </si>
  <si>
    <t>Birtamode</t>
  </si>
  <si>
    <t>Budhbare</t>
  </si>
  <si>
    <t>Tankisinbari</t>
  </si>
  <si>
    <t>Baniyani</t>
  </si>
  <si>
    <t>Biratchock</t>
  </si>
  <si>
    <t>Dharan</t>
  </si>
  <si>
    <t>Damak</t>
  </si>
  <si>
    <t>Yogikutti</t>
  </si>
  <si>
    <t>Baneswor</t>
  </si>
  <si>
    <t>Kumaripati</t>
  </si>
  <si>
    <t>Rambazar</t>
  </si>
  <si>
    <t>Suryabinayak</t>
  </si>
  <si>
    <t>Ghorahi</t>
  </si>
  <si>
    <t>Dhangarhi</t>
  </si>
  <si>
    <t>Besisahar</t>
  </si>
  <si>
    <t>Tandi</t>
  </si>
  <si>
    <t>Battar</t>
  </si>
  <si>
    <t>Mahendranagar</t>
  </si>
  <si>
    <t>Chapargaudi</t>
  </si>
  <si>
    <t>Surkhet</t>
  </si>
  <si>
    <t>Hemja</t>
  </si>
  <si>
    <t>Birgunj</t>
  </si>
  <si>
    <t>Tulasipur</t>
  </si>
  <si>
    <t>Milanchowk</t>
  </si>
  <si>
    <t>Inaruwa</t>
  </si>
  <si>
    <t>Urlabari</t>
  </si>
  <si>
    <t>Bayatari</t>
  </si>
  <si>
    <t>Murgiya</t>
  </si>
  <si>
    <t>Dhadingbesi</t>
  </si>
  <si>
    <t>Banepa</t>
  </si>
  <si>
    <t>Hattigauda</t>
  </si>
  <si>
    <t>Simara</t>
  </si>
  <si>
    <t>Talchowk</t>
  </si>
  <si>
    <t>Atariya</t>
  </si>
  <si>
    <t>Lamki</t>
  </si>
  <si>
    <t>Dumre</t>
  </si>
  <si>
    <t>Jorpati</t>
  </si>
  <si>
    <t>Lakeside</t>
  </si>
  <si>
    <t>Thamel</t>
  </si>
  <si>
    <t>Gaindakot</t>
  </si>
  <si>
    <t>Kotihawa</t>
  </si>
  <si>
    <t>Chandrapur</t>
  </si>
  <si>
    <t>Bagar</t>
  </si>
  <si>
    <t>Kalaiya</t>
  </si>
  <si>
    <t>Janakpur</t>
  </si>
  <si>
    <t>Imadol</t>
  </si>
  <si>
    <t>Kuleswor</t>
  </si>
  <si>
    <t>Dhungedhara</t>
  </si>
  <si>
    <t>Satungal</t>
  </si>
  <si>
    <t>Pepsicola</t>
  </si>
  <si>
    <t>Maitidevi</t>
  </si>
  <si>
    <t>Gatthaghar</t>
  </si>
  <si>
    <t>Kohalpur</t>
  </si>
  <si>
    <t>Gorkha</t>
  </si>
  <si>
    <t>Jhumka</t>
  </si>
  <si>
    <t>Pathari</t>
  </si>
  <si>
    <t>Chandragadhi</t>
  </si>
  <si>
    <t>Dhankuta</t>
  </si>
  <si>
    <t>Bhurigaun</t>
  </si>
  <si>
    <t>Satdobato</t>
  </si>
  <si>
    <t>Total Proposed Staff</t>
  </si>
  <si>
    <t>Approved Darbandi</t>
  </si>
  <si>
    <t>Additional Darbandi Requirement</t>
  </si>
  <si>
    <t>Malangawa</t>
  </si>
  <si>
    <t>Barhathawa</t>
  </si>
  <si>
    <t>Ishwarpur</t>
  </si>
  <si>
    <t>Lalbandi</t>
  </si>
  <si>
    <t>Godaita</t>
  </si>
  <si>
    <t>Walling (001)</t>
  </si>
  <si>
    <t>Branch Head</t>
  </si>
  <si>
    <t>Operation</t>
  </si>
  <si>
    <t>Credit</t>
  </si>
  <si>
    <t>OI</t>
  </si>
  <si>
    <t>CS</t>
  </si>
  <si>
    <t>Teller</t>
  </si>
  <si>
    <t>Remit</t>
  </si>
  <si>
    <t>CI</t>
  </si>
  <si>
    <t>Recovery</t>
  </si>
  <si>
    <t>Renew</t>
  </si>
  <si>
    <t>New Loan</t>
  </si>
  <si>
    <t>Gold</t>
  </si>
  <si>
    <t>Assistant Manager</t>
  </si>
  <si>
    <t>Senior Officer</t>
  </si>
  <si>
    <t>Junior Officer</t>
  </si>
  <si>
    <t>Senior Assistant</t>
  </si>
  <si>
    <t>Galyang (002)</t>
  </si>
  <si>
    <t>Rampur (003)</t>
  </si>
  <si>
    <t>Sabhagriha (004)</t>
  </si>
  <si>
    <t>Syangja(005)</t>
  </si>
  <si>
    <t>Tansen (006)</t>
  </si>
  <si>
    <t>Mahendrapool(007)</t>
  </si>
  <si>
    <t>Birauta (008)</t>
  </si>
  <si>
    <t>Butwal (009)</t>
  </si>
  <si>
    <t>Bhairahawa(010)</t>
  </si>
  <si>
    <t>Jitpur (011)</t>
  </si>
  <si>
    <t>Kusma (012)</t>
  </si>
  <si>
    <t>Falwbas(013)</t>
  </si>
  <si>
    <t>Huwas(014)</t>
  </si>
  <si>
    <t>Batulechaur(015)</t>
  </si>
  <si>
    <t>Baglung (016)</t>
  </si>
  <si>
    <t>Kawasoti (017)</t>
  </si>
  <si>
    <t>Bayargarhi(018)</t>
  </si>
  <si>
    <t>Damauli (019)</t>
  </si>
  <si>
    <t>Beni (020)</t>
  </si>
  <si>
    <t>Darbang(021)</t>
  </si>
  <si>
    <t>Pokherebarar(022)</t>
  </si>
  <si>
    <t>Babiyachaur(023)</t>
  </si>
  <si>
    <t>Birgha(024)</t>
  </si>
  <si>
    <t>Sunwal (025)</t>
  </si>
  <si>
    <t>Burtibang(026)</t>
  </si>
  <si>
    <t>Bardghat(027)</t>
  </si>
  <si>
    <t>Chapakot(028)</t>
  </si>
  <si>
    <t>Gongbu(029)</t>
  </si>
  <si>
    <t>Narayanghat(030)</t>
  </si>
  <si>
    <t>Parsha(031)</t>
  </si>
  <si>
    <t>Daldale(032)</t>
  </si>
  <si>
    <t>Mugling(033)</t>
  </si>
  <si>
    <t>Parashi(034)</t>
  </si>
  <si>
    <t>Hetauda(035)</t>
  </si>
  <si>
    <t>Buddhachock(036)</t>
  </si>
  <si>
    <t>Malpotchock(037)</t>
  </si>
  <si>
    <t>Shivnagar(038)</t>
  </si>
  <si>
    <t>Tallogagangaunda(039)</t>
  </si>
  <si>
    <t>Lazimpat(040)</t>
  </si>
  <si>
    <t>Khairanahi(041)</t>
  </si>
  <si>
    <t>Farsatikar(042)</t>
  </si>
  <si>
    <t>Shantipur(043)</t>
  </si>
  <si>
    <t>Tamghas(044)</t>
  </si>
  <si>
    <t>Chandrauta(045)</t>
  </si>
  <si>
    <t>Chhabhil(046)</t>
  </si>
  <si>
    <t>Kalanki(047)</t>
  </si>
  <si>
    <t>New Road(048)</t>
  </si>
  <si>
    <t>Manigram(049)</t>
  </si>
  <si>
    <t>Biratnagar(050)</t>
  </si>
  <si>
    <t>Itahari(051)</t>
  </si>
  <si>
    <t>l;=g+=</t>
  </si>
  <si>
    <t xml:space="preserve"> sfof{nox?</t>
  </si>
  <si>
    <t>;xfos k|aGws</t>
  </si>
  <si>
    <t>clws[t</t>
  </si>
  <si>
    <t>slgi&amp; clws[t</t>
  </si>
  <si>
    <t>Joj:yfkg k|lzIffyL{</t>
  </si>
  <si>
    <t>al/i&amp; ;xfos</t>
  </si>
  <si>
    <t>;xfos</t>
  </si>
  <si>
    <t>slgi&amp; ;xfos</t>
  </si>
  <si>
    <t>k|lzIffyL{ ;xfos</t>
  </si>
  <si>
    <t>*«fO{e/</t>
  </si>
  <si>
    <t>Dof;]Gh/</t>
  </si>
  <si>
    <t>l:jk/</t>
  </si>
  <si>
    <t>hDdf</t>
  </si>
  <si>
    <t>lj/f^gu/</t>
  </si>
  <si>
    <t>O^x/L</t>
  </si>
  <si>
    <t>w/fg</t>
  </si>
  <si>
    <t>lj/f^rf]s</t>
  </si>
  <si>
    <t>bds</t>
  </si>
  <si>
    <t>Birtamod(052)</t>
  </si>
  <si>
    <t>ljtf{df]*</t>
  </si>
  <si>
    <t>a"wjf/]</t>
  </si>
  <si>
    <t>algofgL</t>
  </si>
  <si>
    <t>^+sLl;gjf/L</t>
  </si>
  <si>
    <t>of]uLs"^L</t>
  </si>
  <si>
    <t xml:space="preserve">clws[t txsf] b/jlGbdf s]lx ;+Vof Joj:yfkg k|lzIffyL{ jf^, ;xfos txsf] b/jlGbdf s]lx ;+Vof k|lzIffyL{ ;xfos jf^ kbk"lt{ ug{ ;lsg]% . </t>
  </si>
  <si>
    <t>Budhbare(053)</t>
  </si>
  <si>
    <t>Tanki(054)</t>
  </si>
  <si>
    <t>Baniyani(055)</t>
  </si>
  <si>
    <t>Biratchock(056)</t>
  </si>
  <si>
    <t>Dharan(057)</t>
  </si>
  <si>
    <t>Damak(058)</t>
  </si>
  <si>
    <t>Yogikutti(059)</t>
  </si>
  <si>
    <t>Nepalganj(060)</t>
  </si>
  <si>
    <t>Baneswor(061)</t>
  </si>
  <si>
    <t>Kumaripati(062)</t>
  </si>
  <si>
    <t>Rambazar(063)</t>
  </si>
  <si>
    <t>Ghorahi (065)</t>
  </si>
  <si>
    <t>Dhangarhi (066)</t>
  </si>
  <si>
    <t>Besisahar (067)</t>
  </si>
  <si>
    <t>Tandi (068)</t>
  </si>
  <si>
    <t>Battar (069)</t>
  </si>
  <si>
    <t>Mahendranagar(070)</t>
  </si>
  <si>
    <t>Chapargaudi (071)</t>
  </si>
  <si>
    <t>Surkhet (072)</t>
  </si>
  <si>
    <t>Hemja (073)</t>
  </si>
  <si>
    <t>Birgunj (074)</t>
  </si>
  <si>
    <t>Tulsipur (075)</t>
  </si>
  <si>
    <t>Milanchowk (076)</t>
  </si>
  <si>
    <t>Inaruwa (077)</t>
  </si>
  <si>
    <t>Urlabari (078)</t>
  </si>
  <si>
    <t>Bayatari (079)</t>
  </si>
  <si>
    <t>Murgiya (080)</t>
  </si>
  <si>
    <t>Dhadingbesi(081)</t>
  </si>
  <si>
    <t>Benepa (082)</t>
  </si>
  <si>
    <t>Simara (084)</t>
  </si>
  <si>
    <t>Talchowk (085)</t>
  </si>
  <si>
    <t>Atariya (086)</t>
  </si>
  <si>
    <t>Lamki (087)</t>
  </si>
  <si>
    <t>Dumre (088)</t>
  </si>
  <si>
    <t>Jorpati (089)</t>
  </si>
  <si>
    <t>Lakeside (090)</t>
  </si>
  <si>
    <t>Thamel (091)</t>
  </si>
  <si>
    <t>Gaindakot (092)</t>
  </si>
  <si>
    <t>Kotihawa (093)</t>
  </si>
  <si>
    <t>Chandrapur (094)</t>
  </si>
  <si>
    <t>Bagar (095)</t>
  </si>
  <si>
    <t>Kalaiya (096)</t>
  </si>
  <si>
    <t>Janakpur (097)</t>
  </si>
  <si>
    <t>Imadol (098)</t>
  </si>
  <si>
    <t>Kuleswor (099)</t>
  </si>
  <si>
    <t>Dhungedhara (100)</t>
  </si>
  <si>
    <t>Satungal (101)</t>
  </si>
  <si>
    <t>Pepsicola (102)</t>
  </si>
  <si>
    <t>Maitidevi (103)</t>
  </si>
  <si>
    <t>Gatthaghar (104)</t>
  </si>
  <si>
    <t>Kohalpur (105)</t>
  </si>
  <si>
    <t>Gorkha (106)</t>
  </si>
  <si>
    <t>Malangawa (107)</t>
  </si>
  <si>
    <t>Barhathawa (108)</t>
  </si>
  <si>
    <t>Ishwarpur (109)</t>
  </si>
  <si>
    <t>Lalbandi (110)</t>
  </si>
  <si>
    <t>Godaita (111)</t>
  </si>
  <si>
    <t>Jhumka (112)</t>
  </si>
  <si>
    <t>Pathari (113)</t>
  </si>
  <si>
    <t>Gulariya (114)</t>
  </si>
  <si>
    <t>Satdobato (115)</t>
  </si>
  <si>
    <t>Machhapokhari (116)</t>
  </si>
  <si>
    <t>Chandragadhi (117)</t>
  </si>
  <si>
    <t>Bhurigaun (118)</t>
  </si>
  <si>
    <t>Dhankuta (119)</t>
  </si>
  <si>
    <t>Gulariya</t>
  </si>
  <si>
    <t>Machhapokhari</t>
  </si>
  <si>
    <t>Mirdi Extention</t>
  </si>
  <si>
    <t>JA</t>
  </si>
  <si>
    <t>Hattigauda (083)</t>
  </si>
  <si>
    <t>Branch Code</t>
  </si>
  <si>
    <t>Proposed Darbandi for Head Office</t>
  </si>
  <si>
    <t>Department</t>
  </si>
  <si>
    <t>Chief Executive Office Office</t>
  </si>
  <si>
    <t>Company Secretary/ DCEO Office</t>
  </si>
  <si>
    <t>Operation Department</t>
  </si>
  <si>
    <t>Department Head Chief Manager-1, Senior Manager-2,Manager- ,Assistant Managar</t>
  </si>
  <si>
    <t>Human Resource Department</t>
  </si>
  <si>
    <t>General Service Department</t>
  </si>
  <si>
    <t>IT Department</t>
  </si>
  <si>
    <t>Account,Finance,Taxation,Budget &amp; Planning Dept.</t>
  </si>
  <si>
    <t>Credit Operation Department</t>
  </si>
  <si>
    <t>Credit Administration Department</t>
  </si>
  <si>
    <t>Recovery Department</t>
  </si>
  <si>
    <t>Risk and Legal Dept.</t>
  </si>
  <si>
    <t>Complience &amp; AML CFT Dept.</t>
  </si>
  <si>
    <t>Microfinance Department</t>
  </si>
  <si>
    <t>Internal Audit Department</t>
  </si>
  <si>
    <t>Chief Operating Officer</t>
  </si>
  <si>
    <t>Chief Credit Officer</t>
  </si>
  <si>
    <t>Chief Financial Officer</t>
  </si>
  <si>
    <t>Chief Business Officer</t>
  </si>
  <si>
    <t>Chief Risk Officer</t>
  </si>
  <si>
    <t>Business Dev., Marketing &amp; Research Department</t>
  </si>
  <si>
    <t>DM</t>
  </si>
  <si>
    <t>S</t>
  </si>
  <si>
    <t>Supervisor</t>
  </si>
  <si>
    <t>Branch Grading</t>
  </si>
  <si>
    <t>S.NO.</t>
  </si>
  <si>
    <t>BM Position</t>
  </si>
  <si>
    <t>OI Position</t>
  </si>
  <si>
    <t>CI Position</t>
  </si>
  <si>
    <t>Assistant Manager/ Senior Officer</t>
  </si>
  <si>
    <t>Senior Officer/ Officer</t>
  </si>
  <si>
    <t>Officer/Junior Officer</t>
  </si>
  <si>
    <t>Junior Officer/ Supervisor</t>
  </si>
  <si>
    <t>Officer/ Junior Officer</t>
  </si>
  <si>
    <t>Supervisor/Senior Assistant</t>
  </si>
  <si>
    <t>Junior Officer/Supervisor</t>
  </si>
  <si>
    <t>2</t>
  </si>
  <si>
    <t>Suryabinayak(064)</t>
  </si>
  <si>
    <t>(Note: CEO= Chief Executive Officer, DCEO= Deputy Chief Executive Officer, ACEO= Assistant Chief Executive Officer, CM= Chief Manager, SM= Senior Manager, M= Manager,DM= Deputy Manager,  AM= Assistant Manager, SO= Senior Officer, O= Officer, JO= Junior Officer, S= Supervisor, SA= Senior Assistant, A= Assistant, JA= Junior Assistant, TA= Trainee Assistant, D= Driver, MS= Messenger, SW= Sweeper)</t>
  </si>
  <si>
    <t>Kathmandu Cluster</t>
  </si>
  <si>
    <t>Mirdi Counter (120)</t>
  </si>
  <si>
    <t>Working Staff (as of Paush end)</t>
  </si>
  <si>
    <t>JA/TA</t>
  </si>
  <si>
    <t>Junior Assistant/TA</t>
  </si>
  <si>
    <t>Cluster Head</t>
  </si>
  <si>
    <t>Position</t>
  </si>
  <si>
    <t>Short</t>
  </si>
  <si>
    <t>Supervisory Role</t>
  </si>
  <si>
    <t>Marketing Role</t>
  </si>
  <si>
    <t>Recovary Role</t>
  </si>
  <si>
    <t>Office Assistant</t>
  </si>
  <si>
    <t>Senior Manager</t>
  </si>
  <si>
    <t>Manager</t>
  </si>
  <si>
    <t>Deputy Manager</t>
  </si>
  <si>
    <t>Narayangarh Cluster</t>
  </si>
  <si>
    <t>Nepalgunj Cluster</t>
  </si>
  <si>
    <t>Waling Cluster</t>
  </si>
  <si>
    <t>Butwal Cluster</t>
  </si>
  <si>
    <t>CODE</t>
  </si>
  <si>
    <t>906</t>
  </si>
  <si>
    <t>907</t>
  </si>
  <si>
    <t>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</si>
</sst>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FONTASY_ HIMALI_ TT"/>
      <family val="5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FONTASY_ HIMALI_ TT"/>
      <family val="5"/>
    </font>
    <font>
      <b/>
      <sz val="8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Bishall"/>
      <family val="5"/>
    </font>
    <font>
      <sz val="10"/>
      <color theme="1"/>
      <name val="Bishall"/>
      <family val="5"/>
    </font>
    <font>
      <b/>
      <sz val="9"/>
      <color rgb="FFFF0000"/>
      <name val="Arial"/>
      <family val="2"/>
    </font>
    <font>
      <sz val="9"/>
      <color theme="1"/>
      <name val="Bishall"/>
      <family val="5"/>
    </font>
    <font>
      <b/>
      <sz val="9"/>
      <color theme="1"/>
      <name val="Bishall"/>
      <family val="5"/>
    </font>
    <font>
      <b/>
      <u/>
      <sz val="9"/>
      <color theme="1"/>
      <name val="Arial"/>
      <family val="2"/>
    </font>
    <font>
      <b/>
      <sz val="7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49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0" fontId="0" fillId="2" borderId="0" xfId="0" applyFill="1" applyAlignment="1">
      <alignment horizontal="center"/>
    </xf>
    <xf numFmtId="4" fontId="0" fillId="2" borderId="0" xfId="0" applyNumberFormat="1" applyFill="1" applyAlignment="1">
      <alignment horizontal="right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3" fillId="0" borderId="0" xfId="0" applyFo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4" borderId="17" xfId="0" applyFont="1" applyFill="1" applyBorder="1" applyAlignment="1">
      <alignment horizontal="center" vertical="center" wrapText="1"/>
    </xf>
    <xf numFmtId="0" fontId="11" fillId="2" borderId="0" xfId="0" applyFont="1" applyFill="1"/>
    <xf numFmtId="0" fontId="12" fillId="2" borderId="21" xfId="0" applyFont="1" applyFill="1" applyBorder="1"/>
    <xf numFmtId="0" fontId="12" fillId="4" borderId="22" xfId="0" applyFont="1" applyFill="1" applyBorder="1"/>
    <xf numFmtId="0" fontId="12" fillId="3" borderId="22" xfId="0" applyFont="1" applyFill="1" applyBorder="1"/>
    <xf numFmtId="0" fontId="10" fillId="4" borderId="22" xfId="0" applyFont="1" applyFill="1" applyBorder="1"/>
    <xf numFmtId="0" fontId="12" fillId="0" borderId="22" xfId="0" applyFont="1" applyFill="1" applyBorder="1"/>
    <xf numFmtId="0" fontId="10" fillId="4" borderId="23" xfId="0" applyFont="1" applyFill="1" applyBorder="1"/>
    <xf numFmtId="0" fontId="10" fillId="4" borderId="24" xfId="0" applyFont="1" applyFill="1" applyBorder="1"/>
    <xf numFmtId="0" fontId="3" fillId="2" borderId="0" xfId="0" applyFont="1" applyFill="1"/>
    <xf numFmtId="0" fontId="12" fillId="2" borderId="25" xfId="0" applyFont="1" applyFill="1" applyBorder="1"/>
    <xf numFmtId="0" fontId="12" fillId="4" borderId="13" xfId="0" applyFont="1" applyFill="1" applyBorder="1"/>
    <xf numFmtId="0" fontId="12" fillId="3" borderId="13" xfId="0" applyFont="1" applyFill="1" applyBorder="1"/>
    <xf numFmtId="0" fontId="12" fillId="0" borderId="13" xfId="0" applyFont="1" applyFill="1" applyBorder="1"/>
    <xf numFmtId="0" fontId="10" fillId="4" borderId="13" xfId="0" applyFont="1" applyFill="1" applyBorder="1"/>
    <xf numFmtId="0" fontId="12" fillId="4" borderId="13" xfId="0" quotePrefix="1" applyFont="1" applyFill="1" applyBorder="1"/>
    <xf numFmtId="0" fontId="11" fillId="0" borderId="0" xfId="0" applyFont="1"/>
    <xf numFmtId="0" fontId="12" fillId="0" borderId="13" xfId="0" applyFont="1" applyBorder="1"/>
    <xf numFmtId="0" fontId="12" fillId="4" borderId="11" xfId="0" applyFont="1" applyFill="1" applyBorder="1"/>
    <xf numFmtId="0" fontId="13" fillId="0" borderId="0" xfId="0" applyFont="1"/>
    <xf numFmtId="0" fontId="9" fillId="4" borderId="13" xfId="0" applyFont="1" applyFill="1" applyBorder="1"/>
    <xf numFmtId="0" fontId="14" fillId="0" borderId="0" xfId="0" applyFont="1"/>
    <xf numFmtId="0" fontId="9" fillId="4" borderId="23" xfId="0" applyFont="1" applyFill="1" applyBorder="1"/>
    <xf numFmtId="0" fontId="9" fillId="4" borderId="27" xfId="0" applyFont="1" applyFill="1" applyBorder="1"/>
    <xf numFmtId="0" fontId="15" fillId="4" borderId="17" xfId="0" applyFont="1" applyFill="1" applyBorder="1"/>
    <xf numFmtId="0" fontId="10" fillId="3" borderId="0" xfId="0" applyFont="1" applyFill="1" applyBorder="1" applyAlignment="1">
      <alignment horizontal="center"/>
    </xf>
    <xf numFmtId="0" fontId="16" fillId="3" borderId="0" xfId="0" applyFont="1" applyFill="1" applyBorder="1"/>
    <xf numFmtId="0" fontId="17" fillId="3" borderId="0" xfId="0" applyFont="1" applyFill="1"/>
    <xf numFmtId="0" fontId="3" fillId="3" borderId="0" xfId="0" applyFont="1" applyFill="1"/>
    <xf numFmtId="0" fontId="11" fillId="3" borderId="0" xfId="0" applyFont="1" applyFill="1"/>
    <xf numFmtId="0" fontId="14" fillId="3" borderId="0" xfId="0" applyFont="1" applyFill="1"/>
    <xf numFmtId="0" fontId="17" fillId="0" borderId="0" xfId="0" applyFont="1"/>
    <xf numFmtId="0" fontId="14" fillId="5" borderId="0" xfId="0" applyFont="1" applyFill="1"/>
    <xf numFmtId="49" fontId="6" fillId="0" borderId="0" xfId="0" applyNumberFormat="1" applyFont="1" applyFill="1" applyAlignment="1"/>
    <xf numFmtId="49" fontId="12" fillId="4" borderId="22" xfId="0" applyNumberFormat="1" applyFont="1" applyFill="1" applyBorder="1"/>
    <xf numFmtId="49" fontId="12" fillId="4" borderId="13" xfId="0" applyNumberFormat="1" applyFont="1" applyFill="1" applyBorder="1"/>
    <xf numFmtId="49" fontId="10" fillId="3" borderId="0" xfId="0" applyNumberFormat="1" applyFont="1" applyFill="1" applyBorder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/>
    <xf numFmtId="0" fontId="11" fillId="2" borderId="13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19" fillId="0" borderId="0" xfId="0" applyFont="1"/>
    <xf numFmtId="0" fontId="17" fillId="4" borderId="13" xfId="0" applyFont="1" applyFill="1" applyBorder="1" applyAlignment="1">
      <alignment horizontal="center"/>
    </xf>
    <xf numFmtId="0" fontId="17" fillId="4" borderId="13" xfId="0" applyFont="1" applyFill="1" applyBorder="1" applyAlignment="1">
      <alignment horizontal="center" vertical="center"/>
    </xf>
    <xf numFmtId="0" fontId="17" fillId="4" borderId="13" xfId="0" applyFont="1" applyFill="1" applyBorder="1"/>
    <xf numFmtId="0" fontId="19" fillId="0" borderId="13" xfId="0" applyFont="1" applyBorder="1"/>
    <xf numFmtId="0" fontId="17" fillId="4" borderId="13" xfId="0" applyFont="1" applyFill="1" applyBorder="1" applyAlignment="1">
      <alignment vertical="center"/>
    </xf>
    <xf numFmtId="0" fontId="19" fillId="0" borderId="13" xfId="0" applyFont="1" applyFill="1" applyBorder="1"/>
    <xf numFmtId="0" fontId="17" fillId="4" borderId="13" xfId="0" applyFont="1" applyFill="1" applyBorder="1" applyAlignment="1">
      <alignment horizontal="left" vertical="center" wrapText="1"/>
    </xf>
    <xf numFmtId="0" fontId="17" fillId="4" borderId="13" xfId="0" applyFont="1" applyFill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0" fillId="0" borderId="13" xfId="0" applyBorder="1"/>
    <xf numFmtId="0" fontId="17" fillId="0" borderId="0" xfId="0" applyFont="1" applyBorder="1" applyAlignment="1">
      <alignment vertical="center" wrapText="1"/>
    </xf>
    <xf numFmtId="0" fontId="17" fillId="3" borderId="13" xfId="0" applyFont="1" applyFill="1" applyBorder="1"/>
    <xf numFmtId="0" fontId="17" fillId="3" borderId="13" xfId="0" applyFont="1" applyFill="1" applyBorder="1" applyAlignment="1">
      <alignment vertical="center"/>
    </xf>
    <xf numFmtId="0" fontId="17" fillId="3" borderId="13" xfId="0" applyFont="1" applyFill="1" applyBorder="1" applyAlignment="1">
      <alignment vertical="center" wrapText="1"/>
    </xf>
    <xf numFmtId="0" fontId="17" fillId="3" borderId="13" xfId="0" applyFont="1" applyFill="1" applyBorder="1" applyAlignment="1">
      <alignment horizontal="left" vertical="center" wrapText="1"/>
    </xf>
    <xf numFmtId="0" fontId="18" fillId="0" borderId="0" xfId="0" applyFont="1" applyBorder="1" applyAlignment="1">
      <alignment horizontal="left"/>
    </xf>
    <xf numFmtId="0" fontId="21" fillId="5" borderId="0" xfId="0" applyFont="1" applyFill="1"/>
    <xf numFmtId="0" fontId="12" fillId="5" borderId="0" xfId="0" applyFont="1" applyFill="1" applyAlignment="1">
      <alignment horizontal="center"/>
    </xf>
    <xf numFmtId="0" fontId="21" fillId="5" borderId="13" xfId="0" applyFont="1" applyFill="1" applyBorder="1"/>
    <xf numFmtId="0" fontId="21" fillId="5" borderId="0" xfId="0" applyFont="1" applyFill="1" applyAlignment="1">
      <alignment horizontal="center"/>
    </xf>
    <xf numFmtId="0" fontId="21" fillId="4" borderId="13" xfId="0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 wrapText="1"/>
    </xf>
    <xf numFmtId="0" fontId="21" fillId="4" borderId="13" xfId="0" applyFont="1" applyFill="1" applyBorder="1" applyAlignment="1">
      <alignment horizontal="center"/>
    </xf>
    <xf numFmtId="0" fontId="21" fillId="4" borderId="13" xfId="0" applyFont="1" applyFill="1" applyBorder="1"/>
    <xf numFmtId="0" fontId="21" fillId="0" borderId="13" xfId="0" applyFont="1" applyFill="1" applyBorder="1" applyAlignment="1">
      <alignment horizontal="center"/>
    </xf>
    <xf numFmtId="0" fontId="21" fillId="0" borderId="0" xfId="0" applyFont="1"/>
    <xf numFmtId="0" fontId="21" fillId="4" borderId="0" xfId="0" applyFont="1" applyFill="1" applyBorder="1"/>
    <xf numFmtId="0" fontId="21" fillId="4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21" fillId="3" borderId="0" xfId="0" applyFont="1" applyFill="1"/>
    <xf numFmtId="0" fontId="21" fillId="3" borderId="13" xfId="0" applyFont="1" applyFill="1" applyBorder="1"/>
    <xf numFmtId="0" fontId="21" fillId="3" borderId="13" xfId="0" applyFont="1" applyFill="1" applyBorder="1" applyAlignment="1"/>
    <xf numFmtId="0" fontId="12" fillId="3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vertical="center"/>
    </xf>
    <xf numFmtId="0" fontId="21" fillId="3" borderId="11" xfId="0" applyFont="1" applyFill="1" applyBorder="1" applyAlignment="1"/>
    <xf numFmtId="0" fontId="10" fillId="3" borderId="13" xfId="0" applyFont="1" applyFill="1" applyBorder="1"/>
    <xf numFmtId="0" fontId="11" fillId="0" borderId="0" xfId="0" applyFont="1" applyFill="1" applyAlignment="1">
      <alignment horizontal="right"/>
    </xf>
    <xf numFmtId="0" fontId="13" fillId="0" borderId="0" xfId="0" applyFont="1" applyFill="1" applyAlignment="1">
      <alignment horizontal="right"/>
    </xf>
    <xf numFmtId="0" fontId="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0" fillId="3" borderId="13" xfId="0" applyFont="1" applyFill="1" applyBorder="1" applyAlignment="1">
      <alignment horizontal="center"/>
    </xf>
    <xf numFmtId="0" fontId="11" fillId="2" borderId="22" xfId="0" applyFont="1" applyFill="1" applyBorder="1"/>
    <xf numFmtId="0" fontId="22" fillId="3" borderId="13" xfId="0" applyFont="1" applyFill="1" applyBorder="1"/>
    <xf numFmtId="0" fontId="21" fillId="3" borderId="9" xfId="0" applyFont="1" applyFill="1" applyBorder="1" applyAlignment="1"/>
    <xf numFmtId="0" fontId="22" fillId="3" borderId="13" xfId="0" applyFont="1" applyFill="1" applyBorder="1" applyAlignment="1"/>
    <xf numFmtId="0" fontId="21" fillId="3" borderId="13" xfId="0" applyFont="1" applyFill="1" applyBorder="1" applyAlignment="1">
      <alignment wrapText="1"/>
    </xf>
    <xf numFmtId="0" fontId="18" fillId="4" borderId="13" xfId="0" applyFont="1" applyFill="1" applyBorder="1"/>
    <xf numFmtId="0" fontId="20" fillId="3" borderId="1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1" fillId="3" borderId="13" xfId="0" applyFont="1" applyFill="1" applyBorder="1" applyAlignment="1">
      <alignment horizontal="center"/>
    </xf>
    <xf numFmtId="0" fontId="9" fillId="4" borderId="12" xfId="0" applyFont="1" applyFill="1" applyBorder="1"/>
    <xf numFmtId="0" fontId="24" fillId="4" borderId="17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/>
    </xf>
    <xf numFmtId="0" fontId="21" fillId="3" borderId="11" xfId="0" applyFont="1" applyFill="1" applyBorder="1"/>
    <xf numFmtId="0" fontId="21" fillId="3" borderId="9" xfId="0" applyFont="1" applyFill="1" applyBorder="1"/>
    <xf numFmtId="0" fontId="22" fillId="3" borderId="9" xfId="0" applyFont="1" applyFill="1" applyBorder="1" applyAlignment="1"/>
    <xf numFmtId="0" fontId="21" fillId="3" borderId="13" xfId="0" applyFont="1" applyFill="1" applyBorder="1" applyAlignment="1">
      <alignment horizontal="right"/>
    </xf>
    <xf numFmtId="0" fontId="23" fillId="3" borderId="13" xfId="0" applyFont="1" applyFill="1" applyBorder="1"/>
    <xf numFmtId="0" fontId="22" fillId="3" borderId="10" xfId="0" applyFont="1" applyFill="1" applyBorder="1" applyAlignment="1"/>
    <xf numFmtId="0" fontId="12" fillId="3" borderId="0" xfId="0" applyFont="1" applyFill="1"/>
    <xf numFmtId="49" fontId="12" fillId="3" borderId="13" xfId="0" applyNumberFormat="1" applyFont="1" applyFill="1" applyBorder="1" applyAlignment="1">
      <alignment horizontal="right"/>
    </xf>
    <xf numFmtId="49" fontId="12" fillId="3" borderId="13" xfId="0" quotePrefix="1" applyNumberFormat="1" applyFont="1" applyFill="1" applyBorder="1" applyAlignment="1">
      <alignment horizontal="right"/>
    </xf>
    <xf numFmtId="49" fontId="21" fillId="3" borderId="0" xfId="0" applyNumberFormat="1" applyFont="1" applyFill="1" applyAlignment="1">
      <alignment horizontal="right"/>
    </xf>
    <xf numFmtId="0" fontId="16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/>
    <xf numFmtId="0" fontId="10" fillId="3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8" xfId="0" applyNumberFormat="1" applyFont="1" applyFill="1" applyBorder="1" applyAlignment="1">
      <alignment horizontal="center" vertical="center" wrapText="1"/>
    </xf>
    <xf numFmtId="49" fontId="9" fillId="4" borderId="17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28" xfId="0" applyFont="1" applyFill="1" applyBorder="1" applyAlignment="1">
      <alignment horizontal="center"/>
    </xf>
    <xf numFmtId="0" fontId="9" fillId="4" borderId="29" xfId="0" applyFont="1" applyFill="1" applyBorder="1" applyAlignment="1">
      <alignment horizontal="center"/>
    </xf>
    <xf numFmtId="0" fontId="9" fillId="4" borderId="30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left" vertical="center" wrapText="1"/>
    </xf>
    <xf numFmtId="0" fontId="16" fillId="3" borderId="11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center"/>
    </xf>
    <xf numFmtId="0" fontId="22" fillId="3" borderId="11" xfId="0" applyFont="1" applyFill="1" applyBorder="1" applyAlignment="1">
      <alignment horizontal="center"/>
    </xf>
    <xf numFmtId="0" fontId="21" fillId="3" borderId="13" xfId="0" applyFont="1" applyFill="1" applyBorder="1" applyAlignment="1">
      <alignment horizontal="center"/>
    </xf>
    <xf numFmtId="0" fontId="22" fillId="3" borderId="13" xfId="0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/>
    </xf>
    <xf numFmtId="49" fontId="12" fillId="3" borderId="32" xfId="0" applyNumberFormat="1" applyFont="1" applyFill="1" applyBorder="1" applyAlignment="1">
      <alignment horizontal="right" wrapText="1"/>
    </xf>
    <xf numFmtId="49" fontId="12" fillId="3" borderId="33" xfId="0" applyNumberFormat="1" applyFont="1" applyFill="1" applyBorder="1" applyAlignment="1">
      <alignment horizontal="right" wrapText="1"/>
    </xf>
    <xf numFmtId="0" fontId="20" fillId="3" borderId="12" xfId="0" applyFont="1" applyFill="1" applyBorder="1" applyAlignment="1">
      <alignment horizontal="center" wrapText="1"/>
    </xf>
    <xf numFmtId="0" fontId="20" fillId="3" borderId="22" xfId="0" applyFont="1" applyFill="1" applyBorder="1" applyAlignment="1">
      <alignment horizontal="center" wrapText="1"/>
    </xf>
    <xf numFmtId="0" fontId="22" fillId="3" borderId="1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21" fillId="0" borderId="0" xfId="0" applyFont="1" applyBorder="1" applyAlignment="1">
      <alignment horizontal="left" wrapText="1"/>
    </xf>
    <xf numFmtId="0" fontId="21" fillId="3" borderId="13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1" fillId="7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/HR/HR%20Department/Darbandi/2078.79/STAFF%20DARBANDI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(2)"/>
      <sheetName val="Final"/>
      <sheetName val="STAFF DARBANDI (2)"/>
      <sheetName val="BRANCHWISE DETAIL"/>
      <sheetName val="head office"/>
      <sheetName val="STAFF DARBANDI"/>
      <sheetName val="staff criteria"/>
      <sheetName val="TRAVEL DAY"/>
    </sheetNames>
    <sheetDataSet>
      <sheetData sheetId="0"/>
      <sheetData sheetId="1"/>
      <sheetData sheetId="2"/>
      <sheetData sheetId="3">
        <row r="909">
          <cell r="N909">
            <v>2</v>
          </cell>
        </row>
        <row r="910">
          <cell r="N910">
            <v>2</v>
          </cell>
        </row>
        <row r="911">
          <cell r="N911">
            <v>2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7"/>
  <sheetViews>
    <sheetView showGridLines="0" topLeftCell="A4" workbookViewId="0">
      <pane xSplit="3" ySplit="3" topLeftCell="D7" activePane="bottomRight" state="frozen"/>
      <selection activeCell="A4" sqref="A4"/>
      <selection pane="topRight" activeCell="E4" sqref="E4"/>
      <selection pane="bottomLeft" activeCell="A7" sqref="A7"/>
      <selection pane="bottomRight" activeCell="I19" sqref="I19"/>
    </sheetView>
  </sheetViews>
  <sheetFormatPr baseColWidth="10" defaultColWidth="0" defaultRowHeight="15" zeroHeight="1"/>
  <cols>
    <col min="1" max="1" width="5.5" style="54" customWidth="1"/>
    <col min="2" max="2" width="5.5" style="61" customWidth="1"/>
    <col min="3" max="3" width="15.6640625" style="39" customWidth="1"/>
    <col min="4" max="4" width="4.5" style="18" customWidth="1"/>
    <col min="5" max="5" width="5.33203125" style="18" customWidth="1"/>
    <col min="6" max="6" width="4.83203125" style="18" customWidth="1"/>
    <col min="7" max="7" width="5.1640625" style="18" customWidth="1"/>
    <col min="8" max="8" width="4" style="18" customWidth="1"/>
    <col min="9" max="10" width="4.33203125" style="18" customWidth="1"/>
    <col min="11" max="11" width="4.1640625" style="18" customWidth="1"/>
    <col min="12" max="13" width="3.6640625" style="18" customWidth="1"/>
    <col min="14" max="15" width="4" style="18" customWidth="1"/>
    <col min="16" max="16" width="3.6640625" style="18" customWidth="1"/>
    <col min="17" max="17" width="4" style="18" customWidth="1"/>
    <col min="18" max="18" width="4.33203125" style="18" customWidth="1"/>
    <col min="19" max="19" width="3.6640625" style="18" customWidth="1"/>
    <col min="20" max="20" width="5.33203125" style="55" customWidth="1"/>
    <col min="21" max="21" width="3.1640625" style="18" customWidth="1"/>
    <col min="22" max="22" width="3.33203125" style="18" customWidth="1"/>
    <col min="23" max="23" width="3.5" style="18" customWidth="1"/>
    <col min="24" max="24" width="4.5" style="18" customWidth="1"/>
    <col min="25" max="25" width="5.6640625" style="44" customWidth="1"/>
    <col min="26" max="26" width="7" style="102" customWidth="1"/>
    <col min="27" max="28" width="8" style="18" hidden="1" customWidth="1"/>
    <col min="29" max="16384" width="11.5" style="18" hidden="1"/>
  </cols>
  <sheetData>
    <row r="1" spans="1:26" ht="25">
      <c r="A1" s="133" t="s">
        <v>436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</row>
    <row r="2" spans="1:26" ht="16.25" customHeight="1">
      <c r="A2" s="134" t="s">
        <v>437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</row>
    <row r="3" spans="1:26" ht="16">
      <c r="A3" s="19" t="s">
        <v>438</v>
      </c>
      <c r="B3" s="56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0"/>
      <c r="Y3" s="19"/>
    </row>
    <row r="4" spans="1:26" ht="16">
      <c r="A4" s="19"/>
      <c r="B4" s="56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19"/>
    </row>
    <row r="5" spans="1:26" ht="16">
      <c r="A5" s="19">
        <v>1</v>
      </c>
      <c r="B5" s="56" t="s">
        <v>793</v>
      </c>
      <c r="C5" s="19">
        <v>3</v>
      </c>
      <c r="D5" s="19">
        <v>4</v>
      </c>
      <c r="E5" s="19">
        <v>5</v>
      </c>
      <c r="F5" s="19">
        <v>6</v>
      </c>
      <c r="G5" s="19">
        <v>7</v>
      </c>
      <c r="H5" s="19">
        <v>8</v>
      </c>
      <c r="I5" s="19">
        <v>9</v>
      </c>
      <c r="J5" s="19">
        <v>10</v>
      </c>
      <c r="K5" s="19">
        <v>11</v>
      </c>
      <c r="L5" s="19">
        <v>12</v>
      </c>
      <c r="M5" s="19">
        <v>13</v>
      </c>
      <c r="N5" s="19">
        <v>14</v>
      </c>
      <c r="O5" s="19">
        <v>15</v>
      </c>
      <c r="P5" s="19">
        <v>16</v>
      </c>
      <c r="Q5" s="19">
        <v>17</v>
      </c>
      <c r="R5" s="19">
        <v>18</v>
      </c>
      <c r="S5" s="19">
        <v>19</v>
      </c>
      <c r="T5" s="19">
        <v>20</v>
      </c>
      <c r="U5" s="19">
        <v>21</v>
      </c>
      <c r="V5" s="19">
        <v>22</v>
      </c>
      <c r="W5" s="19">
        <v>23</v>
      </c>
      <c r="X5" s="20">
        <v>24</v>
      </c>
      <c r="Y5" s="19">
        <v>25</v>
      </c>
      <c r="Z5" s="102">
        <v>26</v>
      </c>
    </row>
    <row r="6" spans="1:26" s="32" customFormat="1" ht="14.5" customHeight="1">
      <c r="A6" s="25">
        <v>8</v>
      </c>
      <c r="B6" s="57" t="s">
        <v>10</v>
      </c>
      <c r="C6" s="26" t="s">
        <v>472</v>
      </c>
      <c r="D6" s="27"/>
      <c r="E6" s="27"/>
      <c r="F6" s="27"/>
      <c r="G6" s="27"/>
      <c r="H6" s="27"/>
      <c r="I6" s="27"/>
      <c r="J6" s="27"/>
      <c r="K6" s="108">
        <f>SUMIFS(B_Sum,B_Code,$B6,B_Position,#REF!)</f>
        <v>0</v>
      </c>
      <c r="L6" s="108">
        <f>SUMIFS(B_Sum,B_Code,$B6,B_Position,#REF!)</f>
        <v>0</v>
      </c>
      <c r="M6" s="108">
        <f>SUMIFS(B_Sum,B_Code,$B6,B_Position,#REF!)</f>
        <v>0</v>
      </c>
      <c r="N6" s="108">
        <f>SUMIFS(B_Sum,B_Code,$B6,B_Position,#REF!)</f>
        <v>0</v>
      </c>
      <c r="O6" s="108">
        <f>SUMIFS(B_Sum,B_Code,$B6,B_Position,#REF!)</f>
        <v>0</v>
      </c>
      <c r="P6" s="108">
        <f>SUMIFS(B_Sum,B_Code,$B6,B_Position,#REF!)</f>
        <v>0</v>
      </c>
      <c r="Q6" s="108">
        <f>SUMIFS(B_Sum,B_Code,$B6,B_Position,#REF!)</f>
        <v>0</v>
      </c>
      <c r="R6" s="108">
        <f>SUMIFS(B_Sum,B_Code,$B6,B_Position,#REF!)</f>
        <v>0</v>
      </c>
      <c r="S6" s="27"/>
      <c r="T6" s="28">
        <f t="shared" ref="T6:T37" si="0">SUM(D6:R6)</f>
        <v>0</v>
      </c>
      <c r="U6" s="29">
        <v>1</v>
      </c>
      <c r="V6" s="29">
        <v>1</v>
      </c>
      <c r="W6" s="29">
        <v>1</v>
      </c>
      <c r="X6" s="30">
        <f t="shared" ref="X6:X37" si="1">U6+V6+W6</f>
        <v>3</v>
      </c>
      <c r="Y6" s="31">
        <f t="shared" ref="Y6:Y37" si="2">T6+X6</f>
        <v>3</v>
      </c>
      <c r="Z6" s="102" t="str">
        <f>'Branch Grading'!L4</f>
        <v>A</v>
      </c>
    </row>
    <row r="7" spans="1:26" s="32" customFormat="1" ht="14.5" customHeight="1">
      <c r="A7" s="33">
        <v>9</v>
      </c>
      <c r="B7" s="58" t="s">
        <v>13</v>
      </c>
      <c r="C7" s="34" t="s">
        <v>473</v>
      </c>
      <c r="D7" s="35"/>
      <c r="E7" s="35"/>
      <c r="F7" s="35"/>
      <c r="G7" s="35"/>
      <c r="H7" s="35"/>
      <c r="I7" s="35"/>
      <c r="J7" s="35"/>
      <c r="K7" s="62">
        <f>SUMIFS(B_Sum,B_Code,$B7,B_Position,#REF!)</f>
        <v>0</v>
      </c>
      <c r="L7" s="62">
        <f>SUMIFS(B_Sum,B_Code,$B7,B_Position,#REF!)</f>
        <v>0</v>
      </c>
      <c r="M7" s="62">
        <f>SUMIFS(B_Sum,B_Code,$B7,B_Position,#REF!)</f>
        <v>0</v>
      </c>
      <c r="N7" s="62">
        <f>SUMIFS(B_Sum,B_Code,$B7,B_Position,#REF!)</f>
        <v>0</v>
      </c>
      <c r="O7" s="62">
        <f>SUMIFS(B_Sum,B_Code,$B7,B_Position,#REF!)</f>
        <v>0</v>
      </c>
      <c r="P7" s="62">
        <f>SUMIFS(B_Sum,B_Code,$B7,B_Position,#REF!)</f>
        <v>0</v>
      </c>
      <c r="Q7" s="62">
        <f>SUMIFS(B_Sum,B_Code,$B7,B_Position,#REF!)</f>
        <v>0</v>
      </c>
      <c r="R7" s="62">
        <f>SUMIFS(B_Sum,B_Code,$B7,B_Position,#REF!)</f>
        <v>0</v>
      </c>
      <c r="S7" s="27"/>
      <c r="T7" s="28">
        <f t="shared" si="0"/>
        <v>0</v>
      </c>
      <c r="U7" s="35"/>
      <c r="V7" s="35"/>
      <c r="W7" s="36">
        <v>1</v>
      </c>
      <c r="X7" s="30">
        <f t="shared" si="1"/>
        <v>1</v>
      </c>
      <c r="Y7" s="31">
        <f t="shared" si="2"/>
        <v>1</v>
      </c>
      <c r="Z7" s="102" t="str">
        <f>'Branch Grading'!L5</f>
        <v>A</v>
      </c>
    </row>
    <row r="8" spans="1:26" s="32" customFormat="1" ht="14.5" customHeight="1">
      <c r="A8" s="25">
        <v>11</v>
      </c>
      <c r="B8" s="58" t="s">
        <v>19</v>
      </c>
      <c r="C8" s="34" t="s">
        <v>475</v>
      </c>
      <c r="D8" s="35"/>
      <c r="E8" s="35"/>
      <c r="F8" s="35"/>
      <c r="G8" s="35"/>
      <c r="H8" s="35"/>
      <c r="I8" s="35"/>
      <c r="J8" s="35"/>
      <c r="K8" s="62">
        <f>SUMIFS(B_Sum,B_Code,$B8,B_Position,#REF!)</f>
        <v>0</v>
      </c>
      <c r="L8" s="62">
        <f>SUMIFS(B_Sum,B_Code,$B8,B_Position,#REF!)</f>
        <v>0</v>
      </c>
      <c r="M8" s="62">
        <f>SUMIFS(B_Sum,B_Code,$B8,B_Position,#REF!)</f>
        <v>0</v>
      </c>
      <c r="N8" s="62">
        <f>SUMIFS(B_Sum,B_Code,$B8,B_Position,#REF!)</f>
        <v>0</v>
      </c>
      <c r="O8" s="62">
        <f>SUMIFS(B_Sum,B_Code,$B8,B_Position,#REF!)</f>
        <v>0</v>
      </c>
      <c r="P8" s="62">
        <f>SUMIFS(B_Sum,B_Code,$B8,B_Position,#REF!)</f>
        <v>0</v>
      </c>
      <c r="Q8" s="62">
        <f>SUMIFS(B_Sum,B_Code,$B8,B_Position,#REF!)</f>
        <v>0</v>
      </c>
      <c r="R8" s="62">
        <f>SUMIFS(B_Sum,B_Code,$B8,B_Position,#REF!)</f>
        <v>0</v>
      </c>
      <c r="S8" s="27"/>
      <c r="T8" s="28">
        <f t="shared" si="0"/>
        <v>0</v>
      </c>
      <c r="U8" s="35">
        <v>1</v>
      </c>
      <c r="V8" s="35">
        <v>1</v>
      </c>
      <c r="W8" s="36">
        <v>1</v>
      </c>
      <c r="X8" s="30">
        <f t="shared" si="1"/>
        <v>3</v>
      </c>
      <c r="Y8" s="31">
        <f t="shared" si="2"/>
        <v>3</v>
      </c>
      <c r="Z8" s="102" t="str">
        <f>'Branch Grading'!L7</f>
        <v>A</v>
      </c>
    </row>
    <row r="9" spans="1:26" s="32" customFormat="1" ht="14.5" customHeight="1">
      <c r="A9" s="33">
        <v>14</v>
      </c>
      <c r="B9" s="58" t="s">
        <v>28</v>
      </c>
      <c r="C9" s="34" t="s">
        <v>478</v>
      </c>
      <c r="D9" s="35"/>
      <c r="E9" s="35"/>
      <c r="F9" s="35"/>
      <c r="G9" s="35"/>
      <c r="H9" s="35"/>
      <c r="I9" s="35"/>
      <c r="J9" s="35"/>
      <c r="K9" s="62">
        <f>SUMIFS(B_Sum,B_Code,$B9,B_Position,#REF!)</f>
        <v>0</v>
      </c>
      <c r="L9" s="62">
        <f>SUMIFS(B_Sum,B_Code,$B9,B_Position,#REF!)</f>
        <v>0</v>
      </c>
      <c r="M9" s="62">
        <f>SUMIFS(B_Sum,B_Code,$B9,B_Position,#REF!)</f>
        <v>0</v>
      </c>
      <c r="N9" s="62">
        <f>SUMIFS(B_Sum,B_Code,$B9,B_Position,#REF!)</f>
        <v>0</v>
      </c>
      <c r="O9" s="62">
        <f>SUMIFS(B_Sum,B_Code,$B9,B_Position,#REF!)</f>
        <v>0</v>
      </c>
      <c r="P9" s="62">
        <f>SUMIFS(B_Sum,B_Code,$B9,B_Position,#REF!)</f>
        <v>0</v>
      </c>
      <c r="Q9" s="62">
        <f>SUMIFS(B_Sum,B_Code,$B9,B_Position,#REF!)</f>
        <v>0</v>
      </c>
      <c r="R9" s="62">
        <f>SUMIFS(B_Sum,B_Code,$B9,B_Position,#REF!)</f>
        <v>0</v>
      </c>
      <c r="S9" s="27"/>
      <c r="T9" s="28">
        <f t="shared" si="0"/>
        <v>0</v>
      </c>
      <c r="U9" s="35"/>
      <c r="V9" s="35">
        <v>1</v>
      </c>
      <c r="W9" s="36">
        <v>1</v>
      </c>
      <c r="X9" s="30">
        <f t="shared" si="1"/>
        <v>2</v>
      </c>
      <c r="Y9" s="31">
        <f t="shared" si="2"/>
        <v>2</v>
      </c>
      <c r="Z9" s="102" t="str">
        <f>'Branch Grading'!L10</f>
        <v>A</v>
      </c>
    </row>
    <row r="10" spans="1:26" s="32" customFormat="1" ht="14.5" customHeight="1">
      <c r="A10" s="25">
        <v>15</v>
      </c>
      <c r="B10" s="58" t="s">
        <v>31</v>
      </c>
      <c r="C10" s="34" t="s">
        <v>479</v>
      </c>
      <c r="D10" s="35"/>
      <c r="E10" s="35"/>
      <c r="F10" s="35"/>
      <c r="G10" s="35"/>
      <c r="H10" s="35"/>
      <c r="I10" s="35"/>
      <c r="J10" s="35"/>
      <c r="K10" s="62">
        <f>SUMIFS(B_Sum,B_Code,$B10,B_Position,#REF!)</f>
        <v>0</v>
      </c>
      <c r="L10" s="62">
        <f>SUMIFS(B_Sum,B_Code,$B10,B_Position,#REF!)</f>
        <v>0</v>
      </c>
      <c r="M10" s="62">
        <f>SUMIFS(B_Sum,B_Code,$B10,B_Position,#REF!)</f>
        <v>0</v>
      </c>
      <c r="N10" s="62">
        <f>SUMIFS(B_Sum,B_Code,$B10,B_Position,#REF!)</f>
        <v>0</v>
      </c>
      <c r="O10" s="62">
        <f>SUMIFS(B_Sum,B_Code,$B10,B_Position,#REF!)</f>
        <v>0</v>
      </c>
      <c r="P10" s="62">
        <f>SUMIFS(B_Sum,B_Code,$B10,B_Position,#REF!)</f>
        <v>0</v>
      </c>
      <c r="Q10" s="62">
        <f>SUMIFS(B_Sum,B_Code,$B10,B_Position,#REF!)</f>
        <v>0</v>
      </c>
      <c r="R10" s="62">
        <f>SUMIFS(B_Sum,B_Code,$B10,B_Position,#REF!)</f>
        <v>0</v>
      </c>
      <c r="S10" s="27"/>
      <c r="T10" s="28">
        <f t="shared" si="0"/>
        <v>0</v>
      </c>
      <c r="U10" s="35"/>
      <c r="V10" s="35"/>
      <c r="W10" s="36">
        <v>1</v>
      </c>
      <c r="X10" s="30">
        <f t="shared" si="1"/>
        <v>1</v>
      </c>
      <c r="Y10" s="31">
        <f t="shared" si="2"/>
        <v>1</v>
      </c>
      <c r="Z10" s="102" t="str">
        <f>'Branch Grading'!L11</f>
        <v>A</v>
      </c>
    </row>
    <row r="11" spans="1:26" s="32" customFormat="1" ht="14.5" customHeight="1">
      <c r="A11" s="33">
        <v>16</v>
      </c>
      <c r="B11" s="58" t="s">
        <v>34</v>
      </c>
      <c r="C11" s="34" t="s">
        <v>480</v>
      </c>
      <c r="D11" s="35"/>
      <c r="E11" s="35"/>
      <c r="F11" s="35"/>
      <c r="G11" s="35"/>
      <c r="H11" s="35"/>
      <c r="I11" s="35"/>
      <c r="J11" s="35"/>
      <c r="K11" s="62">
        <f>SUMIFS(B_Sum,B_Code,$B11,B_Position,#REF!)</f>
        <v>0</v>
      </c>
      <c r="L11" s="62">
        <f>SUMIFS(B_Sum,B_Code,$B11,B_Position,#REF!)</f>
        <v>0</v>
      </c>
      <c r="M11" s="62">
        <f>SUMIFS(B_Sum,B_Code,$B11,B_Position,#REF!)</f>
        <v>0</v>
      </c>
      <c r="N11" s="62">
        <f>SUMIFS(B_Sum,B_Code,$B11,B_Position,#REF!)</f>
        <v>0</v>
      </c>
      <c r="O11" s="62">
        <f>SUMIFS(B_Sum,B_Code,$B11,B_Position,#REF!)</f>
        <v>0</v>
      </c>
      <c r="P11" s="62">
        <f>SUMIFS(B_Sum,B_Code,$B11,B_Position,#REF!)</f>
        <v>0</v>
      </c>
      <c r="Q11" s="62">
        <f>SUMIFS(B_Sum,B_Code,$B11,B_Position,#REF!)</f>
        <v>0</v>
      </c>
      <c r="R11" s="62">
        <f>SUMIFS(B_Sum,B_Code,$B11,B_Position,#REF!)</f>
        <v>0</v>
      </c>
      <c r="S11" s="27"/>
      <c r="T11" s="28">
        <f t="shared" si="0"/>
        <v>0</v>
      </c>
      <c r="U11" s="35">
        <v>1</v>
      </c>
      <c r="V11" s="35">
        <v>1</v>
      </c>
      <c r="W11" s="36">
        <v>1</v>
      </c>
      <c r="X11" s="30">
        <f t="shared" si="1"/>
        <v>3</v>
      </c>
      <c r="Y11" s="31">
        <f t="shared" si="2"/>
        <v>3</v>
      </c>
      <c r="Z11" s="102" t="str">
        <f>'Branch Grading'!L12</f>
        <v>A</v>
      </c>
    </row>
    <row r="12" spans="1:26" s="32" customFormat="1" ht="14.5" customHeight="1">
      <c r="A12" s="25">
        <v>27</v>
      </c>
      <c r="B12" s="58" t="s">
        <v>67</v>
      </c>
      <c r="C12" s="34" t="s">
        <v>491</v>
      </c>
      <c r="D12" s="35"/>
      <c r="E12" s="35"/>
      <c r="F12" s="35"/>
      <c r="G12" s="35"/>
      <c r="H12" s="35"/>
      <c r="I12" s="35"/>
      <c r="J12" s="35"/>
      <c r="K12" s="62">
        <f>SUMIFS(B_Sum,B_Code,$B12,B_Position,#REF!)</f>
        <v>0</v>
      </c>
      <c r="L12" s="62">
        <f>SUMIFS(B_Sum,B_Code,$B12,B_Position,#REF!)</f>
        <v>0</v>
      </c>
      <c r="M12" s="62">
        <f>SUMIFS(B_Sum,B_Code,$B12,B_Position,#REF!)</f>
        <v>0</v>
      </c>
      <c r="N12" s="62">
        <f>SUMIFS(B_Sum,B_Code,$B12,B_Position,#REF!)</f>
        <v>0</v>
      </c>
      <c r="O12" s="62">
        <f>SUMIFS(B_Sum,B_Code,$B12,B_Position,#REF!)</f>
        <v>0</v>
      </c>
      <c r="P12" s="62">
        <f>SUMIFS(B_Sum,B_Code,$B12,B_Position,#REF!)</f>
        <v>0</v>
      </c>
      <c r="Q12" s="62">
        <f>SUMIFS(B_Sum,B_Code,$B12,B_Position,#REF!)</f>
        <v>0</v>
      </c>
      <c r="R12" s="62">
        <f>SUMIFS(B_Sum,B_Code,$B12,B_Position,#REF!)</f>
        <v>0</v>
      </c>
      <c r="S12" s="27"/>
      <c r="T12" s="28">
        <f t="shared" si="0"/>
        <v>0</v>
      </c>
      <c r="U12" s="35">
        <v>1</v>
      </c>
      <c r="V12" s="35">
        <v>1</v>
      </c>
      <c r="W12" s="35">
        <v>1</v>
      </c>
      <c r="X12" s="30">
        <f t="shared" si="1"/>
        <v>3</v>
      </c>
      <c r="Y12" s="31">
        <f t="shared" si="2"/>
        <v>3</v>
      </c>
      <c r="Z12" s="102" t="str">
        <f>'Branch Grading'!L23</f>
        <v>A</v>
      </c>
    </row>
    <row r="13" spans="1:26" s="32" customFormat="1" ht="14.5" customHeight="1">
      <c r="A13" s="33">
        <v>36</v>
      </c>
      <c r="B13" s="58" t="s">
        <v>94</v>
      </c>
      <c r="C13" s="34" t="s">
        <v>500</v>
      </c>
      <c r="D13" s="35"/>
      <c r="E13" s="35"/>
      <c r="F13" s="35"/>
      <c r="G13" s="35"/>
      <c r="H13" s="35"/>
      <c r="I13" s="35"/>
      <c r="J13" s="35"/>
      <c r="K13" s="62">
        <f>SUMIFS(B_Sum,B_Code,$B13,B_Position,#REF!)</f>
        <v>0</v>
      </c>
      <c r="L13" s="62">
        <f>SUMIFS(B_Sum,B_Code,$B13,B_Position,#REF!)</f>
        <v>0</v>
      </c>
      <c r="M13" s="62">
        <f>SUMIFS(B_Sum,B_Code,$B13,B_Position,#REF!)</f>
        <v>0</v>
      </c>
      <c r="N13" s="62">
        <f>SUMIFS(B_Sum,B_Code,$B13,B_Position,#REF!)</f>
        <v>0</v>
      </c>
      <c r="O13" s="62">
        <f>SUMIFS(B_Sum,B_Code,$B13,B_Position,#REF!)</f>
        <v>0</v>
      </c>
      <c r="P13" s="62">
        <f>SUMIFS(B_Sum,B_Code,$B13,B_Position,#REF!)</f>
        <v>0</v>
      </c>
      <c r="Q13" s="62">
        <f>SUMIFS(B_Sum,B_Code,$B13,B_Position,#REF!)</f>
        <v>0</v>
      </c>
      <c r="R13" s="62">
        <f>SUMIFS(B_Sum,B_Code,$B13,B_Position,#REF!)</f>
        <v>0</v>
      </c>
      <c r="S13" s="27"/>
      <c r="T13" s="28">
        <f t="shared" si="0"/>
        <v>0</v>
      </c>
      <c r="U13" s="35"/>
      <c r="V13" s="35">
        <v>1</v>
      </c>
      <c r="W13" s="35">
        <v>1</v>
      </c>
      <c r="X13" s="30">
        <f t="shared" si="1"/>
        <v>2</v>
      </c>
      <c r="Y13" s="31">
        <f t="shared" si="2"/>
        <v>2</v>
      </c>
      <c r="Z13" s="102" t="str">
        <f>'Branch Grading'!L32</f>
        <v>A</v>
      </c>
    </row>
    <row r="14" spans="1:26" s="32" customFormat="1" ht="14.5" customHeight="1">
      <c r="A14" s="25">
        <v>37</v>
      </c>
      <c r="B14" s="58" t="s">
        <v>97</v>
      </c>
      <c r="C14" s="34" t="s">
        <v>501</v>
      </c>
      <c r="D14" s="35"/>
      <c r="E14" s="35"/>
      <c r="F14" s="35"/>
      <c r="G14" s="35"/>
      <c r="H14" s="35"/>
      <c r="I14" s="35"/>
      <c r="J14" s="35"/>
      <c r="K14" s="62">
        <f>SUMIFS(B_Sum,B_Code,$B14,B_Position,#REF!)</f>
        <v>0</v>
      </c>
      <c r="L14" s="62">
        <f>SUMIFS(B_Sum,B_Code,$B14,B_Position,#REF!)</f>
        <v>0</v>
      </c>
      <c r="M14" s="62">
        <f>SUMIFS(B_Sum,B_Code,$B14,B_Position,#REF!)</f>
        <v>0</v>
      </c>
      <c r="N14" s="62">
        <f>SUMIFS(B_Sum,B_Code,$B14,B_Position,#REF!)</f>
        <v>0</v>
      </c>
      <c r="O14" s="62">
        <f>SUMIFS(B_Sum,B_Code,$B14,B_Position,#REF!)</f>
        <v>0</v>
      </c>
      <c r="P14" s="62">
        <f>SUMIFS(B_Sum,B_Code,$B14,B_Position,#REF!)</f>
        <v>0</v>
      </c>
      <c r="Q14" s="62">
        <f>SUMIFS(B_Sum,B_Code,$B14,B_Position,#REF!)</f>
        <v>0</v>
      </c>
      <c r="R14" s="62">
        <f>SUMIFS(B_Sum,B_Code,$B14,B_Position,#REF!)</f>
        <v>0</v>
      </c>
      <c r="S14" s="27"/>
      <c r="T14" s="28">
        <f t="shared" si="0"/>
        <v>0</v>
      </c>
      <c r="U14" s="35">
        <v>1</v>
      </c>
      <c r="V14" s="35">
        <v>1</v>
      </c>
      <c r="W14" s="35">
        <v>1</v>
      </c>
      <c r="X14" s="30">
        <f t="shared" si="1"/>
        <v>3</v>
      </c>
      <c r="Y14" s="31">
        <f t="shared" si="2"/>
        <v>3</v>
      </c>
      <c r="Z14" s="102" t="str">
        <f>'Branch Grading'!L33</f>
        <v>A</v>
      </c>
    </row>
    <row r="15" spans="1:26" s="32" customFormat="1" ht="14.5" customHeight="1">
      <c r="A15" s="33">
        <v>42</v>
      </c>
      <c r="B15" s="58" t="s">
        <v>112</v>
      </c>
      <c r="C15" s="34" t="s">
        <v>506</v>
      </c>
      <c r="D15" s="35"/>
      <c r="E15" s="35"/>
      <c r="F15" s="35"/>
      <c r="G15" s="35"/>
      <c r="H15" s="35"/>
      <c r="I15" s="35"/>
      <c r="J15" s="35"/>
      <c r="K15" s="62">
        <f>SUMIFS(B_Sum,B_Code,$B15,B_Position,#REF!)</f>
        <v>0</v>
      </c>
      <c r="L15" s="62">
        <f>SUMIFS(B_Sum,B_Code,$B15,B_Position,#REF!)</f>
        <v>0</v>
      </c>
      <c r="M15" s="62">
        <f>SUMIFS(B_Sum,B_Code,$B15,B_Position,#REF!)</f>
        <v>0</v>
      </c>
      <c r="N15" s="62">
        <f>SUMIFS(B_Sum,B_Code,$B15,B_Position,#REF!)</f>
        <v>0</v>
      </c>
      <c r="O15" s="62">
        <f>SUMIFS(B_Sum,B_Code,$B15,B_Position,#REF!)</f>
        <v>0</v>
      </c>
      <c r="P15" s="62">
        <f>SUMIFS(B_Sum,B_Code,$B15,B_Position,#REF!)</f>
        <v>0</v>
      </c>
      <c r="Q15" s="62">
        <f>SUMIFS(B_Sum,B_Code,$B15,B_Position,#REF!)</f>
        <v>0</v>
      </c>
      <c r="R15" s="62">
        <f>SUMIFS(B_Sum,B_Code,$B15,B_Position,#REF!)</f>
        <v>0</v>
      </c>
      <c r="S15" s="35"/>
      <c r="T15" s="37">
        <f t="shared" si="0"/>
        <v>0</v>
      </c>
      <c r="U15" s="35"/>
      <c r="V15" s="35">
        <v>1</v>
      </c>
      <c r="W15" s="35"/>
      <c r="X15" s="30">
        <f t="shared" si="1"/>
        <v>1</v>
      </c>
      <c r="Y15" s="31">
        <f t="shared" si="2"/>
        <v>1</v>
      </c>
      <c r="Z15" s="102" t="str">
        <f>'Branch Grading'!L38</f>
        <v>A</v>
      </c>
    </row>
    <row r="16" spans="1:26" s="32" customFormat="1" ht="14.5" customHeight="1">
      <c r="A16" s="25">
        <v>43</v>
      </c>
      <c r="B16" s="58" t="s">
        <v>115</v>
      </c>
      <c r="C16" s="34" t="s">
        <v>507</v>
      </c>
      <c r="D16" s="35"/>
      <c r="E16" s="35"/>
      <c r="F16" s="35"/>
      <c r="G16" s="35"/>
      <c r="H16" s="35"/>
      <c r="I16" s="35"/>
      <c r="J16" s="35"/>
      <c r="K16" s="62">
        <f>SUMIFS(B_Sum,B_Code,$B16,B_Position,#REF!)</f>
        <v>0</v>
      </c>
      <c r="L16" s="62">
        <f>SUMIFS(B_Sum,B_Code,$B16,B_Position,#REF!)</f>
        <v>0</v>
      </c>
      <c r="M16" s="62">
        <f>SUMIFS(B_Sum,B_Code,$B16,B_Position,#REF!)</f>
        <v>0</v>
      </c>
      <c r="N16" s="62">
        <f>SUMIFS(B_Sum,B_Code,$B16,B_Position,#REF!)</f>
        <v>0</v>
      </c>
      <c r="O16" s="62">
        <f>SUMIFS(B_Sum,B_Code,$B16,B_Position,#REF!)</f>
        <v>0</v>
      </c>
      <c r="P16" s="62">
        <f>SUMIFS(B_Sum,B_Code,$B16,B_Position,#REF!)</f>
        <v>0</v>
      </c>
      <c r="Q16" s="62">
        <f>SUMIFS(B_Sum,B_Code,$B16,B_Position,#REF!)</f>
        <v>0</v>
      </c>
      <c r="R16" s="62">
        <f>SUMIFS(B_Sum,B_Code,$B16,B_Position,#REF!)</f>
        <v>0</v>
      </c>
      <c r="S16" s="35"/>
      <c r="T16" s="37">
        <f t="shared" si="0"/>
        <v>0</v>
      </c>
      <c r="U16" s="35"/>
      <c r="V16" s="35">
        <v>1</v>
      </c>
      <c r="W16" s="35"/>
      <c r="X16" s="30">
        <f t="shared" si="1"/>
        <v>1</v>
      </c>
      <c r="Y16" s="31">
        <f t="shared" si="2"/>
        <v>1</v>
      </c>
      <c r="Z16" s="102" t="str">
        <f>'Branch Grading'!L39</f>
        <v>A</v>
      </c>
    </row>
    <row r="17" spans="1:26" s="32" customFormat="1" ht="14.5" customHeight="1">
      <c r="A17" s="33">
        <v>44</v>
      </c>
      <c r="B17" s="58" t="s">
        <v>118</v>
      </c>
      <c r="C17" s="34" t="s">
        <v>508</v>
      </c>
      <c r="D17" s="35"/>
      <c r="E17" s="35"/>
      <c r="F17" s="35"/>
      <c r="G17" s="35"/>
      <c r="H17" s="35"/>
      <c r="I17" s="35"/>
      <c r="J17" s="35"/>
      <c r="K17" s="62">
        <f>SUMIFS(B_Sum,B_Code,$B17,B_Position,#REF!)</f>
        <v>0</v>
      </c>
      <c r="L17" s="62">
        <f>SUMIFS(B_Sum,B_Code,$B17,B_Position,#REF!)</f>
        <v>0</v>
      </c>
      <c r="M17" s="62">
        <f>SUMIFS(B_Sum,B_Code,$B17,B_Position,#REF!)</f>
        <v>0</v>
      </c>
      <c r="N17" s="62">
        <f>SUMIFS(B_Sum,B_Code,$B17,B_Position,#REF!)</f>
        <v>0</v>
      </c>
      <c r="O17" s="62">
        <f>SUMIFS(B_Sum,B_Code,$B17,B_Position,#REF!)</f>
        <v>0</v>
      </c>
      <c r="P17" s="62">
        <f>SUMIFS(B_Sum,B_Code,$B17,B_Position,#REF!)</f>
        <v>0</v>
      </c>
      <c r="Q17" s="62">
        <f>SUMIFS(B_Sum,B_Code,$B17,B_Position,#REF!)</f>
        <v>0</v>
      </c>
      <c r="R17" s="62">
        <f>SUMIFS(B_Sum,B_Code,$B17,B_Position,#REF!)</f>
        <v>0</v>
      </c>
      <c r="S17" s="35"/>
      <c r="T17" s="37">
        <f t="shared" si="0"/>
        <v>0</v>
      </c>
      <c r="U17" s="35"/>
      <c r="V17" s="35">
        <v>1</v>
      </c>
      <c r="W17" s="35"/>
      <c r="X17" s="30">
        <f t="shared" si="1"/>
        <v>1</v>
      </c>
      <c r="Y17" s="31">
        <f t="shared" si="2"/>
        <v>1</v>
      </c>
      <c r="Z17" s="102" t="str">
        <f>'Branch Grading'!L40</f>
        <v>A</v>
      </c>
    </row>
    <row r="18" spans="1:26" s="32" customFormat="1" ht="14.5" customHeight="1">
      <c r="A18" s="25">
        <v>47</v>
      </c>
      <c r="B18" s="58" t="s">
        <v>127</v>
      </c>
      <c r="C18" s="34" t="s">
        <v>511</v>
      </c>
      <c r="D18" s="35"/>
      <c r="E18" s="35"/>
      <c r="F18" s="35"/>
      <c r="G18" s="35"/>
      <c r="H18" s="35"/>
      <c r="I18" s="35"/>
      <c r="J18" s="35"/>
      <c r="K18" s="62">
        <f>SUMIFS(B_Sum,B_Code,$B18,B_Position,#REF!)</f>
        <v>0</v>
      </c>
      <c r="L18" s="62">
        <f>SUMIFS(B_Sum,B_Code,$B18,B_Position,#REF!)</f>
        <v>0</v>
      </c>
      <c r="M18" s="62">
        <f>SUMIFS(B_Sum,B_Code,$B18,B_Position,#REF!)</f>
        <v>0</v>
      </c>
      <c r="N18" s="62">
        <f>SUMIFS(B_Sum,B_Code,$B18,B_Position,#REF!)</f>
        <v>0</v>
      </c>
      <c r="O18" s="62">
        <f>SUMIFS(B_Sum,B_Code,$B18,B_Position,#REF!)</f>
        <v>0</v>
      </c>
      <c r="P18" s="62">
        <f>SUMIFS(B_Sum,B_Code,$B18,B_Position,#REF!)</f>
        <v>0</v>
      </c>
      <c r="Q18" s="62">
        <f>SUMIFS(B_Sum,B_Code,$B18,B_Position,#REF!)</f>
        <v>0</v>
      </c>
      <c r="R18" s="62">
        <f>SUMIFS(B_Sum,B_Code,$B18,B_Position,#REF!)</f>
        <v>0</v>
      </c>
      <c r="S18" s="35"/>
      <c r="T18" s="37">
        <f t="shared" si="0"/>
        <v>0</v>
      </c>
      <c r="U18" s="35"/>
      <c r="V18" s="35">
        <v>1</v>
      </c>
      <c r="W18" s="35">
        <v>1</v>
      </c>
      <c r="X18" s="30">
        <f t="shared" si="1"/>
        <v>2</v>
      </c>
      <c r="Y18" s="31">
        <f t="shared" si="2"/>
        <v>2</v>
      </c>
      <c r="Z18" s="102" t="str">
        <f>'Branch Grading'!L43</f>
        <v>A</v>
      </c>
    </row>
    <row r="19" spans="1:26" s="32" customFormat="1" ht="14.5" customHeight="1">
      <c r="A19" s="33">
        <v>53</v>
      </c>
      <c r="B19" s="58" t="s">
        <v>145</v>
      </c>
      <c r="C19" s="34" t="s">
        <v>517</v>
      </c>
      <c r="D19" s="35"/>
      <c r="E19" s="35"/>
      <c r="F19" s="35"/>
      <c r="G19" s="35"/>
      <c r="H19" s="35"/>
      <c r="I19" s="35"/>
      <c r="J19" s="35"/>
      <c r="K19" s="62">
        <f>SUMIFS(B_Sum,B_Code,$B19,B_Position,#REF!)</f>
        <v>0</v>
      </c>
      <c r="L19" s="62">
        <f>SUMIFS(B_Sum,B_Code,$B19,B_Position,#REF!)</f>
        <v>0</v>
      </c>
      <c r="M19" s="62">
        <f>SUMIFS(B_Sum,B_Code,$B19,B_Position,#REF!)</f>
        <v>0</v>
      </c>
      <c r="N19" s="62">
        <f>SUMIFS(B_Sum,B_Code,$B19,B_Position,#REF!)</f>
        <v>0</v>
      </c>
      <c r="O19" s="62">
        <f>SUMIFS(B_Sum,B_Code,$B19,B_Position,#REF!)</f>
        <v>0</v>
      </c>
      <c r="P19" s="62">
        <f>SUMIFS(B_Sum,B_Code,$B19,B_Position,#REF!)</f>
        <v>0</v>
      </c>
      <c r="Q19" s="62">
        <f>SUMIFS(B_Sum,B_Code,$B19,B_Position,#REF!)</f>
        <v>0</v>
      </c>
      <c r="R19" s="62">
        <f>SUMIFS(B_Sum,B_Code,$B19,B_Position,#REF!)</f>
        <v>0</v>
      </c>
      <c r="S19" s="35"/>
      <c r="T19" s="37">
        <f t="shared" si="0"/>
        <v>0</v>
      </c>
      <c r="U19" s="35"/>
      <c r="V19" s="35">
        <v>1</v>
      </c>
      <c r="W19" s="35">
        <v>1</v>
      </c>
      <c r="X19" s="30">
        <f t="shared" si="1"/>
        <v>2</v>
      </c>
      <c r="Y19" s="31">
        <f t="shared" si="2"/>
        <v>2</v>
      </c>
      <c r="Z19" s="102" t="str">
        <f>'Branch Grading'!L49</f>
        <v>A</v>
      </c>
    </row>
    <row r="20" spans="1:26" s="32" customFormat="1" ht="14.5" customHeight="1">
      <c r="A20" s="25">
        <v>54</v>
      </c>
      <c r="B20" s="58" t="s">
        <v>148</v>
      </c>
      <c r="C20" s="34" t="s">
        <v>518</v>
      </c>
      <c r="D20" s="35"/>
      <c r="E20" s="35"/>
      <c r="F20" s="35"/>
      <c r="G20" s="35"/>
      <c r="H20" s="35"/>
      <c r="I20" s="35"/>
      <c r="J20" s="35"/>
      <c r="K20" s="62">
        <f>SUMIFS(B_Sum,B_Code,$B20,B_Position,#REF!)</f>
        <v>0</v>
      </c>
      <c r="L20" s="62">
        <f>SUMIFS(B_Sum,B_Code,$B20,B_Position,#REF!)</f>
        <v>0</v>
      </c>
      <c r="M20" s="62">
        <f>SUMIFS(B_Sum,B_Code,$B20,B_Position,#REF!)</f>
        <v>0</v>
      </c>
      <c r="N20" s="62">
        <f>SUMIFS(B_Sum,B_Code,$B20,B_Position,#REF!)</f>
        <v>0</v>
      </c>
      <c r="O20" s="62">
        <f>SUMIFS(B_Sum,B_Code,$B20,B_Position,#REF!)</f>
        <v>0</v>
      </c>
      <c r="P20" s="62">
        <f>SUMIFS(B_Sum,B_Code,$B20,B_Position,#REF!)</f>
        <v>0</v>
      </c>
      <c r="Q20" s="62">
        <f>SUMIFS(B_Sum,B_Code,$B20,B_Position,#REF!)</f>
        <v>0</v>
      </c>
      <c r="R20" s="62">
        <f>SUMIFS(B_Sum,B_Code,$B20,B_Position,#REF!)</f>
        <v>0</v>
      </c>
      <c r="S20" s="35"/>
      <c r="T20" s="37">
        <f t="shared" si="0"/>
        <v>0</v>
      </c>
      <c r="U20" s="35"/>
      <c r="V20" s="35">
        <v>1</v>
      </c>
      <c r="W20" s="35">
        <v>1</v>
      </c>
      <c r="X20" s="30">
        <f t="shared" si="1"/>
        <v>2</v>
      </c>
      <c r="Y20" s="31">
        <f t="shared" si="2"/>
        <v>2</v>
      </c>
      <c r="Z20" s="102" t="str">
        <f>'Branch Grading'!L50</f>
        <v>A</v>
      </c>
    </row>
    <row r="21" spans="1:26" s="32" customFormat="1" ht="14.5" customHeight="1">
      <c r="A21" s="33">
        <v>55</v>
      </c>
      <c r="B21" s="58" t="s">
        <v>151</v>
      </c>
      <c r="C21" s="34" t="s">
        <v>519</v>
      </c>
      <c r="D21" s="35"/>
      <c r="E21" s="35"/>
      <c r="F21" s="35"/>
      <c r="G21" s="35"/>
      <c r="H21" s="35"/>
      <c r="I21" s="35"/>
      <c r="J21" s="35"/>
      <c r="K21" s="62">
        <f>SUMIFS(B_Sum,B_Code,$B21,B_Position,#REF!)</f>
        <v>0</v>
      </c>
      <c r="L21" s="62">
        <f>SUMIFS(B_Sum,B_Code,$B21,B_Position,#REF!)</f>
        <v>0</v>
      </c>
      <c r="M21" s="62">
        <f>SUMIFS(B_Sum,B_Code,$B21,B_Position,#REF!)</f>
        <v>0</v>
      </c>
      <c r="N21" s="62">
        <f>SUMIFS(B_Sum,B_Code,$B21,B_Position,#REF!)</f>
        <v>0</v>
      </c>
      <c r="O21" s="62">
        <f>SUMIFS(B_Sum,B_Code,$B21,B_Position,#REF!)</f>
        <v>0</v>
      </c>
      <c r="P21" s="62">
        <f>SUMIFS(B_Sum,B_Code,$B21,B_Position,#REF!)</f>
        <v>0</v>
      </c>
      <c r="Q21" s="62">
        <f>SUMIFS(B_Sum,B_Code,$B21,B_Position,#REF!)</f>
        <v>0</v>
      </c>
      <c r="R21" s="62">
        <f>SUMIFS(B_Sum,B_Code,$B21,B_Position,#REF!)</f>
        <v>0</v>
      </c>
      <c r="S21" s="35"/>
      <c r="T21" s="37">
        <f t="shared" si="0"/>
        <v>0</v>
      </c>
      <c r="U21" s="40"/>
      <c r="V21" s="40"/>
      <c r="W21" s="40">
        <v>1</v>
      </c>
      <c r="X21" s="30">
        <f t="shared" si="1"/>
        <v>1</v>
      </c>
      <c r="Y21" s="31">
        <f t="shared" si="2"/>
        <v>1</v>
      </c>
      <c r="Z21" s="102" t="str">
        <f>'Branch Grading'!L51</f>
        <v>A</v>
      </c>
    </row>
    <row r="22" spans="1:26" s="32" customFormat="1" ht="14.5" customHeight="1">
      <c r="A22" s="25">
        <v>57</v>
      </c>
      <c r="B22" s="58" t="s">
        <v>157</v>
      </c>
      <c r="C22" s="34" t="s">
        <v>521</v>
      </c>
      <c r="D22" s="35"/>
      <c r="E22" s="35"/>
      <c r="F22" s="35"/>
      <c r="G22" s="35"/>
      <c r="H22" s="35"/>
      <c r="I22" s="35"/>
      <c r="J22" s="35"/>
      <c r="K22" s="62">
        <f>SUMIFS(B_Sum,B_Code,$B22,B_Position,#REF!)</f>
        <v>0</v>
      </c>
      <c r="L22" s="62">
        <f>SUMIFS(B_Sum,B_Code,$B22,B_Position,#REF!)</f>
        <v>0</v>
      </c>
      <c r="M22" s="62">
        <f>SUMIFS(B_Sum,B_Code,$B22,B_Position,#REF!)</f>
        <v>0</v>
      </c>
      <c r="N22" s="62">
        <f>SUMIFS(B_Sum,B_Code,$B22,B_Position,#REF!)</f>
        <v>0</v>
      </c>
      <c r="O22" s="62">
        <f>SUMIFS(B_Sum,B_Code,$B22,B_Position,#REF!)</f>
        <v>0</v>
      </c>
      <c r="P22" s="62">
        <f>SUMIFS(B_Sum,B_Code,$B22,B_Position,#REF!)</f>
        <v>0</v>
      </c>
      <c r="Q22" s="62">
        <f>SUMIFS(B_Sum,B_Code,$B22,B_Position,#REF!)</f>
        <v>0</v>
      </c>
      <c r="R22" s="62">
        <f>SUMIFS(B_Sum,B_Code,$B22,B_Position,#REF!)</f>
        <v>0</v>
      </c>
      <c r="S22" s="35"/>
      <c r="T22" s="37">
        <f t="shared" si="0"/>
        <v>0</v>
      </c>
      <c r="U22" s="40"/>
      <c r="V22" s="40"/>
      <c r="W22" s="40">
        <v>1</v>
      </c>
      <c r="X22" s="30">
        <f t="shared" si="1"/>
        <v>1</v>
      </c>
      <c r="Y22" s="31">
        <f t="shared" si="2"/>
        <v>1</v>
      </c>
      <c r="Z22" s="102" t="str">
        <f>'Branch Grading'!L53</f>
        <v>A</v>
      </c>
    </row>
    <row r="23" spans="1:26" s="32" customFormat="1" ht="14.5" customHeight="1">
      <c r="A23" s="33">
        <v>67</v>
      </c>
      <c r="B23" s="58" t="s">
        <v>187</v>
      </c>
      <c r="C23" s="34" t="s">
        <v>468</v>
      </c>
      <c r="D23" s="35"/>
      <c r="E23" s="35"/>
      <c r="F23" s="35"/>
      <c r="G23" s="35"/>
      <c r="H23" s="35"/>
      <c r="I23" s="35"/>
      <c r="J23" s="35"/>
      <c r="K23" s="62">
        <f>SUMIFS(B_Sum,B_Code,$B23,B_Position,#REF!)</f>
        <v>0</v>
      </c>
      <c r="L23" s="62">
        <f>SUMIFS(B_Sum,B_Code,$B23,B_Position,#REF!)</f>
        <v>0</v>
      </c>
      <c r="M23" s="62">
        <f>SUMIFS(B_Sum,B_Code,$B23,B_Position,#REF!)</f>
        <v>0</v>
      </c>
      <c r="N23" s="62">
        <f>SUMIFS(B_Sum,B_Code,$B23,B_Position,#REF!)</f>
        <v>0</v>
      </c>
      <c r="O23" s="62">
        <f>SUMIFS(B_Sum,B_Code,$B23,B_Position,#REF!)</f>
        <v>0</v>
      </c>
      <c r="P23" s="62">
        <f>SUMIFS(B_Sum,B_Code,$B23,B_Position,#REF!)</f>
        <v>0</v>
      </c>
      <c r="Q23" s="62">
        <f>SUMIFS(B_Sum,B_Code,$B23,B_Position,#REF!)</f>
        <v>0</v>
      </c>
      <c r="R23" s="62">
        <f>SUMIFS(B_Sum,B_Code,$B23,B_Position,#REF!)</f>
        <v>0</v>
      </c>
      <c r="S23" s="35"/>
      <c r="T23" s="37">
        <f t="shared" si="0"/>
        <v>0</v>
      </c>
      <c r="U23" s="40"/>
      <c r="V23" s="40"/>
      <c r="W23" s="40">
        <v>1</v>
      </c>
      <c r="X23" s="30">
        <f t="shared" si="1"/>
        <v>1</v>
      </c>
      <c r="Y23" s="31">
        <f t="shared" si="2"/>
        <v>1</v>
      </c>
      <c r="Z23" s="102" t="str">
        <f>'Branch Grading'!L63</f>
        <v>A</v>
      </c>
    </row>
    <row r="24" spans="1:26" s="32" customFormat="1" ht="14.5" customHeight="1">
      <c r="A24" s="25">
        <v>68</v>
      </c>
      <c r="B24" s="58" t="s">
        <v>190</v>
      </c>
      <c r="C24" s="34" t="s">
        <v>531</v>
      </c>
      <c r="D24" s="35"/>
      <c r="E24" s="35"/>
      <c r="F24" s="35"/>
      <c r="G24" s="35"/>
      <c r="H24" s="35"/>
      <c r="I24" s="35"/>
      <c r="J24" s="35"/>
      <c r="K24" s="62">
        <f>SUMIFS(B_Sum,B_Code,$B24,B_Position,#REF!)</f>
        <v>0</v>
      </c>
      <c r="L24" s="62">
        <f>SUMIFS(B_Sum,B_Code,$B24,B_Position,#REF!)</f>
        <v>0</v>
      </c>
      <c r="M24" s="62">
        <f>SUMIFS(B_Sum,B_Code,$B24,B_Position,#REF!)</f>
        <v>0</v>
      </c>
      <c r="N24" s="62">
        <f>SUMIFS(B_Sum,B_Code,$B24,B_Position,#REF!)</f>
        <v>0</v>
      </c>
      <c r="O24" s="62">
        <f>SUMIFS(B_Sum,B_Code,$B24,B_Position,#REF!)</f>
        <v>0</v>
      </c>
      <c r="P24" s="62">
        <f>SUMIFS(B_Sum,B_Code,$B24,B_Position,#REF!)</f>
        <v>0</v>
      </c>
      <c r="Q24" s="62">
        <f>SUMIFS(B_Sum,B_Code,$B24,B_Position,#REF!)</f>
        <v>0</v>
      </c>
      <c r="R24" s="62">
        <f>SUMIFS(B_Sum,B_Code,$B24,B_Position,#REF!)</f>
        <v>0</v>
      </c>
      <c r="S24" s="35"/>
      <c r="T24" s="37">
        <f t="shared" si="0"/>
        <v>0</v>
      </c>
      <c r="U24" s="40"/>
      <c r="V24" s="40"/>
      <c r="W24" s="40">
        <v>1</v>
      </c>
      <c r="X24" s="30">
        <f t="shared" si="1"/>
        <v>1</v>
      </c>
      <c r="Y24" s="31">
        <f t="shared" si="2"/>
        <v>1</v>
      </c>
      <c r="Z24" s="102" t="str">
        <f>'Branch Grading'!L64</f>
        <v>A</v>
      </c>
    </row>
    <row r="25" spans="1:26" s="32" customFormat="1" ht="14.5" customHeight="1">
      <c r="A25" s="33">
        <v>69</v>
      </c>
      <c r="B25" s="58" t="s">
        <v>193</v>
      </c>
      <c r="C25" s="34" t="s">
        <v>532</v>
      </c>
      <c r="D25" s="35"/>
      <c r="E25" s="35"/>
      <c r="F25" s="35"/>
      <c r="G25" s="35"/>
      <c r="H25" s="35"/>
      <c r="I25" s="35"/>
      <c r="J25" s="35"/>
      <c r="K25" s="62">
        <f>SUMIFS(B_Sum,B_Code,$B25,B_Position,#REF!)</f>
        <v>0</v>
      </c>
      <c r="L25" s="62">
        <f>SUMIFS(B_Sum,B_Code,$B25,B_Position,#REF!)</f>
        <v>0</v>
      </c>
      <c r="M25" s="62">
        <f>SUMIFS(B_Sum,B_Code,$B25,B_Position,#REF!)</f>
        <v>0</v>
      </c>
      <c r="N25" s="62">
        <f>SUMIFS(B_Sum,B_Code,$B25,B_Position,#REF!)</f>
        <v>0</v>
      </c>
      <c r="O25" s="62">
        <f>SUMIFS(B_Sum,B_Code,$B25,B_Position,#REF!)</f>
        <v>0</v>
      </c>
      <c r="P25" s="62">
        <f>SUMIFS(B_Sum,B_Code,$B25,B_Position,#REF!)</f>
        <v>0</v>
      </c>
      <c r="Q25" s="62">
        <f>SUMIFS(B_Sum,B_Code,$B25,B_Position,#REF!)</f>
        <v>0</v>
      </c>
      <c r="R25" s="62">
        <f>SUMIFS(B_Sum,B_Code,$B25,B_Position,#REF!)</f>
        <v>0</v>
      </c>
      <c r="S25" s="35"/>
      <c r="T25" s="37">
        <f t="shared" si="0"/>
        <v>0</v>
      </c>
      <c r="U25" s="40"/>
      <c r="V25" s="40"/>
      <c r="W25" s="40">
        <v>1</v>
      </c>
      <c r="X25" s="30">
        <f t="shared" si="1"/>
        <v>1</v>
      </c>
      <c r="Y25" s="31">
        <f t="shared" si="2"/>
        <v>1</v>
      </c>
      <c r="Z25" s="102" t="str">
        <f>'Branch Grading'!L65</f>
        <v>A</v>
      </c>
    </row>
    <row r="26" spans="1:26" s="32" customFormat="1" ht="14.5" customHeight="1">
      <c r="A26" s="25">
        <v>71</v>
      </c>
      <c r="B26" s="58" t="s">
        <v>199</v>
      </c>
      <c r="C26" s="34" t="s">
        <v>534</v>
      </c>
      <c r="D26" s="35"/>
      <c r="E26" s="35"/>
      <c r="F26" s="35"/>
      <c r="G26" s="35"/>
      <c r="H26" s="35"/>
      <c r="I26" s="35"/>
      <c r="J26" s="35"/>
      <c r="K26" s="62">
        <f>SUMIFS(B_Sum,B_Code,$B26,B_Position,#REF!)</f>
        <v>0</v>
      </c>
      <c r="L26" s="62">
        <f>SUMIFS(B_Sum,B_Code,$B26,B_Position,#REF!)</f>
        <v>0</v>
      </c>
      <c r="M26" s="62">
        <f>SUMIFS(B_Sum,B_Code,$B26,B_Position,#REF!)</f>
        <v>0</v>
      </c>
      <c r="N26" s="62">
        <f>SUMIFS(B_Sum,B_Code,$B26,B_Position,#REF!)</f>
        <v>0</v>
      </c>
      <c r="O26" s="62">
        <f>SUMIFS(B_Sum,B_Code,$B26,B_Position,#REF!)</f>
        <v>0</v>
      </c>
      <c r="P26" s="62">
        <f>SUMIFS(B_Sum,B_Code,$B26,B_Position,#REF!)</f>
        <v>0</v>
      </c>
      <c r="Q26" s="62">
        <f>SUMIFS(B_Sum,B_Code,$B26,B_Position,#REF!)</f>
        <v>0</v>
      </c>
      <c r="R26" s="62">
        <f>SUMIFS(B_Sum,B_Code,$B26,B_Position,#REF!)</f>
        <v>0</v>
      </c>
      <c r="S26" s="35"/>
      <c r="T26" s="37">
        <f t="shared" si="0"/>
        <v>0</v>
      </c>
      <c r="U26" s="40"/>
      <c r="V26" s="40"/>
      <c r="W26" s="40">
        <v>1</v>
      </c>
      <c r="X26" s="30">
        <f t="shared" si="1"/>
        <v>1</v>
      </c>
      <c r="Y26" s="31">
        <f t="shared" si="2"/>
        <v>1</v>
      </c>
      <c r="Z26" s="102" t="str">
        <f>'Branch Grading'!L67</f>
        <v>A</v>
      </c>
    </row>
    <row r="27" spans="1:26" s="32" customFormat="1" ht="14.5" customHeight="1">
      <c r="A27" s="33">
        <v>72</v>
      </c>
      <c r="B27" s="58" t="s">
        <v>201</v>
      </c>
      <c r="C27" s="34" t="s">
        <v>535</v>
      </c>
      <c r="D27" s="35"/>
      <c r="E27" s="35"/>
      <c r="F27" s="35"/>
      <c r="G27" s="35"/>
      <c r="H27" s="35"/>
      <c r="I27" s="35"/>
      <c r="J27" s="35"/>
      <c r="K27" s="62">
        <f>SUMIFS(B_Sum,B_Code,$B27,B_Position,#REF!)</f>
        <v>0</v>
      </c>
      <c r="L27" s="62">
        <f>SUMIFS(B_Sum,B_Code,$B27,B_Position,#REF!)</f>
        <v>0</v>
      </c>
      <c r="M27" s="62">
        <f>SUMIFS(B_Sum,B_Code,$B27,B_Position,#REF!)</f>
        <v>0</v>
      </c>
      <c r="N27" s="62">
        <f>SUMIFS(B_Sum,B_Code,$B27,B_Position,#REF!)</f>
        <v>0</v>
      </c>
      <c r="O27" s="62">
        <f>SUMIFS(B_Sum,B_Code,$B27,B_Position,#REF!)</f>
        <v>0</v>
      </c>
      <c r="P27" s="62">
        <f>SUMIFS(B_Sum,B_Code,$B27,B_Position,#REF!)</f>
        <v>0</v>
      </c>
      <c r="Q27" s="62">
        <f>SUMIFS(B_Sum,B_Code,$B27,B_Position,#REF!)</f>
        <v>0</v>
      </c>
      <c r="R27" s="62">
        <f>SUMIFS(B_Sum,B_Code,$B27,B_Position,#REF!)</f>
        <v>0</v>
      </c>
      <c r="S27" s="35"/>
      <c r="T27" s="37">
        <f t="shared" si="0"/>
        <v>0</v>
      </c>
      <c r="U27" s="40"/>
      <c r="V27" s="40"/>
      <c r="W27" s="40">
        <v>1</v>
      </c>
      <c r="X27" s="30">
        <f t="shared" si="1"/>
        <v>1</v>
      </c>
      <c r="Y27" s="31">
        <f t="shared" si="2"/>
        <v>1</v>
      </c>
      <c r="Z27" s="102" t="str">
        <f>'Branch Grading'!L68</f>
        <v>A</v>
      </c>
    </row>
    <row r="28" spans="1:26" s="32" customFormat="1" ht="14.5" customHeight="1">
      <c r="A28" s="25">
        <v>79</v>
      </c>
      <c r="B28" s="58" t="s">
        <v>220</v>
      </c>
      <c r="C28" s="34" t="s">
        <v>542</v>
      </c>
      <c r="D28" s="35"/>
      <c r="E28" s="35"/>
      <c r="F28" s="35"/>
      <c r="G28" s="35"/>
      <c r="H28" s="35"/>
      <c r="I28" s="35"/>
      <c r="J28" s="35"/>
      <c r="K28" s="62">
        <f>SUMIFS(B_Sum,B_Code,$B28,B_Position,#REF!)</f>
        <v>0</v>
      </c>
      <c r="L28" s="62">
        <f>SUMIFS(B_Sum,B_Code,$B28,B_Position,#REF!)</f>
        <v>0</v>
      </c>
      <c r="M28" s="62">
        <f>SUMIFS(B_Sum,B_Code,$B28,B_Position,#REF!)</f>
        <v>0</v>
      </c>
      <c r="N28" s="62">
        <f>SUMIFS(B_Sum,B_Code,$B28,B_Position,#REF!)</f>
        <v>0</v>
      </c>
      <c r="O28" s="62">
        <f>SUMIFS(B_Sum,B_Code,$B28,B_Position,#REF!)</f>
        <v>0</v>
      </c>
      <c r="P28" s="62">
        <f>SUMIFS(B_Sum,B_Code,$B28,B_Position,#REF!)</f>
        <v>0</v>
      </c>
      <c r="Q28" s="62">
        <f>SUMIFS(B_Sum,B_Code,$B28,B_Position,#REF!)</f>
        <v>0</v>
      </c>
      <c r="R28" s="62">
        <f>SUMIFS(B_Sum,B_Code,$B28,B_Position,#REF!)</f>
        <v>0</v>
      </c>
      <c r="S28" s="35"/>
      <c r="T28" s="37">
        <f t="shared" si="0"/>
        <v>0</v>
      </c>
      <c r="U28" s="40"/>
      <c r="V28" s="40"/>
      <c r="W28" s="40">
        <v>1</v>
      </c>
      <c r="X28" s="30">
        <f t="shared" si="1"/>
        <v>1</v>
      </c>
      <c r="Y28" s="31">
        <f t="shared" si="2"/>
        <v>1</v>
      </c>
      <c r="Z28" s="102" t="str">
        <f>'Branch Grading'!L75</f>
        <v>A</v>
      </c>
    </row>
    <row r="29" spans="1:26" s="32" customFormat="1" ht="14.5" customHeight="1">
      <c r="A29" s="33">
        <v>81</v>
      </c>
      <c r="B29" s="58" t="s">
        <v>226</v>
      </c>
      <c r="C29" s="34" t="s">
        <v>544</v>
      </c>
      <c r="D29" s="35"/>
      <c r="E29" s="35"/>
      <c r="F29" s="35"/>
      <c r="G29" s="35"/>
      <c r="H29" s="35"/>
      <c r="I29" s="35"/>
      <c r="J29" s="35"/>
      <c r="K29" s="62">
        <f>SUMIFS(B_Sum,B_Code,$B29,B_Position,#REF!)</f>
        <v>0</v>
      </c>
      <c r="L29" s="62">
        <f>SUMIFS(B_Sum,B_Code,$B29,B_Position,#REF!)</f>
        <v>0</v>
      </c>
      <c r="M29" s="62">
        <f>SUMIFS(B_Sum,B_Code,$B29,B_Position,#REF!)</f>
        <v>0</v>
      </c>
      <c r="N29" s="62">
        <f>SUMIFS(B_Sum,B_Code,$B29,B_Position,#REF!)</f>
        <v>0</v>
      </c>
      <c r="O29" s="62">
        <f>SUMIFS(B_Sum,B_Code,$B29,B_Position,#REF!)</f>
        <v>0</v>
      </c>
      <c r="P29" s="62">
        <f>SUMIFS(B_Sum,B_Code,$B29,B_Position,#REF!)</f>
        <v>0</v>
      </c>
      <c r="Q29" s="62">
        <f>SUMIFS(B_Sum,B_Code,$B29,B_Position,#REF!)</f>
        <v>0</v>
      </c>
      <c r="R29" s="62">
        <f>SUMIFS(B_Sum,B_Code,$B29,B_Position,#REF!)</f>
        <v>0</v>
      </c>
      <c r="S29" s="35"/>
      <c r="T29" s="37">
        <f t="shared" si="0"/>
        <v>0</v>
      </c>
      <c r="U29" s="40"/>
      <c r="V29" s="40"/>
      <c r="W29" s="40">
        <v>1</v>
      </c>
      <c r="X29" s="30">
        <f t="shared" si="1"/>
        <v>1</v>
      </c>
      <c r="Y29" s="31">
        <f t="shared" si="2"/>
        <v>1</v>
      </c>
      <c r="Z29" s="102" t="str">
        <f>'Branch Grading'!L77</f>
        <v>A</v>
      </c>
    </row>
    <row r="30" spans="1:26" s="32" customFormat="1" ht="14.5" customHeight="1">
      <c r="A30" s="25">
        <v>82</v>
      </c>
      <c r="B30" s="58" t="s">
        <v>229</v>
      </c>
      <c r="C30" s="34" t="s">
        <v>545</v>
      </c>
      <c r="D30" s="35"/>
      <c r="E30" s="35"/>
      <c r="F30" s="35"/>
      <c r="G30" s="35"/>
      <c r="H30" s="35"/>
      <c r="I30" s="35"/>
      <c r="J30" s="35"/>
      <c r="K30" s="62">
        <f>SUMIFS(B_Sum,B_Code,$B30,B_Position,#REF!)</f>
        <v>0</v>
      </c>
      <c r="L30" s="62">
        <f>SUMIFS(B_Sum,B_Code,$B30,B_Position,#REF!)</f>
        <v>0</v>
      </c>
      <c r="M30" s="62">
        <f>SUMIFS(B_Sum,B_Code,$B30,B_Position,#REF!)</f>
        <v>0</v>
      </c>
      <c r="N30" s="62">
        <f>SUMIFS(B_Sum,B_Code,$B30,B_Position,#REF!)</f>
        <v>0</v>
      </c>
      <c r="O30" s="62">
        <f>SUMIFS(B_Sum,B_Code,$B30,B_Position,#REF!)</f>
        <v>0</v>
      </c>
      <c r="P30" s="62">
        <f>SUMIFS(B_Sum,B_Code,$B30,B_Position,#REF!)</f>
        <v>0</v>
      </c>
      <c r="Q30" s="62">
        <f>SUMIFS(B_Sum,B_Code,$B30,B_Position,#REF!)</f>
        <v>0</v>
      </c>
      <c r="R30" s="62">
        <f>SUMIFS(B_Sum,B_Code,$B30,B_Position,#REF!)</f>
        <v>0</v>
      </c>
      <c r="S30" s="35"/>
      <c r="T30" s="37">
        <f t="shared" si="0"/>
        <v>0</v>
      </c>
      <c r="U30" s="40"/>
      <c r="V30" s="40"/>
      <c r="W30" s="40">
        <v>1</v>
      </c>
      <c r="X30" s="30">
        <f t="shared" si="1"/>
        <v>1</v>
      </c>
      <c r="Y30" s="31">
        <f t="shared" si="2"/>
        <v>1</v>
      </c>
      <c r="Z30" s="102" t="str">
        <f>'Branch Grading'!L78</f>
        <v>A</v>
      </c>
    </row>
    <row r="31" spans="1:26" s="32" customFormat="1" ht="14.5" customHeight="1">
      <c r="A31" s="33">
        <v>98</v>
      </c>
      <c r="B31" s="58" t="s">
        <v>275</v>
      </c>
      <c r="C31" s="34" t="s">
        <v>561</v>
      </c>
      <c r="D31" s="35"/>
      <c r="E31" s="35"/>
      <c r="F31" s="35"/>
      <c r="G31" s="35"/>
      <c r="H31" s="35"/>
      <c r="I31" s="35"/>
      <c r="J31" s="35"/>
      <c r="K31" s="62">
        <f>SUMIFS(B_Sum,B_Code,$B31,B_Position,#REF!)</f>
        <v>0</v>
      </c>
      <c r="L31" s="62">
        <f>SUMIFS(B_Sum,B_Code,$B31,B_Position,#REF!)</f>
        <v>0</v>
      </c>
      <c r="M31" s="62">
        <f>SUMIFS(B_Sum,B_Code,$B31,B_Position,#REF!)</f>
        <v>0</v>
      </c>
      <c r="N31" s="62">
        <f>SUMIFS(B_Sum,B_Code,$B31,B_Position,#REF!)</f>
        <v>0</v>
      </c>
      <c r="O31" s="62">
        <f>SUMIFS(B_Sum,B_Code,$B31,B_Position,#REF!)</f>
        <v>0</v>
      </c>
      <c r="P31" s="62">
        <f>SUMIFS(B_Sum,B_Code,$B31,B_Position,#REF!)</f>
        <v>0</v>
      </c>
      <c r="Q31" s="62">
        <f>SUMIFS(B_Sum,B_Code,$B31,B_Position,#REF!)</f>
        <v>0</v>
      </c>
      <c r="R31" s="62">
        <f>SUMIFS(B_Sum,B_Code,$B31,B_Position,#REF!)</f>
        <v>0</v>
      </c>
      <c r="S31" s="35"/>
      <c r="T31" s="37">
        <f t="shared" si="0"/>
        <v>0</v>
      </c>
      <c r="U31" s="40"/>
      <c r="V31" s="40"/>
      <c r="W31" s="40">
        <v>1</v>
      </c>
      <c r="X31" s="30">
        <f t="shared" si="1"/>
        <v>1</v>
      </c>
      <c r="Y31" s="31">
        <f t="shared" si="2"/>
        <v>1</v>
      </c>
      <c r="Z31" s="102" t="str">
        <f>'Branch Grading'!L94</f>
        <v>A</v>
      </c>
    </row>
    <row r="32" spans="1:26" s="32" customFormat="1" ht="14.5" customHeight="1">
      <c r="A32" s="25">
        <v>104</v>
      </c>
      <c r="B32" s="58" t="s">
        <v>292</v>
      </c>
      <c r="C32" s="34" t="s">
        <v>567</v>
      </c>
      <c r="D32" s="35"/>
      <c r="E32" s="35"/>
      <c r="F32" s="35"/>
      <c r="G32" s="35"/>
      <c r="H32" s="35"/>
      <c r="I32" s="35"/>
      <c r="J32" s="35"/>
      <c r="K32" s="62">
        <f>SUMIFS(B_Sum,B_Code,$B32,B_Position,#REF!)</f>
        <v>0</v>
      </c>
      <c r="L32" s="62">
        <f>SUMIFS(B_Sum,B_Code,$B32,B_Position,#REF!)</f>
        <v>0</v>
      </c>
      <c r="M32" s="62">
        <f>SUMIFS(B_Sum,B_Code,$B32,B_Position,#REF!)</f>
        <v>0</v>
      </c>
      <c r="N32" s="62">
        <f>SUMIFS(B_Sum,B_Code,$B32,B_Position,#REF!)</f>
        <v>0</v>
      </c>
      <c r="O32" s="62">
        <f>SUMIFS(B_Sum,B_Code,$B32,B_Position,#REF!)</f>
        <v>0</v>
      </c>
      <c r="P32" s="62">
        <f>SUMIFS(B_Sum,B_Code,$B32,B_Position,#REF!)</f>
        <v>0</v>
      </c>
      <c r="Q32" s="62">
        <f>SUMIFS(B_Sum,B_Code,$B32,B_Position,#REF!)</f>
        <v>0</v>
      </c>
      <c r="R32" s="62">
        <f>SUMIFS(B_Sum,B_Code,$B32,B_Position,#REF!)</f>
        <v>0</v>
      </c>
      <c r="S32" s="35"/>
      <c r="T32" s="37">
        <f t="shared" si="0"/>
        <v>0</v>
      </c>
      <c r="U32" s="40"/>
      <c r="V32" s="40"/>
      <c r="W32" s="40">
        <v>1</v>
      </c>
      <c r="X32" s="30">
        <f t="shared" si="1"/>
        <v>1</v>
      </c>
      <c r="Y32" s="31">
        <f t="shared" si="2"/>
        <v>1</v>
      </c>
      <c r="Z32" s="102" t="str">
        <f>'Branch Grading'!L100</f>
        <v>A</v>
      </c>
    </row>
    <row r="33" spans="1:26" s="32" customFormat="1" ht="14.5" customHeight="1">
      <c r="A33" s="33">
        <v>114</v>
      </c>
      <c r="B33" s="58" t="s">
        <v>399</v>
      </c>
      <c r="C33" s="34" t="s">
        <v>586</v>
      </c>
      <c r="D33" s="35"/>
      <c r="E33" s="35"/>
      <c r="F33" s="35"/>
      <c r="G33" s="35"/>
      <c r="H33" s="35"/>
      <c r="I33" s="35"/>
      <c r="J33" s="35"/>
      <c r="K33" s="62">
        <f>SUMIFS(B_Sum,B_Code,$B33,B_Position,#REF!)</f>
        <v>0</v>
      </c>
      <c r="L33" s="62">
        <f>SUMIFS(B_Sum,B_Code,$B33,B_Position,#REF!)</f>
        <v>0</v>
      </c>
      <c r="M33" s="62">
        <f>SUMIFS(B_Sum,B_Code,$B33,B_Position,#REF!)</f>
        <v>0</v>
      </c>
      <c r="N33" s="62">
        <f>SUMIFS(B_Sum,B_Code,$B33,B_Position,#REF!)</f>
        <v>0</v>
      </c>
      <c r="O33" s="62">
        <f>SUMIFS(B_Sum,B_Code,$B33,B_Position,#REF!)</f>
        <v>0</v>
      </c>
      <c r="P33" s="62">
        <f>SUMIFS(B_Sum,B_Code,$B33,B_Position,#REF!)</f>
        <v>0</v>
      </c>
      <c r="Q33" s="62">
        <f>SUMIFS(B_Sum,B_Code,$B33,B_Position,#REF!)</f>
        <v>0</v>
      </c>
      <c r="R33" s="62">
        <f>SUMIFS(B_Sum,B_Code,$B33,B_Position,#REF!)</f>
        <v>0</v>
      </c>
      <c r="S33" s="35"/>
      <c r="T33" s="37">
        <f t="shared" si="0"/>
        <v>0</v>
      </c>
      <c r="U33" s="40"/>
      <c r="V33" s="40"/>
      <c r="W33" s="40">
        <v>1</v>
      </c>
      <c r="X33" s="30">
        <f t="shared" si="1"/>
        <v>1</v>
      </c>
      <c r="Y33" s="31">
        <f t="shared" si="2"/>
        <v>1</v>
      </c>
      <c r="Z33" s="102" t="str">
        <f>'Branch Grading'!L110</f>
        <v>A</v>
      </c>
    </row>
    <row r="34" spans="1:26" s="32" customFormat="1" ht="14.5" customHeight="1">
      <c r="A34" s="25">
        <v>122</v>
      </c>
      <c r="B34" s="58" t="s">
        <v>280</v>
      </c>
      <c r="C34" s="34" t="s">
        <v>582</v>
      </c>
      <c r="D34" s="35"/>
      <c r="E34" s="35"/>
      <c r="F34" s="35"/>
      <c r="G34" s="35"/>
      <c r="H34" s="35"/>
      <c r="I34" s="35"/>
      <c r="J34" s="35"/>
      <c r="K34" s="62">
        <f>SUMIFS(B_Sum,B_Code,$B34,B_Position,#REF!)</f>
        <v>0</v>
      </c>
      <c r="L34" s="62">
        <f>SUMIFS(B_Sum,B_Code,$B34,B_Position,#REF!)</f>
        <v>0</v>
      </c>
      <c r="M34" s="62">
        <f>SUMIFS(B_Sum,B_Code,$B34,B_Position,#REF!)</f>
        <v>0</v>
      </c>
      <c r="N34" s="62">
        <f>SUMIFS(B_Sum,B_Code,$B34,B_Position,#REF!)</f>
        <v>0</v>
      </c>
      <c r="O34" s="62">
        <f>SUMIFS(B_Sum,B_Code,$B34,B_Position,#REF!)</f>
        <v>0</v>
      </c>
      <c r="P34" s="62">
        <f>SUMIFS(B_Sum,B_Code,$B34,B_Position,#REF!)</f>
        <v>0</v>
      </c>
      <c r="Q34" s="62">
        <f>SUMIFS(B_Sum,B_Code,$B34,B_Position,#REF!)</f>
        <v>0</v>
      </c>
      <c r="R34" s="62">
        <f>SUMIFS(B_Sum,B_Code,$B34,B_Position,#REF!)</f>
        <v>0</v>
      </c>
      <c r="S34" s="35"/>
      <c r="T34" s="37">
        <f t="shared" si="0"/>
        <v>0</v>
      </c>
      <c r="U34" s="40"/>
      <c r="V34" s="40"/>
      <c r="W34" s="40">
        <v>1</v>
      </c>
      <c r="X34" s="30">
        <f t="shared" si="1"/>
        <v>1</v>
      </c>
      <c r="Y34" s="31">
        <f t="shared" si="2"/>
        <v>1</v>
      </c>
      <c r="Z34" s="102" t="str">
        <f>'Branch Grading'!L118</f>
        <v>A</v>
      </c>
    </row>
    <row r="35" spans="1:26" s="32" customFormat="1" ht="14.5" customHeight="1">
      <c r="A35" s="33">
        <v>123</v>
      </c>
      <c r="B35" s="58" t="s">
        <v>303</v>
      </c>
      <c r="C35" s="34" t="s">
        <v>750</v>
      </c>
      <c r="D35" s="35"/>
      <c r="E35" s="35"/>
      <c r="F35" s="35"/>
      <c r="G35" s="35"/>
      <c r="H35" s="35"/>
      <c r="I35" s="35"/>
      <c r="J35" s="35"/>
      <c r="K35" s="62">
        <f>SUMIFS(B_Sum,B_Code,$B35,B_Position,#REF!)</f>
        <v>0</v>
      </c>
      <c r="L35" s="62">
        <f>SUMIFS(B_Sum,B_Code,$B35,B_Position,#REF!)</f>
        <v>0</v>
      </c>
      <c r="M35" s="62">
        <f>SUMIFS(B_Sum,B_Code,$B35,B_Position,#REF!)</f>
        <v>0</v>
      </c>
      <c r="N35" s="62">
        <f>SUMIFS(B_Sum,B_Code,$B35,B_Position,#REF!)</f>
        <v>0</v>
      </c>
      <c r="O35" s="62">
        <f>SUMIFS(B_Sum,B_Code,$B35,B_Position,#REF!)</f>
        <v>0</v>
      </c>
      <c r="P35" s="62">
        <f>SUMIFS(B_Sum,B_Code,$B35,B_Position,#REF!)</f>
        <v>0</v>
      </c>
      <c r="Q35" s="62">
        <f>SUMIFS(B_Sum,B_Code,$B35,B_Position,#REF!)</f>
        <v>0</v>
      </c>
      <c r="R35" s="62">
        <f>SUMIFS(B_Sum,B_Code,$B35,B_Position,#REF!)</f>
        <v>0</v>
      </c>
      <c r="S35" s="35"/>
      <c r="T35" s="37">
        <f t="shared" si="0"/>
        <v>0</v>
      </c>
      <c r="U35" s="40"/>
      <c r="V35" s="40"/>
      <c r="W35" s="40">
        <v>1</v>
      </c>
      <c r="X35" s="30">
        <f t="shared" si="1"/>
        <v>1</v>
      </c>
      <c r="Y35" s="31">
        <f t="shared" si="2"/>
        <v>1</v>
      </c>
      <c r="Z35" s="102" t="str">
        <f>'Branch Grading'!L119</f>
        <v>A</v>
      </c>
    </row>
    <row r="36" spans="1:26" s="32" customFormat="1" ht="14.5" customHeight="1">
      <c r="A36" s="25">
        <v>12</v>
      </c>
      <c r="B36" s="58" t="s">
        <v>22</v>
      </c>
      <c r="C36" s="34" t="s">
        <v>476</v>
      </c>
      <c r="D36" s="35"/>
      <c r="E36" s="35"/>
      <c r="F36" s="35"/>
      <c r="G36" s="35"/>
      <c r="H36" s="35"/>
      <c r="I36" s="35"/>
      <c r="J36" s="35"/>
      <c r="K36" s="62">
        <f>SUMIFS(B_Sum,B_Code,$B36,B_Position,#REF!)</f>
        <v>0</v>
      </c>
      <c r="L36" s="62">
        <f>SUMIFS(B_Sum,B_Code,$B36,B_Position,#REF!)</f>
        <v>0</v>
      </c>
      <c r="M36" s="62">
        <f>SUMIFS(B_Sum,B_Code,$B36,B_Position,#REF!)</f>
        <v>0</v>
      </c>
      <c r="N36" s="62">
        <f>SUMIFS(B_Sum,B_Code,$B36,B_Position,#REF!)</f>
        <v>0</v>
      </c>
      <c r="O36" s="62">
        <f>SUMIFS(B_Sum,B_Code,$B36,B_Position,#REF!)</f>
        <v>0</v>
      </c>
      <c r="P36" s="62">
        <f>SUMIFS(B_Sum,B_Code,$B36,B_Position,#REF!)</f>
        <v>0</v>
      </c>
      <c r="Q36" s="62">
        <f>SUMIFS(B_Sum,B_Code,$B36,B_Position,#REF!)</f>
        <v>0</v>
      </c>
      <c r="R36" s="62">
        <f>SUMIFS(B_Sum,B_Code,$B36,B_Position,#REF!)</f>
        <v>0</v>
      </c>
      <c r="S36" s="35"/>
      <c r="T36" s="37">
        <f t="shared" si="0"/>
        <v>0</v>
      </c>
      <c r="U36" s="35"/>
      <c r="V36" s="35"/>
      <c r="W36" s="36">
        <v>1</v>
      </c>
      <c r="X36" s="30">
        <f t="shared" si="1"/>
        <v>1</v>
      </c>
      <c r="Y36" s="31">
        <f t="shared" si="2"/>
        <v>1</v>
      </c>
      <c r="Z36" s="102" t="str">
        <f>'Branch Grading'!L8</f>
        <v>B</v>
      </c>
    </row>
    <row r="37" spans="1:26" s="32" customFormat="1" ht="14.5" customHeight="1">
      <c r="A37" s="33">
        <v>13</v>
      </c>
      <c r="B37" s="58" t="s">
        <v>25</v>
      </c>
      <c r="C37" s="34" t="s">
        <v>477</v>
      </c>
      <c r="D37" s="35"/>
      <c r="E37" s="35"/>
      <c r="F37" s="35"/>
      <c r="G37" s="35"/>
      <c r="H37" s="35"/>
      <c r="I37" s="35"/>
      <c r="J37" s="35"/>
      <c r="K37" s="62">
        <f>SUMIFS(B_Sum,B_Code,$B37,B_Position,#REF!)</f>
        <v>0</v>
      </c>
      <c r="L37" s="62">
        <f>SUMIFS(B_Sum,B_Code,$B37,B_Position,#REF!)</f>
        <v>0</v>
      </c>
      <c r="M37" s="62">
        <f>SUMIFS(B_Sum,B_Code,$B37,B_Position,#REF!)</f>
        <v>0</v>
      </c>
      <c r="N37" s="62">
        <f>SUMIFS(B_Sum,B_Code,$B37,B_Position,#REF!)</f>
        <v>0</v>
      </c>
      <c r="O37" s="62">
        <f>SUMIFS(B_Sum,B_Code,$B37,B_Position,#REF!)</f>
        <v>0</v>
      </c>
      <c r="P37" s="62">
        <f>SUMIFS(B_Sum,B_Code,$B37,B_Position,#REF!)</f>
        <v>0</v>
      </c>
      <c r="Q37" s="62">
        <f>SUMIFS(B_Sum,B_Code,$B37,B_Position,#REF!)</f>
        <v>0</v>
      </c>
      <c r="R37" s="62">
        <f>SUMIFS(B_Sum,B_Code,$B37,B_Position,#REF!)</f>
        <v>0</v>
      </c>
      <c r="S37" s="35"/>
      <c r="T37" s="37">
        <f t="shared" si="0"/>
        <v>0</v>
      </c>
      <c r="U37" s="35"/>
      <c r="V37" s="35"/>
      <c r="W37" s="36">
        <v>1</v>
      </c>
      <c r="X37" s="30">
        <f t="shared" si="1"/>
        <v>1</v>
      </c>
      <c r="Y37" s="31">
        <f t="shared" si="2"/>
        <v>1</v>
      </c>
      <c r="Z37" s="102" t="str">
        <f>'Branch Grading'!L9</f>
        <v>B</v>
      </c>
    </row>
    <row r="38" spans="1:26" s="32" customFormat="1" ht="14.5" customHeight="1">
      <c r="A38" s="25">
        <v>17</v>
      </c>
      <c r="B38" s="58" t="s">
        <v>37</v>
      </c>
      <c r="C38" s="34" t="s">
        <v>481</v>
      </c>
      <c r="D38" s="35"/>
      <c r="E38" s="35"/>
      <c r="F38" s="35"/>
      <c r="G38" s="35"/>
      <c r="H38" s="35"/>
      <c r="I38" s="35"/>
      <c r="J38" s="35"/>
      <c r="K38" s="62">
        <f>SUMIFS(B_Sum,B_Code,$B38,B_Position,#REF!)</f>
        <v>0</v>
      </c>
      <c r="L38" s="62">
        <f>SUMIFS(B_Sum,B_Code,$B38,B_Position,#REF!)</f>
        <v>0</v>
      </c>
      <c r="M38" s="62">
        <f>SUMIFS(B_Sum,B_Code,$B38,B_Position,#REF!)</f>
        <v>0</v>
      </c>
      <c r="N38" s="62">
        <f>SUMIFS(B_Sum,B_Code,$B38,B_Position,#REF!)</f>
        <v>0</v>
      </c>
      <c r="O38" s="62">
        <f>SUMIFS(B_Sum,B_Code,$B38,B_Position,#REF!)</f>
        <v>0</v>
      </c>
      <c r="P38" s="62">
        <f>SUMIFS(B_Sum,B_Code,$B38,B_Position,#REF!)</f>
        <v>0</v>
      </c>
      <c r="Q38" s="62">
        <f>SUMIFS(B_Sum,B_Code,$B38,B_Position,#REF!)</f>
        <v>0</v>
      </c>
      <c r="R38" s="62">
        <f>SUMIFS(B_Sum,B_Code,$B38,B_Position,#REF!)</f>
        <v>0</v>
      </c>
      <c r="S38" s="35"/>
      <c r="T38" s="37">
        <f t="shared" ref="T38:T69" si="3">SUM(D38:R38)</f>
        <v>0</v>
      </c>
      <c r="U38" s="35"/>
      <c r="V38" s="35"/>
      <c r="W38" s="36">
        <v>1</v>
      </c>
      <c r="X38" s="30">
        <f t="shared" ref="X38:X69" si="4">U38+V38+W38</f>
        <v>1</v>
      </c>
      <c r="Y38" s="31">
        <f t="shared" ref="Y38:Y69" si="5">T38+X38</f>
        <v>1</v>
      </c>
      <c r="Z38" s="102" t="str">
        <f>'Branch Grading'!L13</f>
        <v>B</v>
      </c>
    </row>
    <row r="39" spans="1:26" s="32" customFormat="1" ht="14.5" customHeight="1">
      <c r="A39" s="33">
        <v>18</v>
      </c>
      <c r="B39" s="58" t="s">
        <v>40</v>
      </c>
      <c r="C39" s="34" t="s">
        <v>482</v>
      </c>
      <c r="D39" s="35"/>
      <c r="E39" s="35"/>
      <c r="F39" s="35"/>
      <c r="G39" s="35"/>
      <c r="H39" s="35"/>
      <c r="I39" s="35"/>
      <c r="J39" s="35"/>
      <c r="K39" s="62">
        <f>SUMIFS(B_Sum,B_Code,$B39,B_Position,#REF!)</f>
        <v>0</v>
      </c>
      <c r="L39" s="62">
        <f>SUMIFS(B_Sum,B_Code,$B39,B_Position,#REF!)</f>
        <v>0</v>
      </c>
      <c r="M39" s="62">
        <f>SUMIFS(B_Sum,B_Code,$B39,B_Position,#REF!)</f>
        <v>0</v>
      </c>
      <c r="N39" s="62">
        <f>SUMIFS(B_Sum,B_Code,$B39,B_Position,#REF!)</f>
        <v>0</v>
      </c>
      <c r="O39" s="62">
        <f>SUMIFS(B_Sum,B_Code,$B39,B_Position,#REF!)</f>
        <v>0</v>
      </c>
      <c r="P39" s="62">
        <f>SUMIFS(B_Sum,B_Code,$B39,B_Position,#REF!)</f>
        <v>0</v>
      </c>
      <c r="Q39" s="62">
        <f>SUMIFS(B_Sum,B_Code,$B39,B_Position,#REF!)</f>
        <v>0</v>
      </c>
      <c r="R39" s="62">
        <f>SUMIFS(B_Sum,B_Code,$B39,B_Position,#REF!)</f>
        <v>0</v>
      </c>
      <c r="S39" s="35"/>
      <c r="T39" s="37">
        <f t="shared" si="3"/>
        <v>0</v>
      </c>
      <c r="U39" s="35"/>
      <c r="V39" s="35"/>
      <c r="W39" s="36">
        <v>1</v>
      </c>
      <c r="X39" s="30">
        <f t="shared" si="4"/>
        <v>1</v>
      </c>
      <c r="Y39" s="31">
        <f t="shared" si="5"/>
        <v>1</v>
      </c>
      <c r="Z39" s="102" t="str">
        <f>'Branch Grading'!L14</f>
        <v>B</v>
      </c>
    </row>
    <row r="40" spans="1:26" s="32" customFormat="1" ht="14.5" customHeight="1">
      <c r="A40" s="25">
        <v>22</v>
      </c>
      <c r="B40" s="58" t="s">
        <v>52</v>
      </c>
      <c r="C40" s="34" t="s">
        <v>486</v>
      </c>
      <c r="D40" s="35"/>
      <c r="E40" s="35"/>
      <c r="F40" s="35"/>
      <c r="G40" s="35"/>
      <c r="H40" s="35"/>
      <c r="I40" s="35"/>
      <c r="J40" s="35"/>
      <c r="K40" s="62">
        <f>SUMIFS(B_Sum,B_Code,$B40,B_Position,#REF!)</f>
        <v>0</v>
      </c>
      <c r="L40" s="62">
        <f>SUMIFS(B_Sum,B_Code,$B40,B_Position,#REF!)</f>
        <v>0</v>
      </c>
      <c r="M40" s="62">
        <f>SUMIFS(B_Sum,B_Code,$B40,B_Position,#REF!)</f>
        <v>0</v>
      </c>
      <c r="N40" s="62">
        <f>SUMIFS(B_Sum,B_Code,$B40,B_Position,#REF!)</f>
        <v>0</v>
      </c>
      <c r="O40" s="62">
        <f>SUMIFS(B_Sum,B_Code,$B40,B_Position,#REF!)</f>
        <v>0</v>
      </c>
      <c r="P40" s="62">
        <f>SUMIFS(B_Sum,B_Code,$B40,B_Position,#REF!)</f>
        <v>0</v>
      </c>
      <c r="Q40" s="62">
        <f>SUMIFS(B_Sum,B_Code,$B40,B_Position,#REF!)</f>
        <v>0</v>
      </c>
      <c r="R40" s="62">
        <f>SUMIFS(B_Sum,B_Code,$B40,B_Position,#REF!)</f>
        <v>0</v>
      </c>
      <c r="S40" s="35"/>
      <c r="T40" s="37">
        <f t="shared" si="3"/>
        <v>0</v>
      </c>
      <c r="U40" s="35"/>
      <c r="V40" s="35"/>
      <c r="W40" s="36">
        <v>1</v>
      </c>
      <c r="X40" s="30">
        <f t="shared" si="4"/>
        <v>1</v>
      </c>
      <c r="Y40" s="31">
        <f t="shared" si="5"/>
        <v>1</v>
      </c>
      <c r="Z40" s="102" t="str">
        <f>'Branch Grading'!L18</f>
        <v>B</v>
      </c>
    </row>
    <row r="41" spans="1:26" s="32" customFormat="1" ht="14.5" customHeight="1">
      <c r="A41" s="33">
        <v>24</v>
      </c>
      <c r="B41" s="58" t="s">
        <v>58</v>
      </c>
      <c r="C41" s="34" t="s">
        <v>488</v>
      </c>
      <c r="D41" s="35"/>
      <c r="E41" s="35"/>
      <c r="F41" s="35"/>
      <c r="G41" s="35"/>
      <c r="H41" s="35"/>
      <c r="I41" s="35"/>
      <c r="J41" s="35"/>
      <c r="K41" s="62">
        <f>SUMIFS(B_Sum,B_Code,$B41,B_Position,#REF!)</f>
        <v>0</v>
      </c>
      <c r="L41" s="62">
        <f>SUMIFS(B_Sum,B_Code,$B41,B_Position,#REF!)</f>
        <v>0</v>
      </c>
      <c r="M41" s="62">
        <f>SUMIFS(B_Sum,B_Code,$B41,B_Position,#REF!)</f>
        <v>0</v>
      </c>
      <c r="N41" s="62">
        <f>SUMIFS(B_Sum,B_Code,$B41,B_Position,#REF!)</f>
        <v>0</v>
      </c>
      <c r="O41" s="62">
        <f>SUMIFS(B_Sum,B_Code,$B41,B_Position,#REF!)</f>
        <v>0</v>
      </c>
      <c r="P41" s="62">
        <f>SUMIFS(B_Sum,B_Code,$B41,B_Position,#REF!)</f>
        <v>0</v>
      </c>
      <c r="Q41" s="62">
        <f>SUMIFS(B_Sum,B_Code,$B41,B_Position,#REF!)</f>
        <v>0</v>
      </c>
      <c r="R41" s="62">
        <f>SUMIFS(B_Sum,B_Code,$B41,B_Position,#REF!)</f>
        <v>0</v>
      </c>
      <c r="S41" s="35"/>
      <c r="T41" s="37">
        <f t="shared" si="3"/>
        <v>0</v>
      </c>
      <c r="U41" s="35"/>
      <c r="V41" s="35"/>
      <c r="W41" s="36">
        <v>1</v>
      </c>
      <c r="X41" s="30">
        <f t="shared" si="4"/>
        <v>1</v>
      </c>
      <c r="Y41" s="31">
        <f t="shared" si="5"/>
        <v>1</v>
      </c>
      <c r="Z41" s="102" t="str">
        <f>'Branch Grading'!L20</f>
        <v>B</v>
      </c>
    </row>
    <row r="42" spans="1:26" s="32" customFormat="1" ht="14.5" customHeight="1">
      <c r="A42" s="25">
        <v>32</v>
      </c>
      <c r="B42" s="58" t="s">
        <v>82</v>
      </c>
      <c r="C42" s="34" t="s">
        <v>496</v>
      </c>
      <c r="D42" s="35"/>
      <c r="E42" s="35"/>
      <c r="F42" s="35"/>
      <c r="G42" s="35"/>
      <c r="H42" s="35"/>
      <c r="I42" s="35"/>
      <c r="J42" s="35"/>
      <c r="K42" s="62">
        <f>SUMIFS(B_Sum,B_Code,$B42,B_Position,#REF!)</f>
        <v>0</v>
      </c>
      <c r="L42" s="62">
        <f>SUMIFS(B_Sum,B_Code,$B42,B_Position,#REF!)</f>
        <v>0</v>
      </c>
      <c r="M42" s="62">
        <f>SUMIFS(B_Sum,B_Code,$B42,B_Position,#REF!)</f>
        <v>0</v>
      </c>
      <c r="N42" s="62">
        <f>SUMIFS(B_Sum,B_Code,$B42,B_Position,#REF!)</f>
        <v>0</v>
      </c>
      <c r="O42" s="62">
        <f>SUMIFS(B_Sum,B_Code,$B42,B_Position,#REF!)</f>
        <v>0</v>
      </c>
      <c r="P42" s="62">
        <f>SUMIFS(B_Sum,B_Code,$B42,B_Position,#REF!)</f>
        <v>0</v>
      </c>
      <c r="Q42" s="62">
        <f>SUMIFS(B_Sum,B_Code,$B42,B_Position,#REF!)</f>
        <v>0</v>
      </c>
      <c r="R42" s="62">
        <f>SUMIFS(B_Sum,B_Code,$B42,B_Position,#REF!)</f>
        <v>0</v>
      </c>
      <c r="S42" s="35"/>
      <c r="T42" s="37">
        <f t="shared" si="3"/>
        <v>0</v>
      </c>
      <c r="U42" s="35"/>
      <c r="V42" s="35"/>
      <c r="W42" s="35">
        <v>1</v>
      </c>
      <c r="X42" s="30">
        <f t="shared" si="4"/>
        <v>1</v>
      </c>
      <c r="Y42" s="31">
        <f t="shared" si="5"/>
        <v>1</v>
      </c>
      <c r="Z42" s="102" t="str">
        <f>'Branch Grading'!L28</f>
        <v>B</v>
      </c>
    </row>
    <row r="43" spans="1:26" s="32" customFormat="1" ht="14.5" customHeight="1">
      <c r="A43" s="33">
        <v>34</v>
      </c>
      <c r="B43" s="58" t="s">
        <v>88</v>
      </c>
      <c r="C43" s="34" t="s">
        <v>498</v>
      </c>
      <c r="D43" s="35"/>
      <c r="E43" s="35"/>
      <c r="F43" s="35"/>
      <c r="G43" s="35"/>
      <c r="H43" s="35"/>
      <c r="I43" s="35"/>
      <c r="J43" s="35"/>
      <c r="K43" s="62">
        <f>SUMIFS(B_Sum,B_Code,$B43,B_Position,#REF!)</f>
        <v>0</v>
      </c>
      <c r="L43" s="62">
        <f>SUMIFS(B_Sum,B_Code,$B43,B_Position,#REF!)</f>
        <v>0</v>
      </c>
      <c r="M43" s="62">
        <f>SUMIFS(B_Sum,B_Code,$B43,B_Position,#REF!)</f>
        <v>0</v>
      </c>
      <c r="N43" s="62">
        <f>SUMIFS(B_Sum,B_Code,$B43,B_Position,#REF!)</f>
        <v>0</v>
      </c>
      <c r="O43" s="62">
        <f>SUMIFS(B_Sum,B_Code,$B43,B_Position,#REF!)</f>
        <v>0</v>
      </c>
      <c r="P43" s="62">
        <f>SUMIFS(B_Sum,B_Code,$B43,B_Position,#REF!)</f>
        <v>0</v>
      </c>
      <c r="Q43" s="62">
        <f>SUMIFS(B_Sum,B_Code,$B43,B_Position,#REF!)</f>
        <v>0</v>
      </c>
      <c r="R43" s="62">
        <f>SUMIFS(B_Sum,B_Code,$B43,B_Position,#REF!)</f>
        <v>0</v>
      </c>
      <c r="S43" s="35"/>
      <c r="T43" s="37">
        <f t="shared" si="3"/>
        <v>0</v>
      </c>
      <c r="U43" s="35"/>
      <c r="V43" s="35"/>
      <c r="W43" s="35">
        <v>1</v>
      </c>
      <c r="X43" s="30">
        <f t="shared" si="4"/>
        <v>1</v>
      </c>
      <c r="Y43" s="31">
        <f t="shared" si="5"/>
        <v>1</v>
      </c>
      <c r="Z43" s="102" t="str">
        <f>'Branch Grading'!L30</f>
        <v>B</v>
      </c>
    </row>
    <row r="44" spans="1:26" s="32" customFormat="1" ht="14.5" customHeight="1">
      <c r="A44" s="25">
        <v>48</v>
      </c>
      <c r="B44" s="58" t="s">
        <v>130</v>
      </c>
      <c r="C44" s="34" t="s">
        <v>512</v>
      </c>
      <c r="D44" s="35"/>
      <c r="E44" s="35"/>
      <c r="F44" s="35"/>
      <c r="G44" s="35"/>
      <c r="H44" s="35"/>
      <c r="I44" s="35"/>
      <c r="J44" s="35"/>
      <c r="K44" s="62">
        <f>SUMIFS(B_Sum,B_Code,$B44,B_Position,#REF!)</f>
        <v>0</v>
      </c>
      <c r="L44" s="62">
        <f>SUMIFS(B_Sum,B_Code,$B44,B_Position,#REF!)</f>
        <v>0</v>
      </c>
      <c r="M44" s="62">
        <f>SUMIFS(B_Sum,B_Code,$B44,B_Position,#REF!)</f>
        <v>0</v>
      </c>
      <c r="N44" s="62">
        <f>SUMIFS(B_Sum,B_Code,$B44,B_Position,#REF!)</f>
        <v>0</v>
      </c>
      <c r="O44" s="62">
        <f>SUMIFS(B_Sum,B_Code,$B44,B_Position,#REF!)</f>
        <v>0</v>
      </c>
      <c r="P44" s="62">
        <f>SUMIFS(B_Sum,B_Code,$B44,B_Position,#REF!)</f>
        <v>0</v>
      </c>
      <c r="Q44" s="62">
        <f>SUMIFS(B_Sum,B_Code,$B44,B_Position,#REF!)</f>
        <v>0</v>
      </c>
      <c r="R44" s="62">
        <f>SUMIFS(B_Sum,B_Code,$B44,B_Position,#REF!)</f>
        <v>0</v>
      </c>
      <c r="S44" s="35"/>
      <c r="T44" s="37">
        <f t="shared" si="3"/>
        <v>0</v>
      </c>
      <c r="U44" s="35"/>
      <c r="V44" s="35"/>
      <c r="W44" s="35">
        <v>1</v>
      </c>
      <c r="X44" s="30">
        <f t="shared" si="4"/>
        <v>1</v>
      </c>
      <c r="Y44" s="31">
        <f t="shared" si="5"/>
        <v>1</v>
      </c>
      <c r="Z44" s="102" t="str">
        <f>'Branch Grading'!L44</f>
        <v>B</v>
      </c>
    </row>
    <row r="45" spans="1:26" s="32" customFormat="1" ht="14.5" customHeight="1">
      <c r="A45" s="33">
        <v>52</v>
      </c>
      <c r="B45" s="58" t="s">
        <v>142</v>
      </c>
      <c r="C45" s="34" t="s">
        <v>516</v>
      </c>
      <c r="D45" s="35"/>
      <c r="E45" s="35"/>
      <c r="F45" s="35"/>
      <c r="G45" s="35"/>
      <c r="H45" s="35"/>
      <c r="I45" s="35"/>
      <c r="J45" s="35"/>
      <c r="K45" s="62">
        <f>SUMIFS(B_Sum,B_Code,$B45,B_Position,#REF!)</f>
        <v>0</v>
      </c>
      <c r="L45" s="62">
        <f>SUMIFS(B_Sum,B_Code,$B45,B_Position,#REF!)</f>
        <v>0</v>
      </c>
      <c r="M45" s="62">
        <f>SUMIFS(B_Sum,B_Code,$B45,B_Position,#REF!)</f>
        <v>0</v>
      </c>
      <c r="N45" s="62">
        <f>SUMIFS(B_Sum,B_Code,$B45,B_Position,#REF!)</f>
        <v>0</v>
      </c>
      <c r="O45" s="62">
        <f>SUMIFS(B_Sum,B_Code,$B45,B_Position,#REF!)</f>
        <v>0</v>
      </c>
      <c r="P45" s="62">
        <f>SUMIFS(B_Sum,B_Code,$B45,B_Position,#REF!)</f>
        <v>0</v>
      </c>
      <c r="Q45" s="62">
        <f>SUMIFS(B_Sum,B_Code,$B45,B_Position,#REF!)</f>
        <v>0</v>
      </c>
      <c r="R45" s="62">
        <f>SUMIFS(B_Sum,B_Code,$B45,B_Position,#REF!)</f>
        <v>0</v>
      </c>
      <c r="S45" s="35"/>
      <c r="T45" s="37">
        <f t="shared" si="3"/>
        <v>0</v>
      </c>
      <c r="U45" s="35"/>
      <c r="V45" s="35"/>
      <c r="W45" s="35">
        <v>1</v>
      </c>
      <c r="X45" s="30">
        <f t="shared" si="4"/>
        <v>1</v>
      </c>
      <c r="Y45" s="31">
        <f t="shared" si="5"/>
        <v>1</v>
      </c>
      <c r="Z45" s="102" t="str">
        <f>'Branch Grading'!L48</f>
        <v>B</v>
      </c>
    </row>
    <row r="46" spans="1:26" s="32" customFormat="1" ht="14.5" customHeight="1">
      <c r="A46" s="25">
        <v>56</v>
      </c>
      <c r="B46" s="58" t="s">
        <v>154</v>
      </c>
      <c r="C46" s="34" t="s">
        <v>520</v>
      </c>
      <c r="D46" s="35"/>
      <c r="E46" s="35"/>
      <c r="F46" s="35"/>
      <c r="G46" s="35"/>
      <c r="H46" s="35"/>
      <c r="I46" s="35"/>
      <c r="J46" s="35"/>
      <c r="K46" s="62">
        <f>SUMIFS(B_Sum,B_Code,$B46,B_Position,#REF!)</f>
        <v>0</v>
      </c>
      <c r="L46" s="62">
        <f>SUMIFS(B_Sum,B_Code,$B46,B_Position,#REF!)</f>
        <v>0</v>
      </c>
      <c r="M46" s="62">
        <f>SUMIFS(B_Sum,B_Code,$B46,B_Position,#REF!)</f>
        <v>0</v>
      </c>
      <c r="N46" s="62">
        <f>SUMIFS(B_Sum,B_Code,$B46,B_Position,#REF!)</f>
        <v>0</v>
      </c>
      <c r="O46" s="62">
        <f>SUMIFS(B_Sum,B_Code,$B46,B_Position,#REF!)</f>
        <v>0</v>
      </c>
      <c r="P46" s="62">
        <f>SUMIFS(B_Sum,B_Code,$B46,B_Position,#REF!)</f>
        <v>0</v>
      </c>
      <c r="Q46" s="62">
        <f>SUMIFS(B_Sum,B_Code,$B46,B_Position,#REF!)</f>
        <v>0</v>
      </c>
      <c r="R46" s="62">
        <f>SUMIFS(B_Sum,B_Code,$B46,B_Position,#REF!)</f>
        <v>0</v>
      </c>
      <c r="S46" s="35"/>
      <c r="T46" s="37">
        <f t="shared" si="3"/>
        <v>0</v>
      </c>
      <c r="U46" s="35"/>
      <c r="V46" s="35"/>
      <c r="W46" s="35">
        <v>1</v>
      </c>
      <c r="X46" s="30">
        <f t="shared" si="4"/>
        <v>1</v>
      </c>
      <c r="Y46" s="31">
        <f t="shared" si="5"/>
        <v>1</v>
      </c>
      <c r="Z46" s="102" t="str">
        <f>'Branch Grading'!L52</f>
        <v>B</v>
      </c>
    </row>
    <row r="47" spans="1:26" ht="14.5" customHeight="1">
      <c r="A47" s="33">
        <v>58</v>
      </c>
      <c r="B47" s="58" t="s">
        <v>160</v>
      </c>
      <c r="C47" s="34" t="s">
        <v>522</v>
      </c>
      <c r="D47" s="35"/>
      <c r="E47" s="35"/>
      <c r="F47" s="35"/>
      <c r="G47" s="35"/>
      <c r="H47" s="35"/>
      <c r="I47" s="35"/>
      <c r="J47" s="35"/>
      <c r="K47" s="62">
        <f>SUMIFS(B_Sum,B_Code,$B47,B_Position,#REF!)</f>
        <v>0</v>
      </c>
      <c r="L47" s="62">
        <f>SUMIFS(B_Sum,B_Code,$B47,B_Position,#REF!)</f>
        <v>0</v>
      </c>
      <c r="M47" s="62">
        <f>SUMIFS(B_Sum,B_Code,$B47,B_Position,#REF!)</f>
        <v>0</v>
      </c>
      <c r="N47" s="62">
        <f>SUMIFS(B_Sum,B_Code,$B47,B_Position,#REF!)</f>
        <v>0</v>
      </c>
      <c r="O47" s="62">
        <f>SUMIFS(B_Sum,B_Code,$B47,B_Position,#REF!)</f>
        <v>0</v>
      </c>
      <c r="P47" s="62">
        <f>SUMIFS(B_Sum,B_Code,$B47,B_Position,#REF!)</f>
        <v>0</v>
      </c>
      <c r="Q47" s="62">
        <f>SUMIFS(B_Sum,B_Code,$B47,B_Position,#REF!)</f>
        <v>0</v>
      </c>
      <c r="R47" s="62">
        <f>SUMIFS(B_Sum,B_Code,$B47,B_Position,#REF!)</f>
        <v>0</v>
      </c>
      <c r="S47" s="35"/>
      <c r="T47" s="37">
        <f t="shared" si="3"/>
        <v>0</v>
      </c>
      <c r="U47" s="40"/>
      <c r="V47" s="40"/>
      <c r="W47" s="40">
        <v>1</v>
      </c>
      <c r="X47" s="30">
        <f t="shared" si="4"/>
        <v>1</v>
      </c>
      <c r="Y47" s="31">
        <f t="shared" si="5"/>
        <v>1</v>
      </c>
      <c r="Z47" s="102" t="str">
        <f>'Branch Grading'!L54</f>
        <v>B</v>
      </c>
    </row>
    <row r="48" spans="1:26" ht="14.5" customHeight="1">
      <c r="A48" s="25">
        <v>59</v>
      </c>
      <c r="B48" s="58" t="s">
        <v>163</v>
      </c>
      <c r="C48" s="34" t="s">
        <v>523</v>
      </c>
      <c r="D48" s="35"/>
      <c r="E48" s="35"/>
      <c r="F48" s="35"/>
      <c r="G48" s="35"/>
      <c r="H48" s="35"/>
      <c r="I48" s="35"/>
      <c r="J48" s="35"/>
      <c r="K48" s="62">
        <f>SUMIFS(B_Sum,B_Code,$B48,B_Position,#REF!)</f>
        <v>0</v>
      </c>
      <c r="L48" s="62">
        <f>SUMIFS(B_Sum,B_Code,$B48,B_Position,#REF!)</f>
        <v>0</v>
      </c>
      <c r="M48" s="62">
        <f>SUMIFS(B_Sum,B_Code,$B48,B_Position,#REF!)</f>
        <v>0</v>
      </c>
      <c r="N48" s="62">
        <f>SUMIFS(B_Sum,B_Code,$B48,B_Position,#REF!)</f>
        <v>0</v>
      </c>
      <c r="O48" s="62">
        <f>SUMIFS(B_Sum,B_Code,$B48,B_Position,#REF!)</f>
        <v>0</v>
      </c>
      <c r="P48" s="62">
        <f>SUMIFS(B_Sum,B_Code,$B48,B_Position,#REF!)</f>
        <v>0</v>
      </c>
      <c r="Q48" s="62">
        <f>SUMIFS(B_Sum,B_Code,$B48,B_Position,#REF!)</f>
        <v>0</v>
      </c>
      <c r="R48" s="62">
        <f>SUMIFS(B_Sum,B_Code,$B48,B_Position,#REF!)</f>
        <v>0</v>
      </c>
      <c r="S48" s="35"/>
      <c r="T48" s="37">
        <f t="shared" si="3"/>
        <v>0</v>
      </c>
      <c r="U48" s="40"/>
      <c r="V48" s="40"/>
      <c r="W48" s="40">
        <v>1</v>
      </c>
      <c r="X48" s="30">
        <f t="shared" si="4"/>
        <v>1</v>
      </c>
      <c r="Y48" s="31">
        <f t="shared" si="5"/>
        <v>1</v>
      </c>
      <c r="Z48" s="102" t="str">
        <f>'Branch Grading'!L55</f>
        <v>B</v>
      </c>
    </row>
    <row r="49" spans="1:26" ht="14.5" customHeight="1">
      <c r="A49" s="33">
        <v>63</v>
      </c>
      <c r="B49" s="58" t="s">
        <v>175</v>
      </c>
      <c r="C49" s="34" t="s">
        <v>527</v>
      </c>
      <c r="D49" s="35"/>
      <c r="E49" s="35"/>
      <c r="F49" s="35"/>
      <c r="G49" s="35"/>
      <c r="H49" s="35"/>
      <c r="I49" s="35"/>
      <c r="J49" s="35"/>
      <c r="K49" s="62">
        <f>SUMIFS(B_Sum,B_Code,$B49,B_Position,#REF!)</f>
        <v>0</v>
      </c>
      <c r="L49" s="62">
        <f>SUMIFS(B_Sum,B_Code,$B49,B_Position,#REF!)</f>
        <v>0</v>
      </c>
      <c r="M49" s="62">
        <f>SUMIFS(B_Sum,B_Code,$B49,B_Position,#REF!)</f>
        <v>0</v>
      </c>
      <c r="N49" s="62">
        <f>SUMIFS(B_Sum,B_Code,$B49,B_Position,#REF!)</f>
        <v>0</v>
      </c>
      <c r="O49" s="62">
        <f>SUMIFS(B_Sum,B_Code,$B49,B_Position,#REF!)</f>
        <v>0</v>
      </c>
      <c r="P49" s="62">
        <f>SUMIFS(B_Sum,B_Code,$B49,B_Position,#REF!)</f>
        <v>0</v>
      </c>
      <c r="Q49" s="62">
        <f>SUMIFS(B_Sum,B_Code,$B49,B_Position,#REF!)</f>
        <v>0</v>
      </c>
      <c r="R49" s="62">
        <f>SUMIFS(B_Sum,B_Code,$B49,B_Position,#REF!)</f>
        <v>0</v>
      </c>
      <c r="S49" s="35"/>
      <c r="T49" s="37">
        <f t="shared" si="3"/>
        <v>0</v>
      </c>
      <c r="U49" s="40"/>
      <c r="V49" s="40"/>
      <c r="W49" s="40">
        <v>1</v>
      </c>
      <c r="X49" s="30">
        <f t="shared" si="4"/>
        <v>1</v>
      </c>
      <c r="Y49" s="31">
        <f t="shared" si="5"/>
        <v>1</v>
      </c>
      <c r="Z49" s="102" t="str">
        <f>'Branch Grading'!L59</f>
        <v>B</v>
      </c>
    </row>
    <row r="50" spans="1:26" ht="14.5" customHeight="1">
      <c r="A50" s="25">
        <v>65</v>
      </c>
      <c r="B50" s="58" t="s">
        <v>181</v>
      </c>
      <c r="C50" s="34" t="s">
        <v>529</v>
      </c>
      <c r="D50" s="35"/>
      <c r="E50" s="35"/>
      <c r="F50" s="35"/>
      <c r="G50" s="35"/>
      <c r="H50" s="35"/>
      <c r="I50" s="35"/>
      <c r="J50" s="35"/>
      <c r="K50" s="62">
        <f>SUMIFS(B_Sum,B_Code,$B50,B_Position,#REF!)</f>
        <v>0</v>
      </c>
      <c r="L50" s="62">
        <f>SUMIFS(B_Sum,B_Code,$B50,B_Position,#REF!)</f>
        <v>0</v>
      </c>
      <c r="M50" s="62">
        <f>SUMIFS(B_Sum,B_Code,$B50,B_Position,#REF!)</f>
        <v>0</v>
      </c>
      <c r="N50" s="62">
        <f>SUMIFS(B_Sum,B_Code,$B50,B_Position,#REF!)</f>
        <v>0</v>
      </c>
      <c r="O50" s="62">
        <f>SUMIFS(B_Sum,B_Code,$B50,B_Position,#REF!)</f>
        <v>0</v>
      </c>
      <c r="P50" s="62">
        <f>SUMIFS(B_Sum,B_Code,$B50,B_Position,#REF!)</f>
        <v>0</v>
      </c>
      <c r="Q50" s="62">
        <f>SUMIFS(B_Sum,B_Code,$B50,B_Position,#REF!)</f>
        <v>0</v>
      </c>
      <c r="R50" s="62">
        <f>SUMIFS(B_Sum,B_Code,$B50,B_Position,#REF!)</f>
        <v>0</v>
      </c>
      <c r="S50" s="35"/>
      <c r="T50" s="37">
        <f t="shared" si="3"/>
        <v>0</v>
      </c>
      <c r="U50" s="40"/>
      <c r="V50" s="40"/>
      <c r="W50" s="40">
        <v>1</v>
      </c>
      <c r="X50" s="30">
        <f t="shared" si="4"/>
        <v>1</v>
      </c>
      <c r="Y50" s="31">
        <f t="shared" si="5"/>
        <v>1</v>
      </c>
      <c r="Z50" s="102" t="str">
        <f>'Branch Grading'!L61</f>
        <v>B</v>
      </c>
    </row>
    <row r="51" spans="1:26" ht="14.5" customHeight="1">
      <c r="A51" s="33">
        <v>66</v>
      </c>
      <c r="B51" s="58" t="s">
        <v>184</v>
      </c>
      <c r="C51" s="34" t="s">
        <v>530</v>
      </c>
      <c r="D51" s="35"/>
      <c r="E51" s="35"/>
      <c r="F51" s="35"/>
      <c r="G51" s="35"/>
      <c r="H51" s="35"/>
      <c r="I51" s="35"/>
      <c r="J51" s="35"/>
      <c r="K51" s="62">
        <f>SUMIFS(B_Sum,B_Code,$B51,B_Position,#REF!)</f>
        <v>0</v>
      </c>
      <c r="L51" s="62">
        <f>SUMIFS(B_Sum,B_Code,$B51,B_Position,#REF!)</f>
        <v>0</v>
      </c>
      <c r="M51" s="62">
        <f>SUMIFS(B_Sum,B_Code,$B51,B_Position,#REF!)</f>
        <v>0</v>
      </c>
      <c r="N51" s="62">
        <f>SUMIFS(B_Sum,B_Code,$B51,B_Position,#REF!)</f>
        <v>0</v>
      </c>
      <c r="O51" s="62">
        <f>SUMIFS(B_Sum,B_Code,$B51,B_Position,#REF!)</f>
        <v>0</v>
      </c>
      <c r="P51" s="62">
        <f>SUMIFS(B_Sum,B_Code,$B51,B_Position,#REF!)</f>
        <v>0</v>
      </c>
      <c r="Q51" s="62">
        <f>SUMIFS(B_Sum,B_Code,$B51,B_Position,#REF!)</f>
        <v>0</v>
      </c>
      <c r="R51" s="62">
        <f>SUMIFS(B_Sum,B_Code,$B51,B_Position,#REF!)</f>
        <v>0</v>
      </c>
      <c r="S51" s="35"/>
      <c r="T51" s="37">
        <f t="shared" si="3"/>
        <v>0</v>
      </c>
      <c r="U51" s="40"/>
      <c r="V51" s="40"/>
      <c r="W51" s="40">
        <v>1</v>
      </c>
      <c r="X51" s="30">
        <f t="shared" si="4"/>
        <v>1</v>
      </c>
      <c r="Y51" s="31">
        <f t="shared" si="5"/>
        <v>1</v>
      </c>
      <c r="Z51" s="102" t="str">
        <f>'Branch Grading'!L62</f>
        <v>B</v>
      </c>
    </row>
    <row r="52" spans="1:26" ht="14.5" customHeight="1">
      <c r="A52" s="25">
        <v>70</v>
      </c>
      <c r="B52" s="58" t="s">
        <v>196</v>
      </c>
      <c r="C52" s="34" t="s">
        <v>533</v>
      </c>
      <c r="D52" s="35"/>
      <c r="E52" s="35"/>
      <c r="F52" s="35"/>
      <c r="G52" s="35"/>
      <c r="H52" s="35"/>
      <c r="I52" s="35"/>
      <c r="J52" s="35"/>
      <c r="K52" s="62">
        <f>SUMIFS(B_Sum,B_Code,$B52,B_Position,#REF!)</f>
        <v>0</v>
      </c>
      <c r="L52" s="62">
        <f>SUMIFS(B_Sum,B_Code,$B52,B_Position,#REF!)</f>
        <v>0</v>
      </c>
      <c r="M52" s="62">
        <f>SUMIFS(B_Sum,B_Code,$B52,B_Position,#REF!)</f>
        <v>0</v>
      </c>
      <c r="N52" s="62">
        <f>SUMIFS(B_Sum,B_Code,$B52,B_Position,#REF!)</f>
        <v>0</v>
      </c>
      <c r="O52" s="62">
        <f>SUMIFS(B_Sum,B_Code,$B52,B_Position,#REF!)</f>
        <v>0</v>
      </c>
      <c r="P52" s="62">
        <f>SUMIFS(B_Sum,B_Code,$B52,B_Position,#REF!)</f>
        <v>0</v>
      </c>
      <c r="Q52" s="62">
        <f>SUMIFS(B_Sum,B_Code,$B52,B_Position,#REF!)</f>
        <v>0</v>
      </c>
      <c r="R52" s="62">
        <f>SUMIFS(B_Sum,B_Code,$B52,B_Position,#REF!)</f>
        <v>0</v>
      </c>
      <c r="S52" s="35"/>
      <c r="T52" s="37">
        <f t="shared" si="3"/>
        <v>0</v>
      </c>
      <c r="U52" s="40"/>
      <c r="V52" s="40"/>
      <c r="W52" s="40">
        <v>1</v>
      </c>
      <c r="X52" s="30">
        <f t="shared" si="4"/>
        <v>1</v>
      </c>
      <c r="Y52" s="31">
        <f t="shared" si="5"/>
        <v>1</v>
      </c>
      <c r="Z52" s="102" t="str">
        <f>'Branch Grading'!L66</f>
        <v>B</v>
      </c>
    </row>
    <row r="53" spans="1:26" ht="14.5" customHeight="1">
      <c r="A53" s="33">
        <v>91</v>
      </c>
      <c r="B53" s="58" t="s">
        <v>248</v>
      </c>
      <c r="C53" s="34" t="s">
        <v>552</v>
      </c>
      <c r="D53" s="35"/>
      <c r="E53" s="35"/>
      <c r="F53" s="35"/>
      <c r="G53" s="35"/>
      <c r="H53" s="35"/>
      <c r="I53" s="35"/>
      <c r="J53" s="35"/>
      <c r="K53" s="62">
        <f>SUMIFS(B_Sum,B_Code,$B53,B_Position,#REF!)</f>
        <v>0</v>
      </c>
      <c r="L53" s="62">
        <f>SUMIFS(B_Sum,B_Code,$B53,B_Position,#REF!)</f>
        <v>0</v>
      </c>
      <c r="M53" s="62">
        <f>SUMIFS(B_Sum,B_Code,$B53,B_Position,#REF!)</f>
        <v>0</v>
      </c>
      <c r="N53" s="62">
        <f>SUMIFS(B_Sum,B_Code,$B53,B_Position,#REF!)</f>
        <v>0</v>
      </c>
      <c r="O53" s="62">
        <f>SUMIFS(B_Sum,B_Code,$B53,B_Position,#REF!)</f>
        <v>0</v>
      </c>
      <c r="P53" s="62">
        <f>SUMIFS(B_Sum,B_Code,$B53,B_Position,#REF!)</f>
        <v>0</v>
      </c>
      <c r="Q53" s="62">
        <f>SUMIFS(B_Sum,B_Code,$B53,B_Position,#REF!)</f>
        <v>0</v>
      </c>
      <c r="R53" s="62">
        <f>SUMIFS(B_Sum,B_Code,$B53,B_Position,#REF!)</f>
        <v>0</v>
      </c>
      <c r="S53" s="35"/>
      <c r="T53" s="37">
        <f t="shared" si="3"/>
        <v>0</v>
      </c>
      <c r="U53" s="40"/>
      <c r="V53" s="40"/>
      <c r="W53" s="40">
        <v>1</v>
      </c>
      <c r="X53" s="30">
        <f t="shared" si="4"/>
        <v>1</v>
      </c>
      <c r="Y53" s="31">
        <f t="shared" si="5"/>
        <v>1</v>
      </c>
      <c r="Z53" s="102" t="str">
        <f>'Branch Grading'!L85</f>
        <v>B</v>
      </c>
    </row>
    <row r="54" spans="1:26" ht="14.5" customHeight="1">
      <c r="A54" s="25">
        <v>89</v>
      </c>
      <c r="B54" s="58" t="s">
        <v>269</v>
      </c>
      <c r="C54" s="34" t="s">
        <v>559</v>
      </c>
      <c r="D54" s="35"/>
      <c r="E54" s="35"/>
      <c r="F54" s="35"/>
      <c r="G54" s="35"/>
      <c r="H54" s="35"/>
      <c r="I54" s="35"/>
      <c r="J54" s="35"/>
      <c r="K54" s="62">
        <f>SUMIFS(B_Sum,B_Code,$B54,B_Position,#REF!)</f>
        <v>0</v>
      </c>
      <c r="L54" s="62">
        <f>SUMIFS(B_Sum,B_Code,$B54,B_Position,#REF!)</f>
        <v>0</v>
      </c>
      <c r="M54" s="62">
        <f>SUMIFS(B_Sum,B_Code,$B54,B_Position,#REF!)</f>
        <v>0</v>
      </c>
      <c r="N54" s="62">
        <f>SUMIFS(B_Sum,B_Code,$B54,B_Position,#REF!)</f>
        <v>0</v>
      </c>
      <c r="O54" s="62">
        <f>SUMIFS(B_Sum,B_Code,$B54,B_Position,#REF!)</f>
        <v>0</v>
      </c>
      <c r="P54" s="62">
        <f>SUMIFS(B_Sum,B_Code,$B54,B_Position,#REF!)</f>
        <v>0</v>
      </c>
      <c r="Q54" s="62">
        <f>SUMIFS(B_Sum,B_Code,$B54,B_Position,#REF!)</f>
        <v>0</v>
      </c>
      <c r="R54" s="62">
        <f>SUMIFS(B_Sum,B_Code,$B54,B_Position,#REF!)</f>
        <v>0</v>
      </c>
      <c r="S54" s="35"/>
      <c r="T54" s="37">
        <f t="shared" si="3"/>
        <v>0</v>
      </c>
      <c r="U54" s="40"/>
      <c r="V54" s="40"/>
      <c r="W54" s="40">
        <v>1</v>
      </c>
      <c r="X54" s="30">
        <f t="shared" si="4"/>
        <v>1</v>
      </c>
      <c r="Y54" s="31">
        <f t="shared" si="5"/>
        <v>1</v>
      </c>
      <c r="Z54" s="102" t="str">
        <f>'Branch Grading'!L92</f>
        <v>B</v>
      </c>
    </row>
    <row r="55" spans="1:26" ht="14.5" customHeight="1">
      <c r="A55" s="33">
        <v>97</v>
      </c>
      <c r="B55" s="58" t="s">
        <v>272</v>
      </c>
      <c r="C55" s="34" t="s">
        <v>560</v>
      </c>
      <c r="D55" s="35"/>
      <c r="E55" s="35"/>
      <c r="F55" s="35"/>
      <c r="G55" s="35"/>
      <c r="H55" s="35"/>
      <c r="I55" s="35"/>
      <c r="J55" s="35"/>
      <c r="K55" s="62">
        <f>SUMIFS(B_Sum,B_Code,$B55,B_Position,#REF!)</f>
        <v>0</v>
      </c>
      <c r="L55" s="62">
        <f>SUMIFS(B_Sum,B_Code,$B55,B_Position,#REF!)</f>
        <v>0</v>
      </c>
      <c r="M55" s="62">
        <f>SUMIFS(B_Sum,B_Code,$B55,B_Position,#REF!)</f>
        <v>0</v>
      </c>
      <c r="N55" s="62">
        <f>SUMIFS(B_Sum,B_Code,$B55,B_Position,#REF!)</f>
        <v>0</v>
      </c>
      <c r="O55" s="62">
        <f>SUMIFS(B_Sum,B_Code,$B55,B_Position,#REF!)</f>
        <v>0</v>
      </c>
      <c r="P55" s="62">
        <f>SUMIFS(B_Sum,B_Code,$B55,B_Position,#REF!)</f>
        <v>0</v>
      </c>
      <c r="Q55" s="62">
        <f>SUMIFS(B_Sum,B_Code,$B55,B_Position,#REF!)</f>
        <v>0</v>
      </c>
      <c r="R55" s="62">
        <f>SUMIFS(B_Sum,B_Code,$B55,B_Position,#REF!)</f>
        <v>0</v>
      </c>
      <c r="S55" s="35"/>
      <c r="T55" s="37">
        <f t="shared" si="3"/>
        <v>0</v>
      </c>
      <c r="U55" s="40"/>
      <c r="V55" s="40"/>
      <c r="W55" s="40">
        <v>1</v>
      </c>
      <c r="X55" s="30">
        <f t="shared" si="4"/>
        <v>1</v>
      </c>
      <c r="Y55" s="31">
        <f t="shared" si="5"/>
        <v>1</v>
      </c>
      <c r="Z55" s="102" t="str">
        <f>'Branch Grading'!L93</f>
        <v>B</v>
      </c>
    </row>
    <row r="56" spans="1:26" ht="14.5" customHeight="1">
      <c r="A56" s="25">
        <v>105</v>
      </c>
      <c r="B56" s="58" t="s">
        <v>295</v>
      </c>
      <c r="C56" s="34" t="s">
        <v>568</v>
      </c>
      <c r="D56" s="35"/>
      <c r="E56" s="35"/>
      <c r="F56" s="35"/>
      <c r="G56" s="35"/>
      <c r="H56" s="35"/>
      <c r="I56" s="35"/>
      <c r="J56" s="35"/>
      <c r="K56" s="62">
        <f>SUMIFS(B_Sum,B_Code,$B56,B_Position,#REF!)</f>
        <v>0</v>
      </c>
      <c r="L56" s="62">
        <f>SUMIFS(B_Sum,B_Code,$B56,B_Position,#REF!)</f>
        <v>0</v>
      </c>
      <c r="M56" s="62">
        <f>SUMIFS(B_Sum,B_Code,$B56,B_Position,#REF!)</f>
        <v>0</v>
      </c>
      <c r="N56" s="62">
        <f>SUMIFS(B_Sum,B_Code,$B56,B_Position,#REF!)</f>
        <v>0</v>
      </c>
      <c r="O56" s="62">
        <f>SUMIFS(B_Sum,B_Code,$B56,B_Position,#REF!)</f>
        <v>0</v>
      </c>
      <c r="P56" s="62">
        <f>SUMIFS(B_Sum,B_Code,$B56,B_Position,#REF!)</f>
        <v>0</v>
      </c>
      <c r="Q56" s="62">
        <f>SUMIFS(B_Sum,B_Code,$B56,B_Position,#REF!)</f>
        <v>0</v>
      </c>
      <c r="R56" s="62">
        <f>SUMIFS(B_Sum,B_Code,$B56,B_Position,#REF!)</f>
        <v>0</v>
      </c>
      <c r="S56" s="35"/>
      <c r="T56" s="37">
        <f t="shared" si="3"/>
        <v>0</v>
      </c>
      <c r="U56" s="40"/>
      <c r="V56" s="40"/>
      <c r="W56" s="40">
        <v>1</v>
      </c>
      <c r="X56" s="30">
        <f t="shared" si="4"/>
        <v>1</v>
      </c>
      <c r="Y56" s="31">
        <f t="shared" si="5"/>
        <v>1</v>
      </c>
      <c r="Z56" s="102" t="str">
        <f>'Branch Grading'!L101</f>
        <v>B</v>
      </c>
    </row>
    <row r="57" spans="1:26" ht="14.5" customHeight="1">
      <c r="A57" s="33">
        <v>10</v>
      </c>
      <c r="B57" s="58" t="s">
        <v>16</v>
      </c>
      <c r="C57" s="38" t="s">
        <v>474</v>
      </c>
      <c r="D57" s="35"/>
      <c r="E57" s="35"/>
      <c r="F57" s="35"/>
      <c r="G57" s="35"/>
      <c r="H57" s="35"/>
      <c r="I57" s="35"/>
      <c r="J57" s="35"/>
      <c r="K57" s="62">
        <f>SUMIFS(B_Sum,B_Code,$B57,B_Position,#REF!)</f>
        <v>0</v>
      </c>
      <c r="L57" s="62">
        <f>SUMIFS(B_Sum,B_Code,$B57,B_Position,#REF!)</f>
        <v>0</v>
      </c>
      <c r="M57" s="62">
        <f>SUMIFS(B_Sum,B_Code,$B57,B_Position,#REF!)</f>
        <v>0</v>
      </c>
      <c r="N57" s="62">
        <f>SUMIFS(B_Sum,B_Code,$B57,B_Position,#REF!)</f>
        <v>0</v>
      </c>
      <c r="O57" s="62">
        <f>SUMIFS(B_Sum,B_Code,$B57,B_Position,#REF!)</f>
        <v>0</v>
      </c>
      <c r="P57" s="62">
        <f>SUMIFS(B_Sum,B_Code,$B57,B_Position,#REF!)</f>
        <v>0</v>
      </c>
      <c r="Q57" s="62">
        <f>SUMIFS(B_Sum,B_Code,$B57,B_Position,#REF!)</f>
        <v>0</v>
      </c>
      <c r="R57" s="62">
        <f>SUMIFS(B_Sum,B_Code,$B57,B_Position,#REF!)</f>
        <v>0</v>
      </c>
      <c r="S57" s="35"/>
      <c r="T57" s="37">
        <f t="shared" si="3"/>
        <v>0</v>
      </c>
      <c r="U57" s="35"/>
      <c r="V57" s="35"/>
      <c r="W57" s="36">
        <v>1</v>
      </c>
      <c r="X57" s="30">
        <f t="shared" si="4"/>
        <v>1</v>
      </c>
      <c r="Y57" s="31">
        <f t="shared" si="5"/>
        <v>1</v>
      </c>
      <c r="Z57" s="102" t="str">
        <f>'Branch Grading'!L6</f>
        <v>C</v>
      </c>
    </row>
    <row r="58" spans="1:26" ht="14.5" customHeight="1">
      <c r="A58" s="25">
        <v>19</v>
      </c>
      <c r="B58" s="58" t="s">
        <v>43</v>
      </c>
      <c r="C58" s="34" t="s">
        <v>483</v>
      </c>
      <c r="D58" s="35"/>
      <c r="E58" s="35"/>
      <c r="F58" s="35"/>
      <c r="G58" s="35"/>
      <c r="H58" s="35"/>
      <c r="I58" s="35"/>
      <c r="J58" s="35"/>
      <c r="K58" s="62">
        <f>SUMIFS(B_Sum,B_Code,$B58,B_Position,#REF!)</f>
        <v>0</v>
      </c>
      <c r="L58" s="62">
        <f>SUMIFS(B_Sum,B_Code,$B58,B_Position,#REF!)</f>
        <v>0</v>
      </c>
      <c r="M58" s="62">
        <f>SUMIFS(B_Sum,B_Code,$B58,B_Position,#REF!)</f>
        <v>0</v>
      </c>
      <c r="N58" s="62">
        <f>SUMIFS(B_Sum,B_Code,$B58,B_Position,#REF!)</f>
        <v>0</v>
      </c>
      <c r="O58" s="62">
        <f>SUMIFS(B_Sum,B_Code,$B58,B_Position,#REF!)</f>
        <v>0</v>
      </c>
      <c r="P58" s="62">
        <f>SUMIFS(B_Sum,B_Code,$B58,B_Position,#REF!)</f>
        <v>0</v>
      </c>
      <c r="Q58" s="62">
        <f>SUMIFS(B_Sum,B_Code,$B58,B_Position,#REF!)</f>
        <v>0</v>
      </c>
      <c r="R58" s="62">
        <f>SUMIFS(B_Sum,B_Code,$B58,B_Position,#REF!)</f>
        <v>0</v>
      </c>
      <c r="S58" s="35"/>
      <c r="T58" s="37">
        <f t="shared" si="3"/>
        <v>0</v>
      </c>
      <c r="U58" s="35"/>
      <c r="V58" s="35"/>
      <c r="W58" s="36">
        <v>1</v>
      </c>
      <c r="X58" s="30">
        <f t="shared" si="4"/>
        <v>1</v>
      </c>
      <c r="Y58" s="31">
        <f t="shared" si="5"/>
        <v>1</v>
      </c>
      <c r="Z58" s="102" t="str">
        <f>'Branch Grading'!L15</f>
        <v>C</v>
      </c>
    </row>
    <row r="59" spans="1:26" ht="14.5" customHeight="1">
      <c r="A59" s="33">
        <v>20</v>
      </c>
      <c r="B59" s="58" t="s">
        <v>46</v>
      </c>
      <c r="C59" s="34" t="s">
        <v>484</v>
      </c>
      <c r="D59" s="35"/>
      <c r="E59" s="35"/>
      <c r="F59" s="35"/>
      <c r="G59" s="35"/>
      <c r="H59" s="35"/>
      <c r="I59" s="35"/>
      <c r="J59" s="35"/>
      <c r="K59" s="62">
        <f>SUMIFS(B_Sum,B_Code,$B59,B_Position,#REF!)</f>
        <v>0</v>
      </c>
      <c r="L59" s="62">
        <f>SUMIFS(B_Sum,B_Code,$B59,B_Position,#REF!)</f>
        <v>0</v>
      </c>
      <c r="M59" s="62">
        <f>SUMIFS(B_Sum,B_Code,$B59,B_Position,#REF!)</f>
        <v>0</v>
      </c>
      <c r="N59" s="62">
        <f>SUMIFS(B_Sum,B_Code,$B59,B_Position,#REF!)</f>
        <v>0</v>
      </c>
      <c r="O59" s="62">
        <f>SUMIFS(B_Sum,B_Code,$B59,B_Position,#REF!)</f>
        <v>0</v>
      </c>
      <c r="P59" s="62">
        <f>SUMIFS(B_Sum,B_Code,$B59,B_Position,#REF!)</f>
        <v>0</v>
      </c>
      <c r="Q59" s="62">
        <f>SUMIFS(B_Sum,B_Code,$B59,B_Position,#REF!)</f>
        <v>0</v>
      </c>
      <c r="R59" s="62">
        <f>SUMIFS(B_Sum,B_Code,$B59,B_Position,#REF!)</f>
        <v>0</v>
      </c>
      <c r="S59" s="35"/>
      <c r="T59" s="37">
        <f t="shared" si="3"/>
        <v>0</v>
      </c>
      <c r="U59" s="35"/>
      <c r="V59" s="35"/>
      <c r="W59" s="36">
        <v>1</v>
      </c>
      <c r="X59" s="30">
        <f t="shared" si="4"/>
        <v>1</v>
      </c>
      <c r="Y59" s="31">
        <f t="shared" si="5"/>
        <v>1</v>
      </c>
      <c r="Z59" s="102" t="str">
        <f>'Branch Grading'!L16</f>
        <v>C</v>
      </c>
    </row>
    <row r="60" spans="1:26" ht="14.5" customHeight="1">
      <c r="A60" s="25">
        <v>21</v>
      </c>
      <c r="B60" s="58" t="s">
        <v>49</v>
      </c>
      <c r="C60" s="34" t="s">
        <v>485</v>
      </c>
      <c r="D60" s="35"/>
      <c r="E60" s="35"/>
      <c r="F60" s="35"/>
      <c r="G60" s="35"/>
      <c r="H60" s="35"/>
      <c r="I60" s="35"/>
      <c r="J60" s="35"/>
      <c r="K60" s="62">
        <f>SUMIFS(B_Sum,B_Code,$B60,B_Position,#REF!)</f>
        <v>0</v>
      </c>
      <c r="L60" s="62">
        <f>SUMIFS(B_Sum,B_Code,$B60,B_Position,#REF!)</f>
        <v>0</v>
      </c>
      <c r="M60" s="62">
        <f>SUMIFS(B_Sum,B_Code,$B60,B_Position,#REF!)</f>
        <v>0</v>
      </c>
      <c r="N60" s="62">
        <f>SUMIFS(B_Sum,B_Code,$B60,B_Position,#REF!)</f>
        <v>0</v>
      </c>
      <c r="O60" s="62">
        <f>SUMIFS(B_Sum,B_Code,$B60,B_Position,#REF!)</f>
        <v>0</v>
      </c>
      <c r="P60" s="62">
        <f>SUMIFS(B_Sum,B_Code,$B60,B_Position,#REF!)</f>
        <v>0</v>
      </c>
      <c r="Q60" s="62">
        <f>SUMIFS(B_Sum,B_Code,$B60,B_Position,#REF!)</f>
        <v>0</v>
      </c>
      <c r="R60" s="62">
        <f>SUMIFS(B_Sum,B_Code,$B60,B_Position,#REF!)</f>
        <v>0</v>
      </c>
      <c r="S60" s="35"/>
      <c r="T60" s="37">
        <f t="shared" si="3"/>
        <v>0</v>
      </c>
      <c r="U60" s="35"/>
      <c r="V60" s="35"/>
      <c r="W60" s="36">
        <v>1</v>
      </c>
      <c r="X60" s="30">
        <f t="shared" si="4"/>
        <v>1</v>
      </c>
      <c r="Y60" s="31">
        <f t="shared" si="5"/>
        <v>1</v>
      </c>
      <c r="Z60" s="102" t="str">
        <f>'Branch Grading'!L17</f>
        <v>C</v>
      </c>
    </row>
    <row r="61" spans="1:26" ht="14.5" customHeight="1">
      <c r="A61" s="33">
        <v>23</v>
      </c>
      <c r="B61" s="58" t="s">
        <v>55</v>
      </c>
      <c r="C61" s="34" t="s">
        <v>487</v>
      </c>
      <c r="D61" s="35"/>
      <c r="E61" s="35"/>
      <c r="F61" s="35"/>
      <c r="G61" s="35"/>
      <c r="H61" s="35"/>
      <c r="I61" s="35"/>
      <c r="J61" s="35"/>
      <c r="K61" s="62">
        <f>SUMIFS(B_Sum,B_Code,$B61,B_Position,#REF!)</f>
        <v>0</v>
      </c>
      <c r="L61" s="62">
        <f>SUMIFS(B_Sum,B_Code,$B61,B_Position,#REF!)</f>
        <v>0</v>
      </c>
      <c r="M61" s="62">
        <f>SUMIFS(B_Sum,B_Code,$B61,B_Position,#REF!)</f>
        <v>0</v>
      </c>
      <c r="N61" s="62">
        <f>SUMIFS(B_Sum,B_Code,$B61,B_Position,#REF!)</f>
        <v>0</v>
      </c>
      <c r="O61" s="62">
        <f>SUMIFS(B_Sum,B_Code,$B61,B_Position,#REF!)</f>
        <v>0</v>
      </c>
      <c r="P61" s="62">
        <f>SUMIFS(B_Sum,B_Code,$B61,B_Position,#REF!)</f>
        <v>0</v>
      </c>
      <c r="Q61" s="62">
        <f>SUMIFS(B_Sum,B_Code,$B61,B_Position,#REF!)</f>
        <v>0</v>
      </c>
      <c r="R61" s="62">
        <f>SUMIFS(B_Sum,B_Code,$B61,B_Position,#REF!)</f>
        <v>0</v>
      </c>
      <c r="S61" s="35"/>
      <c r="T61" s="37">
        <f t="shared" si="3"/>
        <v>0</v>
      </c>
      <c r="U61" s="35"/>
      <c r="V61" s="35"/>
      <c r="W61" s="36">
        <v>1</v>
      </c>
      <c r="X61" s="30">
        <f t="shared" si="4"/>
        <v>1</v>
      </c>
      <c r="Y61" s="31">
        <f t="shared" si="5"/>
        <v>1</v>
      </c>
      <c r="Z61" s="102" t="str">
        <f>'Branch Grading'!L19</f>
        <v>C</v>
      </c>
    </row>
    <row r="62" spans="1:26" ht="14.5" customHeight="1">
      <c r="A62" s="25">
        <v>25</v>
      </c>
      <c r="B62" s="58" t="s">
        <v>61</v>
      </c>
      <c r="C62" s="34" t="s">
        <v>489</v>
      </c>
      <c r="D62" s="35"/>
      <c r="E62" s="35"/>
      <c r="F62" s="35"/>
      <c r="G62" s="35"/>
      <c r="H62" s="35"/>
      <c r="I62" s="35"/>
      <c r="J62" s="35"/>
      <c r="K62" s="62">
        <f>SUMIFS(B_Sum,B_Code,$B62,B_Position,#REF!)</f>
        <v>0</v>
      </c>
      <c r="L62" s="62">
        <f>SUMIFS(B_Sum,B_Code,$B62,B_Position,#REF!)</f>
        <v>0</v>
      </c>
      <c r="M62" s="62">
        <f>SUMIFS(B_Sum,B_Code,$B62,B_Position,#REF!)</f>
        <v>0</v>
      </c>
      <c r="N62" s="62">
        <f>SUMIFS(B_Sum,B_Code,$B62,B_Position,#REF!)</f>
        <v>0</v>
      </c>
      <c r="O62" s="62">
        <f>SUMIFS(B_Sum,B_Code,$B62,B_Position,#REF!)</f>
        <v>0</v>
      </c>
      <c r="P62" s="62">
        <f>SUMIFS(B_Sum,B_Code,$B62,B_Position,#REF!)</f>
        <v>0</v>
      </c>
      <c r="Q62" s="62">
        <f>SUMIFS(B_Sum,B_Code,$B62,B_Position,#REF!)</f>
        <v>0</v>
      </c>
      <c r="R62" s="62">
        <f>SUMIFS(B_Sum,B_Code,$B62,B_Position,#REF!)</f>
        <v>0</v>
      </c>
      <c r="S62" s="35"/>
      <c r="T62" s="37">
        <f t="shared" si="3"/>
        <v>0</v>
      </c>
      <c r="U62" s="35"/>
      <c r="V62" s="35"/>
      <c r="W62" s="36">
        <v>1</v>
      </c>
      <c r="X62" s="30">
        <f t="shared" si="4"/>
        <v>1</v>
      </c>
      <c r="Y62" s="31">
        <f t="shared" si="5"/>
        <v>1</v>
      </c>
      <c r="Z62" s="102" t="str">
        <f>'Branch Grading'!L21</f>
        <v>C</v>
      </c>
    </row>
    <row r="63" spans="1:26" ht="14.5" customHeight="1">
      <c r="A63" s="33">
        <v>26</v>
      </c>
      <c r="B63" s="58" t="s">
        <v>64</v>
      </c>
      <c r="C63" s="34" t="s">
        <v>490</v>
      </c>
      <c r="D63" s="35"/>
      <c r="E63" s="35"/>
      <c r="F63" s="35"/>
      <c r="G63" s="35"/>
      <c r="H63" s="35"/>
      <c r="I63" s="35"/>
      <c r="J63" s="35"/>
      <c r="K63" s="62">
        <f>SUMIFS(B_Sum,B_Code,$B63,B_Position,#REF!)</f>
        <v>0</v>
      </c>
      <c r="L63" s="62">
        <f>SUMIFS(B_Sum,B_Code,$B63,B_Position,#REF!)</f>
        <v>0</v>
      </c>
      <c r="M63" s="62">
        <f>SUMIFS(B_Sum,B_Code,$B63,B_Position,#REF!)</f>
        <v>0</v>
      </c>
      <c r="N63" s="62">
        <f>SUMIFS(B_Sum,B_Code,$B63,B_Position,#REF!)</f>
        <v>0</v>
      </c>
      <c r="O63" s="62">
        <f>SUMIFS(B_Sum,B_Code,$B63,B_Position,#REF!)</f>
        <v>0</v>
      </c>
      <c r="P63" s="62">
        <f>SUMIFS(B_Sum,B_Code,$B63,B_Position,#REF!)</f>
        <v>0</v>
      </c>
      <c r="Q63" s="62">
        <f>SUMIFS(B_Sum,B_Code,$B63,B_Position,#REF!)</f>
        <v>0</v>
      </c>
      <c r="R63" s="62">
        <f>SUMIFS(B_Sum,B_Code,$B63,B_Position,#REF!)</f>
        <v>0</v>
      </c>
      <c r="S63" s="35"/>
      <c r="T63" s="37">
        <f t="shared" si="3"/>
        <v>0</v>
      </c>
      <c r="U63" s="35">
        <v>1</v>
      </c>
      <c r="V63" s="35"/>
      <c r="W63" s="35"/>
      <c r="X63" s="30">
        <f t="shared" si="4"/>
        <v>1</v>
      </c>
      <c r="Y63" s="31">
        <f t="shared" si="5"/>
        <v>1</v>
      </c>
      <c r="Z63" s="102" t="str">
        <f>'Branch Grading'!L22</f>
        <v>C</v>
      </c>
    </row>
    <row r="64" spans="1:26" ht="14.5" customHeight="1">
      <c r="A64" s="25">
        <v>28</v>
      </c>
      <c r="B64" s="58" t="s">
        <v>70</v>
      </c>
      <c r="C64" s="34" t="s">
        <v>492</v>
      </c>
      <c r="D64" s="35"/>
      <c r="E64" s="35"/>
      <c r="F64" s="35"/>
      <c r="G64" s="35"/>
      <c r="H64" s="35"/>
      <c r="I64" s="35"/>
      <c r="J64" s="35"/>
      <c r="K64" s="62">
        <f>SUMIFS(B_Sum,B_Code,$B64,B_Position,#REF!)</f>
        <v>0</v>
      </c>
      <c r="L64" s="62">
        <f>SUMIFS(B_Sum,B_Code,$B64,B_Position,#REF!)</f>
        <v>0</v>
      </c>
      <c r="M64" s="62">
        <f>SUMIFS(B_Sum,B_Code,$B64,B_Position,#REF!)</f>
        <v>0</v>
      </c>
      <c r="N64" s="62">
        <f>SUMIFS(B_Sum,B_Code,$B64,B_Position,#REF!)</f>
        <v>0</v>
      </c>
      <c r="O64" s="62">
        <f>SUMIFS(B_Sum,B_Code,$B64,B_Position,#REF!)</f>
        <v>0</v>
      </c>
      <c r="P64" s="62">
        <f>SUMIFS(B_Sum,B_Code,$B64,B_Position,#REF!)</f>
        <v>0</v>
      </c>
      <c r="Q64" s="62">
        <f>SUMIFS(B_Sum,B_Code,$B64,B_Position,#REF!)</f>
        <v>0</v>
      </c>
      <c r="R64" s="62">
        <f>SUMIFS(B_Sum,B_Code,$B64,B_Position,#REF!)</f>
        <v>0</v>
      </c>
      <c r="S64" s="35"/>
      <c r="T64" s="37">
        <f t="shared" si="3"/>
        <v>0</v>
      </c>
      <c r="U64" s="35"/>
      <c r="V64" s="35"/>
      <c r="W64" s="35">
        <v>1</v>
      </c>
      <c r="X64" s="30">
        <f t="shared" si="4"/>
        <v>1</v>
      </c>
      <c r="Y64" s="31">
        <f t="shared" si="5"/>
        <v>1</v>
      </c>
      <c r="Z64" s="102" t="str">
        <f>'Branch Grading'!L24</f>
        <v>C</v>
      </c>
    </row>
    <row r="65" spans="1:26" ht="14.5" customHeight="1">
      <c r="A65" s="33">
        <v>29</v>
      </c>
      <c r="B65" s="58" t="s">
        <v>73</v>
      </c>
      <c r="C65" s="34" t="s">
        <v>493</v>
      </c>
      <c r="D65" s="35"/>
      <c r="E65" s="35"/>
      <c r="F65" s="35"/>
      <c r="G65" s="35"/>
      <c r="H65" s="35"/>
      <c r="I65" s="35"/>
      <c r="J65" s="35"/>
      <c r="K65" s="62">
        <f>SUMIFS(B_Sum,B_Code,$B65,B_Position,#REF!)</f>
        <v>0</v>
      </c>
      <c r="L65" s="62">
        <f>SUMIFS(B_Sum,B_Code,$B65,B_Position,#REF!)</f>
        <v>0</v>
      </c>
      <c r="M65" s="62">
        <f>SUMIFS(B_Sum,B_Code,$B65,B_Position,#REF!)</f>
        <v>0</v>
      </c>
      <c r="N65" s="62">
        <f>SUMIFS(B_Sum,B_Code,$B65,B_Position,#REF!)</f>
        <v>0</v>
      </c>
      <c r="O65" s="62">
        <f>SUMIFS(B_Sum,B_Code,$B65,B_Position,#REF!)</f>
        <v>0</v>
      </c>
      <c r="P65" s="62">
        <f>SUMIFS(B_Sum,B_Code,$B65,B_Position,#REF!)</f>
        <v>0</v>
      </c>
      <c r="Q65" s="62">
        <f>SUMIFS(B_Sum,B_Code,$B65,B_Position,#REF!)</f>
        <v>0</v>
      </c>
      <c r="R65" s="62">
        <f>SUMIFS(B_Sum,B_Code,$B65,B_Position,#REF!)</f>
        <v>0</v>
      </c>
      <c r="S65" s="35"/>
      <c r="T65" s="37">
        <f t="shared" si="3"/>
        <v>0</v>
      </c>
      <c r="U65" s="35"/>
      <c r="V65" s="35"/>
      <c r="W65" s="35">
        <v>1</v>
      </c>
      <c r="X65" s="30">
        <f t="shared" si="4"/>
        <v>1</v>
      </c>
      <c r="Y65" s="31">
        <f t="shared" si="5"/>
        <v>1</v>
      </c>
      <c r="Z65" s="102" t="str">
        <f>'Branch Grading'!L25</f>
        <v>C</v>
      </c>
    </row>
    <row r="66" spans="1:26" ht="14.5" customHeight="1">
      <c r="A66" s="25">
        <v>38</v>
      </c>
      <c r="B66" s="58" t="s">
        <v>100</v>
      </c>
      <c r="C66" s="34" t="s">
        <v>502</v>
      </c>
      <c r="D66" s="35"/>
      <c r="E66" s="35"/>
      <c r="F66" s="35"/>
      <c r="G66" s="35"/>
      <c r="H66" s="35"/>
      <c r="I66" s="35"/>
      <c r="J66" s="35"/>
      <c r="K66" s="62">
        <f>SUMIFS(B_Sum,B_Code,$B66,B_Position,#REF!)</f>
        <v>0</v>
      </c>
      <c r="L66" s="62">
        <f>SUMIFS(B_Sum,B_Code,$B66,B_Position,#REF!)</f>
        <v>0</v>
      </c>
      <c r="M66" s="62">
        <f>SUMIFS(B_Sum,B_Code,$B66,B_Position,#REF!)</f>
        <v>0</v>
      </c>
      <c r="N66" s="62">
        <f>SUMIFS(B_Sum,B_Code,$B66,B_Position,#REF!)</f>
        <v>0</v>
      </c>
      <c r="O66" s="62">
        <f>SUMIFS(B_Sum,B_Code,$B66,B_Position,#REF!)</f>
        <v>0</v>
      </c>
      <c r="P66" s="62">
        <f>SUMIFS(B_Sum,B_Code,$B66,B_Position,#REF!)</f>
        <v>0</v>
      </c>
      <c r="Q66" s="62">
        <f>SUMIFS(B_Sum,B_Code,$B66,B_Position,#REF!)</f>
        <v>0</v>
      </c>
      <c r="R66" s="62">
        <f>SUMIFS(B_Sum,B_Code,$B66,B_Position,#REF!)</f>
        <v>0</v>
      </c>
      <c r="S66" s="35"/>
      <c r="T66" s="37">
        <f t="shared" si="3"/>
        <v>0</v>
      </c>
      <c r="U66" s="35"/>
      <c r="V66" s="35">
        <v>1</v>
      </c>
      <c r="W66" s="35"/>
      <c r="X66" s="30">
        <f t="shared" si="4"/>
        <v>1</v>
      </c>
      <c r="Y66" s="31">
        <f t="shared" si="5"/>
        <v>1</v>
      </c>
      <c r="Z66" s="102" t="str">
        <f>'Branch Grading'!L34</f>
        <v>C</v>
      </c>
    </row>
    <row r="67" spans="1:26" ht="14.5" customHeight="1">
      <c r="A67" s="33">
        <v>39</v>
      </c>
      <c r="B67" s="58" t="s">
        <v>103</v>
      </c>
      <c r="C67" s="34" t="s">
        <v>503</v>
      </c>
      <c r="D67" s="35"/>
      <c r="E67" s="35"/>
      <c r="F67" s="35"/>
      <c r="G67" s="35"/>
      <c r="H67" s="35"/>
      <c r="I67" s="35"/>
      <c r="J67" s="35"/>
      <c r="K67" s="62">
        <f>SUMIFS(B_Sum,B_Code,$B67,B_Position,#REF!)</f>
        <v>0</v>
      </c>
      <c r="L67" s="62">
        <f>SUMIFS(B_Sum,B_Code,$B67,B_Position,#REF!)</f>
        <v>0</v>
      </c>
      <c r="M67" s="62">
        <f>SUMIFS(B_Sum,B_Code,$B67,B_Position,#REF!)</f>
        <v>0</v>
      </c>
      <c r="N67" s="62">
        <f>SUMIFS(B_Sum,B_Code,$B67,B_Position,#REF!)</f>
        <v>0</v>
      </c>
      <c r="O67" s="62">
        <f>SUMIFS(B_Sum,B_Code,$B67,B_Position,#REF!)</f>
        <v>0</v>
      </c>
      <c r="P67" s="62">
        <f>SUMIFS(B_Sum,B_Code,$B67,B_Position,#REF!)</f>
        <v>0</v>
      </c>
      <c r="Q67" s="62">
        <f>SUMIFS(B_Sum,B_Code,$B67,B_Position,#REF!)</f>
        <v>0</v>
      </c>
      <c r="R67" s="62">
        <f>SUMIFS(B_Sum,B_Code,$B67,B_Position,#REF!)</f>
        <v>0</v>
      </c>
      <c r="S67" s="35"/>
      <c r="T67" s="37">
        <f t="shared" si="3"/>
        <v>0</v>
      </c>
      <c r="U67" s="35"/>
      <c r="V67" s="35">
        <v>1</v>
      </c>
      <c r="W67" s="35"/>
      <c r="X67" s="30">
        <f t="shared" si="4"/>
        <v>1</v>
      </c>
      <c r="Y67" s="31">
        <f t="shared" si="5"/>
        <v>1</v>
      </c>
      <c r="Z67" s="102" t="str">
        <f>'Branch Grading'!L35</f>
        <v>C</v>
      </c>
    </row>
    <row r="68" spans="1:26" ht="14.5" customHeight="1">
      <c r="A68" s="25">
        <v>41</v>
      </c>
      <c r="B68" s="58" t="s">
        <v>109</v>
      </c>
      <c r="C68" s="34" t="s">
        <v>505</v>
      </c>
      <c r="D68" s="35"/>
      <c r="E68" s="35"/>
      <c r="F68" s="35"/>
      <c r="G68" s="35"/>
      <c r="H68" s="35"/>
      <c r="I68" s="35"/>
      <c r="J68" s="35"/>
      <c r="K68" s="62">
        <f>SUMIFS(B_Sum,B_Code,$B68,B_Position,#REF!)</f>
        <v>0</v>
      </c>
      <c r="L68" s="62">
        <f>SUMIFS(B_Sum,B_Code,$B68,B_Position,#REF!)</f>
        <v>0</v>
      </c>
      <c r="M68" s="62">
        <f>SUMIFS(B_Sum,B_Code,$B68,B_Position,#REF!)</f>
        <v>0</v>
      </c>
      <c r="N68" s="62">
        <f>SUMIFS(B_Sum,B_Code,$B68,B_Position,#REF!)</f>
        <v>0</v>
      </c>
      <c r="O68" s="62">
        <f>SUMIFS(B_Sum,B_Code,$B68,B_Position,#REF!)</f>
        <v>0</v>
      </c>
      <c r="P68" s="62">
        <f>SUMIFS(B_Sum,B_Code,$B68,B_Position,#REF!)</f>
        <v>0</v>
      </c>
      <c r="Q68" s="62">
        <f>SUMIFS(B_Sum,B_Code,$B68,B_Position,#REF!)</f>
        <v>0</v>
      </c>
      <c r="R68" s="62">
        <f>SUMIFS(B_Sum,B_Code,$B68,B_Position,#REF!)</f>
        <v>0</v>
      </c>
      <c r="S68" s="35"/>
      <c r="T68" s="37">
        <f t="shared" si="3"/>
        <v>0</v>
      </c>
      <c r="U68" s="35"/>
      <c r="V68" s="35">
        <v>1</v>
      </c>
      <c r="W68" s="35"/>
      <c r="X68" s="30">
        <f t="shared" si="4"/>
        <v>1</v>
      </c>
      <c r="Y68" s="31">
        <f t="shared" si="5"/>
        <v>1</v>
      </c>
      <c r="Z68" s="102" t="str">
        <f>'Branch Grading'!L37</f>
        <v>C</v>
      </c>
    </row>
    <row r="69" spans="1:26" ht="14.5" customHeight="1">
      <c r="A69" s="33">
        <v>45</v>
      </c>
      <c r="B69" s="58" t="s">
        <v>121</v>
      </c>
      <c r="C69" s="34" t="s">
        <v>509</v>
      </c>
      <c r="D69" s="35"/>
      <c r="E69" s="35"/>
      <c r="F69" s="35"/>
      <c r="G69" s="35"/>
      <c r="H69" s="35"/>
      <c r="I69" s="35"/>
      <c r="J69" s="35"/>
      <c r="K69" s="62">
        <f>SUMIFS(B_Sum,B_Code,$B69,B_Position,#REF!)</f>
        <v>0</v>
      </c>
      <c r="L69" s="62">
        <f>SUMIFS(B_Sum,B_Code,$B69,B_Position,#REF!)</f>
        <v>0</v>
      </c>
      <c r="M69" s="62">
        <f>SUMIFS(B_Sum,B_Code,$B69,B_Position,#REF!)</f>
        <v>0</v>
      </c>
      <c r="N69" s="62">
        <f>SUMIFS(B_Sum,B_Code,$B69,B_Position,#REF!)</f>
        <v>0</v>
      </c>
      <c r="O69" s="62">
        <f>SUMIFS(B_Sum,B_Code,$B69,B_Position,#REF!)</f>
        <v>0</v>
      </c>
      <c r="P69" s="62">
        <f>SUMIFS(B_Sum,B_Code,$B69,B_Position,#REF!)</f>
        <v>0</v>
      </c>
      <c r="Q69" s="62">
        <f>SUMIFS(B_Sum,B_Code,$B69,B_Position,#REF!)</f>
        <v>0</v>
      </c>
      <c r="R69" s="62">
        <f>SUMIFS(B_Sum,B_Code,$B69,B_Position,#REF!)</f>
        <v>0</v>
      </c>
      <c r="S69" s="35"/>
      <c r="T69" s="37">
        <f t="shared" si="3"/>
        <v>0</v>
      </c>
      <c r="U69" s="35"/>
      <c r="V69" s="35">
        <v>1</v>
      </c>
      <c r="W69" s="35">
        <v>1</v>
      </c>
      <c r="X69" s="30">
        <f t="shared" si="4"/>
        <v>2</v>
      </c>
      <c r="Y69" s="31">
        <f t="shared" si="5"/>
        <v>2</v>
      </c>
      <c r="Z69" s="102" t="str">
        <f>'Branch Grading'!L41</f>
        <v>C</v>
      </c>
    </row>
    <row r="70" spans="1:26" ht="14.5" customHeight="1">
      <c r="A70" s="25">
        <v>46</v>
      </c>
      <c r="B70" s="58" t="s">
        <v>124</v>
      </c>
      <c r="C70" s="34" t="s">
        <v>510</v>
      </c>
      <c r="D70" s="35"/>
      <c r="E70" s="35"/>
      <c r="F70" s="35"/>
      <c r="G70" s="35"/>
      <c r="H70" s="35"/>
      <c r="I70" s="35"/>
      <c r="J70" s="35"/>
      <c r="K70" s="62">
        <f>SUMIFS(B_Sum,B_Code,$B70,B_Position,#REF!)</f>
        <v>0</v>
      </c>
      <c r="L70" s="62">
        <f>SUMIFS(B_Sum,B_Code,$B70,B_Position,#REF!)</f>
        <v>0</v>
      </c>
      <c r="M70" s="62">
        <f>SUMIFS(B_Sum,B_Code,$B70,B_Position,#REF!)</f>
        <v>0</v>
      </c>
      <c r="N70" s="62">
        <f>SUMIFS(B_Sum,B_Code,$B70,B_Position,#REF!)</f>
        <v>0</v>
      </c>
      <c r="O70" s="62">
        <f>SUMIFS(B_Sum,B_Code,$B70,B_Position,#REF!)</f>
        <v>0</v>
      </c>
      <c r="P70" s="62">
        <f>SUMIFS(B_Sum,B_Code,$B70,B_Position,#REF!)</f>
        <v>0</v>
      </c>
      <c r="Q70" s="62">
        <f>SUMIFS(B_Sum,B_Code,$B70,B_Position,#REF!)</f>
        <v>0</v>
      </c>
      <c r="R70" s="62">
        <f>SUMIFS(B_Sum,B_Code,$B70,B_Position,#REF!)</f>
        <v>0</v>
      </c>
      <c r="S70" s="35"/>
      <c r="T70" s="37">
        <f t="shared" ref="T70:T101" si="6">SUM(D70:R70)</f>
        <v>0</v>
      </c>
      <c r="U70" s="35"/>
      <c r="V70" s="35"/>
      <c r="W70" s="35">
        <v>1</v>
      </c>
      <c r="X70" s="30">
        <f t="shared" ref="X70:X101" si="7">U70+V70+W70</f>
        <v>1</v>
      </c>
      <c r="Y70" s="31">
        <f t="shared" ref="Y70:Y101" si="8">T70+X70</f>
        <v>1</v>
      </c>
      <c r="Z70" s="102" t="str">
        <f>'Branch Grading'!L42</f>
        <v>C</v>
      </c>
    </row>
    <row r="71" spans="1:26" ht="14.5" customHeight="1">
      <c r="A71" s="33">
        <v>49</v>
      </c>
      <c r="B71" s="58" t="s">
        <v>133</v>
      </c>
      <c r="C71" s="34" t="s">
        <v>513</v>
      </c>
      <c r="D71" s="35"/>
      <c r="E71" s="35"/>
      <c r="F71" s="35"/>
      <c r="G71" s="35"/>
      <c r="H71" s="35"/>
      <c r="I71" s="35"/>
      <c r="J71" s="35"/>
      <c r="K71" s="62">
        <f>SUMIFS(B_Sum,B_Code,$B71,B_Position,#REF!)</f>
        <v>0</v>
      </c>
      <c r="L71" s="62">
        <f>SUMIFS(B_Sum,B_Code,$B71,B_Position,#REF!)</f>
        <v>0</v>
      </c>
      <c r="M71" s="62">
        <f>SUMIFS(B_Sum,B_Code,$B71,B_Position,#REF!)</f>
        <v>0</v>
      </c>
      <c r="N71" s="62">
        <f>SUMIFS(B_Sum,B_Code,$B71,B_Position,#REF!)</f>
        <v>0</v>
      </c>
      <c r="O71" s="62">
        <f>SUMIFS(B_Sum,B_Code,$B71,B_Position,#REF!)</f>
        <v>0</v>
      </c>
      <c r="P71" s="62">
        <f>SUMIFS(B_Sum,B_Code,$B71,B_Position,#REF!)</f>
        <v>0</v>
      </c>
      <c r="Q71" s="62">
        <f>SUMIFS(B_Sum,B_Code,$B71,B_Position,#REF!)</f>
        <v>0</v>
      </c>
      <c r="R71" s="62">
        <f>SUMIFS(B_Sum,B_Code,$B71,B_Position,#REF!)</f>
        <v>0</v>
      </c>
      <c r="S71" s="35"/>
      <c r="T71" s="37">
        <f t="shared" si="6"/>
        <v>0</v>
      </c>
      <c r="U71" s="35"/>
      <c r="V71" s="35"/>
      <c r="W71" s="35">
        <v>1</v>
      </c>
      <c r="X71" s="30">
        <f t="shared" si="7"/>
        <v>1</v>
      </c>
      <c r="Y71" s="31">
        <f t="shared" si="8"/>
        <v>1</v>
      </c>
      <c r="Z71" s="102" t="str">
        <f>'Branch Grading'!L45</f>
        <v>C</v>
      </c>
    </row>
    <row r="72" spans="1:26" ht="14.5" customHeight="1">
      <c r="A72" s="25">
        <v>51</v>
      </c>
      <c r="B72" s="58" t="s">
        <v>139</v>
      </c>
      <c r="C72" s="34" t="s">
        <v>515</v>
      </c>
      <c r="D72" s="35"/>
      <c r="E72" s="35"/>
      <c r="F72" s="35"/>
      <c r="G72" s="35"/>
      <c r="H72" s="35"/>
      <c r="I72" s="35"/>
      <c r="J72" s="35"/>
      <c r="K72" s="62">
        <f>SUMIFS(B_Sum,B_Code,$B72,B_Position,#REF!)</f>
        <v>0</v>
      </c>
      <c r="L72" s="62">
        <f>SUMIFS(B_Sum,B_Code,$B72,B_Position,#REF!)</f>
        <v>0</v>
      </c>
      <c r="M72" s="62">
        <f>SUMIFS(B_Sum,B_Code,$B72,B_Position,#REF!)</f>
        <v>0</v>
      </c>
      <c r="N72" s="62">
        <f>SUMIFS(B_Sum,B_Code,$B72,B_Position,#REF!)</f>
        <v>0</v>
      </c>
      <c r="O72" s="62">
        <f>SUMIFS(B_Sum,B_Code,$B72,B_Position,#REF!)</f>
        <v>0</v>
      </c>
      <c r="P72" s="62">
        <f>SUMIFS(B_Sum,B_Code,$B72,B_Position,#REF!)</f>
        <v>0</v>
      </c>
      <c r="Q72" s="62">
        <f>SUMIFS(B_Sum,B_Code,$B72,B_Position,#REF!)</f>
        <v>0</v>
      </c>
      <c r="R72" s="62">
        <f>SUMIFS(B_Sum,B_Code,$B72,B_Position,#REF!)</f>
        <v>0</v>
      </c>
      <c r="S72" s="35"/>
      <c r="T72" s="37">
        <f t="shared" si="6"/>
        <v>0</v>
      </c>
      <c r="U72" s="35"/>
      <c r="V72" s="35"/>
      <c r="W72" s="35">
        <v>1</v>
      </c>
      <c r="X72" s="30">
        <f t="shared" si="7"/>
        <v>1</v>
      </c>
      <c r="Y72" s="31">
        <f t="shared" si="8"/>
        <v>1</v>
      </c>
      <c r="Z72" s="102" t="str">
        <f>'Branch Grading'!L47</f>
        <v>C</v>
      </c>
    </row>
    <row r="73" spans="1:26" ht="14.5" customHeight="1">
      <c r="A73" s="33">
        <v>64</v>
      </c>
      <c r="B73" s="58" t="s">
        <v>178</v>
      </c>
      <c r="C73" s="34" t="s">
        <v>528</v>
      </c>
      <c r="D73" s="35"/>
      <c r="E73" s="35"/>
      <c r="F73" s="35"/>
      <c r="G73" s="35"/>
      <c r="H73" s="35"/>
      <c r="I73" s="35"/>
      <c r="J73" s="35"/>
      <c r="K73" s="62">
        <f>SUMIFS(B_Sum,B_Code,$B73,B_Position,#REF!)</f>
        <v>0</v>
      </c>
      <c r="L73" s="62">
        <f>SUMIFS(B_Sum,B_Code,$B73,B_Position,#REF!)</f>
        <v>0</v>
      </c>
      <c r="M73" s="62">
        <f>SUMIFS(B_Sum,B_Code,$B73,B_Position,#REF!)</f>
        <v>0</v>
      </c>
      <c r="N73" s="62">
        <f>SUMIFS(B_Sum,B_Code,$B73,B_Position,#REF!)</f>
        <v>0</v>
      </c>
      <c r="O73" s="62">
        <f>SUMIFS(B_Sum,B_Code,$B73,B_Position,#REF!)</f>
        <v>0</v>
      </c>
      <c r="P73" s="62">
        <f>SUMIFS(B_Sum,B_Code,$B73,B_Position,#REF!)</f>
        <v>0</v>
      </c>
      <c r="Q73" s="62">
        <f>SUMIFS(B_Sum,B_Code,$B73,B_Position,#REF!)</f>
        <v>0</v>
      </c>
      <c r="R73" s="62">
        <f>SUMIFS(B_Sum,B_Code,$B73,B_Position,#REF!)</f>
        <v>0</v>
      </c>
      <c r="S73" s="35"/>
      <c r="T73" s="37">
        <f t="shared" si="6"/>
        <v>0</v>
      </c>
      <c r="U73" s="40"/>
      <c r="V73" s="40"/>
      <c r="W73" s="40">
        <v>1</v>
      </c>
      <c r="X73" s="30">
        <f t="shared" si="7"/>
        <v>1</v>
      </c>
      <c r="Y73" s="31">
        <f t="shared" si="8"/>
        <v>1</v>
      </c>
      <c r="Z73" s="102" t="str">
        <f>'Branch Grading'!L60</f>
        <v>C</v>
      </c>
    </row>
    <row r="74" spans="1:26" ht="14.5" customHeight="1">
      <c r="A74" s="25">
        <v>73</v>
      </c>
      <c r="B74" s="58" t="s">
        <v>203</v>
      </c>
      <c r="C74" s="34" t="s">
        <v>536</v>
      </c>
      <c r="D74" s="35"/>
      <c r="E74" s="35"/>
      <c r="F74" s="35"/>
      <c r="G74" s="35"/>
      <c r="H74" s="35"/>
      <c r="I74" s="35"/>
      <c r="J74" s="35"/>
      <c r="K74" s="62">
        <f>SUMIFS(B_Sum,B_Code,$B74,B_Position,#REF!)</f>
        <v>0</v>
      </c>
      <c r="L74" s="62">
        <f>SUMIFS(B_Sum,B_Code,$B74,B_Position,#REF!)</f>
        <v>0</v>
      </c>
      <c r="M74" s="62">
        <f>SUMIFS(B_Sum,B_Code,$B74,B_Position,#REF!)</f>
        <v>0</v>
      </c>
      <c r="N74" s="62">
        <f>SUMIFS(B_Sum,B_Code,$B74,B_Position,#REF!)</f>
        <v>0</v>
      </c>
      <c r="O74" s="62">
        <f>SUMIFS(B_Sum,B_Code,$B74,B_Position,#REF!)</f>
        <v>0</v>
      </c>
      <c r="P74" s="62">
        <f>SUMIFS(B_Sum,B_Code,$B74,B_Position,#REF!)</f>
        <v>0</v>
      </c>
      <c r="Q74" s="62">
        <f>SUMIFS(B_Sum,B_Code,$B74,B_Position,#REF!)</f>
        <v>0</v>
      </c>
      <c r="R74" s="62">
        <f>SUMIFS(B_Sum,B_Code,$B74,B_Position,#REF!)</f>
        <v>0</v>
      </c>
      <c r="S74" s="35"/>
      <c r="T74" s="37">
        <f t="shared" si="6"/>
        <v>0</v>
      </c>
      <c r="U74" s="40"/>
      <c r="V74" s="40"/>
      <c r="W74" s="40">
        <v>1</v>
      </c>
      <c r="X74" s="30">
        <f t="shared" si="7"/>
        <v>1</v>
      </c>
      <c r="Y74" s="31">
        <f t="shared" si="8"/>
        <v>1</v>
      </c>
      <c r="Z74" s="102" t="str">
        <f>'Branch Grading'!L69</f>
        <v>C</v>
      </c>
    </row>
    <row r="75" spans="1:26" ht="14.5" customHeight="1">
      <c r="A75" s="33">
        <v>74</v>
      </c>
      <c r="B75" s="58" t="s">
        <v>205</v>
      </c>
      <c r="C75" s="34" t="s">
        <v>537</v>
      </c>
      <c r="D75" s="35"/>
      <c r="E75" s="35"/>
      <c r="F75" s="35"/>
      <c r="G75" s="35"/>
      <c r="H75" s="35"/>
      <c r="I75" s="35"/>
      <c r="J75" s="35"/>
      <c r="K75" s="62">
        <f>SUMIFS(B_Sum,B_Code,$B75,B_Position,#REF!)</f>
        <v>0</v>
      </c>
      <c r="L75" s="62">
        <f>SUMIFS(B_Sum,B_Code,$B75,B_Position,#REF!)</f>
        <v>0</v>
      </c>
      <c r="M75" s="62">
        <f>SUMIFS(B_Sum,B_Code,$B75,B_Position,#REF!)</f>
        <v>0</v>
      </c>
      <c r="N75" s="62">
        <f>SUMIFS(B_Sum,B_Code,$B75,B_Position,#REF!)</f>
        <v>0</v>
      </c>
      <c r="O75" s="62">
        <f>SUMIFS(B_Sum,B_Code,$B75,B_Position,#REF!)</f>
        <v>0</v>
      </c>
      <c r="P75" s="62">
        <f>SUMIFS(B_Sum,B_Code,$B75,B_Position,#REF!)</f>
        <v>0</v>
      </c>
      <c r="Q75" s="62">
        <f>SUMIFS(B_Sum,B_Code,$B75,B_Position,#REF!)</f>
        <v>0</v>
      </c>
      <c r="R75" s="62">
        <f>SUMIFS(B_Sum,B_Code,$B75,B_Position,#REF!)</f>
        <v>0</v>
      </c>
      <c r="S75" s="35"/>
      <c r="T75" s="37">
        <f t="shared" si="6"/>
        <v>0</v>
      </c>
      <c r="U75" s="40"/>
      <c r="V75" s="40"/>
      <c r="W75" s="40">
        <v>1</v>
      </c>
      <c r="X75" s="30">
        <f t="shared" si="7"/>
        <v>1</v>
      </c>
      <c r="Y75" s="31">
        <f t="shared" si="8"/>
        <v>1</v>
      </c>
      <c r="Z75" s="102" t="str">
        <f>'Branch Grading'!L70</f>
        <v>C</v>
      </c>
    </row>
    <row r="76" spans="1:26" ht="14.5" customHeight="1">
      <c r="A76" s="25">
        <v>75</v>
      </c>
      <c r="B76" s="58" t="s">
        <v>208</v>
      </c>
      <c r="C76" s="34" t="s">
        <v>538</v>
      </c>
      <c r="D76" s="35"/>
      <c r="E76" s="35"/>
      <c r="F76" s="35"/>
      <c r="G76" s="35"/>
      <c r="H76" s="35"/>
      <c r="I76" s="35"/>
      <c r="J76" s="35"/>
      <c r="K76" s="62">
        <f>SUMIFS(B_Sum,B_Code,$B76,B_Position,#REF!)</f>
        <v>0</v>
      </c>
      <c r="L76" s="62">
        <f>SUMIFS(B_Sum,B_Code,$B76,B_Position,#REF!)</f>
        <v>0</v>
      </c>
      <c r="M76" s="62">
        <f>SUMIFS(B_Sum,B_Code,$B76,B_Position,#REF!)</f>
        <v>0</v>
      </c>
      <c r="N76" s="62">
        <f>SUMIFS(B_Sum,B_Code,$B76,B_Position,#REF!)</f>
        <v>0</v>
      </c>
      <c r="O76" s="62">
        <f>SUMIFS(B_Sum,B_Code,$B76,B_Position,#REF!)</f>
        <v>0</v>
      </c>
      <c r="P76" s="62">
        <f>SUMIFS(B_Sum,B_Code,$B76,B_Position,#REF!)</f>
        <v>0</v>
      </c>
      <c r="Q76" s="62">
        <f>SUMIFS(B_Sum,B_Code,$B76,B_Position,#REF!)</f>
        <v>0</v>
      </c>
      <c r="R76" s="62">
        <f>SUMIFS(B_Sum,B_Code,$B76,B_Position,#REF!)</f>
        <v>0</v>
      </c>
      <c r="S76" s="35"/>
      <c r="T76" s="37">
        <f t="shared" si="6"/>
        <v>0</v>
      </c>
      <c r="U76" s="40"/>
      <c r="V76" s="40"/>
      <c r="W76" s="40">
        <v>1</v>
      </c>
      <c r="X76" s="30">
        <f t="shared" si="7"/>
        <v>1</v>
      </c>
      <c r="Y76" s="31">
        <f t="shared" si="8"/>
        <v>1</v>
      </c>
      <c r="Z76" s="102" t="str">
        <f>'Branch Grading'!L71</f>
        <v>C</v>
      </c>
    </row>
    <row r="77" spans="1:26" ht="14.5" customHeight="1">
      <c r="A77" s="33">
        <v>76</v>
      </c>
      <c r="B77" s="58" t="s">
        <v>211</v>
      </c>
      <c r="C77" s="34" t="s">
        <v>539</v>
      </c>
      <c r="D77" s="35"/>
      <c r="E77" s="35"/>
      <c r="F77" s="35"/>
      <c r="G77" s="35"/>
      <c r="H77" s="35"/>
      <c r="I77" s="35"/>
      <c r="J77" s="35"/>
      <c r="K77" s="62">
        <f>SUMIFS(B_Sum,B_Code,$B77,B_Position,#REF!)</f>
        <v>0</v>
      </c>
      <c r="L77" s="62">
        <f>SUMIFS(B_Sum,B_Code,$B77,B_Position,#REF!)</f>
        <v>0</v>
      </c>
      <c r="M77" s="62">
        <f>SUMIFS(B_Sum,B_Code,$B77,B_Position,#REF!)</f>
        <v>0</v>
      </c>
      <c r="N77" s="62">
        <f>SUMIFS(B_Sum,B_Code,$B77,B_Position,#REF!)</f>
        <v>0</v>
      </c>
      <c r="O77" s="62">
        <f>SUMIFS(B_Sum,B_Code,$B77,B_Position,#REF!)</f>
        <v>0</v>
      </c>
      <c r="P77" s="62">
        <f>SUMIFS(B_Sum,B_Code,$B77,B_Position,#REF!)</f>
        <v>0</v>
      </c>
      <c r="Q77" s="62">
        <f>SUMIFS(B_Sum,B_Code,$B77,B_Position,#REF!)</f>
        <v>0</v>
      </c>
      <c r="R77" s="62">
        <f>SUMIFS(B_Sum,B_Code,$B77,B_Position,#REF!)</f>
        <v>0</v>
      </c>
      <c r="S77" s="35"/>
      <c r="T77" s="37">
        <f t="shared" si="6"/>
        <v>0</v>
      </c>
      <c r="U77" s="40"/>
      <c r="V77" s="40"/>
      <c r="W77" s="40">
        <v>1</v>
      </c>
      <c r="X77" s="30">
        <f t="shared" si="7"/>
        <v>1</v>
      </c>
      <c r="Y77" s="31">
        <f t="shared" si="8"/>
        <v>1</v>
      </c>
      <c r="Z77" s="102" t="str">
        <f>'Branch Grading'!L72</f>
        <v>C</v>
      </c>
    </row>
    <row r="78" spans="1:26" ht="14.5" customHeight="1">
      <c r="A78" s="25">
        <v>77</v>
      </c>
      <c r="B78" s="58" t="s">
        <v>214</v>
      </c>
      <c r="C78" s="34" t="s">
        <v>540</v>
      </c>
      <c r="D78" s="35"/>
      <c r="E78" s="35"/>
      <c r="F78" s="35"/>
      <c r="G78" s="35"/>
      <c r="H78" s="35"/>
      <c r="I78" s="35"/>
      <c r="J78" s="35"/>
      <c r="K78" s="62">
        <f>SUMIFS(B_Sum,B_Code,$B78,B_Position,#REF!)</f>
        <v>0</v>
      </c>
      <c r="L78" s="62">
        <f>SUMIFS(B_Sum,B_Code,$B78,B_Position,#REF!)</f>
        <v>0</v>
      </c>
      <c r="M78" s="62">
        <f>SUMIFS(B_Sum,B_Code,$B78,B_Position,#REF!)</f>
        <v>0</v>
      </c>
      <c r="N78" s="62">
        <f>SUMIFS(B_Sum,B_Code,$B78,B_Position,#REF!)</f>
        <v>0</v>
      </c>
      <c r="O78" s="62">
        <f>SUMIFS(B_Sum,B_Code,$B78,B_Position,#REF!)</f>
        <v>0</v>
      </c>
      <c r="P78" s="62">
        <f>SUMIFS(B_Sum,B_Code,$B78,B_Position,#REF!)</f>
        <v>0</v>
      </c>
      <c r="Q78" s="62">
        <f>SUMIFS(B_Sum,B_Code,$B78,B_Position,#REF!)</f>
        <v>0</v>
      </c>
      <c r="R78" s="62">
        <f>SUMIFS(B_Sum,B_Code,$B78,B_Position,#REF!)</f>
        <v>0</v>
      </c>
      <c r="S78" s="35"/>
      <c r="T78" s="37">
        <f t="shared" si="6"/>
        <v>0</v>
      </c>
      <c r="U78" s="40"/>
      <c r="V78" s="40"/>
      <c r="W78" s="40">
        <v>1</v>
      </c>
      <c r="X78" s="30">
        <f t="shared" si="7"/>
        <v>1</v>
      </c>
      <c r="Y78" s="31">
        <f t="shared" si="8"/>
        <v>1</v>
      </c>
      <c r="Z78" s="102" t="str">
        <f>'Branch Grading'!L73</f>
        <v>C</v>
      </c>
    </row>
    <row r="79" spans="1:26" ht="14.5" customHeight="1">
      <c r="A79" s="33">
        <v>80</v>
      </c>
      <c r="B79" s="58" t="s">
        <v>223</v>
      </c>
      <c r="C79" s="34" t="s">
        <v>543</v>
      </c>
      <c r="D79" s="35"/>
      <c r="E79" s="35"/>
      <c r="F79" s="35"/>
      <c r="G79" s="35"/>
      <c r="H79" s="35"/>
      <c r="I79" s="35"/>
      <c r="J79" s="35"/>
      <c r="K79" s="62">
        <f>SUMIFS(B_Sum,B_Code,$B79,B_Position,#REF!)</f>
        <v>0</v>
      </c>
      <c r="L79" s="62">
        <f>SUMIFS(B_Sum,B_Code,$B79,B_Position,#REF!)</f>
        <v>0</v>
      </c>
      <c r="M79" s="62">
        <f>SUMIFS(B_Sum,B_Code,$B79,B_Position,#REF!)</f>
        <v>0</v>
      </c>
      <c r="N79" s="62">
        <f>SUMIFS(B_Sum,B_Code,$B79,B_Position,#REF!)</f>
        <v>0</v>
      </c>
      <c r="O79" s="62">
        <f>SUMIFS(B_Sum,B_Code,$B79,B_Position,#REF!)</f>
        <v>0</v>
      </c>
      <c r="P79" s="62">
        <f>SUMIFS(B_Sum,B_Code,$B79,B_Position,#REF!)</f>
        <v>0</v>
      </c>
      <c r="Q79" s="62">
        <f>SUMIFS(B_Sum,B_Code,$B79,B_Position,#REF!)</f>
        <v>0</v>
      </c>
      <c r="R79" s="62">
        <f>SUMIFS(B_Sum,B_Code,$B79,B_Position,#REF!)</f>
        <v>0</v>
      </c>
      <c r="S79" s="35"/>
      <c r="T79" s="37">
        <f t="shared" si="6"/>
        <v>0</v>
      </c>
      <c r="U79" s="40"/>
      <c r="V79" s="40"/>
      <c r="W79" s="40">
        <v>1</v>
      </c>
      <c r="X79" s="30">
        <f t="shared" si="7"/>
        <v>1</v>
      </c>
      <c r="Y79" s="31">
        <f t="shared" si="8"/>
        <v>1</v>
      </c>
      <c r="Z79" s="102" t="str">
        <f>'Branch Grading'!L76</f>
        <v>C</v>
      </c>
    </row>
    <row r="80" spans="1:26" ht="14.5" customHeight="1">
      <c r="A80" s="25">
        <v>83</v>
      </c>
      <c r="B80" s="58" t="s">
        <v>232</v>
      </c>
      <c r="C80" s="34" t="s">
        <v>546</v>
      </c>
      <c r="D80" s="35"/>
      <c r="E80" s="35"/>
      <c r="F80" s="35"/>
      <c r="G80" s="35"/>
      <c r="H80" s="35"/>
      <c r="I80" s="35"/>
      <c r="J80" s="35"/>
      <c r="K80" s="62">
        <f>SUMIFS(B_Sum,B_Code,$B80,B_Position,#REF!)</f>
        <v>0</v>
      </c>
      <c r="L80" s="62">
        <f>SUMIFS(B_Sum,B_Code,$B80,B_Position,#REF!)</f>
        <v>0</v>
      </c>
      <c r="M80" s="62">
        <f>SUMIFS(B_Sum,B_Code,$B80,B_Position,#REF!)</f>
        <v>0</v>
      </c>
      <c r="N80" s="62">
        <f>SUMIFS(B_Sum,B_Code,$B80,B_Position,#REF!)</f>
        <v>0</v>
      </c>
      <c r="O80" s="62">
        <f>SUMIFS(B_Sum,B_Code,$B80,B_Position,#REF!)</f>
        <v>0</v>
      </c>
      <c r="P80" s="62">
        <f>SUMIFS(B_Sum,B_Code,$B80,B_Position,#REF!)</f>
        <v>0</v>
      </c>
      <c r="Q80" s="62">
        <f>SUMIFS(B_Sum,B_Code,$B80,B_Position,#REF!)</f>
        <v>0</v>
      </c>
      <c r="R80" s="62">
        <f>SUMIFS(B_Sum,B_Code,$B80,B_Position,#REF!)</f>
        <v>0</v>
      </c>
      <c r="S80" s="35"/>
      <c r="T80" s="37">
        <f t="shared" si="6"/>
        <v>0</v>
      </c>
      <c r="U80" s="40"/>
      <c r="V80" s="40"/>
      <c r="W80" s="40">
        <v>1</v>
      </c>
      <c r="X80" s="30">
        <f t="shared" si="7"/>
        <v>1</v>
      </c>
      <c r="Y80" s="31">
        <f t="shared" si="8"/>
        <v>1</v>
      </c>
      <c r="Z80" s="102" t="str">
        <f>'Branch Grading'!L79</f>
        <v>C</v>
      </c>
    </row>
    <row r="81" spans="1:26" ht="14.5" customHeight="1">
      <c r="A81" s="33">
        <v>87</v>
      </c>
      <c r="B81" s="58" t="s">
        <v>234</v>
      </c>
      <c r="C81" s="41" t="s">
        <v>547</v>
      </c>
      <c r="D81" s="35"/>
      <c r="E81" s="35"/>
      <c r="F81" s="35"/>
      <c r="G81" s="35"/>
      <c r="H81" s="35"/>
      <c r="I81" s="35"/>
      <c r="J81" s="35"/>
      <c r="K81" s="62">
        <f>SUMIFS(B_Sum,B_Code,$B81,B_Position,#REF!)</f>
        <v>0</v>
      </c>
      <c r="L81" s="62">
        <f>SUMIFS(B_Sum,B_Code,$B81,B_Position,#REF!)</f>
        <v>0</v>
      </c>
      <c r="M81" s="62">
        <f>SUMIFS(B_Sum,B_Code,$B81,B_Position,#REF!)</f>
        <v>0</v>
      </c>
      <c r="N81" s="62">
        <f>SUMIFS(B_Sum,B_Code,$B81,B_Position,#REF!)</f>
        <v>0</v>
      </c>
      <c r="O81" s="62">
        <f>SUMIFS(B_Sum,B_Code,$B81,B_Position,#REF!)</f>
        <v>0</v>
      </c>
      <c r="P81" s="62">
        <f>SUMIFS(B_Sum,B_Code,$B81,B_Position,#REF!)</f>
        <v>0</v>
      </c>
      <c r="Q81" s="62">
        <f>SUMIFS(B_Sum,B_Code,$B81,B_Position,#REF!)</f>
        <v>0</v>
      </c>
      <c r="R81" s="62">
        <f>SUMIFS(B_Sum,B_Code,$B81,B_Position,#REF!)</f>
        <v>0</v>
      </c>
      <c r="S81" s="35"/>
      <c r="T81" s="37">
        <f t="shared" si="6"/>
        <v>0</v>
      </c>
      <c r="U81" s="40"/>
      <c r="V81" s="40"/>
      <c r="W81" s="40">
        <v>1</v>
      </c>
      <c r="X81" s="30">
        <f t="shared" si="7"/>
        <v>1</v>
      </c>
      <c r="Y81" s="31">
        <f t="shared" si="8"/>
        <v>1</v>
      </c>
      <c r="Z81" s="102" t="str">
        <f>'Branch Grading'!L80</f>
        <v>C</v>
      </c>
    </row>
    <row r="82" spans="1:26" ht="14.5" customHeight="1">
      <c r="A82" s="25">
        <v>93</v>
      </c>
      <c r="B82" s="58" t="s">
        <v>245</v>
      </c>
      <c r="C82" s="41" t="s">
        <v>551</v>
      </c>
      <c r="D82" s="35"/>
      <c r="E82" s="35"/>
      <c r="F82" s="35"/>
      <c r="G82" s="35"/>
      <c r="H82" s="35"/>
      <c r="I82" s="35"/>
      <c r="J82" s="35"/>
      <c r="K82" s="62">
        <f>SUMIFS(B_Sum,B_Code,$B82,B_Position,#REF!)</f>
        <v>0</v>
      </c>
      <c r="L82" s="62">
        <f>SUMIFS(B_Sum,B_Code,$B82,B_Position,#REF!)</f>
        <v>0</v>
      </c>
      <c r="M82" s="62">
        <f>SUMIFS(B_Sum,B_Code,$B82,B_Position,#REF!)</f>
        <v>0</v>
      </c>
      <c r="N82" s="62">
        <f>SUMIFS(B_Sum,B_Code,$B82,B_Position,#REF!)</f>
        <v>0</v>
      </c>
      <c r="O82" s="62">
        <f>SUMIFS(B_Sum,B_Code,$B82,B_Position,#REF!)</f>
        <v>0</v>
      </c>
      <c r="P82" s="62">
        <f>SUMIFS(B_Sum,B_Code,$B82,B_Position,#REF!)</f>
        <v>0</v>
      </c>
      <c r="Q82" s="62">
        <f>SUMIFS(B_Sum,B_Code,$B82,B_Position,#REF!)</f>
        <v>0</v>
      </c>
      <c r="R82" s="62">
        <f>SUMIFS(B_Sum,B_Code,$B82,B_Position,#REF!)</f>
        <v>0</v>
      </c>
      <c r="S82" s="35"/>
      <c r="T82" s="37">
        <f t="shared" si="6"/>
        <v>0</v>
      </c>
      <c r="U82" s="40"/>
      <c r="V82" s="40"/>
      <c r="W82" s="40">
        <v>1</v>
      </c>
      <c r="X82" s="30">
        <f t="shared" si="7"/>
        <v>1</v>
      </c>
      <c r="Y82" s="31">
        <f t="shared" si="8"/>
        <v>1</v>
      </c>
      <c r="Z82" s="102" t="str">
        <f>'Branch Grading'!L84</f>
        <v>C</v>
      </c>
    </row>
    <row r="83" spans="1:26" ht="14.5" customHeight="1">
      <c r="A83" s="33">
        <v>96</v>
      </c>
      <c r="B83" s="58" t="s">
        <v>251</v>
      </c>
      <c r="C83" s="41" t="s">
        <v>553</v>
      </c>
      <c r="D83" s="35"/>
      <c r="E83" s="35"/>
      <c r="F83" s="35"/>
      <c r="G83" s="35"/>
      <c r="H83" s="35"/>
      <c r="I83" s="35"/>
      <c r="J83" s="35"/>
      <c r="K83" s="62">
        <f>SUMIFS(B_Sum,B_Code,$B83,B_Position,#REF!)</f>
        <v>0</v>
      </c>
      <c r="L83" s="62">
        <f>SUMIFS(B_Sum,B_Code,$B83,B_Position,#REF!)</f>
        <v>0</v>
      </c>
      <c r="M83" s="62">
        <f>SUMIFS(B_Sum,B_Code,$B83,B_Position,#REF!)</f>
        <v>0</v>
      </c>
      <c r="N83" s="62">
        <f>SUMIFS(B_Sum,B_Code,$B83,B_Position,#REF!)</f>
        <v>0</v>
      </c>
      <c r="O83" s="62">
        <f>SUMIFS(B_Sum,B_Code,$B83,B_Position,#REF!)</f>
        <v>0</v>
      </c>
      <c r="P83" s="62">
        <f>SUMIFS(B_Sum,B_Code,$B83,B_Position,#REF!)</f>
        <v>0</v>
      </c>
      <c r="Q83" s="62">
        <f>SUMIFS(B_Sum,B_Code,$B83,B_Position,#REF!)</f>
        <v>0</v>
      </c>
      <c r="R83" s="62">
        <f>SUMIFS(B_Sum,B_Code,$B83,B_Position,#REF!)</f>
        <v>0</v>
      </c>
      <c r="S83" s="35"/>
      <c r="T83" s="37">
        <f t="shared" si="6"/>
        <v>0</v>
      </c>
      <c r="U83" s="40"/>
      <c r="V83" s="40"/>
      <c r="W83" s="40">
        <v>1</v>
      </c>
      <c r="X83" s="30">
        <f t="shared" si="7"/>
        <v>1</v>
      </c>
      <c r="Y83" s="31">
        <f t="shared" si="8"/>
        <v>1</v>
      </c>
      <c r="Z83" s="102" t="str">
        <f>'Branch Grading'!L86</f>
        <v>C</v>
      </c>
    </row>
    <row r="84" spans="1:26" ht="14.5" customHeight="1">
      <c r="A84" s="25">
        <v>88</v>
      </c>
      <c r="B84" s="58" t="s">
        <v>254</v>
      </c>
      <c r="C84" s="41" t="s">
        <v>554</v>
      </c>
      <c r="D84" s="35"/>
      <c r="E84" s="35"/>
      <c r="F84" s="35"/>
      <c r="G84" s="35"/>
      <c r="H84" s="35"/>
      <c r="I84" s="35"/>
      <c r="J84" s="35"/>
      <c r="K84" s="62">
        <f>SUMIFS(B_Sum,B_Code,$B84,B_Position,#REF!)</f>
        <v>0</v>
      </c>
      <c r="L84" s="62">
        <f>SUMIFS(B_Sum,B_Code,$B84,B_Position,#REF!)</f>
        <v>0</v>
      </c>
      <c r="M84" s="62">
        <f>SUMIFS(B_Sum,B_Code,$B84,B_Position,#REF!)</f>
        <v>0</v>
      </c>
      <c r="N84" s="62">
        <f>SUMIFS(B_Sum,B_Code,$B84,B_Position,#REF!)</f>
        <v>0</v>
      </c>
      <c r="O84" s="62">
        <f>SUMIFS(B_Sum,B_Code,$B84,B_Position,#REF!)</f>
        <v>0</v>
      </c>
      <c r="P84" s="62">
        <f>SUMIFS(B_Sum,B_Code,$B84,B_Position,#REF!)</f>
        <v>0</v>
      </c>
      <c r="Q84" s="62">
        <f>SUMIFS(B_Sum,B_Code,$B84,B_Position,#REF!)</f>
        <v>0</v>
      </c>
      <c r="R84" s="62">
        <f>SUMIFS(B_Sum,B_Code,$B84,B_Position,#REF!)</f>
        <v>0</v>
      </c>
      <c r="S84" s="35"/>
      <c r="T84" s="37">
        <f t="shared" si="6"/>
        <v>0</v>
      </c>
      <c r="U84" s="40"/>
      <c r="V84" s="40"/>
      <c r="W84" s="40">
        <v>1</v>
      </c>
      <c r="X84" s="30">
        <f t="shared" si="7"/>
        <v>1</v>
      </c>
      <c r="Y84" s="31">
        <f t="shared" si="8"/>
        <v>1</v>
      </c>
      <c r="Z84" s="102" t="str">
        <f>'Branch Grading'!L87</f>
        <v>C</v>
      </c>
    </row>
    <row r="85" spans="1:26" ht="14.5" customHeight="1">
      <c r="A85" s="33">
        <v>90</v>
      </c>
      <c r="B85" s="58" t="s">
        <v>257</v>
      </c>
      <c r="C85" s="41" t="s">
        <v>555</v>
      </c>
      <c r="D85" s="35"/>
      <c r="E85" s="35"/>
      <c r="F85" s="35"/>
      <c r="G85" s="35"/>
      <c r="H85" s="35"/>
      <c r="I85" s="35"/>
      <c r="J85" s="35"/>
      <c r="K85" s="62">
        <f>SUMIFS(B_Sum,B_Code,$B85,B_Position,#REF!)</f>
        <v>0</v>
      </c>
      <c r="L85" s="62">
        <f>SUMIFS(B_Sum,B_Code,$B85,B_Position,#REF!)</f>
        <v>0</v>
      </c>
      <c r="M85" s="62">
        <f>SUMIFS(B_Sum,B_Code,$B85,B_Position,#REF!)</f>
        <v>0</v>
      </c>
      <c r="N85" s="62">
        <f>SUMIFS(B_Sum,B_Code,$B85,B_Position,#REF!)</f>
        <v>0</v>
      </c>
      <c r="O85" s="62">
        <f>SUMIFS(B_Sum,B_Code,$B85,B_Position,#REF!)</f>
        <v>0</v>
      </c>
      <c r="P85" s="62">
        <f>SUMIFS(B_Sum,B_Code,$B85,B_Position,#REF!)</f>
        <v>0</v>
      </c>
      <c r="Q85" s="62">
        <f>SUMIFS(B_Sum,B_Code,$B85,B_Position,#REF!)</f>
        <v>0</v>
      </c>
      <c r="R85" s="62">
        <f>SUMIFS(B_Sum,B_Code,$B85,B_Position,#REF!)</f>
        <v>0</v>
      </c>
      <c r="S85" s="35"/>
      <c r="T85" s="37">
        <f t="shared" si="6"/>
        <v>0</v>
      </c>
      <c r="U85" s="40"/>
      <c r="V85" s="40"/>
      <c r="W85" s="40">
        <v>1</v>
      </c>
      <c r="X85" s="30">
        <f t="shared" si="7"/>
        <v>1</v>
      </c>
      <c r="Y85" s="31">
        <f t="shared" si="8"/>
        <v>1</v>
      </c>
      <c r="Z85" s="102" t="str">
        <f>'Branch Grading'!L88</f>
        <v>C</v>
      </c>
    </row>
    <row r="86" spans="1:26" ht="14.5" customHeight="1">
      <c r="A86" s="25">
        <v>99</v>
      </c>
      <c r="B86" s="58" t="s">
        <v>278</v>
      </c>
      <c r="C86" s="41" t="s">
        <v>562</v>
      </c>
      <c r="D86" s="35"/>
      <c r="E86" s="35"/>
      <c r="F86" s="35"/>
      <c r="G86" s="35"/>
      <c r="H86" s="35"/>
      <c r="I86" s="35"/>
      <c r="J86" s="35"/>
      <c r="K86" s="62">
        <f>SUMIFS(B_Sum,B_Code,$B86,B_Position,#REF!)</f>
        <v>0</v>
      </c>
      <c r="L86" s="62">
        <f>SUMIFS(B_Sum,B_Code,$B86,B_Position,#REF!)</f>
        <v>0</v>
      </c>
      <c r="M86" s="62">
        <f>SUMIFS(B_Sum,B_Code,$B86,B_Position,#REF!)</f>
        <v>0</v>
      </c>
      <c r="N86" s="62">
        <f>SUMIFS(B_Sum,B_Code,$B86,B_Position,#REF!)</f>
        <v>0</v>
      </c>
      <c r="O86" s="62">
        <f>SUMIFS(B_Sum,B_Code,$B86,B_Position,#REF!)</f>
        <v>0</v>
      </c>
      <c r="P86" s="62">
        <f>SUMIFS(B_Sum,B_Code,$B86,B_Position,#REF!)</f>
        <v>0</v>
      </c>
      <c r="Q86" s="62">
        <f>SUMIFS(B_Sum,B_Code,$B86,B_Position,#REF!)</f>
        <v>0</v>
      </c>
      <c r="R86" s="62">
        <f>SUMIFS(B_Sum,B_Code,$B86,B_Position,#REF!)</f>
        <v>0</v>
      </c>
      <c r="S86" s="35"/>
      <c r="T86" s="37">
        <f t="shared" si="6"/>
        <v>0</v>
      </c>
      <c r="U86" s="40"/>
      <c r="V86" s="40"/>
      <c r="W86" s="40">
        <v>1</v>
      </c>
      <c r="X86" s="30">
        <f t="shared" si="7"/>
        <v>1</v>
      </c>
      <c r="Y86" s="31">
        <f t="shared" si="8"/>
        <v>1</v>
      </c>
      <c r="Z86" s="102" t="str">
        <f>'Branch Grading'!L95</f>
        <v>C</v>
      </c>
    </row>
    <row r="87" spans="1:26" ht="14.5" customHeight="1">
      <c r="A87" s="33">
        <v>102</v>
      </c>
      <c r="B87" s="58" t="s">
        <v>286</v>
      </c>
      <c r="C87" s="41" t="s">
        <v>565</v>
      </c>
      <c r="D87" s="35"/>
      <c r="E87" s="35"/>
      <c r="F87" s="35"/>
      <c r="G87" s="35"/>
      <c r="H87" s="35"/>
      <c r="I87" s="35"/>
      <c r="J87" s="35"/>
      <c r="K87" s="62">
        <f>SUMIFS(B_Sum,B_Code,$B87,B_Position,#REF!)</f>
        <v>0</v>
      </c>
      <c r="L87" s="62">
        <f>SUMIFS(B_Sum,B_Code,$B87,B_Position,#REF!)</f>
        <v>0</v>
      </c>
      <c r="M87" s="62">
        <f>SUMIFS(B_Sum,B_Code,$B87,B_Position,#REF!)</f>
        <v>0</v>
      </c>
      <c r="N87" s="62">
        <f>SUMIFS(B_Sum,B_Code,$B87,B_Position,#REF!)</f>
        <v>0</v>
      </c>
      <c r="O87" s="62">
        <f>SUMIFS(B_Sum,B_Code,$B87,B_Position,#REF!)</f>
        <v>0</v>
      </c>
      <c r="P87" s="62">
        <f>SUMIFS(B_Sum,B_Code,$B87,B_Position,#REF!)</f>
        <v>0</v>
      </c>
      <c r="Q87" s="62">
        <f>SUMIFS(B_Sum,B_Code,$B87,B_Position,#REF!)</f>
        <v>0</v>
      </c>
      <c r="R87" s="62">
        <f>SUMIFS(B_Sum,B_Code,$B87,B_Position,#REF!)</f>
        <v>0</v>
      </c>
      <c r="S87" s="35"/>
      <c r="T87" s="37">
        <f t="shared" si="6"/>
        <v>0</v>
      </c>
      <c r="U87" s="40"/>
      <c r="V87" s="40"/>
      <c r="W87" s="40">
        <v>1</v>
      </c>
      <c r="X87" s="30">
        <f t="shared" si="7"/>
        <v>1</v>
      </c>
      <c r="Y87" s="31">
        <f t="shared" si="8"/>
        <v>1</v>
      </c>
      <c r="Z87" s="102" t="str">
        <f>'Branch Grading'!L98</f>
        <v>C</v>
      </c>
    </row>
    <row r="88" spans="1:26" ht="14.5" customHeight="1">
      <c r="A88" s="25">
        <v>103</v>
      </c>
      <c r="B88" s="58" t="s">
        <v>289</v>
      </c>
      <c r="C88" s="41" t="s">
        <v>566</v>
      </c>
      <c r="D88" s="35"/>
      <c r="E88" s="35"/>
      <c r="F88" s="35"/>
      <c r="G88" s="35"/>
      <c r="H88" s="35"/>
      <c r="I88" s="35"/>
      <c r="J88" s="35"/>
      <c r="K88" s="62">
        <f>SUMIFS(B_Sum,B_Code,$B88,B_Position,#REF!)</f>
        <v>0</v>
      </c>
      <c r="L88" s="62">
        <f>SUMIFS(B_Sum,B_Code,$B88,B_Position,#REF!)</f>
        <v>0</v>
      </c>
      <c r="M88" s="62">
        <f>SUMIFS(B_Sum,B_Code,$B88,B_Position,#REF!)</f>
        <v>0</v>
      </c>
      <c r="N88" s="62">
        <f>SUMIFS(B_Sum,B_Code,$B88,B_Position,#REF!)</f>
        <v>0</v>
      </c>
      <c r="O88" s="62">
        <f>SUMIFS(B_Sum,B_Code,$B88,B_Position,#REF!)</f>
        <v>0</v>
      </c>
      <c r="P88" s="62">
        <f>SUMIFS(B_Sum,B_Code,$B88,B_Position,#REF!)</f>
        <v>0</v>
      </c>
      <c r="Q88" s="62">
        <f>SUMIFS(B_Sum,B_Code,$B88,B_Position,#REF!)</f>
        <v>0</v>
      </c>
      <c r="R88" s="62">
        <f>SUMIFS(B_Sum,B_Code,$B88,B_Position,#REF!)</f>
        <v>0</v>
      </c>
      <c r="S88" s="35"/>
      <c r="T88" s="37">
        <f t="shared" si="6"/>
        <v>0</v>
      </c>
      <c r="U88" s="40"/>
      <c r="V88" s="40"/>
      <c r="W88" s="40">
        <v>1</v>
      </c>
      <c r="X88" s="30">
        <f t="shared" si="7"/>
        <v>1</v>
      </c>
      <c r="Y88" s="31">
        <f t="shared" si="8"/>
        <v>1</v>
      </c>
      <c r="Z88" s="102" t="str">
        <f>'Branch Grading'!L99</f>
        <v>C</v>
      </c>
    </row>
    <row r="89" spans="1:26" ht="14.5" customHeight="1">
      <c r="A89" s="33">
        <v>106</v>
      </c>
      <c r="B89" s="58" t="s">
        <v>298</v>
      </c>
      <c r="C89" s="41" t="s">
        <v>569</v>
      </c>
      <c r="D89" s="35"/>
      <c r="E89" s="35"/>
      <c r="F89" s="35"/>
      <c r="G89" s="35"/>
      <c r="H89" s="35"/>
      <c r="I89" s="35"/>
      <c r="J89" s="35"/>
      <c r="K89" s="62">
        <f>SUMIFS(B_Sum,B_Code,$B89,B_Position,#REF!)</f>
        <v>0</v>
      </c>
      <c r="L89" s="62">
        <f>SUMIFS(B_Sum,B_Code,$B89,B_Position,#REF!)</f>
        <v>0</v>
      </c>
      <c r="M89" s="62">
        <f>SUMIFS(B_Sum,B_Code,$B89,B_Position,#REF!)</f>
        <v>0</v>
      </c>
      <c r="N89" s="62">
        <f>SUMIFS(B_Sum,B_Code,$B89,B_Position,#REF!)</f>
        <v>0</v>
      </c>
      <c r="O89" s="62">
        <f>SUMIFS(B_Sum,B_Code,$B89,B_Position,#REF!)</f>
        <v>0</v>
      </c>
      <c r="P89" s="62">
        <f>SUMIFS(B_Sum,B_Code,$B89,B_Position,#REF!)</f>
        <v>0</v>
      </c>
      <c r="Q89" s="62">
        <f>SUMIFS(B_Sum,B_Code,$B89,B_Position,#REF!)</f>
        <v>0</v>
      </c>
      <c r="R89" s="62">
        <f>SUMIFS(B_Sum,B_Code,$B89,B_Position,#REF!)</f>
        <v>0</v>
      </c>
      <c r="S89" s="35"/>
      <c r="T89" s="37">
        <f t="shared" si="6"/>
        <v>0</v>
      </c>
      <c r="U89" s="40"/>
      <c r="V89" s="40"/>
      <c r="W89" s="40">
        <v>1</v>
      </c>
      <c r="X89" s="30">
        <f t="shared" si="7"/>
        <v>1</v>
      </c>
      <c r="Y89" s="31">
        <f t="shared" si="8"/>
        <v>1</v>
      </c>
      <c r="Z89" s="102" t="str">
        <f>'Branch Grading'!L102</f>
        <v>C</v>
      </c>
    </row>
    <row r="90" spans="1:26" ht="14.5" customHeight="1">
      <c r="A90" s="25">
        <v>107</v>
      </c>
      <c r="B90" s="58" t="s">
        <v>301</v>
      </c>
      <c r="C90" s="41" t="s">
        <v>570</v>
      </c>
      <c r="D90" s="35"/>
      <c r="E90" s="35"/>
      <c r="F90" s="35"/>
      <c r="G90" s="35"/>
      <c r="H90" s="35"/>
      <c r="I90" s="35"/>
      <c r="J90" s="35"/>
      <c r="K90" s="62">
        <f>SUMIFS(B_Sum,B_Code,$B90,B_Position,#REF!)</f>
        <v>0</v>
      </c>
      <c r="L90" s="62">
        <f>SUMIFS(B_Sum,B_Code,$B90,B_Position,#REF!)</f>
        <v>0</v>
      </c>
      <c r="M90" s="62">
        <f>SUMIFS(B_Sum,B_Code,$B90,B_Position,#REF!)</f>
        <v>0</v>
      </c>
      <c r="N90" s="62">
        <f>SUMIFS(B_Sum,B_Code,$B90,B_Position,#REF!)</f>
        <v>0</v>
      </c>
      <c r="O90" s="62">
        <f>SUMIFS(B_Sum,B_Code,$B90,B_Position,#REF!)</f>
        <v>0</v>
      </c>
      <c r="P90" s="62">
        <f>SUMIFS(B_Sum,B_Code,$B90,B_Position,#REF!)</f>
        <v>0</v>
      </c>
      <c r="Q90" s="62">
        <f>SUMIFS(B_Sum,B_Code,$B90,B_Position,#REF!)</f>
        <v>0</v>
      </c>
      <c r="R90" s="62">
        <f>SUMIFS(B_Sum,B_Code,$B90,B_Position,#REF!)</f>
        <v>0</v>
      </c>
      <c r="S90" s="35"/>
      <c r="T90" s="37">
        <f t="shared" si="6"/>
        <v>0</v>
      </c>
      <c r="U90" s="40"/>
      <c r="V90" s="40"/>
      <c r="W90" s="40">
        <v>1</v>
      </c>
      <c r="X90" s="30">
        <f t="shared" si="7"/>
        <v>1</v>
      </c>
      <c r="Y90" s="31">
        <f t="shared" si="8"/>
        <v>1</v>
      </c>
      <c r="Z90" s="102" t="str">
        <f>'Branch Grading'!L103</f>
        <v>C</v>
      </c>
    </row>
    <row r="91" spans="1:26" ht="14.5" customHeight="1">
      <c r="A91" s="25">
        <v>108</v>
      </c>
      <c r="B91" s="58" t="s">
        <v>304</v>
      </c>
      <c r="C91" s="41" t="s">
        <v>571</v>
      </c>
      <c r="D91" s="35"/>
      <c r="E91" s="35"/>
      <c r="F91" s="35"/>
      <c r="G91" s="35"/>
      <c r="H91" s="35"/>
      <c r="I91" s="35"/>
      <c r="J91" s="35"/>
      <c r="K91" s="62">
        <f>SUMIFS(B_Sum,B_Code,$B91,B_Position,#REF!)</f>
        <v>0</v>
      </c>
      <c r="L91" s="62">
        <f>SUMIFS(B_Sum,B_Code,$B91,B_Position,#REF!)</f>
        <v>0</v>
      </c>
      <c r="M91" s="62">
        <f>SUMIFS(B_Sum,B_Code,$B91,B_Position,#REF!)</f>
        <v>0</v>
      </c>
      <c r="N91" s="62">
        <f>SUMIFS(B_Sum,B_Code,$B91,B_Position,#REF!)</f>
        <v>0</v>
      </c>
      <c r="O91" s="62">
        <f>SUMIFS(B_Sum,B_Code,$B91,B_Position,#REF!)</f>
        <v>0</v>
      </c>
      <c r="P91" s="62">
        <f>SUMIFS(B_Sum,B_Code,$B91,B_Position,#REF!)</f>
        <v>0</v>
      </c>
      <c r="Q91" s="62">
        <f>SUMIFS(B_Sum,B_Code,$B91,B_Position,#REF!)</f>
        <v>0</v>
      </c>
      <c r="R91" s="62">
        <f>SUMIFS(B_Sum,B_Code,$B91,B_Position,#REF!)</f>
        <v>0</v>
      </c>
      <c r="S91" s="35"/>
      <c r="T91" s="37">
        <f t="shared" si="6"/>
        <v>0</v>
      </c>
      <c r="U91" s="40"/>
      <c r="V91" s="40"/>
      <c r="W91" s="40">
        <v>1</v>
      </c>
      <c r="X91" s="30">
        <f t="shared" si="7"/>
        <v>1</v>
      </c>
      <c r="Y91" s="31">
        <f t="shared" si="8"/>
        <v>1</v>
      </c>
      <c r="Z91" s="102" t="str">
        <f>'Branch Grading'!L104</f>
        <v>C</v>
      </c>
    </row>
    <row r="92" spans="1:26" ht="14.5" customHeight="1">
      <c r="A92" s="33">
        <v>109</v>
      </c>
      <c r="B92" s="58" t="s">
        <v>307</v>
      </c>
      <c r="C92" s="41" t="s">
        <v>572</v>
      </c>
      <c r="D92" s="35"/>
      <c r="E92" s="35"/>
      <c r="F92" s="35"/>
      <c r="G92" s="35"/>
      <c r="H92" s="35"/>
      <c r="I92" s="35"/>
      <c r="J92" s="35"/>
      <c r="K92" s="62">
        <f>SUMIFS(B_Sum,B_Code,$B92,B_Position,#REF!)</f>
        <v>0</v>
      </c>
      <c r="L92" s="62">
        <f>SUMIFS(B_Sum,B_Code,$B92,B_Position,#REF!)</f>
        <v>0</v>
      </c>
      <c r="M92" s="62">
        <f>SUMIFS(B_Sum,B_Code,$B92,B_Position,#REF!)</f>
        <v>0</v>
      </c>
      <c r="N92" s="62">
        <f>SUMIFS(B_Sum,B_Code,$B92,B_Position,#REF!)</f>
        <v>0</v>
      </c>
      <c r="O92" s="62">
        <f>SUMIFS(B_Sum,B_Code,$B92,B_Position,#REF!)</f>
        <v>0</v>
      </c>
      <c r="P92" s="62">
        <f>SUMIFS(B_Sum,B_Code,$B92,B_Position,#REF!)</f>
        <v>0</v>
      </c>
      <c r="Q92" s="62">
        <f>SUMIFS(B_Sum,B_Code,$B92,B_Position,#REF!)</f>
        <v>0</v>
      </c>
      <c r="R92" s="62">
        <f>SUMIFS(B_Sum,B_Code,$B92,B_Position,#REF!)</f>
        <v>0</v>
      </c>
      <c r="S92" s="35"/>
      <c r="T92" s="37">
        <f t="shared" si="6"/>
        <v>0</v>
      </c>
      <c r="U92" s="40"/>
      <c r="V92" s="40"/>
      <c r="W92" s="40">
        <v>1</v>
      </c>
      <c r="X92" s="30">
        <f t="shared" si="7"/>
        <v>1</v>
      </c>
      <c r="Y92" s="31">
        <f t="shared" si="8"/>
        <v>1</v>
      </c>
      <c r="Z92" s="102" t="str">
        <f>'Branch Grading'!L105</f>
        <v>C</v>
      </c>
    </row>
    <row r="93" spans="1:26" ht="14.5" customHeight="1">
      <c r="A93" s="25">
        <v>110</v>
      </c>
      <c r="B93" s="58" t="s">
        <v>310</v>
      </c>
      <c r="C93" s="41" t="s">
        <v>573</v>
      </c>
      <c r="D93" s="35"/>
      <c r="E93" s="35"/>
      <c r="F93" s="35"/>
      <c r="G93" s="35"/>
      <c r="H93" s="35"/>
      <c r="I93" s="35"/>
      <c r="J93" s="35"/>
      <c r="K93" s="62">
        <f>SUMIFS(B_Sum,B_Code,$B93,B_Position,#REF!)</f>
        <v>0</v>
      </c>
      <c r="L93" s="62">
        <f>SUMIFS(B_Sum,B_Code,$B93,B_Position,#REF!)</f>
        <v>0</v>
      </c>
      <c r="M93" s="62">
        <f>SUMIFS(B_Sum,B_Code,$B93,B_Position,#REF!)</f>
        <v>0</v>
      </c>
      <c r="N93" s="62">
        <f>SUMIFS(B_Sum,B_Code,$B93,B_Position,#REF!)</f>
        <v>0</v>
      </c>
      <c r="O93" s="62">
        <f>SUMIFS(B_Sum,B_Code,$B93,B_Position,#REF!)</f>
        <v>0</v>
      </c>
      <c r="P93" s="62">
        <f>SUMIFS(B_Sum,B_Code,$B93,B_Position,#REF!)</f>
        <v>0</v>
      </c>
      <c r="Q93" s="62">
        <f>SUMIFS(B_Sum,B_Code,$B93,B_Position,#REF!)</f>
        <v>0</v>
      </c>
      <c r="R93" s="62">
        <f>SUMIFS(B_Sum,B_Code,$B93,B_Position,#REF!)</f>
        <v>0</v>
      </c>
      <c r="S93" s="35"/>
      <c r="T93" s="37">
        <f t="shared" si="6"/>
        <v>0</v>
      </c>
      <c r="U93" s="40"/>
      <c r="V93" s="40"/>
      <c r="W93" s="40">
        <v>1</v>
      </c>
      <c r="X93" s="30">
        <f t="shared" si="7"/>
        <v>1</v>
      </c>
      <c r="Y93" s="31">
        <f t="shared" si="8"/>
        <v>1</v>
      </c>
      <c r="Z93" s="102" t="str">
        <f>'Branch Grading'!L106</f>
        <v>C</v>
      </c>
    </row>
    <row r="94" spans="1:26" ht="14.5" customHeight="1">
      <c r="A94" s="33">
        <v>111</v>
      </c>
      <c r="B94" s="58" t="s">
        <v>312</v>
      </c>
      <c r="C94" s="41" t="s">
        <v>574</v>
      </c>
      <c r="D94" s="35"/>
      <c r="E94" s="35"/>
      <c r="F94" s="35"/>
      <c r="G94" s="35"/>
      <c r="H94" s="35"/>
      <c r="I94" s="35"/>
      <c r="J94" s="35"/>
      <c r="K94" s="62">
        <f>SUMIFS(B_Sum,B_Code,$B94,B_Position,#REF!)</f>
        <v>0</v>
      </c>
      <c r="L94" s="62">
        <f>SUMIFS(B_Sum,B_Code,$B94,B_Position,#REF!)</f>
        <v>0</v>
      </c>
      <c r="M94" s="62">
        <f>SUMIFS(B_Sum,B_Code,$B94,B_Position,#REF!)</f>
        <v>0</v>
      </c>
      <c r="N94" s="62">
        <f>SUMIFS(B_Sum,B_Code,$B94,B_Position,#REF!)</f>
        <v>0</v>
      </c>
      <c r="O94" s="62">
        <f>SUMIFS(B_Sum,B_Code,$B94,B_Position,#REF!)</f>
        <v>0</v>
      </c>
      <c r="P94" s="62">
        <f>SUMIFS(B_Sum,B_Code,$B94,B_Position,#REF!)</f>
        <v>0</v>
      </c>
      <c r="Q94" s="62">
        <f>SUMIFS(B_Sum,B_Code,$B94,B_Position,#REF!)</f>
        <v>0</v>
      </c>
      <c r="R94" s="62">
        <f>SUMIFS(B_Sum,B_Code,$B94,B_Position,#REF!)</f>
        <v>0</v>
      </c>
      <c r="S94" s="35"/>
      <c r="T94" s="37">
        <f t="shared" si="6"/>
        <v>0</v>
      </c>
      <c r="U94" s="40"/>
      <c r="V94" s="40"/>
      <c r="W94" s="40">
        <v>1</v>
      </c>
      <c r="X94" s="30">
        <f t="shared" si="7"/>
        <v>1</v>
      </c>
      <c r="Y94" s="31">
        <f t="shared" si="8"/>
        <v>1</v>
      </c>
      <c r="Z94" s="102" t="str">
        <f>'Branch Grading'!L107</f>
        <v>C</v>
      </c>
    </row>
    <row r="95" spans="1:26" ht="14.5" customHeight="1">
      <c r="A95" s="25">
        <v>113</v>
      </c>
      <c r="B95" s="58" t="s">
        <v>317</v>
      </c>
      <c r="C95" s="41" t="s">
        <v>576</v>
      </c>
      <c r="D95" s="35"/>
      <c r="E95" s="35"/>
      <c r="F95" s="35"/>
      <c r="G95" s="35"/>
      <c r="H95" s="35"/>
      <c r="I95" s="35"/>
      <c r="J95" s="35"/>
      <c r="K95" s="62">
        <f>SUMIFS(B_Sum,B_Code,$B95,B_Position,#REF!)</f>
        <v>0</v>
      </c>
      <c r="L95" s="62">
        <f>SUMIFS(B_Sum,B_Code,$B95,B_Position,#REF!)</f>
        <v>0</v>
      </c>
      <c r="M95" s="62">
        <f>SUMIFS(B_Sum,B_Code,$B95,B_Position,#REF!)</f>
        <v>0</v>
      </c>
      <c r="N95" s="62">
        <f>SUMIFS(B_Sum,B_Code,$B95,B_Position,#REF!)</f>
        <v>0</v>
      </c>
      <c r="O95" s="62">
        <f>SUMIFS(B_Sum,B_Code,$B95,B_Position,#REF!)</f>
        <v>0</v>
      </c>
      <c r="P95" s="62">
        <f>SUMIFS(B_Sum,B_Code,$B95,B_Position,#REF!)</f>
        <v>0</v>
      </c>
      <c r="Q95" s="62">
        <f>SUMIFS(B_Sum,B_Code,$B95,B_Position,#REF!)</f>
        <v>0</v>
      </c>
      <c r="R95" s="62">
        <f>SUMIFS(B_Sum,B_Code,$B95,B_Position,#REF!)</f>
        <v>0</v>
      </c>
      <c r="S95" s="35"/>
      <c r="T95" s="37">
        <f t="shared" si="6"/>
        <v>0</v>
      </c>
      <c r="U95" s="40"/>
      <c r="V95" s="40"/>
      <c r="W95" s="40">
        <v>1</v>
      </c>
      <c r="X95" s="30">
        <f t="shared" si="7"/>
        <v>1</v>
      </c>
      <c r="Y95" s="31">
        <f t="shared" si="8"/>
        <v>1</v>
      </c>
      <c r="Z95" s="102" t="str">
        <f>'Branch Grading'!L109</f>
        <v>C</v>
      </c>
    </row>
    <row r="96" spans="1:26" ht="14.5" customHeight="1">
      <c r="A96" s="25">
        <v>115</v>
      </c>
      <c r="B96" s="58" t="s">
        <v>401</v>
      </c>
      <c r="C96" s="41" t="s">
        <v>587</v>
      </c>
      <c r="D96" s="35"/>
      <c r="E96" s="35"/>
      <c r="F96" s="35"/>
      <c r="G96" s="35"/>
      <c r="H96" s="35"/>
      <c r="I96" s="35"/>
      <c r="J96" s="35"/>
      <c r="K96" s="62">
        <f>SUMIFS(B_Sum,B_Code,$B96,B_Position,#REF!)</f>
        <v>0</v>
      </c>
      <c r="L96" s="62">
        <f>SUMIFS(B_Sum,B_Code,$B96,B_Position,#REF!)</f>
        <v>0</v>
      </c>
      <c r="M96" s="62">
        <f>SUMIFS(B_Sum,B_Code,$B96,B_Position,#REF!)</f>
        <v>0</v>
      </c>
      <c r="N96" s="62">
        <f>SUMIFS(B_Sum,B_Code,$B96,B_Position,#REF!)</f>
        <v>0</v>
      </c>
      <c r="O96" s="62">
        <f>SUMIFS(B_Sum,B_Code,$B96,B_Position,#REF!)</f>
        <v>0</v>
      </c>
      <c r="P96" s="62">
        <f>SUMIFS(B_Sum,B_Code,$B96,B_Position,#REF!)</f>
        <v>0</v>
      </c>
      <c r="Q96" s="62">
        <f>SUMIFS(B_Sum,B_Code,$B96,B_Position,#REF!)</f>
        <v>0</v>
      </c>
      <c r="R96" s="62">
        <f>SUMIFS(B_Sum,B_Code,$B96,B_Position,#REF!)</f>
        <v>0</v>
      </c>
      <c r="S96" s="35"/>
      <c r="T96" s="37">
        <f t="shared" si="6"/>
        <v>0</v>
      </c>
      <c r="U96" s="40"/>
      <c r="V96" s="40"/>
      <c r="W96" s="40">
        <v>1</v>
      </c>
      <c r="X96" s="30">
        <f t="shared" si="7"/>
        <v>1</v>
      </c>
      <c r="Y96" s="31">
        <f t="shared" si="8"/>
        <v>1</v>
      </c>
      <c r="Z96" s="102" t="str">
        <f>'Branch Grading'!L111</f>
        <v>C</v>
      </c>
    </row>
    <row r="97" spans="1:26" ht="14.5" customHeight="1">
      <c r="A97" s="33">
        <v>124</v>
      </c>
      <c r="B97" s="58" t="s">
        <v>416</v>
      </c>
      <c r="C97" s="41" t="s">
        <v>579</v>
      </c>
      <c r="D97" s="35"/>
      <c r="E97" s="35"/>
      <c r="F97" s="35"/>
      <c r="G97" s="35"/>
      <c r="H97" s="35"/>
      <c r="I97" s="35"/>
      <c r="J97" s="35"/>
      <c r="K97" s="62">
        <f>SUMIFS(B_Sum,B_Code,$B97,B_Position,#REF!)</f>
        <v>0</v>
      </c>
      <c r="L97" s="62">
        <f>SUMIFS(B_Sum,B_Code,$B97,B_Position,#REF!)</f>
        <v>0</v>
      </c>
      <c r="M97" s="62">
        <f>SUMIFS(B_Sum,B_Code,$B97,B_Position,#REF!)</f>
        <v>0</v>
      </c>
      <c r="N97" s="62">
        <f>SUMIFS(B_Sum,B_Code,$B97,B_Position,#REF!)</f>
        <v>0</v>
      </c>
      <c r="O97" s="62">
        <f>SUMIFS(B_Sum,B_Code,$B97,B_Position,#REF!)</f>
        <v>0</v>
      </c>
      <c r="P97" s="62">
        <f>SUMIFS(B_Sum,B_Code,$B97,B_Position,#REF!)</f>
        <v>0</v>
      </c>
      <c r="Q97" s="62">
        <f>SUMIFS(B_Sum,B_Code,$B97,B_Position,#REF!)</f>
        <v>0</v>
      </c>
      <c r="R97" s="62">
        <f>SUMIFS(B_Sum,B_Code,$B97,B_Position,#REF!)</f>
        <v>0</v>
      </c>
      <c r="S97" s="35"/>
      <c r="T97" s="37">
        <f t="shared" si="6"/>
        <v>0</v>
      </c>
      <c r="U97" s="40"/>
      <c r="V97" s="40"/>
      <c r="W97" s="40">
        <v>1</v>
      </c>
      <c r="X97" s="30">
        <f t="shared" si="7"/>
        <v>1</v>
      </c>
      <c r="Y97" s="31">
        <f t="shared" si="8"/>
        <v>1</v>
      </c>
      <c r="Z97" s="102" t="str">
        <f>'Branch Grading'!L120</f>
        <v>C</v>
      </c>
    </row>
    <row r="98" spans="1:26" ht="14.5" customHeight="1">
      <c r="A98" s="33">
        <v>126</v>
      </c>
      <c r="B98" s="58" t="s">
        <v>420</v>
      </c>
      <c r="C98" s="41" t="s">
        <v>580</v>
      </c>
      <c r="D98" s="35"/>
      <c r="E98" s="35"/>
      <c r="F98" s="35"/>
      <c r="G98" s="35"/>
      <c r="H98" s="35"/>
      <c r="I98" s="35"/>
      <c r="J98" s="35"/>
      <c r="K98" s="62">
        <f>SUMIFS(B_Sum,B_Code,$B98,B_Position,#REF!)</f>
        <v>0</v>
      </c>
      <c r="L98" s="62">
        <f>SUMIFS(B_Sum,B_Code,$B98,B_Position,#REF!)</f>
        <v>0</v>
      </c>
      <c r="M98" s="62">
        <f>SUMIFS(B_Sum,B_Code,$B98,B_Position,#REF!)</f>
        <v>0</v>
      </c>
      <c r="N98" s="62">
        <f>SUMIFS(B_Sum,B_Code,$B98,B_Position,#REF!)</f>
        <v>0</v>
      </c>
      <c r="O98" s="62">
        <f>SUMIFS(B_Sum,B_Code,$B98,B_Position,#REF!)</f>
        <v>0</v>
      </c>
      <c r="P98" s="62">
        <f>SUMIFS(B_Sum,B_Code,$B98,B_Position,#REF!)</f>
        <v>0</v>
      </c>
      <c r="Q98" s="62">
        <f>SUMIFS(B_Sum,B_Code,$B98,B_Position,#REF!)</f>
        <v>0</v>
      </c>
      <c r="R98" s="62">
        <f>SUMIFS(B_Sum,B_Code,$B98,B_Position,#REF!)</f>
        <v>0</v>
      </c>
      <c r="S98" s="35"/>
      <c r="T98" s="37">
        <f t="shared" si="6"/>
        <v>0</v>
      </c>
      <c r="U98" s="40"/>
      <c r="V98" s="40"/>
      <c r="W98" s="40">
        <v>1</v>
      </c>
      <c r="X98" s="30">
        <f t="shared" si="7"/>
        <v>1</v>
      </c>
      <c r="Y98" s="31">
        <f t="shared" si="8"/>
        <v>1</v>
      </c>
      <c r="Z98" s="102" t="str">
        <f>'Branch Grading'!L122</f>
        <v>C</v>
      </c>
    </row>
    <row r="99" spans="1:26" ht="14.5" customHeight="1">
      <c r="A99" s="33">
        <v>30</v>
      </c>
      <c r="B99" s="58" t="s">
        <v>76</v>
      </c>
      <c r="C99" s="41" t="s">
        <v>494</v>
      </c>
      <c r="D99" s="35"/>
      <c r="E99" s="35"/>
      <c r="F99" s="35"/>
      <c r="G99" s="35"/>
      <c r="H99" s="35"/>
      <c r="I99" s="35"/>
      <c r="J99" s="35"/>
      <c r="K99" s="62">
        <f>SUMIFS(B_Sum,B_Code,$B99,B_Position,#REF!)</f>
        <v>0</v>
      </c>
      <c r="L99" s="62">
        <f>SUMIFS(B_Sum,B_Code,$B99,B_Position,#REF!)</f>
        <v>0</v>
      </c>
      <c r="M99" s="62">
        <f>SUMIFS(B_Sum,B_Code,$B99,B_Position,#REF!)</f>
        <v>0</v>
      </c>
      <c r="N99" s="62">
        <f>SUMIFS(B_Sum,B_Code,$B99,B_Position,#REF!)</f>
        <v>0</v>
      </c>
      <c r="O99" s="62">
        <f>SUMIFS(B_Sum,B_Code,$B99,B_Position,#REF!)</f>
        <v>0</v>
      </c>
      <c r="P99" s="62">
        <f>SUMIFS(B_Sum,B_Code,$B99,B_Position,#REF!)</f>
        <v>0</v>
      </c>
      <c r="Q99" s="62">
        <f>SUMIFS(B_Sum,B_Code,$B99,B_Position,#REF!)</f>
        <v>0</v>
      </c>
      <c r="R99" s="62">
        <f>SUMIFS(B_Sum,B_Code,$B99,B_Position,#REF!)</f>
        <v>0</v>
      </c>
      <c r="S99" s="35"/>
      <c r="T99" s="37">
        <f t="shared" si="6"/>
        <v>0</v>
      </c>
      <c r="U99" s="35"/>
      <c r="V99" s="35"/>
      <c r="W99" s="35">
        <v>1</v>
      </c>
      <c r="X99" s="30">
        <f t="shared" si="7"/>
        <v>1</v>
      </c>
      <c r="Y99" s="31">
        <f t="shared" si="8"/>
        <v>1</v>
      </c>
      <c r="Z99" s="102" t="str">
        <f>'Branch Grading'!L26</f>
        <v>D</v>
      </c>
    </row>
    <row r="100" spans="1:26" ht="14.5" customHeight="1">
      <c r="A100" s="25">
        <v>31</v>
      </c>
      <c r="B100" s="58" t="s">
        <v>79</v>
      </c>
      <c r="C100" s="41" t="s">
        <v>495</v>
      </c>
      <c r="D100" s="35"/>
      <c r="E100" s="35"/>
      <c r="F100" s="35"/>
      <c r="G100" s="35"/>
      <c r="H100" s="35"/>
      <c r="I100" s="35"/>
      <c r="J100" s="35"/>
      <c r="K100" s="62">
        <f>SUMIFS(B_Sum,B_Code,$B100,B_Position,#REF!)</f>
        <v>0</v>
      </c>
      <c r="L100" s="62">
        <f>SUMIFS(B_Sum,B_Code,$B100,B_Position,#REF!)</f>
        <v>0</v>
      </c>
      <c r="M100" s="62">
        <f>SUMIFS(B_Sum,B_Code,$B100,B_Position,#REF!)</f>
        <v>0</v>
      </c>
      <c r="N100" s="62">
        <f>SUMIFS(B_Sum,B_Code,$B100,B_Position,#REF!)</f>
        <v>0</v>
      </c>
      <c r="O100" s="62">
        <f>SUMIFS(B_Sum,B_Code,$B100,B_Position,#REF!)</f>
        <v>0</v>
      </c>
      <c r="P100" s="62">
        <f>SUMIFS(B_Sum,B_Code,$B100,B_Position,#REF!)</f>
        <v>0</v>
      </c>
      <c r="Q100" s="62">
        <f>SUMIFS(B_Sum,B_Code,$B100,B_Position,#REF!)</f>
        <v>0</v>
      </c>
      <c r="R100" s="62">
        <f>SUMIFS(B_Sum,B_Code,$B100,B_Position,#REF!)</f>
        <v>0</v>
      </c>
      <c r="S100" s="35"/>
      <c r="T100" s="37">
        <f t="shared" si="6"/>
        <v>0</v>
      </c>
      <c r="U100" s="35"/>
      <c r="V100" s="35"/>
      <c r="W100" s="35">
        <v>1</v>
      </c>
      <c r="X100" s="30">
        <f t="shared" si="7"/>
        <v>1</v>
      </c>
      <c r="Y100" s="31">
        <f t="shared" si="8"/>
        <v>1</v>
      </c>
      <c r="Z100" s="102" t="str">
        <f>'Branch Grading'!L27</f>
        <v>D</v>
      </c>
    </row>
    <row r="101" spans="1:26" ht="14.5" customHeight="1">
      <c r="A101" s="33">
        <v>33</v>
      </c>
      <c r="B101" s="58" t="s">
        <v>85</v>
      </c>
      <c r="C101" s="41" t="s">
        <v>497</v>
      </c>
      <c r="D101" s="35"/>
      <c r="E101" s="35"/>
      <c r="F101" s="35"/>
      <c r="G101" s="35"/>
      <c r="H101" s="35"/>
      <c r="I101" s="35"/>
      <c r="J101" s="35"/>
      <c r="K101" s="62">
        <f>SUMIFS(B_Sum,B_Code,$B101,B_Position,#REF!)</f>
        <v>0</v>
      </c>
      <c r="L101" s="62">
        <f>SUMIFS(B_Sum,B_Code,$B101,B_Position,#REF!)</f>
        <v>0</v>
      </c>
      <c r="M101" s="62">
        <f>SUMIFS(B_Sum,B_Code,$B101,B_Position,#REF!)</f>
        <v>0</v>
      </c>
      <c r="N101" s="62">
        <f>SUMIFS(B_Sum,B_Code,$B101,B_Position,#REF!)</f>
        <v>0</v>
      </c>
      <c r="O101" s="62">
        <f>SUMIFS(B_Sum,B_Code,$B101,B_Position,#REF!)</f>
        <v>0</v>
      </c>
      <c r="P101" s="62">
        <f>SUMIFS(B_Sum,B_Code,$B101,B_Position,#REF!)</f>
        <v>0</v>
      </c>
      <c r="Q101" s="62">
        <f>SUMIFS(B_Sum,B_Code,$B101,B_Position,#REF!)</f>
        <v>0</v>
      </c>
      <c r="R101" s="62">
        <f>SUMIFS(B_Sum,B_Code,$B101,B_Position,#REF!)</f>
        <v>0</v>
      </c>
      <c r="S101" s="35"/>
      <c r="T101" s="37">
        <f t="shared" si="6"/>
        <v>0</v>
      </c>
      <c r="U101" s="35"/>
      <c r="V101" s="35"/>
      <c r="W101" s="35">
        <v>1</v>
      </c>
      <c r="X101" s="30">
        <f t="shared" si="7"/>
        <v>1</v>
      </c>
      <c r="Y101" s="31">
        <f t="shared" si="8"/>
        <v>1</v>
      </c>
      <c r="Z101" s="102" t="str">
        <f>'Branch Grading'!L29</f>
        <v>D</v>
      </c>
    </row>
    <row r="102" spans="1:26" ht="14.5" customHeight="1">
      <c r="A102" s="33">
        <v>35</v>
      </c>
      <c r="B102" s="58" t="s">
        <v>91</v>
      </c>
      <c r="C102" s="41" t="s">
        <v>499</v>
      </c>
      <c r="D102" s="35"/>
      <c r="E102" s="35"/>
      <c r="F102" s="35"/>
      <c r="G102" s="35"/>
      <c r="H102" s="35"/>
      <c r="I102" s="35"/>
      <c r="J102" s="35"/>
      <c r="K102" s="62">
        <f>SUMIFS(B_Sum,B_Code,$B102,B_Position,#REF!)</f>
        <v>0</v>
      </c>
      <c r="L102" s="62">
        <f>SUMIFS(B_Sum,B_Code,$B102,B_Position,#REF!)</f>
        <v>0</v>
      </c>
      <c r="M102" s="62">
        <f>SUMIFS(B_Sum,B_Code,$B102,B_Position,#REF!)</f>
        <v>0</v>
      </c>
      <c r="N102" s="62">
        <f>SUMIFS(B_Sum,B_Code,$B102,B_Position,#REF!)</f>
        <v>0</v>
      </c>
      <c r="O102" s="62">
        <f>SUMIFS(B_Sum,B_Code,$B102,B_Position,#REF!)</f>
        <v>0</v>
      </c>
      <c r="P102" s="62">
        <f>SUMIFS(B_Sum,B_Code,$B102,B_Position,#REF!)</f>
        <v>0</v>
      </c>
      <c r="Q102" s="62">
        <f>SUMIFS(B_Sum,B_Code,$B102,B_Position,#REF!)</f>
        <v>0</v>
      </c>
      <c r="R102" s="62">
        <f>SUMIFS(B_Sum,B_Code,$B102,B_Position,#REF!)</f>
        <v>0</v>
      </c>
      <c r="S102" s="35"/>
      <c r="T102" s="37">
        <f t="shared" ref="T102:T134" si="9">SUM(D102:R102)</f>
        <v>0</v>
      </c>
      <c r="U102" s="35"/>
      <c r="V102" s="35"/>
      <c r="W102" s="35">
        <v>1</v>
      </c>
      <c r="X102" s="30">
        <f t="shared" ref="X102:X133" si="10">U102+V102+W102</f>
        <v>1</v>
      </c>
      <c r="Y102" s="31">
        <f t="shared" ref="Y102:Y133" si="11">T102+X102</f>
        <v>1</v>
      </c>
      <c r="Z102" s="102" t="str">
        <f>'Branch Grading'!L31</f>
        <v>D</v>
      </c>
    </row>
    <row r="103" spans="1:26" ht="14.5" customHeight="1">
      <c r="A103" s="25">
        <v>40</v>
      </c>
      <c r="B103" s="58" t="s">
        <v>106</v>
      </c>
      <c r="C103" s="41" t="s">
        <v>504</v>
      </c>
      <c r="D103" s="35"/>
      <c r="E103" s="35"/>
      <c r="F103" s="35"/>
      <c r="G103" s="35"/>
      <c r="H103" s="35"/>
      <c r="I103" s="35"/>
      <c r="J103" s="35"/>
      <c r="K103" s="62">
        <f>SUMIFS(B_Sum,B_Code,$B103,B_Position,#REF!)</f>
        <v>0</v>
      </c>
      <c r="L103" s="62">
        <f>SUMIFS(B_Sum,B_Code,$B103,B_Position,#REF!)</f>
        <v>0</v>
      </c>
      <c r="M103" s="62">
        <f>SUMIFS(B_Sum,B_Code,$B103,B_Position,#REF!)</f>
        <v>0</v>
      </c>
      <c r="N103" s="62">
        <f>SUMIFS(B_Sum,B_Code,$B103,B_Position,#REF!)</f>
        <v>0</v>
      </c>
      <c r="O103" s="62">
        <f>SUMIFS(B_Sum,B_Code,$B103,B_Position,#REF!)</f>
        <v>0</v>
      </c>
      <c r="P103" s="62">
        <f>SUMIFS(B_Sum,B_Code,$B103,B_Position,#REF!)</f>
        <v>0</v>
      </c>
      <c r="Q103" s="62">
        <f>SUMIFS(B_Sum,B_Code,$B103,B_Position,#REF!)</f>
        <v>0</v>
      </c>
      <c r="R103" s="62">
        <f>SUMIFS(B_Sum,B_Code,$B103,B_Position,#REF!)</f>
        <v>0</v>
      </c>
      <c r="S103" s="35"/>
      <c r="T103" s="37">
        <f t="shared" si="9"/>
        <v>0</v>
      </c>
      <c r="U103" s="35"/>
      <c r="V103" s="35">
        <v>1</v>
      </c>
      <c r="W103" s="35"/>
      <c r="X103" s="30">
        <f t="shared" si="10"/>
        <v>1</v>
      </c>
      <c r="Y103" s="31">
        <f t="shared" si="11"/>
        <v>1</v>
      </c>
      <c r="Z103" s="102" t="str">
        <f>'Branch Grading'!L36</f>
        <v>D</v>
      </c>
    </row>
    <row r="104" spans="1:26" ht="14.5" customHeight="1">
      <c r="A104" s="25">
        <v>50</v>
      </c>
      <c r="B104" s="58" t="s">
        <v>136</v>
      </c>
      <c r="C104" s="41" t="s">
        <v>514</v>
      </c>
      <c r="D104" s="35"/>
      <c r="E104" s="35"/>
      <c r="F104" s="35"/>
      <c r="G104" s="35"/>
      <c r="H104" s="35"/>
      <c r="I104" s="35"/>
      <c r="J104" s="35"/>
      <c r="K104" s="62">
        <f>SUMIFS(B_Sum,B_Code,$B104,B_Position,#REF!)</f>
        <v>0</v>
      </c>
      <c r="L104" s="62">
        <f>SUMIFS(B_Sum,B_Code,$B104,B_Position,#REF!)</f>
        <v>0</v>
      </c>
      <c r="M104" s="62">
        <f>SUMIFS(B_Sum,B_Code,$B104,B_Position,#REF!)</f>
        <v>0</v>
      </c>
      <c r="N104" s="62">
        <f>SUMIFS(B_Sum,B_Code,$B104,B_Position,#REF!)</f>
        <v>0</v>
      </c>
      <c r="O104" s="62">
        <f>SUMIFS(B_Sum,B_Code,$B104,B_Position,#REF!)</f>
        <v>0</v>
      </c>
      <c r="P104" s="62">
        <f>SUMIFS(B_Sum,B_Code,$B104,B_Position,#REF!)</f>
        <v>0</v>
      </c>
      <c r="Q104" s="62">
        <f>SUMIFS(B_Sum,B_Code,$B104,B_Position,#REF!)</f>
        <v>0</v>
      </c>
      <c r="R104" s="62">
        <f>SUMIFS(B_Sum,B_Code,$B104,B_Position,#REF!)</f>
        <v>0</v>
      </c>
      <c r="S104" s="35"/>
      <c r="T104" s="37">
        <f t="shared" si="9"/>
        <v>0</v>
      </c>
      <c r="U104" s="35"/>
      <c r="V104" s="35"/>
      <c r="W104" s="35">
        <v>1</v>
      </c>
      <c r="X104" s="30">
        <f t="shared" si="10"/>
        <v>1</v>
      </c>
      <c r="Y104" s="31">
        <f t="shared" si="11"/>
        <v>1</v>
      </c>
      <c r="Z104" s="102" t="str">
        <f>'Branch Grading'!L46</f>
        <v>D</v>
      </c>
    </row>
    <row r="105" spans="1:26" ht="14.5" customHeight="1">
      <c r="A105" s="33">
        <v>60</v>
      </c>
      <c r="B105" s="58" t="s">
        <v>166</v>
      </c>
      <c r="C105" s="41" t="s">
        <v>524</v>
      </c>
      <c r="D105" s="35"/>
      <c r="E105" s="35"/>
      <c r="F105" s="35"/>
      <c r="G105" s="35"/>
      <c r="H105" s="35"/>
      <c r="I105" s="35"/>
      <c r="J105" s="35"/>
      <c r="K105" s="62">
        <f>SUMIFS(B_Sum,B_Code,$B105,B_Position,#REF!)</f>
        <v>0</v>
      </c>
      <c r="L105" s="62">
        <f>SUMIFS(B_Sum,B_Code,$B105,B_Position,#REF!)</f>
        <v>0</v>
      </c>
      <c r="M105" s="62">
        <f>SUMIFS(B_Sum,B_Code,$B105,B_Position,#REF!)</f>
        <v>0</v>
      </c>
      <c r="N105" s="62">
        <f>SUMIFS(B_Sum,B_Code,$B105,B_Position,#REF!)</f>
        <v>0</v>
      </c>
      <c r="O105" s="62">
        <f>SUMIFS(B_Sum,B_Code,$B105,B_Position,#REF!)</f>
        <v>0</v>
      </c>
      <c r="P105" s="62">
        <f>SUMIFS(B_Sum,B_Code,$B105,B_Position,#REF!)</f>
        <v>0</v>
      </c>
      <c r="Q105" s="62">
        <f>SUMIFS(B_Sum,B_Code,$B105,B_Position,#REF!)</f>
        <v>0</v>
      </c>
      <c r="R105" s="62">
        <f>SUMIFS(B_Sum,B_Code,$B105,B_Position,#REF!)</f>
        <v>0</v>
      </c>
      <c r="S105" s="35"/>
      <c r="T105" s="37">
        <f t="shared" si="9"/>
        <v>0</v>
      </c>
      <c r="U105" s="40"/>
      <c r="V105" s="40"/>
      <c r="W105" s="40">
        <v>1</v>
      </c>
      <c r="X105" s="30">
        <f t="shared" si="10"/>
        <v>1</v>
      </c>
      <c r="Y105" s="31">
        <f t="shared" si="11"/>
        <v>1</v>
      </c>
      <c r="Z105" s="102" t="str">
        <f>'Branch Grading'!L56</f>
        <v>D</v>
      </c>
    </row>
    <row r="106" spans="1:26" ht="14.5" customHeight="1">
      <c r="A106" s="25">
        <v>61</v>
      </c>
      <c r="B106" s="58" t="s">
        <v>169</v>
      </c>
      <c r="C106" s="41" t="s">
        <v>525</v>
      </c>
      <c r="D106" s="35"/>
      <c r="E106" s="35"/>
      <c r="F106" s="35"/>
      <c r="G106" s="35"/>
      <c r="H106" s="35"/>
      <c r="I106" s="35"/>
      <c r="J106" s="35"/>
      <c r="K106" s="62">
        <f>SUMIFS(B_Sum,B_Code,$B106,B_Position,#REF!)</f>
        <v>0</v>
      </c>
      <c r="L106" s="62">
        <f>SUMIFS(B_Sum,B_Code,$B106,B_Position,#REF!)</f>
        <v>0</v>
      </c>
      <c r="M106" s="62">
        <f>SUMIFS(B_Sum,B_Code,$B106,B_Position,#REF!)</f>
        <v>0</v>
      </c>
      <c r="N106" s="62">
        <f>SUMIFS(B_Sum,B_Code,$B106,B_Position,#REF!)</f>
        <v>0</v>
      </c>
      <c r="O106" s="62">
        <f>SUMIFS(B_Sum,B_Code,$B106,B_Position,#REF!)</f>
        <v>0</v>
      </c>
      <c r="P106" s="62">
        <f>SUMIFS(B_Sum,B_Code,$B106,B_Position,#REF!)</f>
        <v>0</v>
      </c>
      <c r="Q106" s="62">
        <f>SUMIFS(B_Sum,B_Code,$B106,B_Position,#REF!)</f>
        <v>0</v>
      </c>
      <c r="R106" s="62">
        <f>SUMIFS(B_Sum,B_Code,$B106,B_Position,#REF!)</f>
        <v>0</v>
      </c>
      <c r="S106" s="35"/>
      <c r="T106" s="37">
        <f t="shared" si="9"/>
        <v>0</v>
      </c>
      <c r="U106" s="40"/>
      <c r="V106" s="40"/>
      <c r="W106" s="40">
        <v>1</v>
      </c>
      <c r="X106" s="30">
        <f t="shared" si="10"/>
        <v>1</v>
      </c>
      <c r="Y106" s="31">
        <f t="shared" si="11"/>
        <v>1</v>
      </c>
      <c r="Z106" s="102" t="str">
        <f>'Branch Grading'!L57</f>
        <v>D</v>
      </c>
    </row>
    <row r="107" spans="1:26" ht="14.5" customHeight="1">
      <c r="A107" s="33">
        <v>62</v>
      </c>
      <c r="B107" s="58" t="s">
        <v>172</v>
      </c>
      <c r="C107" s="41" t="s">
        <v>526</v>
      </c>
      <c r="D107" s="35"/>
      <c r="E107" s="35"/>
      <c r="F107" s="35"/>
      <c r="G107" s="35"/>
      <c r="H107" s="35"/>
      <c r="I107" s="35"/>
      <c r="J107" s="35"/>
      <c r="K107" s="62">
        <f>SUMIFS(B_Sum,B_Code,$B107,B_Position,#REF!)</f>
        <v>0</v>
      </c>
      <c r="L107" s="62">
        <f>SUMIFS(B_Sum,B_Code,$B107,B_Position,#REF!)</f>
        <v>0</v>
      </c>
      <c r="M107" s="62">
        <f>SUMIFS(B_Sum,B_Code,$B107,B_Position,#REF!)</f>
        <v>0</v>
      </c>
      <c r="N107" s="62">
        <f>SUMIFS(B_Sum,B_Code,$B107,B_Position,#REF!)</f>
        <v>0</v>
      </c>
      <c r="O107" s="62">
        <f>SUMIFS(B_Sum,B_Code,$B107,B_Position,#REF!)</f>
        <v>0</v>
      </c>
      <c r="P107" s="62">
        <f>SUMIFS(B_Sum,B_Code,$B107,B_Position,#REF!)</f>
        <v>0</v>
      </c>
      <c r="Q107" s="62">
        <f>SUMIFS(B_Sum,B_Code,$B107,B_Position,#REF!)</f>
        <v>0</v>
      </c>
      <c r="R107" s="62">
        <f>SUMIFS(B_Sum,B_Code,$B107,B_Position,#REF!)</f>
        <v>0</v>
      </c>
      <c r="S107" s="35"/>
      <c r="T107" s="37">
        <f t="shared" si="9"/>
        <v>0</v>
      </c>
      <c r="U107" s="40"/>
      <c r="V107" s="40"/>
      <c r="W107" s="40">
        <v>1</v>
      </c>
      <c r="X107" s="30">
        <f t="shared" si="10"/>
        <v>1</v>
      </c>
      <c r="Y107" s="31">
        <f t="shared" si="11"/>
        <v>1</v>
      </c>
      <c r="Z107" s="102" t="str">
        <f>'Branch Grading'!L58</f>
        <v>D</v>
      </c>
    </row>
    <row r="108" spans="1:26" ht="14.5" customHeight="1">
      <c r="A108" s="25">
        <v>78</v>
      </c>
      <c r="B108" s="58" t="s">
        <v>217</v>
      </c>
      <c r="C108" s="41" t="s">
        <v>541</v>
      </c>
      <c r="D108" s="35"/>
      <c r="E108" s="35"/>
      <c r="F108" s="35"/>
      <c r="G108" s="35"/>
      <c r="H108" s="35"/>
      <c r="I108" s="35"/>
      <c r="J108" s="35"/>
      <c r="K108" s="62">
        <f>SUMIFS(B_Sum,B_Code,$B108,B_Position,#REF!)</f>
        <v>0</v>
      </c>
      <c r="L108" s="62">
        <f>SUMIFS(B_Sum,B_Code,$B108,B_Position,#REF!)</f>
        <v>0</v>
      </c>
      <c r="M108" s="62">
        <f>SUMIFS(B_Sum,B_Code,$B108,B_Position,#REF!)</f>
        <v>0</v>
      </c>
      <c r="N108" s="62">
        <f>SUMIFS(B_Sum,B_Code,$B108,B_Position,#REF!)</f>
        <v>0</v>
      </c>
      <c r="O108" s="62">
        <f>SUMIFS(B_Sum,B_Code,$B108,B_Position,#REF!)</f>
        <v>0</v>
      </c>
      <c r="P108" s="62">
        <f>SUMIFS(B_Sum,B_Code,$B108,B_Position,#REF!)</f>
        <v>0</v>
      </c>
      <c r="Q108" s="62">
        <f>SUMIFS(B_Sum,B_Code,$B108,B_Position,#REF!)</f>
        <v>0</v>
      </c>
      <c r="R108" s="62">
        <f>SUMIFS(B_Sum,B_Code,$B108,B_Position,#REF!)</f>
        <v>0</v>
      </c>
      <c r="S108" s="35"/>
      <c r="T108" s="37">
        <f t="shared" si="9"/>
        <v>0</v>
      </c>
      <c r="U108" s="40"/>
      <c r="V108" s="40"/>
      <c r="W108" s="40">
        <v>1</v>
      </c>
      <c r="X108" s="30">
        <f t="shared" si="10"/>
        <v>1</v>
      </c>
      <c r="Y108" s="31">
        <f t="shared" si="11"/>
        <v>1</v>
      </c>
      <c r="Z108" s="102" t="str">
        <f>'Branch Grading'!L74</f>
        <v>D</v>
      </c>
    </row>
    <row r="109" spans="1:26" ht="14.5" customHeight="1">
      <c r="A109" s="33">
        <v>86</v>
      </c>
      <c r="B109" s="58" t="s">
        <v>237</v>
      </c>
      <c r="C109" s="41" t="s">
        <v>548</v>
      </c>
      <c r="D109" s="35"/>
      <c r="E109" s="35"/>
      <c r="F109" s="35"/>
      <c r="G109" s="35"/>
      <c r="H109" s="35"/>
      <c r="I109" s="35"/>
      <c r="J109" s="35"/>
      <c r="K109" s="62">
        <f>SUMIFS(B_Sum,B_Code,$B109,B_Position,#REF!)</f>
        <v>0</v>
      </c>
      <c r="L109" s="62">
        <f>SUMIFS(B_Sum,B_Code,$B109,B_Position,#REF!)</f>
        <v>0</v>
      </c>
      <c r="M109" s="62">
        <f>SUMIFS(B_Sum,B_Code,$B109,B_Position,#REF!)</f>
        <v>0</v>
      </c>
      <c r="N109" s="62">
        <f>SUMIFS(B_Sum,B_Code,$B109,B_Position,#REF!)</f>
        <v>0</v>
      </c>
      <c r="O109" s="62">
        <f>SUMIFS(B_Sum,B_Code,$B109,B_Position,#REF!)</f>
        <v>0</v>
      </c>
      <c r="P109" s="62">
        <f>SUMIFS(B_Sum,B_Code,$B109,B_Position,#REF!)</f>
        <v>0</v>
      </c>
      <c r="Q109" s="62">
        <f>SUMIFS(B_Sum,B_Code,$B109,B_Position,#REF!)</f>
        <v>0</v>
      </c>
      <c r="R109" s="62">
        <f>SUMIFS(B_Sum,B_Code,$B109,B_Position,#REF!)</f>
        <v>0</v>
      </c>
      <c r="S109" s="35"/>
      <c r="T109" s="37">
        <f t="shared" si="9"/>
        <v>0</v>
      </c>
      <c r="U109" s="40"/>
      <c r="V109" s="40"/>
      <c r="W109" s="40">
        <v>1</v>
      </c>
      <c r="X109" s="30">
        <f t="shared" si="10"/>
        <v>1</v>
      </c>
      <c r="Y109" s="31">
        <f t="shared" si="11"/>
        <v>1</v>
      </c>
      <c r="Z109" s="102" t="str">
        <f>'Branch Grading'!L81</f>
        <v>D</v>
      </c>
    </row>
    <row r="110" spans="1:26" ht="14.5" customHeight="1">
      <c r="A110" s="25">
        <v>85</v>
      </c>
      <c r="B110" s="58" t="s">
        <v>240</v>
      </c>
      <c r="C110" s="41" t="s">
        <v>549</v>
      </c>
      <c r="D110" s="35"/>
      <c r="E110" s="35"/>
      <c r="F110" s="35"/>
      <c r="G110" s="35"/>
      <c r="H110" s="35"/>
      <c r="I110" s="35"/>
      <c r="J110" s="35"/>
      <c r="K110" s="62">
        <f>SUMIFS(B_Sum,B_Code,$B110,B_Position,#REF!)</f>
        <v>0</v>
      </c>
      <c r="L110" s="62">
        <f>SUMIFS(B_Sum,B_Code,$B110,B_Position,#REF!)</f>
        <v>0</v>
      </c>
      <c r="M110" s="62">
        <f>SUMIFS(B_Sum,B_Code,$B110,B_Position,#REF!)</f>
        <v>0</v>
      </c>
      <c r="N110" s="62">
        <f>SUMIFS(B_Sum,B_Code,$B110,B_Position,#REF!)</f>
        <v>0</v>
      </c>
      <c r="O110" s="62">
        <f>SUMIFS(B_Sum,B_Code,$B110,B_Position,#REF!)</f>
        <v>0</v>
      </c>
      <c r="P110" s="62">
        <f>SUMIFS(B_Sum,B_Code,$B110,B_Position,#REF!)</f>
        <v>0</v>
      </c>
      <c r="Q110" s="62">
        <f>SUMIFS(B_Sum,B_Code,$B110,B_Position,#REF!)</f>
        <v>0</v>
      </c>
      <c r="R110" s="62">
        <f>SUMIFS(B_Sum,B_Code,$B110,B_Position,#REF!)</f>
        <v>0</v>
      </c>
      <c r="S110" s="35"/>
      <c r="T110" s="37">
        <f t="shared" si="9"/>
        <v>0</v>
      </c>
      <c r="U110" s="40"/>
      <c r="V110" s="40"/>
      <c r="W110" s="40">
        <v>1</v>
      </c>
      <c r="X110" s="30">
        <f t="shared" si="10"/>
        <v>1</v>
      </c>
      <c r="Y110" s="31">
        <f t="shared" si="11"/>
        <v>1</v>
      </c>
      <c r="Z110" s="102" t="str">
        <f>'Branch Grading'!L82</f>
        <v>D</v>
      </c>
    </row>
    <row r="111" spans="1:26" ht="14.5" customHeight="1">
      <c r="A111" s="33">
        <v>84</v>
      </c>
      <c r="B111" s="58" t="s">
        <v>243</v>
      </c>
      <c r="C111" s="41" t="s">
        <v>550</v>
      </c>
      <c r="D111" s="35"/>
      <c r="E111" s="35"/>
      <c r="F111" s="35"/>
      <c r="G111" s="35"/>
      <c r="H111" s="35"/>
      <c r="I111" s="35"/>
      <c r="J111" s="35"/>
      <c r="K111" s="62">
        <f>SUMIFS(B_Sum,B_Code,$B111,B_Position,#REF!)</f>
        <v>0</v>
      </c>
      <c r="L111" s="62">
        <f>SUMIFS(B_Sum,B_Code,$B111,B_Position,#REF!)</f>
        <v>0</v>
      </c>
      <c r="M111" s="62">
        <f>SUMIFS(B_Sum,B_Code,$B111,B_Position,#REF!)</f>
        <v>0</v>
      </c>
      <c r="N111" s="62">
        <f>SUMIFS(B_Sum,B_Code,$B111,B_Position,#REF!)</f>
        <v>0</v>
      </c>
      <c r="O111" s="62">
        <f>SUMIFS(B_Sum,B_Code,$B111,B_Position,#REF!)</f>
        <v>0</v>
      </c>
      <c r="P111" s="62">
        <f>SUMIFS(B_Sum,B_Code,$B111,B_Position,#REF!)</f>
        <v>0</v>
      </c>
      <c r="Q111" s="62">
        <f>SUMIFS(B_Sum,B_Code,$B111,B_Position,#REF!)</f>
        <v>0</v>
      </c>
      <c r="R111" s="62">
        <f>SUMIFS(B_Sum,B_Code,$B111,B_Position,#REF!)</f>
        <v>0</v>
      </c>
      <c r="S111" s="35"/>
      <c r="T111" s="37">
        <f t="shared" si="9"/>
        <v>0</v>
      </c>
      <c r="U111" s="40"/>
      <c r="V111" s="40"/>
      <c r="W111" s="40">
        <v>1</v>
      </c>
      <c r="X111" s="30">
        <f t="shared" si="10"/>
        <v>1</v>
      </c>
      <c r="Y111" s="31">
        <f t="shared" si="11"/>
        <v>1</v>
      </c>
      <c r="Z111" s="102" t="str">
        <f>'Branch Grading'!L83</f>
        <v>D</v>
      </c>
    </row>
    <row r="112" spans="1:26" ht="14.5" customHeight="1">
      <c r="A112" s="25">
        <v>95</v>
      </c>
      <c r="B112" s="58" t="s">
        <v>260</v>
      </c>
      <c r="C112" s="41" t="s">
        <v>556</v>
      </c>
      <c r="D112" s="35"/>
      <c r="E112" s="35"/>
      <c r="F112" s="35"/>
      <c r="G112" s="35"/>
      <c r="H112" s="35"/>
      <c r="I112" s="35"/>
      <c r="J112" s="35"/>
      <c r="K112" s="62">
        <f>SUMIFS(B_Sum,B_Code,$B112,B_Position,#REF!)</f>
        <v>0</v>
      </c>
      <c r="L112" s="62">
        <f>SUMIFS(B_Sum,B_Code,$B112,B_Position,#REF!)</f>
        <v>0</v>
      </c>
      <c r="M112" s="62">
        <f>SUMIFS(B_Sum,B_Code,$B112,B_Position,#REF!)</f>
        <v>0</v>
      </c>
      <c r="N112" s="62">
        <f>SUMIFS(B_Sum,B_Code,$B112,B_Position,#REF!)</f>
        <v>0</v>
      </c>
      <c r="O112" s="62">
        <f>SUMIFS(B_Sum,B_Code,$B112,B_Position,#REF!)</f>
        <v>0</v>
      </c>
      <c r="P112" s="62">
        <f>SUMIFS(B_Sum,B_Code,$B112,B_Position,#REF!)</f>
        <v>0</v>
      </c>
      <c r="Q112" s="62">
        <f>SUMIFS(B_Sum,B_Code,$B112,B_Position,#REF!)</f>
        <v>0</v>
      </c>
      <c r="R112" s="62">
        <f>SUMIFS(B_Sum,B_Code,$B112,B_Position,#REF!)</f>
        <v>0</v>
      </c>
      <c r="S112" s="35"/>
      <c r="T112" s="37">
        <f t="shared" si="9"/>
        <v>0</v>
      </c>
      <c r="U112" s="40"/>
      <c r="V112" s="40"/>
      <c r="W112" s="40">
        <v>1</v>
      </c>
      <c r="X112" s="30">
        <f t="shared" si="10"/>
        <v>1</v>
      </c>
      <c r="Y112" s="31">
        <f t="shared" si="11"/>
        <v>1</v>
      </c>
      <c r="Z112" s="102" t="str">
        <f>'Branch Grading'!L89</f>
        <v>D</v>
      </c>
    </row>
    <row r="113" spans="1:26" ht="14.5" customHeight="1">
      <c r="A113" s="33">
        <v>94</v>
      </c>
      <c r="B113" s="58" t="s">
        <v>263</v>
      </c>
      <c r="C113" s="41" t="s">
        <v>557</v>
      </c>
      <c r="D113" s="35"/>
      <c r="E113" s="35"/>
      <c r="F113" s="35"/>
      <c r="G113" s="35"/>
      <c r="H113" s="35"/>
      <c r="I113" s="35"/>
      <c r="J113" s="35"/>
      <c r="K113" s="62">
        <f>SUMIFS(B_Sum,B_Code,$B113,B_Position,#REF!)</f>
        <v>0</v>
      </c>
      <c r="L113" s="62">
        <f>SUMIFS(B_Sum,B_Code,$B113,B_Position,#REF!)</f>
        <v>0</v>
      </c>
      <c r="M113" s="62">
        <f>SUMIFS(B_Sum,B_Code,$B113,B_Position,#REF!)</f>
        <v>0</v>
      </c>
      <c r="N113" s="62">
        <f>SUMIFS(B_Sum,B_Code,$B113,B_Position,#REF!)</f>
        <v>0</v>
      </c>
      <c r="O113" s="62">
        <f>SUMIFS(B_Sum,B_Code,$B113,B_Position,#REF!)</f>
        <v>0</v>
      </c>
      <c r="P113" s="62">
        <f>SUMIFS(B_Sum,B_Code,$B113,B_Position,#REF!)</f>
        <v>0</v>
      </c>
      <c r="Q113" s="62">
        <f>SUMIFS(B_Sum,B_Code,$B113,B_Position,#REF!)</f>
        <v>0</v>
      </c>
      <c r="R113" s="62">
        <f>SUMIFS(B_Sum,B_Code,$B113,B_Position,#REF!)</f>
        <v>0</v>
      </c>
      <c r="S113" s="35"/>
      <c r="T113" s="37">
        <f t="shared" si="9"/>
        <v>0</v>
      </c>
      <c r="U113" s="40"/>
      <c r="V113" s="40"/>
      <c r="W113" s="40">
        <v>1</v>
      </c>
      <c r="X113" s="30">
        <f t="shared" si="10"/>
        <v>1</v>
      </c>
      <c r="Y113" s="31">
        <f t="shared" si="11"/>
        <v>1</v>
      </c>
      <c r="Z113" s="102" t="str">
        <f>'Branch Grading'!L90</f>
        <v>D</v>
      </c>
    </row>
    <row r="114" spans="1:26" ht="14.5" customHeight="1">
      <c r="A114" s="25">
        <v>92</v>
      </c>
      <c r="B114" s="58" t="s">
        <v>266</v>
      </c>
      <c r="C114" s="41" t="s">
        <v>558</v>
      </c>
      <c r="D114" s="35"/>
      <c r="E114" s="35"/>
      <c r="F114" s="35"/>
      <c r="G114" s="35"/>
      <c r="H114" s="35"/>
      <c r="I114" s="35"/>
      <c r="J114" s="35"/>
      <c r="K114" s="62">
        <f>SUMIFS(B_Sum,B_Code,$B114,B_Position,#REF!)</f>
        <v>0</v>
      </c>
      <c r="L114" s="62">
        <f>SUMIFS(B_Sum,B_Code,$B114,B_Position,#REF!)</f>
        <v>0</v>
      </c>
      <c r="M114" s="62">
        <f>SUMIFS(B_Sum,B_Code,$B114,B_Position,#REF!)</f>
        <v>0</v>
      </c>
      <c r="N114" s="62">
        <f>SUMIFS(B_Sum,B_Code,$B114,B_Position,#REF!)</f>
        <v>0</v>
      </c>
      <c r="O114" s="62">
        <f>SUMIFS(B_Sum,B_Code,$B114,B_Position,#REF!)</f>
        <v>0</v>
      </c>
      <c r="P114" s="62">
        <f>SUMIFS(B_Sum,B_Code,$B114,B_Position,#REF!)</f>
        <v>0</v>
      </c>
      <c r="Q114" s="62">
        <f>SUMIFS(B_Sum,B_Code,$B114,B_Position,#REF!)</f>
        <v>0</v>
      </c>
      <c r="R114" s="62">
        <f>SUMIFS(B_Sum,B_Code,$B114,B_Position,#REF!)</f>
        <v>0</v>
      </c>
      <c r="S114" s="35"/>
      <c r="T114" s="37">
        <f t="shared" si="9"/>
        <v>0</v>
      </c>
      <c r="U114" s="40"/>
      <c r="V114" s="40"/>
      <c r="W114" s="40">
        <v>1</v>
      </c>
      <c r="X114" s="30">
        <f t="shared" si="10"/>
        <v>1</v>
      </c>
      <c r="Y114" s="31">
        <f t="shared" si="11"/>
        <v>1</v>
      </c>
      <c r="Z114" s="102" t="str">
        <f>'Branch Grading'!L91</f>
        <v>D</v>
      </c>
    </row>
    <row r="115" spans="1:26" ht="14.5" customHeight="1">
      <c r="A115" s="33">
        <v>100</v>
      </c>
      <c r="B115" s="58" t="s">
        <v>281</v>
      </c>
      <c r="C115" s="41" t="s">
        <v>563</v>
      </c>
      <c r="D115" s="35"/>
      <c r="E115" s="35"/>
      <c r="F115" s="35"/>
      <c r="G115" s="35"/>
      <c r="H115" s="35"/>
      <c r="I115" s="35"/>
      <c r="J115" s="35"/>
      <c r="K115" s="62">
        <f>SUMIFS(B_Sum,B_Code,$B115,B_Position,#REF!)</f>
        <v>0</v>
      </c>
      <c r="L115" s="62">
        <f>SUMIFS(B_Sum,B_Code,$B115,B_Position,#REF!)</f>
        <v>0</v>
      </c>
      <c r="M115" s="62">
        <f>SUMIFS(B_Sum,B_Code,$B115,B_Position,#REF!)</f>
        <v>0</v>
      </c>
      <c r="N115" s="62">
        <f>SUMIFS(B_Sum,B_Code,$B115,B_Position,#REF!)</f>
        <v>0</v>
      </c>
      <c r="O115" s="62">
        <f>SUMIFS(B_Sum,B_Code,$B115,B_Position,#REF!)</f>
        <v>0</v>
      </c>
      <c r="P115" s="62">
        <f>SUMIFS(B_Sum,B_Code,$B115,B_Position,#REF!)</f>
        <v>0</v>
      </c>
      <c r="Q115" s="62">
        <f>SUMIFS(B_Sum,B_Code,$B115,B_Position,#REF!)</f>
        <v>0</v>
      </c>
      <c r="R115" s="62">
        <f>SUMIFS(B_Sum,B_Code,$B115,B_Position,#REF!)</f>
        <v>0</v>
      </c>
      <c r="S115" s="35"/>
      <c r="T115" s="37">
        <f t="shared" si="9"/>
        <v>0</v>
      </c>
      <c r="U115" s="40"/>
      <c r="V115" s="40"/>
      <c r="W115" s="40">
        <v>1</v>
      </c>
      <c r="X115" s="30">
        <f t="shared" si="10"/>
        <v>1</v>
      </c>
      <c r="Y115" s="31">
        <f t="shared" si="11"/>
        <v>1</v>
      </c>
      <c r="Z115" s="102" t="str">
        <f>'Branch Grading'!L96</f>
        <v>D</v>
      </c>
    </row>
    <row r="116" spans="1:26" ht="14.5" customHeight="1">
      <c r="A116" s="25">
        <v>101</v>
      </c>
      <c r="B116" s="58" t="s">
        <v>284</v>
      </c>
      <c r="C116" s="41" t="s">
        <v>564</v>
      </c>
      <c r="D116" s="35"/>
      <c r="E116" s="35"/>
      <c r="F116" s="35"/>
      <c r="G116" s="35"/>
      <c r="H116" s="35"/>
      <c r="I116" s="35"/>
      <c r="J116" s="35"/>
      <c r="K116" s="62">
        <f>SUMIFS(B_Sum,B_Code,$B116,B_Position,#REF!)</f>
        <v>0</v>
      </c>
      <c r="L116" s="62">
        <f>SUMIFS(B_Sum,B_Code,$B116,B_Position,#REF!)</f>
        <v>0</v>
      </c>
      <c r="M116" s="62">
        <f>SUMIFS(B_Sum,B_Code,$B116,B_Position,#REF!)</f>
        <v>0</v>
      </c>
      <c r="N116" s="62">
        <f>SUMIFS(B_Sum,B_Code,$B116,B_Position,#REF!)</f>
        <v>0</v>
      </c>
      <c r="O116" s="62">
        <f>SUMIFS(B_Sum,B_Code,$B116,B_Position,#REF!)</f>
        <v>0</v>
      </c>
      <c r="P116" s="62">
        <f>SUMIFS(B_Sum,B_Code,$B116,B_Position,#REF!)</f>
        <v>0</v>
      </c>
      <c r="Q116" s="62">
        <f>SUMIFS(B_Sum,B_Code,$B116,B_Position,#REF!)</f>
        <v>0</v>
      </c>
      <c r="R116" s="62">
        <f>SUMIFS(B_Sum,B_Code,$B116,B_Position,#REF!)</f>
        <v>0</v>
      </c>
      <c r="S116" s="35"/>
      <c r="T116" s="37">
        <f t="shared" si="9"/>
        <v>0</v>
      </c>
      <c r="U116" s="40"/>
      <c r="V116" s="40"/>
      <c r="W116" s="40">
        <v>1</v>
      </c>
      <c r="X116" s="30">
        <f t="shared" si="10"/>
        <v>1</v>
      </c>
      <c r="Y116" s="31">
        <f t="shared" si="11"/>
        <v>1</v>
      </c>
      <c r="Z116" s="102" t="str">
        <f>'Branch Grading'!L97</f>
        <v>D</v>
      </c>
    </row>
    <row r="117" spans="1:26" ht="14.5" customHeight="1">
      <c r="A117" s="33">
        <v>112</v>
      </c>
      <c r="B117" s="58" t="s">
        <v>314</v>
      </c>
      <c r="C117" s="41" t="s">
        <v>575</v>
      </c>
      <c r="D117" s="35"/>
      <c r="E117" s="35"/>
      <c r="F117" s="35"/>
      <c r="G117" s="35"/>
      <c r="H117" s="35"/>
      <c r="I117" s="35"/>
      <c r="J117" s="35"/>
      <c r="K117" s="62">
        <f>SUMIFS(B_Sum,B_Code,$B117,B_Position,#REF!)</f>
        <v>0</v>
      </c>
      <c r="L117" s="62">
        <f>SUMIFS(B_Sum,B_Code,$B117,B_Position,#REF!)</f>
        <v>0</v>
      </c>
      <c r="M117" s="62">
        <f>SUMIFS(B_Sum,B_Code,$B117,B_Position,#REF!)</f>
        <v>0</v>
      </c>
      <c r="N117" s="62">
        <f>SUMIFS(B_Sum,B_Code,$B117,B_Position,#REF!)</f>
        <v>0</v>
      </c>
      <c r="O117" s="62">
        <f>SUMIFS(B_Sum,B_Code,$B117,B_Position,#REF!)</f>
        <v>0</v>
      </c>
      <c r="P117" s="62">
        <f>SUMIFS(B_Sum,B_Code,$B117,B_Position,#REF!)</f>
        <v>0</v>
      </c>
      <c r="Q117" s="62">
        <f>SUMIFS(B_Sum,B_Code,$B117,B_Position,#REF!)</f>
        <v>0</v>
      </c>
      <c r="R117" s="62">
        <f>SUMIFS(B_Sum,B_Code,$B117,B_Position,#REF!)</f>
        <v>0</v>
      </c>
      <c r="S117" s="35"/>
      <c r="T117" s="37">
        <f t="shared" si="9"/>
        <v>0</v>
      </c>
      <c r="U117" s="40"/>
      <c r="V117" s="40"/>
      <c r="W117" s="40">
        <v>1</v>
      </c>
      <c r="X117" s="30">
        <f t="shared" si="10"/>
        <v>1</v>
      </c>
      <c r="Y117" s="31">
        <f t="shared" si="11"/>
        <v>1</v>
      </c>
      <c r="Z117" s="102" t="str">
        <f>'Branch Grading'!L108</f>
        <v>D</v>
      </c>
    </row>
    <row r="118" spans="1:26" ht="14.5" customHeight="1">
      <c r="A118" s="25">
        <v>116</v>
      </c>
      <c r="B118" s="58" t="s">
        <v>403</v>
      </c>
      <c r="C118" s="41" t="s">
        <v>588</v>
      </c>
      <c r="D118" s="35"/>
      <c r="E118" s="35"/>
      <c r="F118" s="35"/>
      <c r="G118" s="35"/>
      <c r="H118" s="35"/>
      <c r="I118" s="35"/>
      <c r="J118" s="35"/>
      <c r="K118" s="62">
        <f>SUMIFS(B_Sum,B_Code,$B118,B_Position,#REF!)</f>
        <v>0</v>
      </c>
      <c r="L118" s="62">
        <f>SUMIFS(B_Sum,B_Code,$B118,B_Position,#REF!)</f>
        <v>0</v>
      </c>
      <c r="M118" s="62">
        <f>SUMIFS(B_Sum,B_Code,$B118,B_Position,#REF!)</f>
        <v>0</v>
      </c>
      <c r="N118" s="62">
        <f>SUMIFS(B_Sum,B_Code,$B118,B_Position,#REF!)</f>
        <v>0</v>
      </c>
      <c r="O118" s="62">
        <f>SUMIFS(B_Sum,B_Code,$B118,B_Position,#REF!)</f>
        <v>0</v>
      </c>
      <c r="P118" s="62">
        <f>SUMIFS(B_Sum,B_Code,$B118,B_Position,#REF!)</f>
        <v>0</v>
      </c>
      <c r="Q118" s="62">
        <f>SUMIFS(B_Sum,B_Code,$B118,B_Position,#REF!)</f>
        <v>0</v>
      </c>
      <c r="R118" s="62">
        <f>SUMIFS(B_Sum,B_Code,$B118,B_Position,#REF!)</f>
        <v>0</v>
      </c>
      <c r="S118" s="35"/>
      <c r="T118" s="37">
        <f t="shared" si="9"/>
        <v>0</v>
      </c>
      <c r="U118" s="40"/>
      <c r="V118" s="40"/>
      <c r="W118" s="40">
        <v>1</v>
      </c>
      <c r="X118" s="30">
        <f t="shared" si="10"/>
        <v>1</v>
      </c>
      <c r="Y118" s="31">
        <f t="shared" si="11"/>
        <v>1</v>
      </c>
      <c r="Z118" s="102" t="str">
        <f>'Branch Grading'!L112</f>
        <v>D</v>
      </c>
    </row>
    <row r="119" spans="1:26" ht="14.5" customHeight="1">
      <c r="A119" s="33">
        <v>117</v>
      </c>
      <c r="B119" s="58" t="s">
        <v>405</v>
      </c>
      <c r="C119" s="41" t="s">
        <v>589</v>
      </c>
      <c r="D119" s="35"/>
      <c r="E119" s="35"/>
      <c r="F119" s="35"/>
      <c r="G119" s="35"/>
      <c r="H119" s="35"/>
      <c r="I119" s="35"/>
      <c r="J119" s="35"/>
      <c r="K119" s="62">
        <f>SUMIFS(B_Sum,B_Code,$B119,B_Position,#REF!)</f>
        <v>0</v>
      </c>
      <c r="L119" s="62">
        <f>SUMIFS(B_Sum,B_Code,$B119,B_Position,#REF!)</f>
        <v>0</v>
      </c>
      <c r="M119" s="62">
        <f>SUMIFS(B_Sum,B_Code,$B119,B_Position,#REF!)</f>
        <v>0</v>
      </c>
      <c r="N119" s="62">
        <f>SUMIFS(B_Sum,B_Code,$B119,B_Position,#REF!)</f>
        <v>0</v>
      </c>
      <c r="O119" s="62">
        <f>SUMIFS(B_Sum,B_Code,$B119,B_Position,#REF!)</f>
        <v>0</v>
      </c>
      <c r="P119" s="62">
        <f>SUMIFS(B_Sum,B_Code,$B119,B_Position,#REF!)</f>
        <v>0</v>
      </c>
      <c r="Q119" s="62">
        <f>SUMIFS(B_Sum,B_Code,$B119,B_Position,#REF!)</f>
        <v>0</v>
      </c>
      <c r="R119" s="62">
        <f>SUMIFS(B_Sum,B_Code,$B119,B_Position,#REF!)</f>
        <v>0</v>
      </c>
      <c r="S119" s="35"/>
      <c r="T119" s="37">
        <f t="shared" si="9"/>
        <v>0</v>
      </c>
      <c r="U119" s="40"/>
      <c r="V119" s="40"/>
      <c r="W119" s="40">
        <v>1</v>
      </c>
      <c r="X119" s="30">
        <f t="shared" si="10"/>
        <v>1</v>
      </c>
      <c r="Y119" s="31">
        <f t="shared" si="11"/>
        <v>1</v>
      </c>
      <c r="Z119" s="102" t="str">
        <f>'Branch Grading'!L113</f>
        <v>D</v>
      </c>
    </row>
    <row r="120" spans="1:26" ht="14.5" customHeight="1">
      <c r="A120" s="25">
        <v>118</v>
      </c>
      <c r="B120" s="58" t="s">
        <v>407</v>
      </c>
      <c r="C120" s="41" t="s">
        <v>590</v>
      </c>
      <c r="D120" s="35"/>
      <c r="E120" s="35"/>
      <c r="F120" s="35"/>
      <c r="G120" s="35"/>
      <c r="H120" s="35"/>
      <c r="I120" s="35"/>
      <c r="J120" s="35"/>
      <c r="K120" s="62">
        <f>SUMIFS(B_Sum,B_Code,$B120,B_Position,#REF!)</f>
        <v>0</v>
      </c>
      <c r="L120" s="62">
        <f>SUMIFS(B_Sum,B_Code,$B120,B_Position,#REF!)</f>
        <v>0</v>
      </c>
      <c r="M120" s="62">
        <f>SUMIFS(B_Sum,B_Code,$B120,B_Position,#REF!)</f>
        <v>0</v>
      </c>
      <c r="N120" s="62">
        <f>SUMIFS(B_Sum,B_Code,$B120,B_Position,#REF!)</f>
        <v>0</v>
      </c>
      <c r="O120" s="62">
        <f>SUMIFS(B_Sum,B_Code,$B120,B_Position,#REF!)</f>
        <v>0</v>
      </c>
      <c r="P120" s="62">
        <f>SUMIFS(B_Sum,B_Code,$B120,B_Position,#REF!)</f>
        <v>0</v>
      </c>
      <c r="Q120" s="62">
        <f>SUMIFS(B_Sum,B_Code,$B120,B_Position,#REF!)</f>
        <v>0</v>
      </c>
      <c r="R120" s="62">
        <f>SUMIFS(B_Sum,B_Code,$B120,B_Position,#REF!)</f>
        <v>0</v>
      </c>
      <c r="S120" s="35"/>
      <c r="T120" s="37">
        <f t="shared" si="9"/>
        <v>0</v>
      </c>
      <c r="U120" s="40"/>
      <c r="V120" s="40"/>
      <c r="W120" s="40">
        <v>1</v>
      </c>
      <c r="X120" s="30">
        <f t="shared" si="10"/>
        <v>1</v>
      </c>
      <c r="Y120" s="31">
        <f t="shared" si="11"/>
        <v>1</v>
      </c>
      <c r="Z120" s="102" t="str">
        <f>'Branch Grading'!L114</f>
        <v>D</v>
      </c>
    </row>
    <row r="121" spans="1:26" ht="14.5" customHeight="1">
      <c r="A121" s="33">
        <v>119</v>
      </c>
      <c r="B121" s="58" t="s">
        <v>409</v>
      </c>
      <c r="C121" s="41" t="s">
        <v>577</v>
      </c>
      <c r="D121" s="35"/>
      <c r="E121" s="35"/>
      <c r="F121" s="35"/>
      <c r="G121" s="35"/>
      <c r="H121" s="35"/>
      <c r="I121" s="35"/>
      <c r="J121" s="35"/>
      <c r="K121" s="62">
        <f>SUMIFS(B_Sum,B_Code,$B121,B_Position,#REF!)</f>
        <v>0</v>
      </c>
      <c r="L121" s="62">
        <f>SUMIFS(B_Sum,B_Code,$B121,B_Position,#REF!)</f>
        <v>0</v>
      </c>
      <c r="M121" s="62">
        <f>SUMIFS(B_Sum,B_Code,$B121,B_Position,#REF!)</f>
        <v>0</v>
      </c>
      <c r="N121" s="62">
        <f>SUMIFS(B_Sum,B_Code,$B121,B_Position,#REF!)</f>
        <v>0</v>
      </c>
      <c r="O121" s="62">
        <f>SUMIFS(B_Sum,B_Code,$B121,B_Position,#REF!)</f>
        <v>0</v>
      </c>
      <c r="P121" s="62">
        <f>SUMIFS(B_Sum,B_Code,$B121,B_Position,#REF!)</f>
        <v>0</v>
      </c>
      <c r="Q121" s="62">
        <f>SUMIFS(B_Sum,B_Code,$B121,B_Position,#REF!)</f>
        <v>0</v>
      </c>
      <c r="R121" s="62">
        <f>SUMIFS(B_Sum,B_Code,$B121,B_Position,#REF!)</f>
        <v>0</v>
      </c>
      <c r="S121" s="35"/>
      <c r="T121" s="37">
        <f t="shared" si="9"/>
        <v>0</v>
      </c>
      <c r="U121" s="40"/>
      <c r="V121" s="40"/>
      <c r="W121" s="40">
        <v>1</v>
      </c>
      <c r="X121" s="30">
        <f t="shared" si="10"/>
        <v>1</v>
      </c>
      <c r="Y121" s="31">
        <f t="shared" si="11"/>
        <v>1</v>
      </c>
      <c r="Z121" s="102" t="str">
        <f>'Branch Grading'!L115</f>
        <v>D</v>
      </c>
    </row>
    <row r="122" spans="1:26" ht="14.5" customHeight="1">
      <c r="A122" s="25">
        <v>120</v>
      </c>
      <c r="B122" s="58" t="s">
        <v>256</v>
      </c>
      <c r="C122" s="41" t="s">
        <v>578</v>
      </c>
      <c r="D122" s="35"/>
      <c r="E122" s="35"/>
      <c r="F122" s="35"/>
      <c r="G122" s="35"/>
      <c r="H122" s="35"/>
      <c r="I122" s="35"/>
      <c r="J122" s="35"/>
      <c r="K122" s="62">
        <f>SUMIFS(B_Sum,B_Code,$B122,B_Position,#REF!)</f>
        <v>0</v>
      </c>
      <c r="L122" s="62">
        <f>SUMIFS(B_Sum,B_Code,$B122,B_Position,#REF!)</f>
        <v>0</v>
      </c>
      <c r="M122" s="62">
        <f>SUMIFS(B_Sum,B_Code,$B122,B_Position,#REF!)</f>
        <v>0</v>
      </c>
      <c r="N122" s="62">
        <f>SUMIFS(B_Sum,B_Code,$B122,B_Position,#REF!)</f>
        <v>0</v>
      </c>
      <c r="O122" s="62">
        <f>SUMIFS(B_Sum,B_Code,$B122,B_Position,#REF!)</f>
        <v>0</v>
      </c>
      <c r="P122" s="62">
        <f>SUMIFS(B_Sum,B_Code,$B122,B_Position,#REF!)</f>
        <v>0</v>
      </c>
      <c r="Q122" s="62">
        <f>SUMIFS(B_Sum,B_Code,$B122,B_Position,#REF!)</f>
        <v>0</v>
      </c>
      <c r="R122" s="62">
        <f>SUMIFS(B_Sum,B_Code,$B122,B_Position,#REF!)</f>
        <v>0</v>
      </c>
      <c r="S122" s="35"/>
      <c r="T122" s="37">
        <f t="shared" si="9"/>
        <v>0</v>
      </c>
      <c r="U122" s="40"/>
      <c r="V122" s="40"/>
      <c r="W122" s="40">
        <v>1</v>
      </c>
      <c r="X122" s="30">
        <f t="shared" si="10"/>
        <v>1</v>
      </c>
      <c r="Y122" s="31">
        <f t="shared" si="11"/>
        <v>1</v>
      </c>
      <c r="Z122" s="102" t="str">
        <f>'Branch Grading'!L116</f>
        <v>D</v>
      </c>
    </row>
    <row r="123" spans="1:26" ht="14.5" customHeight="1">
      <c r="A123" s="33">
        <v>121</v>
      </c>
      <c r="B123" s="58" t="s">
        <v>412</v>
      </c>
      <c r="C123" s="41" t="s">
        <v>749</v>
      </c>
      <c r="D123" s="35"/>
      <c r="E123" s="35"/>
      <c r="F123" s="35"/>
      <c r="G123" s="35"/>
      <c r="H123" s="35"/>
      <c r="I123" s="35"/>
      <c r="J123" s="35"/>
      <c r="K123" s="62">
        <f>SUMIFS(B_Sum,B_Code,$B123,B_Position,#REF!)</f>
        <v>0</v>
      </c>
      <c r="L123" s="62">
        <f>SUMIFS(B_Sum,B_Code,$B123,B_Position,#REF!)</f>
        <v>0</v>
      </c>
      <c r="M123" s="62">
        <f>SUMIFS(B_Sum,B_Code,$B123,B_Position,#REF!)</f>
        <v>0</v>
      </c>
      <c r="N123" s="62">
        <f>SUMIFS(B_Sum,B_Code,$B123,B_Position,#REF!)</f>
        <v>0</v>
      </c>
      <c r="O123" s="62">
        <f>SUMIFS(B_Sum,B_Code,$B123,B_Position,#REF!)</f>
        <v>0</v>
      </c>
      <c r="P123" s="62">
        <f>SUMIFS(B_Sum,B_Code,$B123,B_Position,#REF!)</f>
        <v>0</v>
      </c>
      <c r="Q123" s="62">
        <f>SUMIFS(B_Sum,B_Code,$B123,B_Position,#REF!)</f>
        <v>0</v>
      </c>
      <c r="R123" s="62">
        <f>SUMIFS(B_Sum,B_Code,$B123,B_Position,#REF!)</f>
        <v>0</v>
      </c>
      <c r="S123" s="35"/>
      <c r="T123" s="37">
        <f t="shared" si="9"/>
        <v>0</v>
      </c>
      <c r="U123" s="40"/>
      <c r="V123" s="40"/>
      <c r="W123" s="40">
        <v>1</v>
      </c>
      <c r="X123" s="30">
        <f t="shared" si="10"/>
        <v>1</v>
      </c>
      <c r="Y123" s="31">
        <f t="shared" si="11"/>
        <v>1</v>
      </c>
      <c r="Z123" s="102" t="str">
        <f>'Branch Grading'!L117</f>
        <v>D</v>
      </c>
    </row>
    <row r="124" spans="1:26" ht="14.5" customHeight="1">
      <c r="A124" s="25">
        <v>125</v>
      </c>
      <c r="B124" s="58" t="s">
        <v>418</v>
      </c>
      <c r="C124" s="41" t="s">
        <v>581</v>
      </c>
      <c r="D124" s="35"/>
      <c r="E124" s="35"/>
      <c r="F124" s="35"/>
      <c r="G124" s="35"/>
      <c r="H124" s="35"/>
      <c r="I124" s="35"/>
      <c r="J124" s="35"/>
      <c r="K124" s="62">
        <f>SUMIFS(B_Sum,B_Code,$B124,B_Position,#REF!)</f>
        <v>0</v>
      </c>
      <c r="L124" s="62">
        <f>SUMIFS(B_Sum,B_Code,$B124,B_Position,#REF!)</f>
        <v>0</v>
      </c>
      <c r="M124" s="62">
        <f>SUMIFS(B_Sum,B_Code,$B124,B_Position,#REF!)</f>
        <v>0</v>
      </c>
      <c r="N124" s="62">
        <f>SUMIFS(B_Sum,B_Code,$B124,B_Position,#REF!)</f>
        <v>0</v>
      </c>
      <c r="O124" s="62">
        <f>SUMIFS(B_Sum,B_Code,$B124,B_Position,#REF!)</f>
        <v>0</v>
      </c>
      <c r="P124" s="62">
        <f>SUMIFS(B_Sum,B_Code,$B124,B_Position,#REF!)</f>
        <v>0</v>
      </c>
      <c r="Q124" s="62">
        <f>SUMIFS(B_Sum,B_Code,$B124,B_Position,#REF!)</f>
        <v>0</v>
      </c>
      <c r="R124" s="62">
        <f>SUMIFS(B_Sum,B_Code,$B124,B_Position,#REF!)</f>
        <v>0</v>
      </c>
      <c r="S124" s="35"/>
      <c r="T124" s="37">
        <f t="shared" si="9"/>
        <v>0</v>
      </c>
      <c r="U124" s="40"/>
      <c r="V124" s="40"/>
      <c r="W124" s="40">
        <v>1</v>
      </c>
      <c r="X124" s="30">
        <f t="shared" si="10"/>
        <v>1</v>
      </c>
      <c r="Y124" s="31">
        <f t="shared" si="11"/>
        <v>1</v>
      </c>
      <c r="Z124" s="102" t="str">
        <f>'Branch Grading'!L121</f>
        <v>D</v>
      </c>
    </row>
    <row r="125" spans="1:26" ht="14.5" customHeight="1">
      <c r="A125" s="33">
        <v>127</v>
      </c>
      <c r="B125" s="58" t="s">
        <v>422</v>
      </c>
      <c r="C125" s="41" t="s">
        <v>751</v>
      </c>
      <c r="D125" s="35"/>
      <c r="E125" s="35"/>
      <c r="F125" s="35"/>
      <c r="G125" s="35"/>
      <c r="H125" s="35"/>
      <c r="I125" s="35"/>
      <c r="J125" s="35"/>
      <c r="K125" s="62">
        <f>SUMIFS(B_Sum,B_Code,$B125,B_Position,#REF!)</f>
        <v>0</v>
      </c>
      <c r="L125" s="62">
        <f>SUMIFS(B_Sum,B_Code,$B125,B_Position,#REF!)</f>
        <v>0</v>
      </c>
      <c r="M125" s="62">
        <f>SUMIFS(B_Sum,B_Code,$B125,B_Position,#REF!)</f>
        <v>0</v>
      </c>
      <c r="N125" s="62">
        <f>SUMIFS(B_Sum,B_Code,$B125,B_Position,#REF!)</f>
        <v>0</v>
      </c>
      <c r="O125" s="62">
        <f>SUMIFS(B_Sum,B_Code,$B125,B_Position,#REF!)</f>
        <v>0</v>
      </c>
      <c r="P125" s="62">
        <f>SUMIFS(B_Sum,B_Code,$B125,B_Position,#REF!)</f>
        <v>0</v>
      </c>
      <c r="Q125" s="62">
        <f>SUMIFS(B_Sum,B_Code,$B125,B_Position,#REF!)</f>
        <v>0</v>
      </c>
      <c r="R125" s="62">
        <f>SUMIFS(B_Sum,B_Code,$B125,B_Position,#REF!)</f>
        <v>0</v>
      </c>
      <c r="S125" s="35"/>
      <c r="T125" s="37">
        <f t="shared" si="9"/>
        <v>0</v>
      </c>
      <c r="U125" s="40"/>
      <c r="V125" s="40"/>
      <c r="W125" s="40">
        <v>1</v>
      </c>
      <c r="X125" s="30">
        <f t="shared" si="10"/>
        <v>1</v>
      </c>
      <c r="Y125" s="31">
        <f t="shared" si="11"/>
        <v>1</v>
      </c>
      <c r="Z125" s="102" t="str">
        <f>'Branch Grading'!L123</f>
        <v>D</v>
      </c>
    </row>
    <row r="126" spans="1:26" ht="14.5" customHeight="1">
      <c r="A126" s="25">
        <v>1</v>
      </c>
      <c r="B126" s="58">
        <v>999</v>
      </c>
      <c r="C126" s="41" t="s">
        <v>463</v>
      </c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7">
        <f t="shared" si="9"/>
        <v>0</v>
      </c>
      <c r="U126" s="36">
        <v>3</v>
      </c>
      <c r="V126" s="36">
        <v>3</v>
      </c>
      <c r="W126" s="36">
        <v>2</v>
      </c>
      <c r="X126" s="30">
        <f t="shared" si="10"/>
        <v>8</v>
      </c>
      <c r="Y126" s="31">
        <f t="shared" si="11"/>
        <v>8</v>
      </c>
    </row>
    <row r="127" spans="1:26" ht="14.5" customHeight="1">
      <c r="A127" s="33">
        <v>2</v>
      </c>
      <c r="B127" s="58">
        <v>901</v>
      </c>
      <c r="C127" s="41" t="s">
        <v>464</v>
      </c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7">
        <f t="shared" si="9"/>
        <v>0</v>
      </c>
      <c r="U127" s="36">
        <v>1</v>
      </c>
      <c r="V127" s="36"/>
      <c r="W127" s="36">
        <v>1</v>
      </c>
      <c r="X127" s="30">
        <f t="shared" si="10"/>
        <v>2</v>
      </c>
      <c r="Y127" s="31">
        <f t="shared" si="11"/>
        <v>2</v>
      </c>
    </row>
    <row r="128" spans="1:26" ht="14.5" customHeight="1">
      <c r="A128" s="25">
        <v>3</v>
      </c>
      <c r="B128" s="58">
        <v>902</v>
      </c>
      <c r="C128" s="41" t="s">
        <v>465</v>
      </c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7">
        <f t="shared" si="9"/>
        <v>0</v>
      </c>
      <c r="U128" s="36">
        <v>1</v>
      </c>
      <c r="V128" s="36"/>
      <c r="W128" s="36">
        <v>1</v>
      </c>
      <c r="X128" s="30">
        <f t="shared" si="10"/>
        <v>2</v>
      </c>
      <c r="Y128" s="31">
        <f t="shared" si="11"/>
        <v>2</v>
      </c>
    </row>
    <row r="129" spans="1:27" ht="14.5" customHeight="1">
      <c r="A129" s="33">
        <v>4</v>
      </c>
      <c r="B129" s="58">
        <v>903</v>
      </c>
      <c r="C129" s="41" t="s">
        <v>466</v>
      </c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7">
        <f t="shared" si="9"/>
        <v>0</v>
      </c>
      <c r="U129" s="36">
        <v>1</v>
      </c>
      <c r="V129" s="36"/>
      <c r="W129" s="36">
        <v>1</v>
      </c>
      <c r="X129" s="30">
        <f t="shared" si="10"/>
        <v>2</v>
      </c>
      <c r="Y129" s="31">
        <f t="shared" si="11"/>
        <v>2</v>
      </c>
    </row>
    <row r="130" spans="1:27" ht="14.5" customHeight="1">
      <c r="A130" s="25">
        <v>5</v>
      </c>
      <c r="B130" s="58">
        <v>904</v>
      </c>
      <c r="C130" s="41" t="s">
        <v>467</v>
      </c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7">
        <f t="shared" si="9"/>
        <v>0</v>
      </c>
      <c r="U130" s="36">
        <v>1</v>
      </c>
      <c r="V130" s="36"/>
      <c r="W130" s="36">
        <v>1</v>
      </c>
      <c r="X130" s="30">
        <f t="shared" si="10"/>
        <v>2</v>
      </c>
      <c r="Y130" s="31">
        <f t="shared" si="11"/>
        <v>2</v>
      </c>
    </row>
    <row r="131" spans="1:27" ht="14.5" customHeight="1">
      <c r="A131" s="33">
        <v>6</v>
      </c>
      <c r="B131" s="58">
        <v>905</v>
      </c>
      <c r="C131" s="41" t="s">
        <v>468</v>
      </c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7">
        <f t="shared" si="9"/>
        <v>0</v>
      </c>
      <c r="U131" s="36">
        <v>1</v>
      </c>
      <c r="V131" s="36"/>
      <c r="W131" s="36">
        <v>1</v>
      </c>
      <c r="X131" s="30">
        <f t="shared" si="10"/>
        <v>2</v>
      </c>
      <c r="Y131" s="31">
        <f t="shared" si="11"/>
        <v>2</v>
      </c>
    </row>
    <row r="132" spans="1:27" ht="14.5" customHeight="1">
      <c r="A132" s="25">
        <v>7</v>
      </c>
      <c r="B132" s="58">
        <v>906</v>
      </c>
      <c r="C132" s="41" t="s">
        <v>469</v>
      </c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7">
        <f t="shared" si="9"/>
        <v>0</v>
      </c>
      <c r="U132" s="36">
        <v>1</v>
      </c>
      <c r="V132" s="36"/>
      <c r="W132" s="36">
        <v>1</v>
      </c>
      <c r="X132" s="30">
        <f t="shared" si="10"/>
        <v>2</v>
      </c>
      <c r="Y132" s="31">
        <f t="shared" si="11"/>
        <v>2</v>
      </c>
    </row>
    <row r="133" spans="1:27" ht="14.5" customHeight="1">
      <c r="A133" s="33">
        <v>8</v>
      </c>
      <c r="B133" s="58">
        <v>907</v>
      </c>
      <c r="C133" s="41" t="s">
        <v>470</v>
      </c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7">
        <f t="shared" si="9"/>
        <v>0</v>
      </c>
      <c r="U133" s="36">
        <v>1</v>
      </c>
      <c r="V133" s="36"/>
      <c r="W133" s="36">
        <v>1</v>
      </c>
      <c r="X133" s="30">
        <f t="shared" si="10"/>
        <v>2</v>
      </c>
      <c r="Y133" s="31">
        <f t="shared" si="11"/>
        <v>2</v>
      </c>
    </row>
    <row r="134" spans="1:27" ht="14.5" customHeight="1">
      <c r="A134" s="25">
        <v>9</v>
      </c>
      <c r="B134" s="58">
        <v>908</v>
      </c>
      <c r="C134" s="41" t="s">
        <v>471</v>
      </c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7">
        <f t="shared" si="9"/>
        <v>0</v>
      </c>
      <c r="U134" s="36">
        <v>1</v>
      </c>
      <c r="V134" s="36"/>
      <c r="W134" s="36">
        <v>1</v>
      </c>
      <c r="X134" s="30">
        <f t="shared" ref="X134" si="12">U134+V134+W134</f>
        <v>2</v>
      </c>
      <c r="Y134" s="31">
        <f t="shared" ref="Y134" si="13">T134+X134</f>
        <v>2</v>
      </c>
    </row>
    <row r="135" spans="1:27" s="44" customFormat="1">
      <c r="A135" s="94"/>
      <c r="B135" s="59"/>
      <c r="C135" s="94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103"/>
    </row>
    <row r="136" spans="1:27" s="44" customFormat="1">
      <c r="A136" s="94"/>
      <c r="B136" s="59"/>
      <c r="C136" s="94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103"/>
    </row>
    <row r="137" spans="1:27" s="44" customFormat="1">
      <c r="A137" s="132"/>
      <c r="B137" s="132"/>
      <c r="C137" s="132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103"/>
    </row>
    <row r="138" spans="1:27">
      <c r="A138" s="50"/>
      <c r="B138" s="60"/>
      <c r="C138" s="52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3"/>
      <c r="U138" s="51"/>
      <c r="V138" s="51"/>
      <c r="W138" s="51"/>
      <c r="X138" s="51"/>
      <c r="Y138" s="53"/>
    </row>
    <row r="139" spans="1:27" s="102" customFormat="1" hidden="1">
      <c r="A139" s="50"/>
      <c r="B139" s="60"/>
      <c r="C139" s="52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3"/>
      <c r="U139" s="51"/>
      <c r="V139" s="51"/>
      <c r="W139" s="51"/>
      <c r="X139" s="51"/>
      <c r="Y139" s="53"/>
      <c r="AA139" s="18"/>
    </row>
    <row r="140" spans="1:27"/>
    <row r="141" spans="1:27"/>
    <row r="142" spans="1:27"/>
    <row r="143" spans="1:27"/>
    <row r="144" spans="1:27"/>
    <row r="145"/>
    <row r="146"/>
    <row r="147"/>
  </sheetData>
  <autoFilter ref="A5:Z5" xr:uid="{00000000-0009-0000-0000-000000000000}">
    <sortState xmlns:xlrd2="http://schemas.microsoft.com/office/spreadsheetml/2017/richdata2" ref="A6:Z134">
      <sortCondition ref="Z5"/>
    </sortState>
  </autoFilter>
  <mergeCells count="3">
    <mergeCell ref="A137:C137"/>
    <mergeCell ref="A1:Y1"/>
    <mergeCell ref="A2:Y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6"/>
  <sheetViews>
    <sheetView showGridLines="0" topLeftCell="A4" workbookViewId="0">
      <pane xSplit="4" ySplit="3" topLeftCell="E7" activePane="bottomRight" state="frozen"/>
      <selection activeCell="A4" sqref="A4"/>
      <selection pane="topRight" activeCell="E4" sqref="E4"/>
      <selection pane="bottomLeft" activeCell="A7" sqref="A7"/>
      <selection pane="bottomRight" activeCell="H21" sqref="H21"/>
    </sheetView>
  </sheetViews>
  <sheetFormatPr baseColWidth="10" defaultColWidth="0" defaultRowHeight="15" zeroHeight="1"/>
  <cols>
    <col min="1" max="1" width="2.1640625" style="18" customWidth="1"/>
    <col min="2" max="2" width="5.5" style="54" customWidth="1"/>
    <col min="3" max="3" width="5.5" style="61" customWidth="1"/>
    <col min="4" max="4" width="15.6640625" style="39" customWidth="1"/>
    <col min="5" max="5" width="4.5" style="18" customWidth="1"/>
    <col min="6" max="6" width="5.33203125" style="18" customWidth="1"/>
    <col min="7" max="7" width="4.83203125" style="18" customWidth="1"/>
    <col min="8" max="8" width="5.1640625" style="18" customWidth="1"/>
    <col min="9" max="9" width="4" style="18" customWidth="1"/>
    <col min="10" max="11" width="4.33203125" style="18" customWidth="1"/>
    <col min="12" max="12" width="4.1640625" style="18" customWidth="1"/>
    <col min="13" max="14" width="3.6640625" style="18" customWidth="1"/>
    <col min="15" max="16" width="4" style="18" customWidth="1"/>
    <col min="17" max="17" width="3.6640625" style="18" customWidth="1"/>
    <col min="18" max="18" width="4" style="18" customWidth="1"/>
    <col min="19" max="19" width="4.33203125" style="18" customWidth="1"/>
    <col min="20" max="20" width="5.33203125" style="55" customWidth="1"/>
    <col min="21" max="21" width="3.1640625" style="18" customWidth="1"/>
    <col min="22" max="22" width="3.33203125" style="18" customWidth="1"/>
    <col min="23" max="23" width="3.5" style="18" customWidth="1"/>
    <col min="24" max="24" width="4.5" style="18" customWidth="1"/>
    <col min="25" max="25" width="5.6640625" style="44" customWidth="1"/>
    <col min="26" max="26" width="7" style="102" customWidth="1"/>
    <col min="27" max="28" width="8" style="18" hidden="1" customWidth="1"/>
    <col min="29" max="16384" width="11.5" style="18" hidden="1"/>
  </cols>
  <sheetData>
    <row r="1" spans="1:26" ht="25">
      <c r="B1" s="133" t="s">
        <v>436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</row>
    <row r="2" spans="1:26" ht="16.25" customHeight="1">
      <c r="B2" s="134" t="s">
        <v>437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</row>
    <row r="3" spans="1:26" ht="17" thickBot="1">
      <c r="B3" s="19" t="s">
        <v>438</v>
      </c>
      <c r="C3" s="56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0"/>
      <c r="Y3" s="19"/>
    </row>
    <row r="4" spans="1:26" s="21" customFormat="1" ht="15" customHeight="1">
      <c r="B4" s="138" t="s">
        <v>439</v>
      </c>
      <c r="C4" s="141" t="s">
        <v>440</v>
      </c>
      <c r="D4" s="144" t="s">
        <v>441</v>
      </c>
      <c r="E4" s="147" t="s">
        <v>442</v>
      </c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9"/>
      <c r="U4" s="150" t="s">
        <v>443</v>
      </c>
      <c r="V4" s="150"/>
      <c r="W4" s="150"/>
      <c r="X4" s="150"/>
      <c r="Y4" s="135" t="s">
        <v>444</v>
      </c>
      <c r="Z4" s="135" t="s">
        <v>781</v>
      </c>
    </row>
    <row r="5" spans="1:26" s="21" customFormat="1" ht="17.5" customHeight="1">
      <c r="B5" s="139"/>
      <c r="C5" s="142"/>
      <c r="D5" s="145"/>
      <c r="E5" s="151" t="s">
        <v>445</v>
      </c>
      <c r="F5" s="152"/>
      <c r="G5" s="153"/>
      <c r="H5" s="151" t="s">
        <v>446</v>
      </c>
      <c r="I5" s="152"/>
      <c r="J5" s="152"/>
      <c r="K5" s="152"/>
      <c r="L5" s="153"/>
      <c r="M5" s="151" t="s">
        <v>447</v>
      </c>
      <c r="N5" s="152"/>
      <c r="O5" s="153"/>
      <c r="P5" s="63"/>
      <c r="Q5" s="151" t="s">
        <v>448</v>
      </c>
      <c r="R5" s="152"/>
      <c r="S5" s="152"/>
      <c r="T5" s="162" t="s">
        <v>398</v>
      </c>
      <c r="U5" s="164" t="s">
        <v>449</v>
      </c>
      <c r="V5" s="164"/>
      <c r="W5" s="164"/>
      <c r="X5" s="165" t="s">
        <v>398</v>
      </c>
      <c r="Y5" s="136"/>
      <c r="Z5" s="136"/>
    </row>
    <row r="6" spans="1:26" s="22" customFormat="1" ht="26.5" customHeight="1" thickBot="1">
      <c r="B6" s="140"/>
      <c r="C6" s="143"/>
      <c r="D6" s="146"/>
      <c r="E6" s="23" t="s">
        <v>450</v>
      </c>
      <c r="F6" s="23" t="s">
        <v>451</v>
      </c>
      <c r="G6" s="23" t="s">
        <v>452</v>
      </c>
      <c r="H6" s="23" t="s">
        <v>453</v>
      </c>
      <c r="I6" s="23" t="s">
        <v>454</v>
      </c>
      <c r="J6" s="23" t="s">
        <v>455</v>
      </c>
      <c r="K6" s="23" t="s">
        <v>778</v>
      </c>
      <c r="L6" s="23" t="s">
        <v>456</v>
      </c>
      <c r="M6" s="23" t="s">
        <v>457</v>
      </c>
      <c r="N6" s="23" t="s">
        <v>458</v>
      </c>
      <c r="O6" s="23" t="s">
        <v>459</v>
      </c>
      <c r="P6" s="23" t="s">
        <v>779</v>
      </c>
      <c r="Q6" s="23" t="s">
        <v>460</v>
      </c>
      <c r="R6" s="23" t="s">
        <v>424</v>
      </c>
      <c r="S6" s="118" t="s">
        <v>799</v>
      </c>
      <c r="T6" s="163"/>
      <c r="U6" s="23" t="s">
        <v>426</v>
      </c>
      <c r="V6" s="23" t="s">
        <v>461</v>
      </c>
      <c r="W6" s="23" t="s">
        <v>462</v>
      </c>
      <c r="X6" s="166"/>
      <c r="Y6" s="137"/>
      <c r="Z6" s="137"/>
    </row>
    <row r="7" spans="1:26" s="32" customFormat="1" ht="14.5" customHeight="1">
      <c r="A7" s="24"/>
      <c r="B7" s="25">
        <v>1</v>
      </c>
      <c r="C7" s="57">
        <v>999</v>
      </c>
      <c r="D7" s="26" t="s">
        <v>463</v>
      </c>
      <c r="E7" s="27">
        <f>HO!D23</f>
        <v>0</v>
      </c>
      <c r="F7" s="27">
        <f>HO!E23</f>
        <v>0</v>
      </c>
      <c r="G7" s="27">
        <f>HO!F23</f>
        <v>0</v>
      </c>
      <c r="H7" s="27">
        <f>HO!G23</f>
        <v>0</v>
      </c>
      <c r="I7" s="27">
        <f>HO!H23</f>
        <v>0</v>
      </c>
      <c r="J7" s="27">
        <f>HO!I23</f>
        <v>0</v>
      </c>
      <c r="K7" s="27">
        <f>HO!J23</f>
        <v>0</v>
      </c>
      <c r="L7" s="27">
        <f>HO!K23</f>
        <v>0</v>
      </c>
      <c r="M7" s="27">
        <f>HO!L23</f>
        <v>0</v>
      </c>
      <c r="N7" s="27">
        <f>HO!M23</f>
        <v>0</v>
      </c>
      <c r="O7" s="27">
        <f>HO!N23</f>
        <v>0</v>
      </c>
      <c r="P7" s="27">
        <f>HO!O23</f>
        <v>0</v>
      </c>
      <c r="Q7" s="27">
        <f>HO!P23</f>
        <v>0</v>
      </c>
      <c r="R7" s="27">
        <f>HO!Q23</f>
        <v>0</v>
      </c>
      <c r="S7" s="27">
        <f>HO!R23</f>
        <v>0</v>
      </c>
      <c r="T7" s="28">
        <f t="shared" ref="T7:T38" si="0">SUM(E7:S7)</f>
        <v>0</v>
      </c>
      <c r="U7" s="29">
        <v>4</v>
      </c>
      <c r="V7" s="29">
        <v>4</v>
      </c>
      <c r="W7" s="29">
        <v>3</v>
      </c>
      <c r="X7" s="30">
        <f>U7+V7+W7</f>
        <v>11</v>
      </c>
      <c r="Y7" s="31">
        <f>T7+X7</f>
        <v>11</v>
      </c>
      <c r="Z7" s="102"/>
    </row>
    <row r="8" spans="1:26" s="32" customFormat="1" ht="14.5" customHeight="1">
      <c r="A8" s="24"/>
      <c r="B8" s="33">
        <v>2</v>
      </c>
      <c r="C8" s="58">
        <v>901</v>
      </c>
      <c r="D8" s="34" t="s">
        <v>464</v>
      </c>
      <c r="E8" s="131"/>
      <c r="F8" s="131"/>
      <c r="G8" s="131"/>
      <c r="H8" s="202" cm="1">
        <f t="array" ref="H8">SUMIFS(C_Sum,C_Code,$C8,C_Position,H$6)</f>
        <v>0</v>
      </c>
      <c r="I8" s="202" cm="1">
        <f t="array" ref="I8">SUMIFS(C_Sum,C_Code,$C8,C_Position,I$6)</f>
        <v>1</v>
      </c>
      <c r="J8" s="202" cm="1">
        <f t="array" ref="J8">SUMIFS(C_Sum,C_Code,$C8,C_Position,J$6)</f>
        <v>0</v>
      </c>
      <c r="K8" s="202" cm="1">
        <f t="array" ref="K8">SUMIFS(C_Sum,C_Code,$C8,C_Position,K$6)</f>
        <v>0</v>
      </c>
      <c r="L8" s="202" cm="1">
        <f t="array" ref="L8">SUMIFS(C_Sum,C_Code,$C8,C_Position,L$6)</f>
        <v>0</v>
      </c>
      <c r="M8" s="202" cm="1">
        <f t="array" ref="M8">SUMIFS(C_Sum,C_Code,$C8,C_Position,M$6)</f>
        <v>0</v>
      </c>
      <c r="N8" s="202" cm="1">
        <f t="array" ref="N8">SUMIFS(C_Sum,C_Code,$C8,C_Position,N$6)</f>
        <v>2</v>
      </c>
      <c r="O8" s="202" cm="1">
        <f t="array" ref="O8">SUMIFS(C_Sum,C_Code,$C8,C_Position,O$6)</f>
        <v>2</v>
      </c>
      <c r="P8" s="202" cm="1">
        <f t="array" ref="P8">SUMIFS(C_Sum,C_Code,$C8,C_Position,P$6)</f>
        <v>0</v>
      </c>
      <c r="Q8" s="202" cm="1">
        <f t="array" ref="Q8">SUMIFS(C_Sum,C_Code,$C8,C_Position,Q$6)</f>
        <v>1</v>
      </c>
      <c r="R8" s="202" cm="1">
        <f t="array" ref="R8">SUMIFS(C_Sum,C_Code,$C8,C_Position,R$6)</f>
        <v>0</v>
      </c>
      <c r="S8" s="202" cm="1">
        <f t="array" ref="S8">SUMIFS(C_Sum,C_Code,$C8,C_Position,S$6)</f>
        <v>0</v>
      </c>
      <c r="T8" s="28">
        <f t="shared" si="0"/>
        <v>6</v>
      </c>
      <c r="U8" s="36">
        <v>1</v>
      </c>
      <c r="V8" s="36"/>
      <c r="W8" s="36">
        <v>1</v>
      </c>
      <c r="X8" s="30">
        <f t="shared" ref="X8:X77" si="1">U8+V8+W8</f>
        <v>2</v>
      </c>
      <c r="Y8" s="31">
        <f t="shared" ref="Y8:Y73" si="2">T8+X8</f>
        <v>8</v>
      </c>
      <c r="Z8" s="102"/>
    </row>
    <row r="9" spans="1:26" s="32" customFormat="1" ht="14.5" customHeight="1">
      <c r="A9" s="24"/>
      <c r="B9" s="25">
        <v>3</v>
      </c>
      <c r="C9" s="58">
        <v>902</v>
      </c>
      <c r="D9" s="34" t="s">
        <v>465</v>
      </c>
      <c r="E9" s="131"/>
      <c r="F9" s="131"/>
      <c r="G9" s="131"/>
      <c r="H9" s="202" cm="1">
        <f t="array" ref="H9">SUMIFS(C_Sum,C_Code,$C9,C_Position,H$6)</f>
        <v>0</v>
      </c>
      <c r="I9" s="202" cm="1">
        <f t="array" ref="I9">SUMIFS(C_Sum,C_Code,$C9,C_Position,I$6)</f>
        <v>1</v>
      </c>
      <c r="J9" s="202" cm="1">
        <f t="array" ref="J9">SUMIFS(C_Sum,C_Code,$C9,C_Position,J$6)</f>
        <v>0</v>
      </c>
      <c r="K9" s="202" cm="1">
        <f t="array" ref="K9">SUMIFS(C_Sum,C_Code,$C9,C_Position,K$6)</f>
        <v>0</v>
      </c>
      <c r="L9" s="202" cm="1">
        <f t="array" ref="L9">SUMIFS(C_Sum,C_Code,$C9,C_Position,L$6)</f>
        <v>0</v>
      </c>
      <c r="M9" s="202" cm="1">
        <f t="array" ref="M9">SUMIFS(C_Sum,C_Code,$C9,C_Position,M$6)</f>
        <v>0</v>
      </c>
      <c r="N9" s="202" cm="1">
        <f t="array" ref="N9">SUMIFS(C_Sum,C_Code,$C9,C_Position,N$6)</f>
        <v>2</v>
      </c>
      <c r="O9" s="202" cm="1">
        <f t="array" ref="O9">SUMIFS(C_Sum,C_Code,$C9,C_Position,O$6)</f>
        <v>2</v>
      </c>
      <c r="P9" s="202" cm="1">
        <f t="array" ref="P9">SUMIFS(C_Sum,C_Code,$C9,C_Position,P$6)</f>
        <v>0</v>
      </c>
      <c r="Q9" s="202" cm="1">
        <f t="array" ref="Q9">SUMIFS(C_Sum,C_Code,$C9,C_Position,Q$6)</f>
        <v>0</v>
      </c>
      <c r="R9" s="202" cm="1">
        <f t="array" ref="R9">SUMIFS(C_Sum,C_Code,$C9,C_Position,R$6)</f>
        <v>1</v>
      </c>
      <c r="S9" s="202" cm="1">
        <f t="array" ref="S9">SUMIFS(C_Sum,C_Code,$C9,C_Position,S$6)</f>
        <v>0</v>
      </c>
      <c r="T9" s="28">
        <f t="shared" si="0"/>
        <v>6</v>
      </c>
      <c r="U9" s="36">
        <v>1</v>
      </c>
      <c r="V9" s="36"/>
      <c r="W9" s="36">
        <v>1</v>
      </c>
      <c r="X9" s="30">
        <f t="shared" si="1"/>
        <v>2</v>
      </c>
      <c r="Y9" s="31">
        <f t="shared" si="2"/>
        <v>8</v>
      </c>
      <c r="Z9" s="102"/>
    </row>
    <row r="10" spans="1:26" s="32" customFormat="1" ht="14.5" customHeight="1">
      <c r="A10" s="24"/>
      <c r="B10" s="33">
        <v>4</v>
      </c>
      <c r="C10" s="58">
        <v>903</v>
      </c>
      <c r="D10" s="34" t="s">
        <v>466</v>
      </c>
      <c r="E10" s="131"/>
      <c r="F10" s="131"/>
      <c r="G10" s="131"/>
      <c r="H10" s="202" cm="1">
        <f t="array" ref="H10">SUMIFS(C_Sum,C_Code,$C10,C_Position,H$6)</f>
        <v>0</v>
      </c>
      <c r="I10" s="202" cm="1">
        <f t="array" ref="I10">SUMIFS(C_Sum,C_Code,$C10,C_Position,I$6)</f>
        <v>0</v>
      </c>
      <c r="J10" s="202" cm="1">
        <f t="array" ref="J10">SUMIFS(C_Sum,C_Code,$C10,C_Position,J$6)</f>
        <v>1</v>
      </c>
      <c r="K10" s="202" cm="1">
        <f t="array" ref="K10">SUMIFS(C_Sum,C_Code,$C10,C_Position,K$6)</f>
        <v>0</v>
      </c>
      <c r="L10" s="202" cm="1">
        <f t="array" ref="L10">SUMIFS(C_Sum,C_Code,$C10,C_Position,L$6)</f>
        <v>0</v>
      </c>
      <c r="M10" s="202" cm="1">
        <f t="array" ref="M10">SUMIFS(C_Sum,C_Code,$C10,C_Position,M$6)</f>
        <v>0</v>
      </c>
      <c r="N10" s="202" cm="1">
        <f t="array" ref="N10">SUMIFS(C_Sum,C_Code,$C10,C_Position,N$6)</f>
        <v>1</v>
      </c>
      <c r="O10" s="202" cm="1">
        <f t="array" ref="O10">SUMIFS(C_Sum,C_Code,$C10,C_Position,O$6)</f>
        <v>2</v>
      </c>
      <c r="P10" s="202" cm="1">
        <f t="array" ref="P10">SUMIFS(C_Sum,C_Code,$C10,C_Position,P$6)</f>
        <v>1</v>
      </c>
      <c r="Q10" s="202" cm="1">
        <f t="array" ref="Q10">SUMIFS(C_Sum,C_Code,$C10,C_Position,Q$6)</f>
        <v>0</v>
      </c>
      <c r="R10" s="202" cm="1">
        <f t="array" ref="R10">SUMIFS(C_Sum,C_Code,$C10,C_Position,R$6)</f>
        <v>1</v>
      </c>
      <c r="S10" s="202" cm="1">
        <f t="array" ref="S10">SUMIFS(C_Sum,C_Code,$C10,C_Position,S$6)</f>
        <v>0</v>
      </c>
      <c r="T10" s="28">
        <f t="shared" si="0"/>
        <v>6</v>
      </c>
      <c r="U10" s="36">
        <v>1</v>
      </c>
      <c r="V10" s="36"/>
      <c r="W10" s="36">
        <v>1</v>
      </c>
      <c r="X10" s="30">
        <f t="shared" si="1"/>
        <v>2</v>
      </c>
      <c r="Y10" s="31">
        <f t="shared" si="2"/>
        <v>8</v>
      </c>
      <c r="Z10" s="102"/>
    </row>
    <row r="11" spans="1:26" s="32" customFormat="1" ht="14.5" customHeight="1">
      <c r="A11" s="24"/>
      <c r="B11" s="25">
        <v>5</v>
      </c>
      <c r="C11" s="58">
        <v>904</v>
      </c>
      <c r="D11" s="34" t="s">
        <v>467</v>
      </c>
      <c r="E11" s="131"/>
      <c r="F11" s="131"/>
      <c r="G11" s="131"/>
      <c r="H11" s="202" cm="1">
        <f t="array" ref="H11">SUMIFS(C_Sum,C_Code,$C11,C_Position,H$6)</f>
        <v>0</v>
      </c>
      <c r="I11" s="202" cm="1">
        <f t="array" ref="I11">SUMIFS(C_Sum,C_Code,$C11,C_Position,I$6)</f>
        <v>1</v>
      </c>
      <c r="J11" s="202" cm="1">
        <f t="array" ref="J11">SUMIFS(C_Sum,C_Code,$C11,C_Position,J$6)</f>
        <v>0</v>
      </c>
      <c r="K11" s="202" cm="1">
        <f t="array" ref="K11">SUMIFS(C_Sum,C_Code,$C11,C_Position,K$6)</f>
        <v>0</v>
      </c>
      <c r="L11" s="202" cm="1">
        <f t="array" ref="L11">SUMIFS(C_Sum,C_Code,$C11,C_Position,L$6)</f>
        <v>0</v>
      </c>
      <c r="M11" s="202" cm="1">
        <f t="array" ref="M11">SUMIFS(C_Sum,C_Code,$C11,C_Position,M$6)</f>
        <v>0</v>
      </c>
      <c r="N11" s="202" cm="1">
        <f t="array" ref="N11">SUMIFS(C_Sum,C_Code,$C11,C_Position,N$6)</f>
        <v>2</v>
      </c>
      <c r="O11" s="202" cm="1">
        <f t="array" ref="O11">SUMIFS(C_Sum,C_Code,$C11,C_Position,O$6)</f>
        <v>2</v>
      </c>
      <c r="P11" s="202" cm="1">
        <f t="array" ref="P11">SUMIFS(C_Sum,C_Code,$C11,C_Position,P$6)</f>
        <v>0</v>
      </c>
      <c r="Q11" s="202" cm="1">
        <f t="array" ref="Q11">SUMIFS(C_Sum,C_Code,$C11,C_Position,Q$6)</f>
        <v>1</v>
      </c>
      <c r="R11" s="202" cm="1">
        <f t="array" ref="R11">SUMIFS(C_Sum,C_Code,$C11,C_Position,R$6)</f>
        <v>0</v>
      </c>
      <c r="S11" s="202" cm="1">
        <f t="array" ref="S11">SUMIFS(C_Sum,C_Code,$C11,C_Position,S$6)</f>
        <v>0</v>
      </c>
      <c r="T11" s="28">
        <f t="shared" si="0"/>
        <v>6</v>
      </c>
      <c r="U11" s="36">
        <v>1</v>
      </c>
      <c r="V11" s="36"/>
      <c r="W11" s="36">
        <v>1</v>
      </c>
      <c r="X11" s="30">
        <f t="shared" si="1"/>
        <v>2</v>
      </c>
      <c r="Y11" s="31">
        <f t="shared" si="2"/>
        <v>8</v>
      </c>
      <c r="Z11" s="102"/>
    </row>
    <row r="12" spans="1:26" s="32" customFormat="1" ht="14.5" customHeight="1">
      <c r="A12" s="24"/>
      <c r="B12" s="33">
        <v>6</v>
      </c>
      <c r="C12" s="58">
        <v>905</v>
      </c>
      <c r="D12" s="34" t="s">
        <v>468</v>
      </c>
      <c r="E12" s="131"/>
      <c r="F12" s="131"/>
      <c r="G12" s="131"/>
      <c r="H12" s="202" cm="1">
        <f t="array" ref="H12">SUMIFS(C_Sum,C_Code,$C12,C_Position,H$6)</f>
        <v>0</v>
      </c>
      <c r="I12" s="202" cm="1">
        <f t="array" ref="I12">SUMIFS(C_Sum,C_Code,$C12,C_Position,I$6)</f>
        <v>0</v>
      </c>
      <c r="J12" s="202" cm="1">
        <f t="array" ref="J12">SUMIFS(C_Sum,C_Code,$C12,C_Position,J$6)</f>
        <v>1</v>
      </c>
      <c r="K12" s="202" cm="1">
        <f t="array" ref="K12">SUMIFS(C_Sum,C_Code,$C12,C_Position,K$6)</f>
        <v>0</v>
      </c>
      <c r="L12" s="202" cm="1">
        <f t="array" ref="L12">SUMIFS(C_Sum,C_Code,$C12,C_Position,L$6)</f>
        <v>0</v>
      </c>
      <c r="M12" s="202" cm="1">
        <f t="array" ref="M12">SUMIFS(C_Sum,C_Code,$C12,C_Position,M$6)</f>
        <v>0</v>
      </c>
      <c r="N12" s="202" cm="1">
        <f t="array" ref="N12">SUMIFS(C_Sum,C_Code,$C12,C_Position,N$6)</f>
        <v>1</v>
      </c>
      <c r="O12" s="202" cm="1">
        <f t="array" ref="O12">SUMIFS(C_Sum,C_Code,$C12,C_Position,O$6)</f>
        <v>2</v>
      </c>
      <c r="P12" s="202" cm="1">
        <f t="array" ref="P12">SUMIFS(C_Sum,C_Code,$C12,C_Position,P$6)</f>
        <v>1</v>
      </c>
      <c r="Q12" s="202" cm="1">
        <f t="array" ref="Q12">SUMIFS(C_Sum,C_Code,$C12,C_Position,Q$6)</f>
        <v>0</v>
      </c>
      <c r="R12" s="202" cm="1">
        <f t="array" ref="R12">SUMIFS(C_Sum,C_Code,$C12,C_Position,R$6)</f>
        <v>1</v>
      </c>
      <c r="S12" s="202" cm="1">
        <f t="array" ref="S12">SUMIFS(C_Sum,C_Code,$C12,C_Position,S$6)</f>
        <v>0</v>
      </c>
      <c r="T12" s="28">
        <f t="shared" si="0"/>
        <v>6</v>
      </c>
      <c r="U12" s="36">
        <v>1</v>
      </c>
      <c r="V12" s="36"/>
      <c r="W12" s="36">
        <v>1</v>
      </c>
      <c r="X12" s="30">
        <f t="shared" si="1"/>
        <v>2</v>
      </c>
      <c r="Y12" s="31">
        <f t="shared" si="2"/>
        <v>8</v>
      </c>
      <c r="Z12" s="102"/>
    </row>
    <row r="13" spans="1:26" s="32" customFormat="1" ht="14.5" customHeight="1">
      <c r="A13" s="24"/>
      <c r="B13" s="25">
        <v>7</v>
      </c>
      <c r="C13" s="58">
        <v>906</v>
      </c>
      <c r="D13" s="34" t="s">
        <v>469</v>
      </c>
      <c r="E13" s="131"/>
      <c r="F13" s="131"/>
      <c r="G13" s="131"/>
      <c r="H13" s="202" cm="1">
        <f t="array" ref="H13">SUMIFS(C_Sum,C_Code,$C13,C_Position,H$6)</f>
        <v>0</v>
      </c>
      <c r="I13" s="202" cm="1">
        <f t="array" ref="I13">SUMIFS(C_Sum,C_Code,$C13,C_Position,I$6)</f>
        <v>0</v>
      </c>
      <c r="J13" s="202" cm="1">
        <f t="array" ref="J13">SUMIFS(C_Sum,C_Code,$C13,C_Position,J$6)</f>
        <v>1</v>
      </c>
      <c r="K13" s="202" cm="1">
        <f t="array" ref="K13">SUMIFS(C_Sum,C_Code,$C13,C_Position,K$6)</f>
        <v>0</v>
      </c>
      <c r="L13" s="202" cm="1">
        <f t="array" ref="L13">SUMIFS(C_Sum,C_Code,$C13,C_Position,L$6)</f>
        <v>0</v>
      </c>
      <c r="M13" s="202" cm="1">
        <f t="array" ref="M13">SUMIFS(C_Sum,C_Code,$C13,C_Position,M$6)</f>
        <v>0</v>
      </c>
      <c r="N13" s="202" cm="1">
        <f t="array" ref="N13">SUMIFS(C_Sum,C_Code,$C13,C_Position,N$6)</f>
        <v>1</v>
      </c>
      <c r="O13" s="202" cm="1">
        <f t="array" ref="O13">SUMIFS(C_Sum,C_Code,$C13,C_Position,O$6)</f>
        <v>2</v>
      </c>
      <c r="P13" s="202" cm="1">
        <f t="array" ref="P13">SUMIFS(C_Sum,C_Code,$C13,C_Position,P$6)</f>
        <v>1</v>
      </c>
      <c r="Q13" s="202" cm="1">
        <f t="array" ref="Q13">SUMIFS(C_Sum,C_Code,$C13,C_Position,Q$6)</f>
        <v>0</v>
      </c>
      <c r="R13" s="202" cm="1">
        <f t="array" ref="R13">SUMIFS(C_Sum,C_Code,$C13,C_Position,R$6)</f>
        <v>1</v>
      </c>
      <c r="S13" s="202" cm="1">
        <f t="array" ref="S13">SUMIFS(C_Sum,C_Code,$C13,C_Position,S$6)</f>
        <v>0</v>
      </c>
      <c r="T13" s="28">
        <f t="shared" si="0"/>
        <v>6</v>
      </c>
      <c r="U13" s="36">
        <v>1</v>
      </c>
      <c r="V13" s="36"/>
      <c r="W13" s="36">
        <v>1</v>
      </c>
      <c r="X13" s="30">
        <f>U13+V13+W13</f>
        <v>2</v>
      </c>
      <c r="Y13" s="31">
        <f>T13+X13</f>
        <v>8</v>
      </c>
      <c r="Z13" s="102"/>
    </row>
    <row r="14" spans="1:26" s="32" customFormat="1" ht="14.5" customHeight="1">
      <c r="A14" s="24"/>
      <c r="B14" s="33">
        <v>8</v>
      </c>
      <c r="C14" s="58">
        <v>907</v>
      </c>
      <c r="D14" s="34" t="s">
        <v>470</v>
      </c>
      <c r="E14" s="131"/>
      <c r="F14" s="131"/>
      <c r="G14" s="131"/>
      <c r="H14" s="202" cm="1">
        <f t="array" ref="H14">SUMIFS(C_Sum,C_Code,$C14,C_Position,H$6)</f>
        <v>0</v>
      </c>
      <c r="I14" s="202" cm="1">
        <f t="array" ref="I14">SUMIFS(C_Sum,C_Code,$C14,C_Position,I$6)</f>
        <v>1</v>
      </c>
      <c r="J14" s="202" cm="1">
        <f t="array" ref="J14">SUMIFS(C_Sum,C_Code,$C14,C_Position,J$6)</f>
        <v>0</v>
      </c>
      <c r="K14" s="202" cm="1">
        <f t="array" ref="K14">SUMIFS(C_Sum,C_Code,$C14,C_Position,K$6)</f>
        <v>0</v>
      </c>
      <c r="L14" s="202" cm="1">
        <f t="array" ref="L14">SUMIFS(C_Sum,C_Code,$C14,C_Position,L$6)</f>
        <v>0</v>
      </c>
      <c r="M14" s="202" cm="1">
        <f t="array" ref="M14">SUMIFS(C_Sum,C_Code,$C14,C_Position,M$6)</f>
        <v>0</v>
      </c>
      <c r="N14" s="202" cm="1">
        <f t="array" ref="N14">SUMIFS(C_Sum,C_Code,$C14,C_Position,N$6)</f>
        <v>2</v>
      </c>
      <c r="O14" s="202" cm="1">
        <f t="array" ref="O14">SUMIFS(C_Sum,C_Code,$C14,C_Position,O$6)</f>
        <v>2</v>
      </c>
      <c r="P14" s="202" cm="1">
        <f t="array" ref="P14">SUMIFS(C_Sum,C_Code,$C14,C_Position,P$6)</f>
        <v>0</v>
      </c>
      <c r="Q14" s="202" cm="1">
        <f t="array" ref="Q14">SUMIFS(C_Sum,C_Code,$C14,C_Position,Q$6)</f>
        <v>1</v>
      </c>
      <c r="R14" s="202" cm="1">
        <f t="array" ref="R14">SUMIFS(C_Sum,C_Code,$C14,C_Position,R$6)</f>
        <v>0</v>
      </c>
      <c r="S14" s="202" cm="1">
        <f t="array" ref="S14">SUMIFS(C_Sum,C_Code,$C14,C_Position,S$6)</f>
        <v>0</v>
      </c>
      <c r="T14" s="28">
        <f t="shared" si="0"/>
        <v>6</v>
      </c>
      <c r="U14" s="36">
        <v>1</v>
      </c>
      <c r="V14" s="36"/>
      <c r="W14" s="36">
        <v>1</v>
      </c>
      <c r="X14" s="30">
        <f>U14+V14+W14</f>
        <v>2</v>
      </c>
      <c r="Y14" s="31">
        <f>T14+X14</f>
        <v>8</v>
      </c>
      <c r="Z14" s="102"/>
    </row>
    <row r="15" spans="1:26" s="32" customFormat="1" ht="14.5" customHeight="1">
      <c r="A15" s="24"/>
      <c r="B15" s="25">
        <v>9</v>
      </c>
      <c r="C15" s="58">
        <v>908</v>
      </c>
      <c r="D15" s="34" t="s">
        <v>471</v>
      </c>
      <c r="E15" s="131"/>
      <c r="F15" s="131"/>
      <c r="G15" s="131"/>
      <c r="H15" s="202" cm="1">
        <f t="array" ref="H15">SUMIFS(C_Sum,C_Code,$C15,C_Position,H$6)</f>
        <v>0</v>
      </c>
      <c r="I15" s="202" cm="1">
        <f t="array" ref="I15">SUMIFS(C_Sum,C_Code,$C15,C_Position,I$6)</f>
        <v>0</v>
      </c>
      <c r="J15" s="202" cm="1">
        <f t="array" ref="J15">SUMIFS(C_Sum,C_Code,$C15,C_Position,J$6)</f>
        <v>1</v>
      </c>
      <c r="K15" s="202" cm="1">
        <f t="array" ref="K15">SUMIFS(C_Sum,C_Code,$C15,C_Position,K$6)</f>
        <v>0</v>
      </c>
      <c r="L15" s="202" cm="1">
        <f t="array" ref="L15">SUMIFS(C_Sum,C_Code,$C15,C_Position,L$6)</f>
        <v>0</v>
      </c>
      <c r="M15" s="202" cm="1">
        <f t="array" ref="M15">SUMIFS(C_Sum,C_Code,$C15,C_Position,M$6)</f>
        <v>0</v>
      </c>
      <c r="N15" s="202" cm="1">
        <f t="array" ref="N15">SUMIFS(C_Sum,C_Code,$C15,C_Position,N$6)</f>
        <v>1</v>
      </c>
      <c r="O15" s="202" cm="1">
        <f t="array" ref="O15">SUMIFS(C_Sum,C_Code,$C15,C_Position,O$6)</f>
        <v>2</v>
      </c>
      <c r="P15" s="202" cm="1">
        <f t="array" ref="P15">SUMIFS(C_Sum,C_Code,$C15,C_Position,P$6)</f>
        <v>1</v>
      </c>
      <c r="Q15" s="202" cm="1">
        <f t="array" ref="Q15">SUMIFS(C_Sum,C_Code,$C15,C_Position,Q$6)</f>
        <v>0</v>
      </c>
      <c r="R15" s="202" cm="1">
        <f t="array" ref="R15">SUMIFS(C_Sum,C_Code,$C15,C_Position,R$6)</f>
        <v>1</v>
      </c>
      <c r="S15" s="202" cm="1">
        <f t="array" ref="S15">SUMIFS(C_Sum,C_Code,$C15,C_Position,S$6)</f>
        <v>0</v>
      </c>
      <c r="T15" s="28">
        <f t="shared" si="0"/>
        <v>6</v>
      </c>
      <c r="U15" s="36">
        <v>1</v>
      </c>
      <c r="V15" s="36"/>
      <c r="W15" s="36">
        <v>1</v>
      </c>
      <c r="X15" s="30">
        <f>U15+V15+W15</f>
        <v>2</v>
      </c>
      <c r="Y15" s="31">
        <f>T15+X15</f>
        <v>8</v>
      </c>
      <c r="Z15" s="102"/>
    </row>
    <row r="16" spans="1:26" s="32" customFormat="1" ht="14.5" customHeight="1">
      <c r="A16" s="24"/>
      <c r="B16" s="33">
        <v>8</v>
      </c>
      <c r="C16" s="58" t="s">
        <v>10</v>
      </c>
      <c r="D16" s="34" t="s">
        <v>472</v>
      </c>
      <c r="E16" s="35"/>
      <c r="F16" s="35"/>
      <c r="G16" s="35"/>
      <c r="H16" s="35"/>
      <c r="I16" s="35"/>
      <c r="J16" s="35"/>
      <c r="K16" s="35"/>
      <c r="L16" s="62">
        <f t="shared" ref="L16:S31" si="3">SUMIFS(B_Sum,B_Code,$C16,B_Position,L$6)</f>
        <v>1</v>
      </c>
      <c r="M16" s="62">
        <f t="shared" si="3"/>
        <v>0</v>
      </c>
      <c r="N16" s="62">
        <f t="shared" si="3"/>
        <v>1</v>
      </c>
      <c r="O16" s="62">
        <f t="shared" si="3"/>
        <v>1</v>
      </c>
      <c r="P16" s="62">
        <f t="shared" si="3"/>
        <v>1</v>
      </c>
      <c r="Q16" s="62">
        <f t="shared" si="3"/>
        <v>4</v>
      </c>
      <c r="R16" s="62">
        <f t="shared" si="3"/>
        <v>6</v>
      </c>
      <c r="S16" s="62">
        <f t="shared" si="3"/>
        <v>3</v>
      </c>
      <c r="T16" s="37">
        <f t="shared" si="0"/>
        <v>17</v>
      </c>
      <c r="U16" s="36">
        <v>1</v>
      </c>
      <c r="V16" s="36">
        <v>1</v>
      </c>
      <c r="W16" s="36">
        <v>1</v>
      </c>
      <c r="X16" s="30">
        <f t="shared" si="1"/>
        <v>3</v>
      </c>
      <c r="Y16" s="31">
        <f t="shared" si="2"/>
        <v>20</v>
      </c>
      <c r="Z16" s="102" t="str">
        <f>'Branch Grading'!L4</f>
        <v>A</v>
      </c>
    </row>
    <row r="17" spans="1:26" s="32" customFormat="1" ht="14.5" customHeight="1">
      <c r="A17" s="24"/>
      <c r="B17" s="25">
        <v>9</v>
      </c>
      <c r="C17" s="58" t="s">
        <v>13</v>
      </c>
      <c r="D17" s="34" t="s">
        <v>473</v>
      </c>
      <c r="E17" s="35"/>
      <c r="F17" s="35"/>
      <c r="G17" s="35"/>
      <c r="H17" s="35"/>
      <c r="I17" s="35"/>
      <c r="J17" s="35"/>
      <c r="K17" s="35"/>
      <c r="L17" s="62">
        <f t="shared" si="3"/>
        <v>1</v>
      </c>
      <c r="M17" s="62">
        <f t="shared" si="3"/>
        <v>0</v>
      </c>
      <c r="N17" s="62">
        <f t="shared" si="3"/>
        <v>1</v>
      </c>
      <c r="O17" s="62">
        <f t="shared" si="3"/>
        <v>1</v>
      </c>
      <c r="P17" s="62">
        <f t="shared" si="3"/>
        <v>1</v>
      </c>
      <c r="Q17" s="62">
        <f t="shared" si="3"/>
        <v>3</v>
      </c>
      <c r="R17" s="62">
        <f t="shared" si="3"/>
        <v>4</v>
      </c>
      <c r="S17" s="62">
        <f t="shared" si="3"/>
        <v>3</v>
      </c>
      <c r="T17" s="37">
        <f t="shared" si="0"/>
        <v>14</v>
      </c>
      <c r="U17" s="35"/>
      <c r="V17" s="35"/>
      <c r="W17" s="36">
        <v>1</v>
      </c>
      <c r="X17" s="30">
        <f t="shared" si="1"/>
        <v>1</v>
      </c>
      <c r="Y17" s="31">
        <f t="shared" si="2"/>
        <v>15</v>
      </c>
      <c r="Z17" s="102" t="str">
        <f>'Branch Grading'!L5</f>
        <v>A</v>
      </c>
    </row>
    <row r="18" spans="1:26" s="32" customFormat="1" ht="14.5" customHeight="1">
      <c r="A18" s="24"/>
      <c r="B18" s="33">
        <v>10</v>
      </c>
      <c r="C18" s="58" t="s">
        <v>16</v>
      </c>
      <c r="D18" s="38" t="s">
        <v>474</v>
      </c>
      <c r="E18" s="35"/>
      <c r="F18" s="35"/>
      <c r="G18" s="35"/>
      <c r="H18" s="35"/>
      <c r="I18" s="35"/>
      <c r="J18" s="35"/>
      <c r="K18" s="35"/>
      <c r="L18" s="62">
        <f t="shared" si="3"/>
        <v>0</v>
      </c>
      <c r="M18" s="62">
        <f t="shared" si="3"/>
        <v>0</v>
      </c>
      <c r="N18" s="62">
        <f t="shared" si="3"/>
        <v>1</v>
      </c>
      <c r="O18" s="62">
        <f t="shared" si="3"/>
        <v>0</v>
      </c>
      <c r="P18" s="62">
        <f t="shared" si="3"/>
        <v>1</v>
      </c>
      <c r="Q18" s="62">
        <f t="shared" si="3"/>
        <v>2</v>
      </c>
      <c r="R18" s="62">
        <f t="shared" si="3"/>
        <v>5</v>
      </c>
      <c r="S18" s="62">
        <f t="shared" si="3"/>
        <v>2</v>
      </c>
      <c r="T18" s="37">
        <f t="shared" si="0"/>
        <v>11</v>
      </c>
      <c r="U18" s="35"/>
      <c r="V18" s="35"/>
      <c r="W18" s="36">
        <v>1</v>
      </c>
      <c r="X18" s="30">
        <f t="shared" si="1"/>
        <v>1</v>
      </c>
      <c r="Y18" s="31">
        <f t="shared" si="2"/>
        <v>12</v>
      </c>
      <c r="Z18" s="102" t="str">
        <f>'Branch Grading'!L6</f>
        <v>C</v>
      </c>
    </row>
    <row r="19" spans="1:26" s="32" customFormat="1" ht="14.5" customHeight="1">
      <c r="A19" s="24"/>
      <c r="B19" s="25">
        <v>11</v>
      </c>
      <c r="C19" s="58" t="s">
        <v>19</v>
      </c>
      <c r="D19" s="34" t="s">
        <v>475</v>
      </c>
      <c r="E19" s="35"/>
      <c r="F19" s="35"/>
      <c r="G19" s="35"/>
      <c r="H19" s="35"/>
      <c r="I19" s="35"/>
      <c r="J19" s="35"/>
      <c r="K19" s="35"/>
      <c r="L19" s="62">
        <f t="shared" si="3"/>
        <v>1</v>
      </c>
      <c r="M19" s="62">
        <f t="shared" si="3"/>
        <v>0</v>
      </c>
      <c r="N19" s="62">
        <f t="shared" si="3"/>
        <v>2</v>
      </c>
      <c r="O19" s="62">
        <f t="shared" si="3"/>
        <v>0</v>
      </c>
      <c r="P19" s="62">
        <f t="shared" si="3"/>
        <v>2</v>
      </c>
      <c r="Q19" s="62">
        <f t="shared" si="3"/>
        <v>4</v>
      </c>
      <c r="R19" s="62">
        <f t="shared" si="3"/>
        <v>8</v>
      </c>
      <c r="S19" s="62">
        <f t="shared" si="3"/>
        <v>2</v>
      </c>
      <c r="T19" s="37">
        <f t="shared" si="0"/>
        <v>19</v>
      </c>
      <c r="U19" s="35">
        <v>1</v>
      </c>
      <c r="V19" s="35">
        <v>1</v>
      </c>
      <c r="W19" s="36">
        <v>1</v>
      </c>
      <c r="X19" s="30">
        <f t="shared" si="1"/>
        <v>3</v>
      </c>
      <c r="Y19" s="31">
        <f t="shared" si="2"/>
        <v>22</v>
      </c>
      <c r="Z19" s="102" t="str">
        <f>'Branch Grading'!L7</f>
        <v>A</v>
      </c>
    </row>
    <row r="20" spans="1:26" s="32" customFormat="1" ht="14.5" customHeight="1">
      <c r="A20" s="24"/>
      <c r="B20" s="33">
        <v>12</v>
      </c>
      <c r="C20" s="58" t="s">
        <v>22</v>
      </c>
      <c r="D20" s="34" t="s">
        <v>476</v>
      </c>
      <c r="E20" s="35"/>
      <c r="F20" s="35"/>
      <c r="G20" s="35"/>
      <c r="H20" s="35"/>
      <c r="I20" s="35"/>
      <c r="J20" s="35"/>
      <c r="K20" s="35"/>
      <c r="L20" s="62">
        <f t="shared" si="3"/>
        <v>0</v>
      </c>
      <c r="M20" s="62">
        <f t="shared" si="3"/>
        <v>1</v>
      </c>
      <c r="N20" s="62">
        <f t="shared" si="3"/>
        <v>0</v>
      </c>
      <c r="O20" s="62">
        <f t="shared" si="3"/>
        <v>1</v>
      </c>
      <c r="P20" s="62">
        <f t="shared" si="3"/>
        <v>1</v>
      </c>
      <c r="Q20" s="62">
        <f t="shared" si="3"/>
        <v>3</v>
      </c>
      <c r="R20" s="62">
        <f t="shared" si="3"/>
        <v>5</v>
      </c>
      <c r="S20" s="62">
        <f t="shared" si="3"/>
        <v>3</v>
      </c>
      <c r="T20" s="37">
        <f t="shared" si="0"/>
        <v>14</v>
      </c>
      <c r="U20" s="35"/>
      <c r="V20" s="35"/>
      <c r="W20" s="36">
        <v>1</v>
      </c>
      <c r="X20" s="30">
        <f t="shared" si="1"/>
        <v>1</v>
      </c>
      <c r="Y20" s="31">
        <f t="shared" si="2"/>
        <v>15</v>
      </c>
      <c r="Z20" s="102" t="str">
        <f>'Branch Grading'!L8</f>
        <v>B</v>
      </c>
    </row>
    <row r="21" spans="1:26" s="32" customFormat="1" ht="14.5" customHeight="1">
      <c r="A21" s="24"/>
      <c r="B21" s="25">
        <v>13</v>
      </c>
      <c r="C21" s="58" t="s">
        <v>25</v>
      </c>
      <c r="D21" s="34" t="s">
        <v>477</v>
      </c>
      <c r="E21" s="35"/>
      <c r="F21" s="35"/>
      <c r="G21" s="35"/>
      <c r="H21" s="35"/>
      <c r="I21" s="35"/>
      <c r="J21" s="35"/>
      <c r="K21" s="35"/>
      <c r="L21" s="62">
        <f t="shared" si="3"/>
        <v>0</v>
      </c>
      <c r="M21" s="62">
        <f t="shared" si="3"/>
        <v>0</v>
      </c>
      <c r="N21" s="62">
        <f t="shared" si="3"/>
        <v>1</v>
      </c>
      <c r="O21" s="62">
        <f t="shared" si="3"/>
        <v>1</v>
      </c>
      <c r="P21" s="62">
        <f t="shared" si="3"/>
        <v>1</v>
      </c>
      <c r="Q21" s="62">
        <f t="shared" si="3"/>
        <v>2</v>
      </c>
      <c r="R21" s="62">
        <f t="shared" si="3"/>
        <v>5</v>
      </c>
      <c r="S21" s="62">
        <f t="shared" si="3"/>
        <v>2</v>
      </c>
      <c r="T21" s="37">
        <f t="shared" si="0"/>
        <v>12</v>
      </c>
      <c r="U21" s="35"/>
      <c r="V21" s="35"/>
      <c r="W21" s="36">
        <v>1</v>
      </c>
      <c r="X21" s="30">
        <f t="shared" si="1"/>
        <v>1</v>
      </c>
      <c r="Y21" s="31">
        <f t="shared" si="2"/>
        <v>13</v>
      </c>
      <c r="Z21" s="102" t="str">
        <f>'Branch Grading'!L9</f>
        <v>B</v>
      </c>
    </row>
    <row r="22" spans="1:26" s="32" customFormat="1" ht="14.5" customHeight="1">
      <c r="A22" s="24"/>
      <c r="B22" s="33">
        <v>14</v>
      </c>
      <c r="C22" s="58" t="s">
        <v>28</v>
      </c>
      <c r="D22" s="34" t="s">
        <v>478</v>
      </c>
      <c r="E22" s="35"/>
      <c r="F22" s="35"/>
      <c r="G22" s="35"/>
      <c r="H22" s="35"/>
      <c r="I22" s="35"/>
      <c r="J22" s="35"/>
      <c r="K22" s="35"/>
      <c r="L22" s="62">
        <f t="shared" si="3"/>
        <v>1</v>
      </c>
      <c r="M22" s="62">
        <f t="shared" si="3"/>
        <v>0</v>
      </c>
      <c r="N22" s="62">
        <f t="shared" si="3"/>
        <v>2</v>
      </c>
      <c r="O22" s="62">
        <f t="shared" si="3"/>
        <v>0</v>
      </c>
      <c r="P22" s="62">
        <f t="shared" si="3"/>
        <v>2</v>
      </c>
      <c r="Q22" s="62">
        <f t="shared" si="3"/>
        <v>4</v>
      </c>
      <c r="R22" s="62">
        <f t="shared" si="3"/>
        <v>6</v>
      </c>
      <c r="S22" s="62">
        <f t="shared" si="3"/>
        <v>2</v>
      </c>
      <c r="T22" s="37">
        <f t="shared" si="0"/>
        <v>17</v>
      </c>
      <c r="U22" s="35"/>
      <c r="V22" s="35">
        <v>1</v>
      </c>
      <c r="W22" s="36">
        <v>1</v>
      </c>
      <c r="X22" s="30">
        <f t="shared" si="1"/>
        <v>2</v>
      </c>
      <c r="Y22" s="31">
        <f t="shared" si="2"/>
        <v>19</v>
      </c>
      <c r="Z22" s="102" t="str">
        <f>'Branch Grading'!L10</f>
        <v>A</v>
      </c>
    </row>
    <row r="23" spans="1:26" s="32" customFormat="1" ht="14.5" customHeight="1">
      <c r="A23" s="24"/>
      <c r="B23" s="25">
        <v>15</v>
      </c>
      <c r="C23" s="58" t="s">
        <v>31</v>
      </c>
      <c r="D23" s="34" t="s">
        <v>479</v>
      </c>
      <c r="E23" s="35"/>
      <c r="F23" s="35"/>
      <c r="G23" s="35"/>
      <c r="H23" s="35"/>
      <c r="I23" s="35"/>
      <c r="J23" s="35"/>
      <c r="K23" s="35"/>
      <c r="L23" s="62">
        <f t="shared" si="3"/>
        <v>0</v>
      </c>
      <c r="M23" s="62">
        <f t="shared" si="3"/>
        <v>1</v>
      </c>
      <c r="N23" s="62">
        <f t="shared" si="3"/>
        <v>0</v>
      </c>
      <c r="O23" s="62">
        <f t="shared" si="3"/>
        <v>1</v>
      </c>
      <c r="P23" s="62">
        <f t="shared" si="3"/>
        <v>1</v>
      </c>
      <c r="Q23" s="62">
        <f t="shared" si="3"/>
        <v>1</v>
      </c>
      <c r="R23" s="62">
        <f t="shared" si="3"/>
        <v>5</v>
      </c>
      <c r="S23" s="62">
        <f t="shared" si="3"/>
        <v>2</v>
      </c>
      <c r="T23" s="37">
        <f t="shared" si="0"/>
        <v>11</v>
      </c>
      <c r="U23" s="35"/>
      <c r="V23" s="35"/>
      <c r="W23" s="36">
        <v>1</v>
      </c>
      <c r="X23" s="30">
        <f t="shared" si="1"/>
        <v>1</v>
      </c>
      <c r="Y23" s="31">
        <f t="shared" si="2"/>
        <v>12</v>
      </c>
      <c r="Z23" s="102" t="str">
        <f>'Branch Grading'!L11</f>
        <v>A</v>
      </c>
    </row>
    <row r="24" spans="1:26" s="32" customFormat="1" ht="14.5" customHeight="1">
      <c r="A24" s="24"/>
      <c r="B24" s="33">
        <v>16</v>
      </c>
      <c r="C24" s="58" t="s">
        <v>34</v>
      </c>
      <c r="D24" s="34" t="s">
        <v>480</v>
      </c>
      <c r="E24" s="35"/>
      <c r="F24" s="35"/>
      <c r="G24" s="35"/>
      <c r="H24" s="35"/>
      <c r="I24" s="35"/>
      <c r="J24" s="35"/>
      <c r="K24" s="35"/>
      <c r="L24" s="62">
        <f t="shared" si="3"/>
        <v>0</v>
      </c>
      <c r="M24" s="62">
        <f t="shared" si="3"/>
        <v>1</v>
      </c>
      <c r="N24" s="62">
        <f t="shared" si="3"/>
        <v>0</v>
      </c>
      <c r="O24" s="62">
        <f t="shared" si="3"/>
        <v>1</v>
      </c>
      <c r="P24" s="62">
        <f t="shared" si="3"/>
        <v>1</v>
      </c>
      <c r="Q24" s="62">
        <f t="shared" si="3"/>
        <v>6</v>
      </c>
      <c r="R24" s="62">
        <f t="shared" si="3"/>
        <v>3</v>
      </c>
      <c r="S24" s="62">
        <f t="shared" si="3"/>
        <v>2</v>
      </c>
      <c r="T24" s="37">
        <f t="shared" si="0"/>
        <v>14</v>
      </c>
      <c r="U24" s="35">
        <v>1</v>
      </c>
      <c r="V24" s="35">
        <v>1</v>
      </c>
      <c r="W24" s="36">
        <v>1</v>
      </c>
      <c r="X24" s="30">
        <f t="shared" si="1"/>
        <v>3</v>
      </c>
      <c r="Y24" s="31">
        <f t="shared" si="2"/>
        <v>17</v>
      </c>
      <c r="Z24" s="102" t="str">
        <f>'Branch Grading'!L12</f>
        <v>A</v>
      </c>
    </row>
    <row r="25" spans="1:26" s="32" customFormat="1" ht="14.5" customHeight="1">
      <c r="A25" s="24"/>
      <c r="B25" s="25">
        <v>17</v>
      </c>
      <c r="C25" s="58" t="s">
        <v>37</v>
      </c>
      <c r="D25" s="34" t="s">
        <v>481</v>
      </c>
      <c r="E25" s="35"/>
      <c r="F25" s="35"/>
      <c r="G25" s="35"/>
      <c r="H25" s="35"/>
      <c r="I25" s="35"/>
      <c r="J25" s="35"/>
      <c r="K25" s="35"/>
      <c r="L25" s="62">
        <f t="shared" si="3"/>
        <v>0</v>
      </c>
      <c r="M25" s="62">
        <f t="shared" si="3"/>
        <v>0</v>
      </c>
      <c r="N25" s="62">
        <f t="shared" si="3"/>
        <v>1</v>
      </c>
      <c r="O25" s="62">
        <f t="shared" si="3"/>
        <v>0</v>
      </c>
      <c r="P25" s="62">
        <f t="shared" si="3"/>
        <v>1</v>
      </c>
      <c r="Q25" s="62">
        <f t="shared" si="3"/>
        <v>2</v>
      </c>
      <c r="R25" s="62">
        <f t="shared" si="3"/>
        <v>5</v>
      </c>
      <c r="S25" s="62">
        <f t="shared" si="3"/>
        <v>1</v>
      </c>
      <c r="T25" s="37">
        <f t="shared" si="0"/>
        <v>10</v>
      </c>
      <c r="U25" s="35"/>
      <c r="V25" s="35"/>
      <c r="W25" s="36">
        <v>1</v>
      </c>
      <c r="X25" s="30">
        <f t="shared" si="1"/>
        <v>1</v>
      </c>
      <c r="Y25" s="31">
        <f t="shared" si="2"/>
        <v>11</v>
      </c>
      <c r="Z25" s="102" t="str">
        <f>'Branch Grading'!L13</f>
        <v>B</v>
      </c>
    </row>
    <row r="26" spans="1:26" s="32" customFormat="1" ht="14.5" customHeight="1">
      <c r="A26" s="24"/>
      <c r="B26" s="33">
        <v>18</v>
      </c>
      <c r="C26" s="58" t="s">
        <v>40</v>
      </c>
      <c r="D26" s="34" t="s">
        <v>482</v>
      </c>
      <c r="E26" s="35"/>
      <c r="F26" s="35"/>
      <c r="G26" s="35"/>
      <c r="H26" s="35"/>
      <c r="I26" s="35"/>
      <c r="J26" s="35"/>
      <c r="K26" s="35"/>
      <c r="L26" s="62">
        <f t="shared" si="3"/>
        <v>2</v>
      </c>
      <c r="M26" s="62">
        <f t="shared" si="3"/>
        <v>0</v>
      </c>
      <c r="N26" s="62">
        <f t="shared" si="3"/>
        <v>1</v>
      </c>
      <c r="O26" s="62">
        <f t="shared" si="3"/>
        <v>0</v>
      </c>
      <c r="P26" s="62">
        <f t="shared" si="3"/>
        <v>1</v>
      </c>
      <c r="Q26" s="62">
        <f t="shared" si="3"/>
        <v>2</v>
      </c>
      <c r="R26" s="62">
        <f t="shared" si="3"/>
        <v>5</v>
      </c>
      <c r="S26" s="62">
        <f t="shared" si="3"/>
        <v>1</v>
      </c>
      <c r="T26" s="37">
        <f t="shared" si="0"/>
        <v>12</v>
      </c>
      <c r="U26" s="35"/>
      <c r="V26" s="35"/>
      <c r="W26" s="36">
        <v>1</v>
      </c>
      <c r="X26" s="30">
        <f t="shared" si="1"/>
        <v>1</v>
      </c>
      <c r="Y26" s="31">
        <f t="shared" si="2"/>
        <v>13</v>
      </c>
      <c r="Z26" s="102" t="str">
        <f>'Branch Grading'!L14</f>
        <v>B</v>
      </c>
    </row>
    <row r="27" spans="1:26" s="32" customFormat="1" ht="14.5" customHeight="1">
      <c r="A27" s="24"/>
      <c r="B27" s="25">
        <v>19</v>
      </c>
      <c r="C27" s="58" t="s">
        <v>43</v>
      </c>
      <c r="D27" s="34" t="s">
        <v>483</v>
      </c>
      <c r="E27" s="35"/>
      <c r="F27" s="35"/>
      <c r="G27" s="35"/>
      <c r="H27" s="35"/>
      <c r="I27" s="35"/>
      <c r="J27" s="35"/>
      <c r="K27" s="35"/>
      <c r="L27" s="62">
        <f t="shared" si="3"/>
        <v>0</v>
      </c>
      <c r="M27" s="62">
        <f t="shared" si="3"/>
        <v>0</v>
      </c>
      <c r="N27" s="62">
        <f t="shared" si="3"/>
        <v>1</v>
      </c>
      <c r="O27" s="62">
        <f t="shared" si="3"/>
        <v>0</v>
      </c>
      <c r="P27" s="62">
        <f t="shared" si="3"/>
        <v>1</v>
      </c>
      <c r="Q27" s="62">
        <f t="shared" si="3"/>
        <v>1</v>
      </c>
      <c r="R27" s="62">
        <f t="shared" si="3"/>
        <v>7</v>
      </c>
      <c r="S27" s="62">
        <f t="shared" si="3"/>
        <v>3</v>
      </c>
      <c r="T27" s="37">
        <f t="shared" si="0"/>
        <v>13</v>
      </c>
      <c r="U27" s="35"/>
      <c r="V27" s="35"/>
      <c r="W27" s="36">
        <v>1</v>
      </c>
      <c r="X27" s="30">
        <f t="shared" si="1"/>
        <v>1</v>
      </c>
      <c r="Y27" s="31">
        <f t="shared" si="2"/>
        <v>14</v>
      </c>
      <c r="Z27" s="102" t="str">
        <f>'Branch Grading'!L15</f>
        <v>C</v>
      </c>
    </row>
    <row r="28" spans="1:26" s="32" customFormat="1" ht="14.5" customHeight="1">
      <c r="A28" s="24"/>
      <c r="B28" s="33">
        <v>20</v>
      </c>
      <c r="C28" s="58" t="s">
        <v>46</v>
      </c>
      <c r="D28" s="34" t="s">
        <v>484</v>
      </c>
      <c r="E28" s="35"/>
      <c r="F28" s="35"/>
      <c r="G28" s="35"/>
      <c r="H28" s="35"/>
      <c r="I28" s="35"/>
      <c r="J28" s="35"/>
      <c r="K28" s="35"/>
      <c r="L28" s="62">
        <f t="shared" si="3"/>
        <v>0</v>
      </c>
      <c r="M28" s="62">
        <f t="shared" si="3"/>
        <v>0</v>
      </c>
      <c r="N28" s="62">
        <f t="shared" si="3"/>
        <v>0</v>
      </c>
      <c r="O28" s="62">
        <f t="shared" si="3"/>
        <v>1</v>
      </c>
      <c r="P28" s="62">
        <f t="shared" si="3"/>
        <v>0</v>
      </c>
      <c r="Q28" s="62">
        <f t="shared" si="3"/>
        <v>2</v>
      </c>
      <c r="R28" s="62">
        <f t="shared" si="3"/>
        <v>4</v>
      </c>
      <c r="S28" s="62">
        <f t="shared" si="3"/>
        <v>2</v>
      </c>
      <c r="T28" s="37">
        <f t="shared" si="0"/>
        <v>9</v>
      </c>
      <c r="U28" s="35"/>
      <c r="V28" s="35"/>
      <c r="W28" s="36">
        <v>1</v>
      </c>
      <c r="X28" s="30">
        <f t="shared" si="1"/>
        <v>1</v>
      </c>
      <c r="Y28" s="31">
        <f t="shared" si="2"/>
        <v>10</v>
      </c>
      <c r="Z28" s="102" t="str">
        <f>'Branch Grading'!L16</f>
        <v>C</v>
      </c>
    </row>
    <row r="29" spans="1:26" s="32" customFormat="1" ht="14.5" customHeight="1">
      <c r="A29" s="24"/>
      <c r="B29" s="25">
        <v>21</v>
      </c>
      <c r="C29" s="58" t="s">
        <v>49</v>
      </c>
      <c r="D29" s="34" t="s">
        <v>485</v>
      </c>
      <c r="E29" s="35"/>
      <c r="F29" s="35"/>
      <c r="G29" s="35"/>
      <c r="H29" s="35"/>
      <c r="I29" s="35"/>
      <c r="J29" s="35"/>
      <c r="K29" s="35"/>
      <c r="L29" s="62">
        <f t="shared" si="3"/>
        <v>0</v>
      </c>
      <c r="M29" s="62">
        <f t="shared" si="3"/>
        <v>0</v>
      </c>
      <c r="N29" s="62">
        <f t="shared" si="3"/>
        <v>0</v>
      </c>
      <c r="O29" s="62">
        <f t="shared" si="3"/>
        <v>1</v>
      </c>
      <c r="P29" s="62">
        <f t="shared" si="3"/>
        <v>0</v>
      </c>
      <c r="Q29" s="62">
        <f t="shared" si="3"/>
        <v>2</v>
      </c>
      <c r="R29" s="62">
        <f t="shared" si="3"/>
        <v>4</v>
      </c>
      <c r="S29" s="62">
        <f t="shared" si="3"/>
        <v>2</v>
      </c>
      <c r="T29" s="37">
        <f t="shared" si="0"/>
        <v>9</v>
      </c>
      <c r="U29" s="35"/>
      <c r="V29" s="35"/>
      <c r="W29" s="36">
        <v>1</v>
      </c>
      <c r="X29" s="30">
        <f t="shared" si="1"/>
        <v>1</v>
      </c>
      <c r="Y29" s="31">
        <f t="shared" si="2"/>
        <v>10</v>
      </c>
      <c r="Z29" s="102" t="str">
        <f>'Branch Grading'!L17</f>
        <v>C</v>
      </c>
    </row>
    <row r="30" spans="1:26" s="32" customFormat="1" ht="14.5" customHeight="1">
      <c r="A30" s="24"/>
      <c r="B30" s="33">
        <v>22</v>
      </c>
      <c r="C30" s="58" t="s">
        <v>52</v>
      </c>
      <c r="D30" s="34" t="s">
        <v>486</v>
      </c>
      <c r="E30" s="35"/>
      <c r="F30" s="35"/>
      <c r="G30" s="35"/>
      <c r="H30" s="35"/>
      <c r="I30" s="35"/>
      <c r="J30" s="35"/>
      <c r="K30" s="35"/>
      <c r="L30" s="62">
        <f t="shared" si="3"/>
        <v>0</v>
      </c>
      <c r="M30" s="62">
        <f t="shared" si="3"/>
        <v>0</v>
      </c>
      <c r="N30" s="62">
        <f t="shared" si="3"/>
        <v>1</v>
      </c>
      <c r="O30" s="62">
        <f t="shared" si="3"/>
        <v>0</v>
      </c>
      <c r="P30" s="62">
        <f t="shared" si="3"/>
        <v>1</v>
      </c>
      <c r="Q30" s="62">
        <f t="shared" si="3"/>
        <v>2</v>
      </c>
      <c r="R30" s="62">
        <f t="shared" si="3"/>
        <v>4</v>
      </c>
      <c r="S30" s="62">
        <f t="shared" si="3"/>
        <v>2</v>
      </c>
      <c r="T30" s="37">
        <f t="shared" si="0"/>
        <v>10</v>
      </c>
      <c r="U30" s="35"/>
      <c r="V30" s="35"/>
      <c r="W30" s="36">
        <v>1</v>
      </c>
      <c r="X30" s="30">
        <f t="shared" si="1"/>
        <v>1</v>
      </c>
      <c r="Y30" s="31">
        <f t="shared" si="2"/>
        <v>11</v>
      </c>
      <c r="Z30" s="102" t="str">
        <f>'Branch Grading'!L18</f>
        <v>B</v>
      </c>
    </row>
    <row r="31" spans="1:26" s="32" customFormat="1" ht="14.5" customHeight="1">
      <c r="A31" s="24"/>
      <c r="B31" s="25">
        <v>23</v>
      </c>
      <c r="C31" s="58" t="s">
        <v>55</v>
      </c>
      <c r="D31" s="34" t="s">
        <v>487</v>
      </c>
      <c r="E31" s="35"/>
      <c r="F31" s="35"/>
      <c r="G31" s="35"/>
      <c r="H31" s="35"/>
      <c r="I31" s="35"/>
      <c r="J31" s="35"/>
      <c r="K31" s="35"/>
      <c r="L31" s="62">
        <f t="shared" si="3"/>
        <v>0</v>
      </c>
      <c r="M31" s="62">
        <f t="shared" si="3"/>
        <v>0</v>
      </c>
      <c r="N31" s="62">
        <f t="shared" si="3"/>
        <v>1</v>
      </c>
      <c r="O31" s="62">
        <f t="shared" si="3"/>
        <v>0</v>
      </c>
      <c r="P31" s="62">
        <f t="shared" si="3"/>
        <v>1</v>
      </c>
      <c r="Q31" s="62">
        <f t="shared" si="3"/>
        <v>1</v>
      </c>
      <c r="R31" s="62">
        <f t="shared" si="3"/>
        <v>7</v>
      </c>
      <c r="S31" s="62">
        <f t="shared" si="3"/>
        <v>2</v>
      </c>
      <c r="T31" s="37">
        <f t="shared" si="0"/>
        <v>12</v>
      </c>
      <c r="U31" s="35"/>
      <c r="V31" s="35"/>
      <c r="W31" s="36">
        <v>1</v>
      </c>
      <c r="X31" s="30">
        <f t="shared" si="1"/>
        <v>1</v>
      </c>
      <c r="Y31" s="31">
        <f t="shared" si="2"/>
        <v>13</v>
      </c>
      <c r="Z31" s="102" t="str">
        <f>'Branch Grading'!L19</f>
        <v>C</v>
      </c>
    </row>
    <row r="32" spans="1:26" s="32" customFormat="1" ht="14.5" customHeight="1">
      <c r="A32" s="24"/>
      <c r="B32" s="33">
        <v>24</v>
      </c>
      <c r="C32" s="58" t="s">
        <v>58</v>
      </c>
      <c r="D32" s="34" t="s">
        <v>488</v>
      </c>
      <c r="E32" s="35"/>
      <c r="F32" s="35"/>
      <c r="G32" s="35"/>
      <c r="H32" s="35"/>
      <c r="I32" s="35"/>
      <c r="J32" s="35"/>
      <c r="K32" s="35"/>
      <c r="L32" s="62">
        <f t="shared" ref="L32:S68" si="4">SUMIFS(B_Sum,B_Code,$C32,B_Position,L$6)</f>
        <v>0</v>
      </c>
      <c r="M32" s="62">
        <f t="shared" si="4"/>
        <v>1</v>
      </c>
      <c r="N32" s="62">
        <f t="shared" si="4"/>
        <v>0</v>
      </c>
      <c r="O32" s="62">
        <f t="shared" si="4"/>
        <v>1</v>
      </c>
      <c r="P32" s="62">
        <f t="shared" ref="P32:P95" si="5">SUMIFS(B_Sum,B_Code,$C32,B_Position,P$6)</f>
        <v>0</v>
      </c>
      <c r="Q32" s="62">
        <f t="shared" si="4"/>
        <v>2</v>
      </c>
      <c r="R32" s="62">
        <f t="shared" si="4"/>
        <v>5</v>
      </c>
      <c r="S32" s="62">
        <f t="shared" si="4"/>
        <v>2</v>
      </c>
      <c r="T32" s="37">
        <f t="shared" si="0"/>
        <v>11</v>
      </c>
      <c r="U32" s="35"/>
      <c r="V32" s="35"/>
      <c r="W32" s="36">
        <v>1</v>
      </c>
      <c r="X32" s="30">
        <f t="shared" si="1"/>
        <v>1</v>
      </c>
      <c r="Y32" s="31">
        <f t="shared" si="2"/>
        <v>12</v>
      </c>
      <c r="Z32" s="102" t="str">
        <f>'Branch Grading'!L20</f>
        <v>B</v>
      </c>
    </row>
    <row r="33" spans="1:26" s="32" customFormat="1" ht="14.5" customHeight="1">
      <c r="A33" s="24"/>
      <c r="B33" s="25">
        <v>25</v>
      </c>
      <c r="C33" s="58" t="s">
        <v>61</v>
      </c>
      <c r="D33" s="34" t="s">
        <v>489</v>
      </c>
      <c r="E33" s="35"/>
      <c r="F33" s="35"/>
      <c r="G33" s="35"/>
      <c r="H33" s="35"/>
      <c r="I33" s="35"/>
      <c r="J33" s="35"/>
      <c r="K33" s="35"/>
      <c r="L33" s="62">
        <f t="shared" si="4"/>
        <v>0</v>
      </c>
      <c r="M33" s="62">
        <f t="shared" si="4"/>
        <v>0</v>
      </c>
      <c r="N33" s="62">
        <f t="shared" si="4"/>
        <v>1</v>
      </c>
      <c r="O33" s="62">
        <f t="shared" si="4"/>
        <v>0</v>
      </c>
      <c r="P33" s="62">
        <f t="shared" si="5"/>
        <v>0</v>
      </c>
      <c r="Q33" s="62">
        <f t="shared" si="4"/>
        <v>2</v>
      </c>
      <c r="R33" s="62">
        <f t="shared" si="4"/>
        <v>3</v>
      </c>
      <c r="S33" s="62">
        <f t="shared" si="4"/>
        <v>2</v>
      </c>
      <c r="T33" s="37">
        <f t="shared" si="0"/>
        <v>8</v>
      </c>
      <c r="U33" s="35"/>
      <c r="V33" s="35"/>
      <c r="W33" s="36">
        <v>1</v>
      </c>
      <c r="X33" s="30">
        <f t="shared" si="1"/>
        <v>1</v>
      </c>
      <c r="Y33" s="31">
        <f t="shared" si="2"/>
        <v>9</v>
      </c>
      <c r="Z33" s="102" t="str">
        <f>'Branch Grading'!L21</f>
        <v>C</v>
      </c>
    </row>
    <row r="34" spans="1:26" s="32" customFormat="1" ht="14.5" customHeight="1">
      <c r="A34" s="24"/>
      <c r="B34" s="33">
        <v>26</v>
      </c>
      <c r="C34" s="58" t="s">
        <v>64</v>
      </c>
      <c r="D34" s="34" t="s">
        <v>490</v>
      </c>
      <c r="E34" s="35"/>
      <c r="F34" s="35"/>
      <c r="G34" s="35"/>
      <c r="H34" s="35"/>
      <c r="I34" s="35"/>
      <c r="J34" s="35"/>
      <c r="K34" s="35"/>
      <c r="L34" s="62">
        <f t="shared" si="4"/>
        <v>0</v>
      </c>
      <c r="M34" s="62">
        <f t="shared" si="4"/>
        <v>0</v>
      </c>
      <c r="N34" s="62">
        <f t="shared" si="4"/>
        <v>1</v>
      </c>
      <c r="O34" s="62">
        <f t="shared" si="4"/>
        <v>1</v>
      </c>
      <c r="P34" s="62">
        <f t="shared" si="5"/>
        <v>0</v>
      </c>
      <c r="Q34" s="62">
        <f t="shared" si="4"/>
        <v>2</v>
      </c>
      <c r="R34" s="62">
        <f t="shared" si="4"/>
        <v>5</v>
      </c>
      <c r="S34" s="62">
        <f t="shared" si="4"/>
        <v>1</v>
      </c>
      <c r="T34" s="37">
        <f t="shared" si="0"/>
        <v>10</v>
      </c>
      <c r="U34" s="35">
        <v>1</v>
      </c>
      <c r="V34" s="35"/>
      <c r="W34" s="35"/>
      <c r="X34" s="30">
        <f t="shared" si="1"/>
        <v>1</v>
      </c>
      <c r="Y34" s="31">
        <f t="shared" si="2"/>
        <v>11</v>
      </c>
      <c r="Z34" s="102" t="str">
        <f>'Branch Grading'!L22</f>
        <v>C</v>
      </c>
    </row>
    <row r="35" spans="1:26" s="32" customFormat="1" ht="14.5" customHeight="1">
      <c r="A35" s="24"/>
      <c r="B35" s="25">
        <v>27</v>
      </c>
      <c r="C35" s="58" t="s">
        <v>67</v>
      </c>
      <c r="D35" s="34" t="s">
        <v>491</v>
      </c>
      <c r="E35" s="35"/>
      <c r="F35" s="35"/>
      <c r="G35" s="35"/>
      <c r="H35" s="35"/>
      <c r="I35" s="35"/>
      <c r="J35" s="35"/>
      <c r="K35" s="35"/>
      <c r="L35" s="62">
        <f t="shared" si="4"/>
        <v>1</v>
      </c>
      <c r="M35" s="62">
        <f t="shared" si="4"/>
        <v>0</v>
      </c>
      <c r="N35" s="62">
        <f t="shared" si="4"/>
        <v>1</v>
      </c>
      <c r="O35" s="62">
        <f t="shared" si="4"/>
        <v>1</v>
      </c>
      <c r="P35" s="62">
        <f t="shared" si="5"/>
        <v>1</v>
      </c>
      <c r="Q35" s="62">
        <f t="shared" si="4"/>
        <v>3</v>
      </c>
      <c r="R35" s="62">
        <f t="shared" si="4"/>
        <v>5</v>
      </c>
      <c r="S35" s="62">
        <f t="shared" si="4"/>
        <v>2</v>
      </c>
      <c r="T35" s="37">
        <f t="shared" si="0"/>
        <v>14</v>
      </c>
      <c r="U35" s="35">
        <v>1</v>
      </c>
      <c r="V35" s="35">
        <v>1</v>
      </c>
      <c r="W35" s="35">
        <v>1</v>
      </c>
      <c r="X35" s="30">
        <f t="shared" si="1"/>
        <v>3</v>
      </c>
      <c r="Y35" s="31">
        <f t="shared" si="2"/>
        <v>17</v>
      </c>
      <c r="Z35" s="102" t="str">
        <f>'Branch Grading'!L23</f>
        <v>A</v>
      </c>
    </row>
    <row r="36" spans="1:26" s="32" customFormat="1" ht="14.5" customHeight="1">
      <c r="A36" s="24"/>
      <c r="B36" s="33">
        <v>28</v>
      </c>
      <c r="C36" s="58" t="s">
        <v>70</v>
      </c>
      <c r="D36" s="34" t="s">
        <v>492</v>
      </c>
      <c r="E36" s="35"/>
      <c r="F36" s="35"/>
      <c r="G36" s="35"/>
      <c r="H36" s="35"/>
      <c r="I36" s="35"/>
      <c r="J36" s="35"/>
      <c r="K36" s="35"/>
      <c r="L36" s="62">
        <f t="shared" si="4"/>
        <v>0</v>
      </c>
      <c r="M36" s="62">
        <f t="shared" si="4"/>
        <v>0</v>
      </c>
      <c r="N36" s="62">
        <f t="shared" si="4"/>
        <v>1</v>
      </c>
      <c r="O36" s="62">
        <f t="shared" si="4"/>
        <v>0</v>
      </c>
      <c r="P36" s="62">
        <f t="shared" si="5"/>
        <v>1</v>
      </c>
      <c r="Q36" s="62">
        <f t="shared" si="4"/>
        <v>2</v>
      </c>
      <c r="R36" s="62">
        <f t="shared" si="4"/>
        <v>5</v>
      </c>
      <c r="S36" s="62">
        <f t="shared" si="4"/>
        <v>0</v>
      </c>
      <c r="T36" s="37">
        <f t="shared" si="0"/>
        <v>9</v>
      </c>
      <c r="U36" s="35"/>
      <c r="V36" s="35"/>
      <c r="W36" s="35">
        <v>1</v>
      </c>
      <c r="X36" s="30">
        <f t="shared" si="1"/>
        <v>1</v>
      </c>
      <c r="Y36" s="31">
        <f t="shared" si="2"/>
        <v>10</v>
      </c>
      <c r="Z36" s="102" t="str">
        <f>'Branch Grading'!L24</f>
        <v>C</v>
      </c>
    </row>
    <row r="37" spans="1:26" s="32" customFormat="1" ht="14.5" customHeight="1">
      <c r="A37" s="24"/>
      <c r="B37" s="25">
        <v>29</v>
      </c>
      <c r="C37" s="58" t="s">
        <v>73</v>
      </c>
      <c r="D37" s="34" t="s">
        <v>493</v>
      </c>
      <c r="E37" s="35"/>
      <c r="F37" s="35"/>
      <c r="G37" s="35"/>
      <c r="H37" s="35"/>
      <c r="I37" s="35"/>
      <c r="J37" s="35"/>
      <c r="K37" s="35"/>
      <c r="L37" s="62">
        <f t="shared" si="4"/>
        <v>0</v>
      </c>
      <c r="M37" s="62">
        <f t="shared" si="4"/>
        <v>0</v>
      </c>
      <c r="N37" s="62">
        <f t="shared" si="4"/>
        <v>1</v>
      </c>
      <c r="O37" s="62">
        <f t="shared" si="4"/>
        <v>0</v>
      </c>
      <c r="P37" s="62">
        <f t="shared" si="5"/>
        <v>0</v>
      </c>
      <c r="Q37" s="62">
        <f t="shared" si="4"/>
        <v>2</v>
      </c>
      <c r="R37" s="62">
        <f t="shared" si="4"/>
        <v>3</v>
      </c>
      <c r="S37" s="62">
        <f t="shared" si="4"/>
        <v>1</v>
      </c>
      <c r="T37" s="37">
        <f t="shared" si="0"/>
        <v>7</v>
      </c>
      <c r="U37" s="35"/>
      <c r="V37" s="35"/>
      <c r="W37" s="35">
        <v>1</v>
      </c>
      <c r="X37" s="30">
        <f t="shared" si="1"/>
        <v>1</v>
      </c>
      <c r="Y37" s="31">
        <f t="shared" si="2"/>
        <v>8</v>
      </c>
      <c r="Z37" s="102" t="str">
        <f>'Branch Grading'!L25</f>
        <v>C</v>
      </c>
    </row>
    <row r="38" spans="1:26" s="32" customFormat="1" ht="14.5" customHeight="1">
      <c r="A38" s="24"/>
      <c r="B38" s="33">
        <v>30</v>
      </c>
      <c r="C38" s="58" t="s">
        <v>76</v>
      </c>
      <c r="D38" s="34" t="s">
        <v>494</v>
      </c>
      <c r="E38" s="35"/>
      <c r="F38" s="35"/>
      <c r="G38" s="35"/>
      <c r="H38" s="35"/>
      <c r="I38" s="35"/>
      <c r="J38" s="35"/>
      <c r="K38" s="35"/>
      <c r="L38" s="62">
        <f t="shared" si="4"/>
        <v>0</v>
      </c>
      <c r="M38" s="62">
        <f t="shared" si="4"/>
        <v>0</v>
      </c>
      <c r="N38" s="62">
        <f t="shared" si="4"/>
        <v>0</v>
      </c>
      <c r="O38" s="62">
        <f t="shared" si="4"/>
        <v>1</v>
      </c>
      <c r="P38" s="62">
        <f t="shared" si="5"/>
        <v>0</v>
      </c>
      <c r="Q38" s="62">
        <f t="shared" si="4"/>
        <v>1</v>
      </c>
      <c r="R38" s="62">
        <f t="shared" si="4"/>
        <v>4</v>
      </c>
      <c r="S38" s="62">
        <f t="shared" si="4"/>
        <v>2</v>
      </c>
      <c r="T38" s="37">
        <f t="shared" si="0"/>
        <v>8</v>
      </c>
      <c r="U38" s="35"/>
      <c r="V38" s="35"/>
      <c r="W38" s="35">
        <v>1</v>
      </c>
      <c r="X38" s="30">
        <f t="shared" si="1"/>
        <v>1</v>
      </c>
      <c r="Y38" s="31">
        <f t="shared" si="2"/>
        <v>9</v>
      </c>
      <c r="Z38" s="102" t="str">
        <f>'Branch Grading'!L26</f>
        <v>D</v>
      </c>
    </row>
    <row r="39" spans="1:26" s="32" customFormat="1" ht="14.5" customHeight="1">
      <c r="A39" s="24"/>
      <c r="B39" s="25">
        <v>31</v>
      </c>
      <c r="C39" s="58" t="s">
        <v>79</v>
      </c>
      <c r="D39" s="34" t="s">
        <v>495</v>
      </c>
      <c r="E39" s="35"/>
      <c r="F39" s="35"/>
      <c r="G39" s="35"/>
      <c r="H39" s="35"/>
      <c r="I39" s="35"/>
      <c r="J39" s="35"/>
      <c r="K39" s="35"/>
      <c r="L39" s="62">
        <f t="shared" si="4"/>
        <v>0</v>
      </c>
      <c r="M39" s="62">
        <f t="shared" si="4"/>
        <v>0</v>
      </c>
      <c r="N39" s="62">
        <f t="shared" si="4"/>
        <v>0</v>
      </c>
      <c r="O39" s="62">
        <f t="shared" si="4"/>
        <v>1</v>
      </c>
      <c r="P39" s="62">
        <f t="shared" si="5"/>
        <v>0</v>
      </c>
      <c r="Q39" s="62">
        <f t="shared" si="4"/>
        <v>2</v>
      </c>
      <c r="R39" s="62">
        <f t="shared" si="4"/>
        <v>3</v>
      </c>
      <c r="S39" s="62">
        <f t="shared" si="4"/>
        <v>2</v>
      </c>
      <c r="T39" s="37">
        <f t="shared" ref="T39:T70" si="6">SUM(E39:S39)</f>
        <v>8</v>
      </c>
      <c r="U39" s="35"/>
      <c r="V39" s="35"/>
      <c r="W39" s="35">
        <v>1</v>
      </c>
      <c r="X39" s="30">
        <f t="shared" si="1"/>
        <v>1</v>
      </c>
      <c r="Y39" s="31">
        <f t="shared" si="2"/>
        <v>9</v>
      </c>
      <c r="Z39" s="102" t="str">
        <f>'Branch Grading'!L27</f>
        <v>D</v>
      </c>
    </row>
    <row r="40" spans="1:26" s="32" customFormat="1" ht="14.5" customHeight="1">
      <c r="A40" s="24"/>
      <c r="B40" s="33">
        <v>32</v>
      </c>
      <c r="C40" s="58" t="s">
        <v>82</v>
      </c>
      <c r="D40" s="34" t="s">
        <v>496</v>
      </c>
      <c r="E40" s="35"/>
      <c r="F40" s="35"/>
      <c r="G40" s="35"/>
      <c r="H40" s="35"/>
      <c r="I40" s="35"/>
      <c r="J40" s="35"/>
      <c r="K40" s="35"/>
      <c r="L40" s="62">
        <f t="shared" si="4"/>
        <v>0</v>
      </c>
      <c r="M40" s="62">
        <f t="shared" si="4"/>
        <v>1</v>
      </c>
      <c r="N40" s="62">
        <f t="shared" si="4"/>
        <v>0</v>
      </c>
      <c r="O40" s="62">
        <f t="shared" si="4"/>
        <v>1</v>
      </c>
      <c r="P40" s="62">
        <f t="shared" si="5"/>
        <v>1</v>
      </c>
      <c r="Q40" s="62">
        <f t="shared" si="4"/>
        <v>1</v>
      </c>
      <c r="R40" s="62">
        <f t="shared" si="4"/>
        <v>4</v>
      </c>
      <c r="S40" s="62">
        <f t="shared" si="4"/>
        <v>1</v>
      </c>
      <c r="T40" s="37">
        <f t="shared" si="6"/>
        <v>9</v>
      </c>
      <c r="U40" s="35"/>
      <c r="V40" s="35"/>
      <c r="W40" s="35">
        <v>1</v>
      </c>
      <c r="X40" s="30">
        <f t="shared" si="1"/>
        <v>1</v>
      </c>
      <c r="Y40" s="31">
        <f t="shared" si="2"/>
        <v>10</v>
      </c>
      <c r="Z40" s="102" t="str">
        <f>'Branch Grading'!L28</f>
        <v>B</v>
      </c>
    </row>
    <row r="41" spans="1:26" s="32" customFormat="1" ht="14.5" customHeight="1">
      <c r="A41" s="24"/>
      <c r="B41" s="25">
        <v>33</v>
      </c>
      <c r="C41" s="58" t="s">
        <v>85</v>
      </c>
      <c r="D41" s="34" t="s">
        <v>497</v>
      </c>
      <c r="E41" s="35"/>
      <c r="F41" s="35"/>
      <c r="G41" s="35"/>
      <c r="H41" s="35"/>
      <c r="I41" s="35"/>
      <c r="J41" s="35"/>
      <c r="K41" s="35"/>
      <c r="L41" s="62">
        <f t="shared" si="4"/>
        <v>0</v>
      </c>
      <c r="M41" s="62">
        <f t="shared" si="4"/>
        <v>0</v>
      </c>
      <c r="N41" s="62">
        <f t="shared" si="4"/>
        <v>0</v>
      </c>
      <c r="O41" s="62">
        <f t="shared" si="4"/>
        <v>1</v>
      </c>
      <c r="P41" s="62">
        <f t="shared" si="5"/>
        <v>0</v>
      </c>
      <c r="Q41" s="62">
        <f t="shared" si="4"/>
        <v>2</v>
      </c>
      <c r="R41" s="62">
        <f t="shared" si="4"/>
        <v>3</v>
      </c>
      <c r="S41" s="62">
        <f t="shared" si="4"/>
        <v>1</v>
      </c>
      <c r="T41" s="37">
        <f t="shared" si="6"/>
        <v>7</v>
      </c>
      <c r="U41" s="35"/>
      <c r="V41" s="35"/>
      <c r="W41" s="35">
        <v>1</v>
      </c>
      <c r="X41" s="30">
        <f t="shared" si="1"/>
        <v>1</v>
      </c>
      <c r="Y41" s="31">
        <f t="shared" si="2"/>
        <v>8</v>
      </c>
      <c r="Z41" s="102" t="str">
        <f>'Branch Grading'!L29</f>
        <v>D</v>
      </c>
    </row>
    <row r="42" spans="1:26" s="32" customFormat="1" ht="14.5" customHeight="1">
      <c r="A42" s="24"/>
      <c r="B42" s="33">
        <v>34</v>
      </c>
      <c r="C42" s="58" t="s">
        <v>88</v>
      </c>
      <c r="D42" s="34" t="s">
        <v>498</v>
      </c>
      <c r="E42" s="35"/>
      <c r="F42" s="35"/>
      <c r="G42" s="35"/>
      <c r="H42" s="35"/>
      <c r="I42" s="35"/>
      <c r="J42" s="35"/>
      <c r="K42" s="35"/>
      <c r="L42" s="62">
        <f t="shared" si="4"/>
        <v>0</v>
      </c>
      <c r="M42" s="62">
        <f t="shared" si="4"/>
        <v>0</v>
      </c>
      <c r="N42" s="62">
        <f t="shared" si="4"/>
        <v>1</v>
      </c>
      <c r="O42" s="62">
        <f t="shared" si="4"/>
        <v>0</v>
      </c>
      <c r="P42" s="62">
        <f t="shared" si="5"/>
        <v>1</v>
      </c>
      <c r="Q42" s="62">
        <f t="shared" si="4"/>
        <v>1</v>
      </c>
      <c r="R42" s="62">
        <f t="shared" si="4"/>
        <v>5</v>
      </c>
      <c r="S42" s="62">
        <f t="shared" si="4"/>
        <v>2</v>
      </c>
      <c r="T42" s="37">
        <f t="shared" si="6"/>
        <v>10</v>
      </c>
      <c r="U42" s="35"/>
      <c r="V42" s="35"/>
      <c r="W42" s="35">
        <v>1</v>
      </c>
      <c r="X42" s="30">
        <f t="shared" si="1"/>
        <v>1</v>
      </c>
      <c r="Y42" s="31">
        <f t="shared" si="2"/>
        <v>11</v>
      </c>
      <c r="Z42" s="102" t="str">
        <f>'Branch Grading'!L30</f>
        <v>B</v>
      </c>
    </row>
    <row r="43" spans="1:26" s="32" customFormat="1" ht="14.5" customHeight="1">
      <c r="A43" s="24"/>
      <c r="B43" s="25">
        <v>35</v>
      </c>
      <c r="C43" s="58" t="s">
        <v>91</v>
      </c>
      <c r="D43" s="34" t="s">
        <v>499</v>
      </c>
      <c r="E43" s="35"/>
      <c r="F43" s="35"/>
      <c r="G43" s="35"/>
      <c r="H43" s="35"/>
      <c r="I43" s="35"/>
      <c r="J43" s="35"/>
      <c r="K43" s="35"/>
      <c r="L43" s="62">
        <f t="shared" si="4"/>
        <v>0</v>
      </c>
      <c r="M43" s="62">
        <f t="shared" si="4"/>
        <v>0</v>
      </c>
      <c r="N43" s="62">
        <f t="shared" si="4"/>
        <v>0</v>
      </c>
      <c r="O43" s="62">
        <f t="shared" si="4"/>
        <v>1</v>
      </c>
      <c r="P43" s="62">
        <f t="shared" si="5"/>
        <v>0</v>
      </c>
      <c r="Q43" s="62">
        <f t="shared" si="4"/>
        <v>1</v>
      </c>
      <c r="R43" s="62">
        <f t="shared" si="4"/>
        <v>3</v>
      </c>
      <c r="S43" s="62">
        <f t="shared" si="4"/>
        <v>2</v>
      </c>
      <c r="T43" s="37">
        <f t="shared" si="6"/>
        <v>7</v>
      </c>
      <c r="U43" s="35"/>
      <c r="V43" s="35"/>
      <c r="W43" s="35">
        <v>1</v>
      </c>
      <c r="X43" s="30">
        <f t="shared" si="1"/>
        <v>1</v>
      </c>
      <c r="Y43" s="31">
        <f t="shared" si="2"/>
        <v>8</v>
      </c>
      <c r="Z43" s="102" t="str">
        <f>'Branch Grading'!L31</f>
        <v>D</v>
      </c>
    </row>
    <row r="44" spans="1:26" s="32" customFormat="1" ht="14.5" customHeight="1">
      <c r="A44" s="24"/>
      <c r="B44" s="33">
        <v>36</v>
      </c>
      <c r="C44" s="58" t="s">
        <v>94</v>
      </c>
      <c r="D44" s="34" t="s">
        <v>500</v>
      </c>
      <c r="E44" s="35"/>
      <c r="F44" s="35"/>
      <c r="G44" s="35"/>
      <c r="H44" s="35"/>
      <c r="I44" s="35"/>
      <c r="J44" s="35"/>
      <c r="K44" s="35"/>
      <c r="L44" s="62">
        <f t="shared" si="4"/>
        <v>1</v>
      </c>
      <c r="M44" s="62">
        <f t="shared" si="4"/>
        <v>0</v>
      </c>
      <c r="N44" s="62">
        <f t="shared" si="4"/>
        <v>1</v>
      </c>
      <c r="O44" s="62">
        <f t="shared" si="4"/>
        <v>1</v>
      </c>
      <c r="P44" s="62">
        <f t="shared" si="5"/>
        <v>1</v>
      </c>
      <c r="Q44" s="62">
        <f t="shared" si="4"/>
        <v>3</v>
      </c>
      <c r="R44" s="62">
        <f t="shared" si="4"/>
        <v>4</v>
      </c>
      <c r="S44" s="62">
        <f t="shared" si="4"/>
        <v>3</v>
      </c>
      <c r="T44" s="37">
        <f t="shared" si="6"/>
        <v>14</v>
      </c>
      <c r="U44" s="35"/>
      <c r="V44" s="35">
        <v>1</v>
      </c>
      <c r="W44" s="35">
        <v>1</v>
      </c>
      <c r="X44" s="30">
        <f t="shared" si="1"/>
        <v>2</v>
      </c>
      <c r="Y44" s="31">
        <f t="shared" si="2"/>
        <v>16</v>
      </c>
      <c r="Z44" s="102" t="str">
        <f>'Branch Grading'!L32</f>
        <v>A</v>
      </c>
    </row>
    <row r="45" spans="1:26" s="32" customFormat="1" ht="14.5" customHeight="1">
      <c r="A45" s="24"/>
      <c r="B45" s="25">
        <v>37</v>
      </c>
      <c r="C45" s="58" t="s">
        <v>97</v>
      </c>
      <c r="D45" s="34" t="s">
        <v>501</v>
      </c>
      <c r="E45" s="35"/>
      <c r="F45" s="35"/>
      <c r="G45" s="35"/>
      <c r="H45" s="35"/>
      <c r="I45" s="35"/>
      <c r="J45" s="35"/>
      <c r="K45" s="35"/>
      <c r="L45" s="62">
        <f t="shared" si="4"/>
        <v>1</v>
      </c>
      <c r="M45" s="62">
        <f t="shared" si="4"/>
        <v>0</v>
      </c>
      <c r="N45" s="62">
        <f t="shared" si="4"/>
        <v>1</v>
      </c>
      <c r="O45" s="62">
        <f t="shared" si="4"/>
        <v>1</v>
      </c>
      <c r="P45" s="62">
        <f t="shared" si="5"/>
        <v>2</v>
      </c>
      <c r="Q45" s="62">
        <f t="shared" si="4"/>
        <v>4</v>
      </c>
      <c r="R45" s="62">
        <f t="shared" si="4"/>
        <v>3</v>
      </c>
      <c r="S45" s="62">
        <f t="shared" si="4"/>
        <v>2</v>
      </c>
      <c r="T45" s="37">
        <f t="shared" si="6"/>
        <v>14</v>
      </c>
      <c r="U45" s="35">
        <v>1</v>
      </c>
      <c r="V45" s="35">
        <v>1</v>
      </c>
      <c r="W45" s="35">
        <v>1</v>
      </c>
      <c r="X45" s="30">
        <f t="shared" si="1"/>
        <v>3</v>
      </c>
      <c r="Y45" s="31">
        <f t="shared" si="2"/>
        <v>17</v>
      </c>
      <c r="Z45" s="102" t="str">
        <f>'Branch Grading'!L33</f>
        <v>A</v>
      </c>
    </row>
    <row r="46" spans="1:26" s="32" customFormat="1" ht="14.5" customHeight="1">
      <c r="A46" s="24"/>
      <c r="B46" s="33">
        <v>38</v>
      </c>
      <c r="C46" s="58" t="s">
        <v>100</v>
      </c>
      <c r="D46" s="34" t="s">
        <v>502</v>
      </c>
      <c r="E46" s="35"/>
      <c r="F46" s="35"/>
      <c r="G46" s="35"/>
      <c r="H46" s="35"/>
      <c r="I46" s="35"/>
      <c r="J46" s="35"/>
      <c r="K46" s="35"/>
      <c r="L46" s="62">
        <f t="shared" si="4"/>
        <v>0</v>
      </c>
      <c r="M46" s="62">
        <f t="shared" si="4"/>
        <v>0</v>
      </c>
      <c r="N46" s="62">
        <f t="shared" si="4"/>
        <v>1</v>
      </c>
      <c r="O46" s="62">
        <f t="shared" si="4"/>
        <v>0</v>
      </c>
      <c r="P46" s="62">
        <f t="shared" si="5"/>
        <v>1</v>
      </c>
      <c r="Q46" s="62">
        <f t="shared" si="4"/>
        <v>2</v>
      </c>
      <c r="R46" s="62">
        <f t="shared" si="4"/>
        <v>4</v>
      </c>
      <c r="S46" s="62">
        <f t="shared" si="4"/>
        <v>2</v>
      </c>
      <c r="T46" s="37">
        <f t="shared" si="6"/>
        <v>10</v>
      </c>
      <c r="U46" s="35"/>
      <c r="V46" s="35">
        <v>1</v>
      </c>
      <c r="W46" s="35"/>
      <c r="X46" s="30">
        <f t="shared" si="1"/>
        <v>1</v>
      </c>
      <c r="Y46" s="31">
        <f t="shared" si="2"/>
        <v>11</v>
      </c>
      <c r="Z46" s="102" t="str">
        <f>'Branch Grading'!L34</f>
        <v>C</v>
      </c>
    </row>
    <row r="47" spans="1:26" s="32" customFormat="1" ht="14.5" customHeight="1">
      <c r="A47" s="24"/>
      <c r="B47" s="25">
        <v>39</v>
      </c>
      <c r="C47" s="58" t="s">
        <v>103</v>
      </c>
      <c r="D47" s="34" t="s">
        <v>503</v>
      </c>
      <c r="E47" s="35"/>
      <c r="F47" s="35"/>
      <c r="G47" s="35"/>
      <c r="H47" s="35"/>
      <c r="I47" s="35"/>
      <c r="J47" s="35"/>
      <c r="K47" s="35"/>
      <c r="L47" s="62">
        <f t="shared" si="4"/>
        <v>0</v>
      </c>
      <c r="M47" s="62">
        <f t="shared" si="4"/>
        <v>0</v>
      </c>
      <c r="N47" s="62">
        <f t="shared" si="4"/>
        <v>1</v>
      </c>
      <c r="O47" s="62">
        <f t="shared" si="4"/>
        <v>0</v>
      </c>
      <c r="P47" s="62">
        <f t="shared" si="5"/>
        <v>1</v>
      </c>
      <c r="Q47" s="62">
        <f t="shared" si="4"/>
        <v>2</v>
      </c>
      <c r="R47" s="62">
        <f t="shared" si="4"/>
        <v>3</v>
      </c>
      <c r="S47" s="62">
        <f t="shared" si="4"/>
        <v>2</v>
      </c>
      <c r="T47" s="37">
        <f t="shared" si="6"/>
        <v>9</v>
      </c>
      <c r="U47" s="35"/>
      <c r="V47" s="35">
        <v>1</v>
      </c>
      <c r="W47" s="35"/>
      <c r="X47" s="30">
        <f t="shared" si="1"/>
        <v>1</v>
      </c>
      <c r="Y47" s="31">
        <f t="shared" si="2"/>
        <v>10</v>
      </c>
      <c r="Z47" s="102" t="str">
        <f>'Branch Grading'!L35</f>
        <v>C</v>
      </c>
    </row>
    <row r="48" spans="1:26" ht="14.5" customHeight="1">
      <c r="A48" s="39"/>
      <c r="B48" s="33">
        <v>40</v>
      </c>
      <c r="C48" s="58" t="s">
        <v>106</v>
      </c>
      <c r="D48" s="34" t="s">
        <v>504</v>
      </c>
      <c r="E48" s="35"/>
      <c r="F48" s="35"/>
      <c r="G48" s="35"/>
      <c r="H48" s="35"/>
      <c r="I48" s="35"/>
      <c r="J48" s="35"/>
      <c r="K48" s="35"/>
      <c r="L48" s="62">
        <f t="shared" si="4"/>
        <v>0</v>
      </c>
      <c r="M48" s="62">
        <f t="shared" si="4"/>
        <v>0</v>
      </c>
      <c r="N48" s="62">
        <f t="shared" si="4"/>
        <v>1</v>
      </c>
      <c r="O48" s="62">
        <f t="shared" si="4"/>
        <v>0</v>
      </c>
      <c r="P48" s="62">
        <f t="shared" si="5"/>
        <v>0</v>
      </c>
      <c r="Q48" s="62">
        <f t="shared" si="4"/>
        <v>1</v>
      </c>
      <c r="R48" s="62">
        <f t="shared" si="4"/>
        <v>4</v>
      </c>
      <c r="S48" s="62">
        <f t="shared" si="4"/>
        <v>2</v>
      </c>
      <c r="T48" s="37">
        <f t="shared" si="6"/>
        <v>8</v>
      </c>
      <c r="U48" s="35"/>
      <c r="V48" s="35">
        <v>1</v>
      </c>
      <c r="W48" s="35"/>
      <c r="X48" s="30">
        <f t="shared" si="1"/>
        <v>1</v>
      </c>
      <c r="Y48" s="31">
        <f t="shared" si="2"/>
        <v>9</v>
      </c>
      <c r="Z48" s="102" t="str">
        <f>'Branch Grading'!L36</f>
        <v>D</v>
      </c>
    </row>
    <row r="49" spans="1:26" ht="14.5" customHeight="1">
      <c r="A49" s="39"/>
      <c r="B49" s="25">
        <v>41</v>
      </c>
      <c r="C49" s="58" t="s">
        <v>109</v>
      </c>
      <c r="D49" s="34" t="s">
        <v>505</v>
      </c>
      <c r="E49" s="35"/>
      <c r="F49" s="35"/>
      <c r="G49" s="35"/>
      <c r="H49" s="35"/>
      <c r="I49" s="35"/>
      <c r="J49" s="35"/>
      <c r="K49" s="35"/>
      <c r="L49" s="62">
        <f t="shared" si="4"/>
        <v>0</v>
      </c>
      <c r="M49" s="62">
        <f t="shared" si="4"/>
        <v>0</v>
      </c>
      <c r="N49" s="62">
        <f t="shared" si="4"/>
        <v>1</v>
      </c>
      <c r="O49" s="62">
        <f t="shared" si="4"/>
        <v>1</v>
      </c>
      <c r="P49" s="62">
        <f t="shared" si="5"/>
        <v>0</v>
      </c>
      <c r="Q49" s="62">
        <f t="shared" si="4"/>
        <v>3</v>
      </c>
      <c r="R49" s="62">
        <f t="shared" si="4"/>
        <v>3</v>
      </c>
      <c r="S49" s="62">
        <f t="shared" si="4"/>
        <v>3</v>
      </c>
      <c r="T49" s="37">
        <f t="shared" si="6"/>
        <v>11</v>
      </c>
      <c r="U49" s="35"/>
      <c r="V49" s="35">
        <v>1</v>
      </c>
      <c r="W49" s="35"/>
      <c r="X49" s="30">
        <f t="shared" si="1"/>
        <v>1</v>
      </c>
      <c r="Y49" s="31">
        <f t="shared" si="2"/>
        <v>12</v>
      </c>
      <c r="Z49" s="102" t="str">
        <f>'Branch Grading'!L37</f>
        <v>C</v>
      </c>
    </row>
    <row r="50" spans="1:26" ht="14.5" customHeight="1">
      <c r="A50" s="39"/>
      <c r="B50" s="33">
        <v>42</v>
      </c>
      <c r="C50" s="58" t="s">
        <v>112</v>
      </c>
      <c r="D50" s="34" t="s">
        <v>506</v>
      </c>
      <c r="E50" s="35"/>
      <c r="F50" s="35"/>
      <c r="G50" s="35"/>
      <c r="H50" s="35"/>
      <c r="I50" s="35"/>
      <c r="J50" s="35"/>
      <c r="K50" s="35"/>
      <c r="L50" s="62">
        <f t="shared" si="4"/>
        <v>0</v>
      </c>
      <c r="M50" s="62">
        <f t="shared" si="4"/>
        <v>1</v>
      </c>
      <c r="N50" s="62">
        <f t="shared" si="4"/>
        <v>0</v>
      </c>
      <c r="O50" s="62">
        <f t="shared" si="4"/>
        <v>1</v>
      </c>
      <c r="P50" s="62">
        <f t="shared" si="5"/>
        <v>1</v>
      </c>
      <c r="Q50" s="62">
        <f t="shared" si="4"/>
        <v>1</v>
      </c>
      <c r="R50" s="62">
        <f t="shared" si="4"/>
        <v>3</v>
      </c>
      <c r="S50" s="62">
        <f t="shared" si="4"/>
        <v>3</v>
      </c>
      <c r="T50" s="37">
        <f t="shared" si="6"/>
        <v>10</v>
      </c>
      <c r="U50" s="35"/>
      <c r="V50" s="35">
        <v>1</v>
      </c>
      <c r="W50" s="35"/>
      <c r="X50" s="30">
        <f t="shared" si="1"/>
        <v>1</v>
      </c>
      <c r="Y50" s="31">
        <f t="shared" si="2"/>
        <v>11</v>
      </c>
      <c r="Z50" s="102" t="str">
        <f>'Branch Grading'!L38</f>
        <v>A</v>
      </c>
    </row>
    <row r="51" spans="1:26" ht="14.5" customHeight="1">
      <c r="A51" s="39"/>
      <c r="B51" s="25">
        <v>43</v>
      </c>
      <c r="C51" s="58" t="s">
        <v>115</v>
      </c>
      <c r="D51" s="34" t="s">
        <v>507</v>
      </c>
      <c r="E51" s="35"/>
      <c r="F51" s="35"/>
      <c r="G51" s="35"/>
      <c r="H51" s="35"/>
      <c r="I51" s="35"/>
      <c r="J51" s="35"/>
      <c r="K51" s="35"/>
      <c r="L51" s="62">
        <f t="shared" si="4"/>
        <v>0</v>
      </c>
      <c r="M51" s="62">
        <f t="shared" si="4"/>
        <v>1</v>
      </c>
      <c r="N51" s="62">
        <f t="shared" si="4"/>
        <v>0</v>
      </c>
      <c r="O51" s="62">
        <f t="shared" si="4"/>
        <v>1</v>
      </c>
      <c r="P51" s="62">
        <f t="shared" si="5"/>
        <v>1</v>
      </c>
      <c r="Q51" s="62">
        <f t="shared" si="4"/>
        <v>1</v>
      </c>
      <c r="R51" s="62">
        <f t="shared" si="4"/>
        <v>3</v>
      </c>
      <c r="S51" s="62">
        <f t="shared" si="4"/>
        <v>2</v>
      </c>
      <c r="T51" s="37">
        <f t="shared" si="6"/>
        <v>9</v>
      </c>
      <c r="U51" s="35"/>
      <c r="V51" s="35">
        <v>1</v>
      </c>
      <c r="W51" s="35"/>
      <c r="X51" s="30">
        <f t="shared" si="1"/>
        <v>1</v>
      </c>
      <c r="Y51" s="31">
        <f t="shared" si="2"/>
        <v>10</v>
      </c>
      <c r="Z51" s="102" t="str">
        <f>'Branch Grading'!L39</f>
        <v>A</v>
      </c>
    </row>
    <row r="52" spans="1:26" ht="14.5" customHeight="1">
      <c r="A52" s="39"/>
      <c r="B52" s="33">
        <v>44</v>
      </c>
      <c r="C52" s="58" t="s">
        <v>118</v>
      </c>
      <c r="D52" s="34" t="s">
        <v>508</v>
      </c>
      <c r="E52" s="35"/>
      <c r="F52" s="35"/>
      <c r="G52" s="35"/>
      <c r="H52" s="35"/>
      <c r="I52" s="35"/>
      <c r="J52" s="35"/>
      <c r="K52" s="35"/>
      <c r="L52" s="62">
        <f t="shared" si="4"/>
        <v>0</v>
      </c>
      <c r="M52" s="62">
        <f t="shared" si="4"/>
        <v>1</v>
      </c>
      <c r="N52" s="62">
        <f t="shared" si="4"/>
        <v>0</v>
      </c>
      <c r="O52" s="62">
        <f t="shared" si="4"/>
        <v>1</v>
      </c>
      <c r="P52" s="62">
        <f t="shared" si="5"/>
        <v>1</v>
      </c>
      <c r="Q52" s="62">
        <f t="shared" si="4"/>
        <v>2</v>
      </c>
      <c r="R52" s="62">
        <f t="shared" si="4"/>
        <v>2</v>
      </c>
      <c r="S52" s="62">
        <f t="shared" si="4"/>
        <v>3</v>
      </c>
      <c r="T52" s="37">
        <f t="shared" si="6"/>
        <v>10</v>
      </c>
      <c r="U52" s="35"/>
      <c r="V52" s="35">
        <v>1</v>
      </c>
      <c r="W52" s="35"/>
      <c r="X52" s="30">
        <f t="shared" si="1"/>
        <v>1</v>
      </c>
      <c r="Y52" s="31">
        <f t="shared" si="2"/>
        <v>11</v>
      </c>
      <c r="Z52" s="102" t="str">
        <f>'Branch Grading'!L40</f>
        <v>A</v>
      </c>
    </row>
    <row r="53" spans="1:26" ht="14.5" customHeight="1">
      <c r="A53" s="39"/>
      <c r="B53" s="25">
        <v>45</v>
      </c>
      <c r="C53" s="58" t="s">
        <v>121</v>
      </c>
      <c r="D53" s="34" t="s">
        <v>509</v>
      </c>
      <c r="E53" s="35"/>
      <c r="F53" s="35"/>
      <c r="G53" s="35"/>
      <c r="H53" s="35"/>
      <c r="I53" s="35"/>
      <c r="J53" s="35"/>
      <c r="K53" s="35"/>
      <c r="L53" s="62">
        <f t="shared" si="4"/>
        <v>0</v>
      </c>
      <c r="M53" s="62">
        <f t="shared" si="4"/>
        <v>0</v>
      </c>
      <c r="N53" s="62">
        <f t="shared" si="4"/>
        <v>1</v>
      </c>
      <c r="O53" s="62">
        <f t="shared" si="4"/>
        <v>0</v>
      </c>
      <c r="P53" s="62">
        <f t="shared" si="5"/>
        <v>0</v>
      </c>
      <c r="Q53" s="62">
        <f t="shared" si="4"/>
        <v>2</v>
      </c>
      <c r="R53" s="62">
        <f t="shared" si="4"/>
        <v>3</v>
      </c>
      <c r="S53" s="62">
        <f t="shared" si="4"/>
        <v>2</v>
      </c>
      <c r="T53" s="37">
        <f t="shared" si="6"/>
        <v>8</v>
      </c>
      <c r="U53" s="35"/>
      <c r="V53" s="35">
        <v>1</v>
      </c>
      <c r="W53" s="35">
        <v>1</v>
      </c>
      <c r="X53" s="30">
        <f t="shared" si="1"/>
        <v>2</v>
      </c>
      <c r="Y53" s="31">
        <f t="shared" si="2"/>
        <v>10</v>
      </c>
      <c r="Z53" s="102" t="str">
        <f>'Branch Grading'!L41</f>
        <v>C</v>
      </c>
    </row>
    <row r="54" spans="1:26" ht="14.5" customHeight="1">
      <c r="A54" s="39"/>
      <c r="B54" s="33">
        <v>46</v>
      </c>
      <c r="C54" s="58" t="s">
        <v>124</v>
      </c>
      <c r="D54" s="34" t="s">
        <v>510</v>
      </c>
      <c r="E54" s="35"/>
      <c r="F54" s="35"/>
      <c r="G54" s="35"/>
      <c r="H54" s="35"/>
      <c r="I54" s="35"/>
      <c r="J54" s="35"/>
      <c r="K54" s="35"/>
      <c r="L54" s="62">
        <f t="shared" si="4"/>
        <v>0</v>
      </c>
      <c r="M54" s="62">
        <f t="shared" si="4"/>
        <v>0</v>
      </c>
      <c r="N54" s="62">
        <f t="shared" si="4"/>
        <v>1</v>
      </c>
      <c r="O54" s="62">
        <f t="shared" si="4"/>
        <v>0</v>
      </c>
      <c r="P54" s="62">
        <f t="shared" si="5"/>
        <v>0</v>
      </c>
      <c r="Q54" s="62">
        <f t="shared" si="4"/>
        <v>2</v>
      </c>
      <c r="R54" s="62">
        <f t="shared" si="4"/>
        <v>3</v>
      </c>
      <c r="S54" s="62">
        <f t="shared" si="4"/>
        <v>2</v>
      </c>
      <c r="T54" s="37">
        <f t="shared" si="6"/>
        <v>8</v>
      </c>
      <c r="U54" s="35"/>
      <c r="V54" s="35"/>
      <c r="W54" s="35">
        <v>1</v>
      </c>
      <c r="X54" s="30">
        <f t="shared" si="1"/>
        <v>1</v>
      </c>
      <c r="Y54" s="31">
        <f t="shared" si="2"/>
        <v>9</v>
      </c>
      <c r="Z54" s="102" t="str">
        <f>'Branch Grading'!L42</f>
        <v>C</v>
      </c>
    </row>
    <row r="55" spans="1:26" ht="14.5" customHeight="1">
      <c r="A55" s="39"/>
      <c r="B55" s="25">
        <v>47</v>
      </c>
      <c r="C55" s="58" t="s">
        <v>127</v>
      </c>
      <c r="D55" s="34" t="s">
        <v>511</v>
      </c>
      <c r="E55" s="35"/>
      <c r="F55" s="35"/>
      <c r="G55" s="35"/>
      <c r="H55" s="35"/>
      <c r="I55" s="35"/>
      <c r="J55" s="35"/>
      <c r="K55" s="35"/>
      <c r="L55" s="62">
        <f t="shared" si="4"/>
        <v>1</v>
      </c>
      <c r="M55" s="62">
        <f t="shared" si="4"/>
        <v>0</v>
      </c>
      <c r="N55" s="62">
        <f t="shared" si="4"/>
        <v>1</v>
      </c>
      <c r="O55" s="62">
        <f t="shared" si="4"/>
        <v>1</v>
      </c>
      <c r="P55" s="62">
        <f t="shared" si="5"/>
        <v>1</v>
      </c>
      <c r="Q55" s="62">
        <f t="shared" si="4"/>
        <v>3</v>
      </c>
      <c r="R55" s="62">
        <f t="shared" si="4"/>
        <v>3</v>
      </c>
      <c r="S55" s="62">
        <f t="shared" si="4"/>
        <v>2</v>
      </c>
      <c r="T55" s="37">
        <f t="shared" si="6"/>
        <v>12</v>
      </c>
      <c r="U55" s="35"/>
      <c r="V55" s="35">
        <v>1</v>
      </c>
      <c r="W55" s="35">
        <v>1</v>
      </c>
      <c r="X55" s="30">
        <f t="shared" si="1"/>
        <v>2</v>
      </c>
      <c r="Y55" s="31">
        <f t="shared" si="2"/>
        <v>14</v>
      </c>
      <c r="Z55" s="102" t="str">
        <f>'Branch Grading'!L43</f>
        <v>A</v>
      </c>
    </row>
    <row r="56" spans="1:26" ht="14.5" customHeight="1">
      <c r="A56" s="39"/>
      <c r="B56" s="33">
        <v>48</v>
      </c>
      <c r="C56" s="58" t="s">
        <v>130</v>
      </c>
      <c r="D56" s="34" t="s">
        <v>512</v>
      </c>
      <c r="E56" s="35"/>
      <c r="F56" s="35"/>
      <c r="G56" s="35"/>
      <c r="H56" s="35"/>
      <c r="I56" s="35"/>
      <c r="J56" s="35"/>
      <c r="K56" s="35"/>
      <c r="L56" s="62">
        <f t="shared" si="4"/>
        <v>0</v>
      </c>
      <c r="M56" s="62">
        <f t="shared" si="4"/>
        <v>0</v>
      </c>
      <c r="N56" s="62">
        <f t="shared" si="4"/>
        <v>1</v>
      </c>
      <c r="O56" s="62">
        <f t="shared" si="4"/>
        <v>0</v>
      </c>
      <c r="P56" s="62">
        <f t="shared" si="5"/>
        <v>0</v>
      </c>
      <c r="Q56" s="62">
        <f t="shared" si="4"/>
        <v>2</v>
      </c>
      <c r="R56" s="62">
        <f t="shared" si="4"/>
        <v>3</v>
      </c>
      <c r="S56" s="62">
        <f t="shared" si="4"/>
        <v>2</v>
      </c>
      <c r="T56" s="37">
        <f t="shared" si="6"/>
        <v>8</v>
      </c>
      <c r="U56" s="35"/>
      <c r="V56" s="35"/>
      <c r="W56" s="35">
        <v>1</v>
      </c>
      <c r="X56" s="30">
        <f t="shared" si="1"/>
        <v>1</v>
      </c>
      <c r="Y56" s="31">
        <f t="shared" si="2"/>
        <v>9</v>
      </c>
      <c r="Z56" s="102" t="str">
        <f>'Branch Grading'!L44</f>
        <v>B</v>
      </c>
    </row>
    <row r="57" spans="1:26" ht="14.5" customHeight="1">
      <c r="A57" s="39"/>
      <c r="B57" s="25">
        <v>49</v>
      </c>
      <c r="C57" s="58" t="s">
        <v>133</v>
      </c>
      <c r="D57" s="34" t="s">
        <v>513</v>
      </c>
      <c r="E57" s="35"/>
      <c r="F57" s="35"/>
      <c r="G57" s="35"/>
      <c r="H57" s="35"/>
      <c r="I57" s="35"/>
      <c r="J57" s="35"/>
      <c r="K57" s="35"/>
      <c r="L57" s="62">
        <f t="shared" si="4"/>
        <v>0</v>
      </c>
      <c r="M57" s="62">
        <f t="shared" si="4"/>
        <v>0</v>
      </c>
      <c r="N57" s="62">
        <f t="shared" si="4"/>
        <v>1</v>
      </c>
      <c r="O57" s="62">
        <f t="shared" si="4"/>
        <v>0</v>
      </c>
      <c r="P57" s="62">
        <f t="shared" si="5"/>
        <v>0</v>
      </c>
      <c r="Q57" s="62">
        <f t="shared" si="4"/>
        <v>2</v>
      </c>
      <c r="R57" s="62">
        <f t="shared" si="4"/>
        <v>3</v>
      </c>
      <c r="S57" s="62">
        <f t="shared" si="4"/>
        <v>2</v>
      </c>
      <c r="T57" s="37">
        <f t="shared" si="6"/>
        <v>8</v>
      </c>
      <c r="U57" s="35"/>
      <c r="V57" s="35"/>
      <c r="W57" s="35">
        <v>1</v>
      </c>
      <c r="X57" s="30">
        <f t="shared" si="1"/>
        <v>1</v>
      </c>
      <c r="Y57" s="31">
        <f t="shared" si="2"/>
        <v>9</v>
      </c>
      <c r="Z57" s="102" t="str">
        <f>'Branch Grading'!L45</f>
        <v>C</v>
      </c>
    </row>
    <row r="58" spans="1:26" ht="14.5" customHeight="1">
      <c r="A58" s="39"/>
      <c r="B58" s="33">
        <v>50</v>
      </c>
      <c r="C58" s="58" t="s">
        <v>136</v>
      </c>
      <c r="D58" s="34" t="s">
        <v>514</v>
      </c>
      <c r="E58" s="35"/>
      <c r="F58" s="35"/>
      <c r="G58" s="35"/>
      <c r="H58" s="35"/>
      <c r="I58" s="35"/>
      <c r="J58" s="35"/>
      <c r="K58" s="35"/>
      <c r="L58" s="62">
        <f t="shared" si="4"/>
        <v>0</v>
      </c>
      <c r="M58" s="62">
        <f t="shared" si="4"/>
        <v>0</v>
      </c>
      <c r="N58" s="62">
        <f t="shared" si="4"/>
        <v>1</v>
      </c>
      <c r="O58" s="62">
        <f t="shared" si="4"/>
        <v>0</v>
      </c>
      <c r="P58" s="62">
        <f t="shared" si="5"/>
        <v>0</v>
      </c>
      <c r="Q58" s="62">
        <f t="shared" si="4"/>
        <v>1</v>
      </c>
      <c r="R58" s="62">
        <f t="shared" si="4"/>
        <v>3</v>
      </c>
      <c r="S58" s="62">
        <f t="shared" si="4"/>
        <v>2</v>
      </c>
      <c r="T58" s="37">
        <f t="shared" si="6"/>
        <v>7</v>
      </c>
      <c r="U58" s="35"/>
      <c r="V58" s="35"/>
      <c r="W58" s="35">
        <v>1</v>
      </c>
      <c r="X58" s="30">
        <f t="shared" si="1"/>
        <v>1</v>
      </c>
      <c r="Y58" s="31">
        <f t="shared" si="2"/>
        <v>8</v>
      </c>
      <c r="Z58" s="102" t="str">
        <f>'Branch Grading'!L46</f>
        <v>D</v>
      </c>
    </row>
    <row r="59" spans="1:26" ht="14.5" customHeight="1">
      <c r="A59" s="39"/>
      <c r="B59" s="25">
        <v>51</v>
      </c>
      <c r="C59" s="58" t="s">
        <v>139</v>
      </c>
      <c r="D59" s="34" t="s">
        <v>515</v>
      </c>
      <c r="E59" s="35"/>
      <c r="F59" s="35"/>
      <c r="G59" s="35"/>
      <c r="H59" s="35"/>
      <c r="I59" s="35"/>
      <c r="J59" s="35"/>
      <c r="K59" s="35"/>
      <c r="L59" s="62">
        <f t="shared" si="4"/>
        <v>0</v>
      </c>
      <c r="M59" s="62">
        <f t="shared" si="4"/>
        <v>0</v>
      </c>
      <c r="N59" s="62">
        <f t="shared" si="4"/>
        <v>1</v>
      </c>
      <c r="O59" s="62">
        <f t="shared" si="4"/>
        <v>0</v>
      </c>
      <c r="P59" s="62">
        <f t="shared" si="5"/>
        <v>0</v>
      </c>
      <c r="Q59" s="62">
        <f t="shared" si="4"/>
        <v>2</v>
      </c>
      <c r="R59" s="62">
        <f t="shared" si="4"/>
        <v>3</v>
      </c>
      <c r="S59" s="62">
        <f t="shared" si="4"/>
        <v>2</v>
      </c>
      <c r="T59" s="37">
        <f t="shared" si="6"/>
        <v>8</v>
      </c>
      <c r="U59" s="35"/>
      <c r="V59" s="35"/>
      <c r="W59" s="35">
        <v>1</v>
      </c>
      <c r="X59" s="30">
        <f t="shared" si="1"/>
        <v>1</v>
      </c>
      <c r="Y59" s="31">
        <f t="shared" si="2"/>
        <v>9</v>
      </c>
      <c r="Z59" s="102" t="str">
        <f>'Branch Grading'!L47</f>
        <v>C</v>
      </c>
    </row>
    <row r="60" spans="1:26" ht="14.5" customHeight="1">
      <c r="A60" s="39"/>
      <c r="B60" s="33">
        <v>52</v>
      </c>
      <c r="C60" s="58" t="s">
        <v>142</v>
      </c>
      <c r="D60" s="34" t="s">
        <v>516</v>
      </c>
      <c r="E60" s="35"/>
      <c r="F60" s="35"/>
      <c r="G60" s="35"/>
      <c r="H60" s="35"/>
      <c r="I60" s="35"/>
      <c r="J60" s="35"/>
      <c r="K60" s="35"/>
      <c r="L60" s="62">
        <f t="shared" si="4"/>
        <v>0</v>
      </c>
      <c r="M60" s="62">
        <f t="shared" si="4"/>
        <v>0</v>
      </c>
      <c r="N60" s="62">
        <f t="shared" si="4"/>
        <v>1</v>
      </c>
      <c r="O60" s="62">
        <f t="shared" si="4"/>
        <v>0</v>
      </c>
      <c r="P60" s="62">
        <f t="shared" si="5"/>
        <v>1</v>
      </c>
      <c r="Q60" s="62">
        <f t="shared" si="4"/>
        <v>1</v>
      </c>
      <c r="R60" s="62">
        <f t="shared" si="4"/>
        <v>3</v>
      </c>
      <c r="S60" s="62">
        <f t="shared" si="4"/>
        <v>2</v>
      </c>
      <c r="T60" s="37">
        <f t="shared" si="6"/>
        <v>8</v>
      </c>
      <c r="U60" s="35"/>
      <c r="V60" s="35"/>
      <c r="W60" s="35">
        <v>1</v>
      </c>
      <c r="X60" s="30">
        <f t="shared" si="1"/>
        <v>1</v>
      </c>
      <c r="Y60" s="31">
        <f t="shared" si="2"/>
        <v>9</v>
      </c>
      <c r="Z60" s="102" t="str">
        <f>'Branch Grading'!L48</f>
        <v>B</v>
      </c>
    </row>
    <row r="61" spans="1:26" ht="14.5" customHeight="1">
      <c r="A61" s="39"/>
      <c r="B61" s="25">
        <v>53</v>
      </c>
      <c r="C61" s="58" t="s">
        <v>145</v>
      </c>
      <c r="D61" s="34" t="s">
        <v>517</v>
      </c>
      <c r="E61" s="35"/>
      <c r="F61" s="35"/>
      <c r="G61" s="35"/>
      <c r="H61" s="35"/>
      <c r="I61" s="35"/>
      <c r="J61" s="35"/>
      <c r="K61" s="35"/>
      <c r="L61" s="62">
        <f t="shared" si="4"/>
        <v>0</v>
      </c>
      <c r="M61" s="62">
        <f t="shared" si="4"/>
        <v>1</v>
      </c>
      <c r="N61" s="62">
        <f t="shared" si="4"/>
        <v>1</v>
      </c>
      <c r="O61" s="62">
        <f t="shared" si="4"/>
        <v>1</v>
      </c>
      <c r="P61" s="62">
        <f t="shared" si="5"/>
        <v>1</v>
      </c>
      <c r="Q61" s="62">
        <f t="shared" si="4"/>
        <v>1</v>
      </c>
      <c r="R61" s="62">
        <f t="shared" si="4"/>
        <v>2</v>
      </c>
      <c r="S61" s="62">
        <f t="shared" si="4"/>
        <v>2</v>
      </c>
      <c r="T61" s="37">
        <f t="shared" si="6"/>
        <v>9</v>
      </c>
      <c r="U61" s="35"/>
      <c r="V61" s="35">
        <v>1</v>
      </c>
      <c r="W61" s="35">
        <v>1</v>
      </c>
      <c r="X61" s="30">
        <f t="shared" si="1"/>
        <v>2</v>
      </c>
      <c r="Y61" s="31">
        <f t="shared" si="2"/>
        <v>11</v>
      </c>
      <c r="Z61" s="102" t="str">
        <f>'Branch Grading'!L49</f>
        <v>A</v>
      </c>
    </row>
    <row r="62" spans="1:26" ht="14.5" customHeight="1">
      <c r="A62" s="39"/>
      <c r="B62" s="33">
        <v>54</v>
      </c>
      <c r="C62" s="58" t="s">
        <v>148</v>
      </c>
      <c r="D62" s="34" t="s">
        <v>518</v>
      </c>
      <c r="E62" s="35"/>
      <c r="F62" s="35"/>
      <c r="G62" s="35"/>
      <c r="H62" s="35"/>
      <c r="I62" s="35"/>
      <c r="J62" s="35"/>
      <c r="K62" s="35"/>
      <c r="L62" s="62">
        <f t="shared" si="4"/>
        <v>0</v>
      </c>
      <c r="M62" s="62">
        <f t="shared" si="4"/>
        <v>1</v>
      </c>
      <c r="N62" s="62">
        <f t="shared" si="4"/>
        <v>1</v>
      </c>
      <c r="O62" s="62">
        <f t="shared" si="4"/>
        <v>1</v>
      </c>
      <c r="P62" s="62">
        <f t="shared" si="5"/>
        <v>1</v>
      </c>
      <c r="Q62" s="62">
        <f t="shared" si="4"/>
        <v>1</v>
      </c>
      <c r="R62" s="62">
        <f t="shared" si="4"/>
        <v>2</v>
      </c>
      <c r="S62" s="62">
        <f t="shared" si="4"/>
        <v>2</v>
      </c>
      <c r="T62" s="37">
        <f t="shared" si="6"/>
        <v>9</v>
      </c>
      <c r="U62" s="35"/>
      <c r="V62" s="35">
        <v>1</v>
      </c>
      <c r="W62" s="35">
        <v>1</v>
      </c>
      <c r="X62" s="30">
        <f t="shared" si="1"/>
        <v>2</v>
      </c>
      <c r="Y62" s="31">
        <f t="shared" si="2"/>
        <v>11</v>
      </c>
      <c r="Z62" s="102" t="str">
        <f>'Branch Grading'!L50</f>
        <v>A</v>
      </c>
    </row>
    <row r="63" spans="1:26" ht="14.5" customHeight="1">
      <c r="A63" s="39"/>
      <c r="B63" s="25">
        <v>55</v>
      </c>
      <c r="C63" s="58" t="s">
        <v>151</v>
      </c>
      <c r="D63" s="34" t="s">
        <v>519</v>
      </c>
      <c r="E63" s="35"/>
      <c r="F63" s="35"/>
      <c r="G63" s="35"/>
      <c r="H63" s="35"/>
      <c r="I63" s="35"/>
      <c r="J63" s="35"/>
      <c r="K63" s="35"/>
      <c r="L63" s="62">
        <f t="shared" si="4"/>
        <v>1</v>
      </c>
      <c r="M63" s="62">
        <f t="shared" si="4"/>
        <v>0</v>
      </c>
      <c r="N63" s="62">
        <f t="shared" si="4"/>
        <v>1</v>
      </c>
      <c r="O63" s="62">
        <f t="shared" si="4"/>
        <v>1</v>
      </c>
      <c r="P63" s="62">
        <f t="shared" si="5"/>
        <v>1</v>
      </c>
      <c r="Q63" s="62">
        <f t="shared" si="4"/>
        <v>3</v>
      </c>
      <c r="R63" s="62">
        <f t="shared" si="4"/>
        <v>3</v>
      </c>
      <c r="S63" s="62">
        <f t="shared" si="4"/>
        <v>1</v>
      </c>
      <c r="T63" s="37">
        <f t="shared" si="6"/>
        <v>11</v>
      </c>
      <c r="U63" s="40"/>
      <c r="V63" s="40"/>
      <c r="W63" s="40">
        <v>1</v>
      </c>
      <c r="X63" s="30">
        <f t="shared" si="1"/>
        <v>1</v>
      </c>
      <c r="Y63" s="31">
        <f t="shared" si="2"/>
        <v>12</v>
      </c>
      <c r="Z63" s="102" t="str">
        <f>'Branch Grading'!L51</f>
        <v>A</v>
      </c>
    </row>
    <row r="64" spans="1:26" ht="14.5" customHeight="1">
      <c r="A64" s="39"/>
      <c r="B64" s="33">
        <v>56</v>
      </c>
      <c r="C64" s="58" t="s">
        <v>154</v>
      </c>
      <c r="D64" s="34" t="s">
        <v>520</v>
      </c>
      <c r="E64" s="35"/>
      <c r="F64" s="35"/>
      <c r="G64" s="35"/>
      <c r="H64" s="35"/>
      <c r="I64" s="35"/>
      <c r="J64" s="35"/>
      <c r="K64" s="35"/>
      <c r="L64" s="62">
        <f t="shared" si="4"/>
        <v>0</v>
      </c>
      <c r="M64" s="62">
        <f t="shared" si="4"/>
        <v>0</v>
      </c>
      <c r="N64" s="62">
        <f t="shared" si="4"/>
        <v>1</v>
      </c>
      <c r="O64" s="62">
        <f t="shared" si="4"/>
        <v>1</v>
      </c>
      <c r="P64" s="62">
        <f t="shared" si="5"/>
        <v>0</v>
      </c>
      <c r="Q64" s="62">
        <f t="shared" si="4"/>
        <v>1</v>
      </c>
      <c r="R64" s="62">
        <f t="shared" si="4"/>
        <v>3</v>
      </c>
      <c r="S64" s="62">
        <f t="shared" si="4"/>
        <v>3</v>
      </c>
      <c r="T64" s="37">
        <f t="shared" si="6"/>
        <v>9</v>
      </c>
      <c r="U64" s="35"/>
      <c r="V64" s="35"/>
      <c r="W64" s="35">
        <v>1</v>
      </c>
      <c r="X64" s="30">
        <f t="shared" si="1"/>
        <v>1</v>
      </c>
      <c r="Y64" s="31">
        <f t="shared" si="2"/>
        <v>10</v>
      </c>
      <c r="Z64" s="102" t="str">
        <f>'Branch Grading'!L52</f>
        <v>B</v>
      </c>
    </row>
    <row r="65" spans="1:26" ht="14.5" customHeight="1">
      <c r="A65" s="39"/>
      <c r="B65" s="25">
        <v>57</v>
      </c>
      <c r="C65" s="58" t="s">
        <v>157</v>
      </c>
      <c r="D65" s="34" t="s">
        <v>521</v>
      </c>
      <c r="E65" s="35"/>
      <c r="F65" s="35"/>
      <c r="G65" s="35"/>
      <c r="H65" s="35"/>
      <c r="I65" s="35"/>
      <c r="J65" s="35"/>
      <c r="K65" s="35"/>
      <c r="L65" s="62">
        <f t="shared" si="4"/>
        <v>0</v>
      </c>
      <c r="M65" s="62">
        <f t="shared" si="4"/>
        <v>1</v>
      </c>
      <c r="N65" s="62">
        <f t="shared" si="4"/>
        <v>1</v>
      </c>
      <c r="O65" s="62">
        <f t="shared" si="4"/>
        <v>1</v>
      </c>
      <c r="P65" s="62">
        <f t="shared" si="5"/>
        <v>0</v>
      </c>
      <c r="Q65" s="62">
        <f t="shared" si="4"/>
        <v>2</v>
      </c>
      <c r="R65" s="62">
        <f t="shared" si="4"/>
        <v>3</v>
      </c>
      <c r="S65" s="62">
        <f t="shared" si="4"/>
        <v>2</v>
      </c>
      <c r="T65" s="37">
        <f t="shared" si="6"/>
        <v>10</v>
      </c>
      <c r="U65" s="40"/>
      <c r="V65" s="40"/>
      <c r="W65" s="40">
        <v>1</v>
      </c>
      <c r="X65" s="30">
        <f t="shared" si="1"/>
        <v>1</v>
      </c>
      <c r="Y65" s="31">
        <f t="shared" si="2"/>
        <v>11</v>
      </c>
      <c r="Z65" s="102" t="str">
        <f>'Branch Grading'!L53</f>
        <v>A</v>
      </c>
    </row>
    <row r="66" spans="1:26" ht="14.5" customHeight="1">
      <c r="A66" s="39"/>
      <c r="B66" s="33">
        <v>58</v>
      </c>
      <c r="C66" s="58" t="s">
        <v>160</v>
      </c>
      <c r="D66" s="34" t="s">
        <v>522</v>
      </c>
      <c r="E66" s="35"/>
      <c r="F66" s="35"/>
      <c r="G66" s="35"/>
      <c r="H66" s="35"/>
      <c r="I66" s="35"/>
      <c r="J66" s="35"/>
      <c r="K66" s="35"/>
      <c r="L66" s="62">
        <f t="shared" si="4"/>
        <v>0</v>
      </c>
      <c r="M66" s="62">
        <f t="shared" si="4"/>
        <v>1</v>
      </c>
      <c r="N66" s="62">
        <f t="shared" si="4"/>
        <v>0</v>
      </c>
      <c r="O66" s="62">
        <f t="shared" si="4"/>
        <v>2</v>
      </c>
      <c r="P66" s="62">
        <f t="shared" si="5"/>
        <v>0</v>
      </c>
      <c r="Q66" s="62">
        <f t="shared" si="4"/>
        <v>3</v>
      </c>
      <c r="R66" s="62">
        <f t="shared" si="4"/>
        <v>2</v>
      </c>
      <c r="S66" s="62">
        <f t="shared" si="4"/>
        <v>2</v>
      </c>
      <c r="T66" s="37">
        <f t="shared" si="6"/>
        <v>10</v>
      </c>
      <c r="U66" s="40"/>
      <c r="V66" s="40"/>
      <c r="W66" s="40">
        <v>1</v>
      </c>
      <c r="X66" s="30">
        <f t="shared" si="1"/>
        <v>1</v>
      </c>
      <c r="Y66" s="31">
        <f t="shared" si="2"/>
        <v>11</v>
      </c>
      <c r="Z66" s="102" t="str">
        <f>'Branch Grading'!L54</f>
        <v>B</v>
      </c>
    </row>
    <row r="67" spans="1:26" ht="14.5" customHeight="1">
      <c r="A67" s="39"/>
      <c r="B67" s="25">
        <v>59</v>
      </c>
      <c r="C67" s="58" t="s">
        <v>163</v>
      </c>
      <c r="D67" s="34" t="s">
        <v>523</v>
      </c>
      <c r="E67" s="35"/>
      <c r="F67" s="35"/>
      <c r="G67" s="35"/>
      <c r="H67" s="35"/>
      <c r="I67" s="35"/>
      <c r="J67" s="35"/>
      <c r="K67" s="35"/>
      <c r="L67" s="62">
        <f t="shared" si="4"/>
        <v>0</v>
      </c>
      <c r="M67" s="62">
        <f t="shared" si="4"/>
        <v>0</v>
      </c>
      <c r="N67" s="62">
        <f t="shared" si="4"/>
        <v>1</v>
      </c>
      <c r="O67" s="62">
        <f t="shared" si="4"/>
        <v>1</v>
      </c>
      <c r="P67" s="62">
        <f t="shared" si="5"/>
        <v>1</v>
      </c>
      <c r="Q67" s="62">
        <f t="shared" si="4"/>
        <v>1</v>
      </c>
      <c r="R67" s="62">
        <f t="shared" si="4"/>
        <v>4</v>
      </c>
      <c r="S67" s="62">
        <f t="shared" si="4"/>
        <v>1</v>
      </c>
      <c r="T67" s="37">
        <f t="shared" si="6"/>
        <v>9</v>
      </c>
      <c r="U67" s="40"/>
      <c r="V67" s="40"/>
      <c r="W67" s="40">
        <v>1</v>
      </c>
      <c r="X67" s="30">
        <f t="shared" si="1"/>
        <v>1</v>
      </c>
      <c r="Y67" s="31">
        <f t="shared" si="2"/>
        <v>10</v>
      </c>
      <c r="Z67" s="102" t="str">
        <f>'Branch Grading'!L55</f>
        <v>B</v>
      </c>
    </row>
    <row r="68" spans="1:26" ht="14.5" customHeight="1">
      <c r="A68" s="39"/>
      <c r="B68" s="33">
        <v>60</v>
      </c>
      <c r="C68" s="58" t="s">
        <v>166</v>
      </c>
      <c r="D68" s="34" t="s">
        <v>524</v>
      </c>
      <c r="E68" s="35"/>
      <c r="F68" s="35"/>
      <c r="G68" s="35"/>
      <c r="H68" s="35"/>
      <c r="I68" s="35"/>
      <c r="J68" s="35"/>
      <c r="K68" s="35"/>
      <c r="L68" s="62">
        <f t="shared" si="4"/>
        <v>0</v>
      </c>
      <c r="M68" s="62">
        <f t="shared" si="4"/>
        <v>0</v>
      </c>
      <c r="N68" s="62">
        <f t="shared" si="4"/>
        <v>1</v>
      </c>
      <c r="O68" s="62">
        <f t="shared" ref="L68:S104" si="7">SUMIFS(B_Sum,B_Code,$C68,B_Position,O$6)</f>
        <v>0</v>
      </c>
      <c r="P68" s="62">
        <f t="shared" si="5"/>
        <v>0</v>
      </c>
      <c r="Q68" s="62">
        <f t="shared" si="7"/>
        <v>1</v>
      </c>
      <c r="R68" s="62">
        <f t="shared" si="7"/>
        <v>3</v>
      </c>
      <c r="S68" s="62">
        <f t="shared" si="7"/>
        <v>3</v>
      </c>
      <c r="T68" s="37">
        <f t="shared" si="6"/>
        <v>8</v>
      </c>
      <c r="U68" s="40"/>
      <c r="V68" s="40"/>
      <c r="W68" s="40">
        <v>1</v>
      </c>
      <c r="X68" s="30">
        <f t="shared" si="1"/>
        <v>1</v>
      </c>
      <c r="Y68" s="31">
        <f t="shared" si="2"/>
        <v>9</v>
      </c>
      <c r="Z68" s="102" t="str">
        <f>'Branch Grading'!L56</f>
        <v>D</v>
      </c>
    </row>
    <row r="69" spans="1:26" ht="14.5" customHeight="1">
      <c r="A69" s="39"/>
      <c r="B69" s="25">
        <v>61</v>
      </c>
      <c r="C69" s="58" t="s">
        <v>169</v>
      </c>
      <c r="D69" s="34" t="s">
        <v>525</v>
      </c>
      <c r="E69" s="35"/>
      <c r="F69" s="35"/>
      <c r="G69" s="35"/>
      <c r="H69" s="35"/>
      <c r="I69" s="35"/>
      <c r="J69" s="35"/>
      <c r="K69" s="35"/>
      <c r="L69" s="62">
        <f t="shared" si="7"/>
        <v>0</v>
      </c>
      <c r="M69" s="62">
        <f t="shared" si="7"/>
        <v>0</v>
      </c>
      <c r="N69" s="62">
        <f t="shared" si="7"/>
        <v>0</v>
      </c>
      <c r="O69" s="62">
        <f t="shared" si="7"/>
        <v>1</v>
      </c>
      <c r="P69" s="62">
        <f t="shared" si="5"/>
        <v>0</v>
      </c>
      <c r="Q69" s="62">
        <f t="shared" si="7"/>
        <v>1</v>
      </c>
      <c r="R69" s="62">
        <f t="shared" si="7"/>
        <v>4</v>
      </c>
      <c r="S69" s="62">
        <f t="shared" si="7"/>
        <v>2</v>
      </c>
      <c r="T69" s="37">
        <f t="shared" si="6"/>
        <v>8</v>
      </c>
      <c r="U69" s="40"/>
      <c r="V69" s="40"/>
      <c r="W69" s="40">
        <v>1</v>
      </c>
      <c r="X69" s="30">
        <f t="shared" si="1"/>
        <v>1</v>
      </c>
      <c r="Y69" s="31">
        <f t="shared" si="2"/>
        <v>9</v>
      </c>
      <c r="Z69" s="102" t="str">
        <f>'Branch Grading'!L57</f>
        <v>D</v>
      </c>
    </row>
    <row r="70" spans="1:26" ht="14.5" customHeight="1">
      <c r="A70" s="39"/>
      <c r="B70" s="33">
        <v>62</v>
      </c>
      <c r="C70" s="58" t="s">
        <v>172</v>
      </c>
      <c r="D70" s="34" t="s">
        <v>526</v>
      </c>
      <c r="E70" s="35"/>
      <c r="F70" s="35"/>
      <c r="G70" s="35"/>
      <c r="H70" s="35"/>
      <c r="I70" s="35"/>
      <c r="J70" s="35"/>
      <c r="K70" s="35"/>
      <c r="L70" s="62">
        <f t="shared" si="7"/>
        <v>0</v>
      </c>
      <c r="M70" s="62">
        <f t="shared" si="7"/>
        <v>0</v>
      </c>
      <c r="N70" s="62">
        <f t="shared" si="7"/>
        <v>0</v>
      </c>
      <c r="O70" s="62">
        <f t="shared" si="7"/>
        <v>1</v>
      </c>
      <c r="P70" s="62">
        <f t="shared" si="5"/>
        <v>0</v>
      </c>
      <c r="Q70" s="62">
        <f t="shared" si="7"/>
        <v>2</v>
      </c>
      <c r="R70" s="62">
        <f t="shared" si="7"/>
        <v>2</v>
      </c>
      <c r="S70" s="62">
        <f t="shared" si="7"/>
        <v>2</v>
      </c>
      <c r="T70" s="37">
        <f t="shared" si="6"/>
        <v>7</v>
      </c>
      <c r="U70" s="40"/>
      <c r="V70" s="40"/>
      <c r="W70" s="40">
        <v>1</v>
      </c>
      <c r="X70" s="30">
        <f t="shared" si="1"/>
        <v>1</v>
      </c>
      <c r="Y70" s="31">
        <f t="shared" si="2"/>
        <v>8</v>
      </c>
      <c r="Z70" s="102" t="str">
        <f>'Branch Grading'!L58</f>
        <v>D</v>
      </c>
    </row>
    <row r="71" spans="1:26" ht="14.5" customHeight="1">
      <c r="A71" s="39"/>
      <c r="B71" s="25">
        <v>63</v>
      </c>
      <c r="C71" s="58" t="s">
        <v>175</v>
      </c>
      <c r="D71" s="34" t="s">
        <v>527</v>
      </c>
      <c r="E71" s="35"/>
      <c r="F71" s="35"/>
      <c r="G71" s="35"/>
      <c r="H71" s="35"/>
      <c r="I71" s="35"/>
      <c r="J71" s="35"/>
      <c r="K71" s="35"/>
      <c r="L71" s="62">
        <f t="shared" si="7"/>
        <v>0</v>
      </c>
      <c r="M71" s="62">
        <f t="shared" si="7"/>
        <v>0</v>
      </c>
      <c r="N71" s="62">
        <f t="shared" si="7"/>
        <v>2</v>
      </c>
      <c r="O71" s="62">
        <f t="shared" si="7"/>
        <v>1</v>
      </c>
      <c r="P71" s="62">
        <f t="shared" si="5"/>
        <v>1</v>
      </c>
      <c r="Q71" s="62">
        <f t="shared" si="7"/>
        <v>2</v>
      </c>
      <c r="R71" s="62">
        <f t="shared" si="7"/>
        <v>6</v>
      </c>
      <c r="S71" s="62">
        <f t="shared" si="7"/>
        <v>4</v>
      </c>
      <c r="T71" s="37">
        <f t="shared" ref="T71:T102" si="8">SUM(E71:S71)</f>
        <v>16</v>
      </c>
      <c r="U71" s="40"/>
      <c r="V71" s="40"/>
      <c r="W71" s="40">
        <v>1</v>
      </c>
      <c r="X71" s="30">
        <f t="shared" si="1"/>
        <v>1</v>
      </c>
      <c r="Y71" s="31">
        <f t="shared" si="2"/>
        <v>17</v>
      </c>
      <c r="Z71" s="102" t="str">
        <f>'Branch Grading'!L59</f>
        <v>B</v>
      </c>
    </row>
    <row r="72" spans="1:26" ht="14.5" customHeight="1">
      <c r="A72" s="39"/>
      <c r="B72" s="33">
        <v>64</v>
      </c>
      <c r="C72" s="58" t="s">
        <v>178</v>
      </c>
      <c r="D72" s="34" t="s">
        <v>528</v>
      </c>
      <c r="E72" s="35"/>
      <c r="F72" s="35"/>
      <c r="G72" s="35"/>
      <c r="H72" s="35"/>
      <c r="I72" s="35"/>
      <c r="J72" s="35"/>
      <c r="K72" s="35"/>
      <c r="L72" s="62">
        <f t="shared" si="7"/>
        <v>0</v>
      </c>
      <c r="M72" s="62">
        <f t="shared" si="7"/>
        <v>0</v>
      </c>
      <c r="N72" s="62">
        <f t="shared" si="7"/>
        <v>1</v>
      </c>
      <c r="O72" s="62">
        <f t="shared" si="7"/>
        <v>0</v>
      </c>
      <c r="P72" s="62">
        <f t="shared" si="5"/>
        <v>2</v>
      </c>
      <c r="Q72" s="62">
        <f t="shared" si="7"/>
        <v>1</v>
      </c>
      <c r="R72" s="62">
        <f t="shared" si="7"/>
        <v>3</v>
      </c>
      <c r="S72" s="62">
        <f t="shared" si="7"/>
        <v>2</v>
      </c>
      <c r="T72" s="37">
        <f t="shared" si="8"/>
        <v>9</v>
      </c>
      <c r="U72" s="40"/>
      <c r="V72" s="40"/>
      <c r="W72" s="40">
        <v>1</v>
      </c>
      <c r="X72" s="30">
        <f t="shared" si="1"/>
        <v>1</v>
      </c>
      <c r="Y72" s="31">
        <f t="shared" si="2"/>
        <v>10</v>
      </c>
      <c r="Z72" s="102" t="str">
        <f>'Branch Grading'!L60</f>
        <v>C</v>
      </c>
    </row>
    <row r="73" spans="1:26" ht="14.5" customHeight="1">
      <c r="A73" s="39"/>
      <c r="B73" s="25">
        <v>65</v>
      </c>
      <c r="C73" s="58" t="s">
        <v>181</v>
      </c>
      <c r="D73" s="34" t="s">
        <v>529</v>
      </c>
      <c r="E73" s="35"/>
      <c r="F73" s="35"/>
      <c r="G73" s="35"/>
      <c r="H73" s="35"/>
      <c r="I73" s="35"/>
      <c r="J73" s="35"/>
      <c r="K73" s="35"/>
      <c r="L73" s="62">
        <f t="shared" si="7"/>
        <v>0</v>
      </c>
      <c r="M73" s="62">
        <f t="shared" si="7"/>
        <v>0</v>
      </c>
      <c r="N73" s="62">
        <f t="shared" si="7"/>
        <v>1</v>
      </c>
      <c r="O73" s="62">
        <f t="shared" si="7"/>
        <v>0</v>
      </c>
      <c r="P73" s="62">
        <f t="shared" si="5"/>
        <v>2</v>
      </c>
      <c r="Q73" s="62">
        <f t="shared" si="7"/>
        <v>1</v>
      </c>
      <c r="R73" s="62">
        <f t="shared" si="7"/>
        <v>3</v>
      </c>
      <c r="S73" s="62">
        <f t="shared" si="7"/>
        <v>2</v>
      </c>
      <c r="T73" s="37">
        <f t="shared" si="8"/>
        <v>9</v>
      </c>
      <c r="U73" s="40"/>
      <c r="V73" s="40"/>
      <c r="W73" s="40">
        <v>1</v>
      </c>
      <c r="X73" s="30">
        <f t="shared" si="1"/>
        <v>1</v>
      </c>
      <c r="Y73" s="31">
        <f t="shared" si="2"/>
        <v>10</v>
      </c>
      <c r="Z73" s="102" t="str">
        <f>'Branch Grading'!L61</f>
        <v>B</v>
      </c>
    </row>
    <row r="74" spans="1:26" ht="14.5" customHeight="1">
      <c r="A74" s="39"/>
      <c r="B74" s="33">
        <v>66</v>
      </c>
      <c r="C74" s="58" t="s">
        <v>184</v>
      </c>
      <c r="D74" s="34" t="s">
        <v>530</v>
      </c>
      <c r="E74" s="35"/>
      <c r="F74" s="35"/>
      <c r="G74" s="35"/>
      <c r="H74" s="35"/>
      <c r="I74" s="35"/>
      <c r="J74" s="35"/>
      <c r="K74" s="35"/>
      <c r="L74" s="62">
        <f t="shared" si="7"/>
        <v>0</v>
      </c>
      <c r="M74" s="62">
        <f t="shared" si="7"/>
        <v>0</v>
      </c>
      <c r="N74" s="62">
        <f t="shared" si="7"/>
        <v>1</v>
      </c>
      <c r="O74" s="62">
        <f t="shared" si="7"/>
        <v>0</v>
      </c>
      <c r="P74" s="62">
        <f t="shared" si="5"/>
        <v>2</v>
      </c>
      <c r="Q74" s="62">
        <f t="shared" si="7"/>
        <v>1</v>
      </c>
      <c r="R74" s="62">
        <f t="shared" si="7"/>
        <v>3</v>
      </c>
      <c r="S74" s="62">
        <f t="shared" si="7"/>
        <v>2</v>
      </c>
      <c r="T74" s="37">
        <f t="shared" si="8"/>
        <v>9</v>
      </c>
      <c r="U74" s="40"/>
      <c r="V74" s="40"/>
      <c r="W74" s="40">
        <v>1</v>
      </c>
      <c r="X74" s="30">
        <f t="shared" si="1"/>
        <v>1</v>
      </c>
      <c r="Y74" s="31">
        <f t="shared" ref="Y74:Y135" si="9">T74+X74</f>
        <v>10</v>
      </c>
      <c r="Z74" s="102" t="str">
        <f>'Branch Grading'!L62</f>
        <v>B</v>
      </c>
    </row>
    <row r="75" spans="1:26" ht="14.5" customHeight="1">
      <c r="A75" s="39"/>
      <c r="B75" s="25">
        <v>67</v>
      </c>
      <c r="C75" s="58" t="s">
        <v>187</v>
      </c>
      <c r="D75" s="34" t="s">
        <v>468</v>
      </c>
      <c r="E75" s="35"/>
      <c r="F75" s="35"/>
      <c r="G75" s="35"/>
      <c r="H75" s="35"/>
      <c r="I75" s="35"/>
      <c r="J75" s="35"/>
      <c r="K75" s="35"/>
      <c r="L75" s="62">
        <f t="shared" si="7"/>
        <v>0</v>
      </c>
      <c r="M75" s="62">
        <f t="shared" si="7"/>
        <v>1</v>
      </c>
      <c r="N75" s="62">
        <f t="shared" si="7"/>
        <v>0</v>
      </c>
      <c r="O75" s="62">
        <f t="shared" si="7"/>
        <v>1</v>
      </c>
      <c r="P75" s="62">
        <f t="shared" si="5"/>
        <v>1</v>
      </c>
      <c r="Q75" s="62">
        <f t="shared" si="7"/>
        <v>1</v>
      </c>
      <c r="R75" s="62">
        <f t="shared" si="7"/>
        <v>3</v>
      </c>
      <c r="S75" s="62">
        <f t="shared" si="7"/>
        <v>2</v>
      </c>
      <c r="T75" s="37">
        <f t="shared" si="8"/>
        <v>9</v>
      </c>
      <c r="U75" s="40"/>
      <c r="V75" s="40"/>
      <c r="W75" s="40">
        <v>1</v>
      </c>
      <c r="X75" s="30">
        <f>U75+V75+W75</f>
        <v>1</v>
      </c>
      <c r="Y75" s="31">
        <f t="shared" si="9"/>
        <v>10</v>
      </c>
      <c r="Z75" s="102" t="str">
        <f>'Branch Grading'!L63</f>
        <v>A</v>
      </c>
    </row>
    <row r="76" spans="1:26" ht="14.5" customHeight="1">
      <c r="A76" s="39"/>
      <c r="B76" s="33">
        <v>68</v>
      </c>
      <c r="C76" s="58" t="s">
        <v>190</v>
      </c>
      <c r="D76" s="34" t="s">
        <v>531</v>
      </c>
      <c r="E76" s="35"/>
      <c r="F76" s="35"/>
      <c r="G76" s="35"/>
      <c r="H76" s="35"/>
      <c r="I76" s="35"/>
      <c r="J76" s="35"/>
      <c r="K76" s="35"/>
      <c r="L76" s="62">
        <f t="shared" si="7"/>
        <v>1</v>
      </c>
      <c r="M76" s="62">
        <f t="shared" si="7"/>
        <v>0</v>
      </c>
      <c r="N76" s="62">
        <f t="shared" si="7"/>
        <v>1</v>
      </c>
      <c r="O76" s="62">
        <f t="shared" si="7"/>
        <v>1</v>
      </c>
      <c r="P76" s="62">
        <f t="shared" si="5"/>
        <v>0</v>
      </c>
      <c r="Q76" s="62">
        <f t="shared" si="7"/>
        <v>2</v>
      </c>
      <c r="R76" s="62">
        <f t="shared" si="7"/>
        <v>3</v>
      </c>
      <c r="S76" s="62">
        <f t="shared" si="7"/>
        <v>2</v>
      </c>
      <c r="T76" s="37">
        <f t="shared" si="8"/>
        <v>10</v>
      </c>
      <c r="U76" s="40"/>
      <c r="V76" s="40"/>
      <c r="W76" s="40">
        <v>1</v>
      </c>
      <c r="X76" s="30">
        <f>U76+V76+W76</f>
        <v>1</v>
      </c>
      <c r="Y76" s="31">
        <f t="shared" si="9"/>
        <v>11</v>
      </c>
      <c r="Z76" s="102" t="str">
        <f>'Branch Grading'!L64</f>
        <v>A</v>
      </c>
    </row>
    <row r="77" spans="1:26" ht="14.5" customHeight="1">
      <c r="A77" s="39"/>
      <c r="B77" s="25">
        <v>69</v>
      </c>
      <c r="C77" s="58" t="s">
        <v>193</v>
      </c>
      <c r="D77" s="34" t="s">
        <v>532</v>
      </c>
      <c r="E77" s="35"/>
      <c r="F77" s="35"/>
      <c r="G77" s="35"/>
      <c r="H77" s="35"/>
      <c r="I77" s="35"/>
      <c r="J77" s="35"/>
      <c r="K77" s="35"/>
      <c r="L77" s="62">
        <f t="shared" si="7"/>
        <v>1</v>
      </c>
      <c r="M77" s="62">
        <f t="shared" si="7"/>
        <v>0</v>
      </c>
      <c r="N77" s="62">
        <f t="shared" si="7"/>
        <v>1</v>
      </c>
      <c r="O77" s="62">
        <f t="shared" si="7"/>
        <v>1</v>
      </c>
      <c r="P77" s="62">
        <f t="shared" si="5"/>
        <v>0</v>
      </c>
      <c r="Q77" s="62">
        <f t="shared" si="7"/>
        <v>2</v>
      </c>
      <c r="R77" s="62">
        <f t="shared" si="7"/>
        <v>3</v>
      </c>
      <c r="S77" s="62">
        <f t="shared" si="7"/>
        <v>2</v>
      </c>
      <c r="T77" s="37">
        <f t="shared" si="8"/>
        <v>10</v>
      </c>
      <c r="U77" s="40"/>
      <c r="V77" s="40"/>
      <c r="W77" s="40">
        <v>1</v>
      </c>
      <c r="X77" s="30">
        <f t="shared" si="1"/>
        <v>1</v>
      </c>
      <c r="Y77" s="31">
        <f t="shared" si="9"/>
        <v>11</v>
      </c>
      <c r="Z77" s="102" t="str">
        <f>'Branch Grading'!L65</f>
        <v>A</v>
      </c>
    </row>
    <row r="78" spans="1:26" ht="14.5" customHeight="1">
      <c r="A78" s="39"/>
      <c r="B78" s="33">
        <v>70</v>
      </c>
      <c r="C78" s="58" t="s">
        <v>196</v>
      </c>
      <c r="D78" s="34" t="s">
        <v>533</v>
      </c>
      <c r="E78" s="35"/>
      <c r="F78" s="35"/>
      <c r="G78" s="35"/>
      <c r="H78" s="35"/>
      <c r="I78" s="35"/>
      <c r="J78" s="35"/>
      <c r="K78" s="35"/>
      <c r="L78" s="62">
        <f t="shared" si="7"/>
        <v>0</v>
      </c>
      <c r="M78" s="62">
        <f t="shared" si="7"/>
        <v>0</v>
      </c>
      <c r="N78" s="62">
        <f t="shared" si="7"/>
        <v>1</v>
      </c>
      <c r="O78" s="62">
        <f t="shared" si="7"/>
        <v>1</v>
      </c>
      <c r="P78" s="62">
        <f t="shared" si="5"/>
        <v>0</v>
      </c>
      <c r="Q78" s="62">
        <f t="shared" si="7"/>
        <v>2</v>
      </c>
      <c r="R78" s="62">
        <f t="shared" si="7"/>
        <v>2</v>
      </c>
      <c r="S78" s="62">
        <f t="shared" si="7"/>
        <v>2</v>
      </c>
      <c r="T78" s="37">
        <f t="shared" si="8"/>
        <v>8</v>
      </c>
      <c r="U78" s="40"/>
      <c r="V78" s="40"/>
      <c r="W78" s="40">
        <v>1</v>
      </c>
      <c r="X78" s="30">
        <f>U78+V78+W78</f>
        <v>1</v>
      </c>
      <c r="Y78" s="31">
        <f t="shared" si="9"/>
        <v>9</v>
      </c>
      <c r="Z78" s="102" t="str">
        <f>'Branch Grading'!L66</f>
        <v>B</v>
      </c>
    </row>
    <row r="79" spans="1:26" ht="14.5" customHeight="1">
      <c r="A79" s="39"/>
      <c r="B79" s="25">
        <v>71</v>
      </c>
      <c r="C79" s="58" t="s">
        <v>199</v>
      </c>
      <c r="D79" s="34" t="s">
        <v>534</v>
      </c>
      <c r="E79" s="35"/>
      <c r="F79" s="35"/>
      <c r="G79" s="35"/>
      <c r="H79" s="35"/>
      <c r="I79" s="35"/>
      <c r="J79" s="35"/>
      <c r="K79" s="35"/>
      <c r="L79" s="62">
        <f t="shared" si="7"/>
        <v>1</v>
      </c>
      <c r="M79" s="62">
        <f t="shared" si="7"/>
        <v>0</v>
      </c>
      <c r="N79" s="62">
        <f t="shared" si="7"/>
        <v>0</v>
      </c>
      <c r="O79" s="62">
        <f t="shared" si="7"/>
        <v>1</v>
      </c>
      <c r="P79" s="62">
        <f t="shared" si="5"/>
        <v>0</v>
      </c>
      <c r="Q79" s="62">
        <f t="shared" si="7"/>
        <v>2</v>
      </c>
      <c r="R79" s="62">
        <f t="shared" si="7"/>
        <v>3</v>
      </c>
      <c r="S79" s="62">
        <f t="shared" si="7"/>
        <v>1</v>
      </c>
      <c r="T79" s="37">
        <f t="shared" si="8"/>
        <v>8</v>
      </c>
      <c r="U79" s="40"/>
      <c r="V79" s="40"/>
      <c r="W79" s="40">
        <v>1</v>
      </c>
      <c r="X79" s="30">
        <f t="shared" ref="X79:X105" si="10">U79+V79+W79</f>
        <v>1</v>
      </c>
      <c r="Y79" s="31">
        <f t="shared" si="9"/>
        <v>9</v>
      </c>
      <c r="Z79" s="102" t="str">
        <f>'Branch Grading'!L67</f>
        <v>A</v>
      </c>
    </row>
    <row r="80" spans="1:26" ht="14.5" customHeight="1">
      <c r="A80" s="39"/>
      <c r="B80" s="33">
        <v>72</v>
      </c>
      <c r="C80" s="58" t="s">
        <v>201</v>
      </c>
      <c r="D80" s="34" t="s">
        <v>535</v>
      </c>
      <c r="E80" s="35"/>
      <c r="F80" s="35"/>
      <c r="G80" s="35"/>
      <c r="H80" s="35"/>
      <c r="I80" s="35"/>
      <c r="J80" s="35"/>
      <c r="K80" s="35"/>
      <c r="L80" s="62">
        <f t="shared" si="7"/>
        <v>0</v>
      </c>
      <c r="M80" s="62">
        <f t="shared" si="7"/>
        <v>1</v>
      </c>
      <c r="N80" s="62">
        <f t="shared" si="7"/>
        <v>1</v>
      </c>
      <c r="O80" s="62">
        <f t="shared" si="7"/>
        <v>1</v>
      </c>
      <c r="P80" s="62">
        <f t="shared" si="5"/>
        <v>0</v>
      </c>
      <c r="Q80" s="62">
        <f t="shared" si="7"/>
        <v>1</v>
      </c>
      <c r="R80" s="62">
        <f t="shared" si="7"/>
        <v>3</v>
      </c>
      <c r="S80" s="62">
        <f t="shared" si="7"/>
        <v>2</v>
      </c>
      <c r="T80" s="37">
        <f t="shared" si="8"/>
        <v>9</v>
      </c>
      <c r="U80" s="40"/>
      <c r="V80" s="40"/>
      <c r="W80" s="40">
        <v>1</v>
      </c>
      <c r="X80" s="30">
        <f t="shared" si="10"/>
        <v>1</v>
      </c>
      <c r="Y80" s="31">
        <f t="shared" si="9"/>
        <v>10</v>
      </c>
      <c r="Z80" s="102" t="str">
        <f>'Branch Grading'!L68</f>
        <v>A</v>
      </c>
    </row>
    <row r="81" spans="1:26" ht="14.5" customHeight="1">
      <c r="A81" s="39"/>
      <c r="B81" s="25">
        <v>73</v>
      </c>
      <c r="C81" s="58" t="s">
        <v>203</v>
      </c>
      <c r="D81" s="34" t="s">
        <v>536</v>
      </c>
      <c r="E81" s="35"/>
      <c r="F81" s="35"/>
      <c r="G81" s="35"/>
      <c r="H81" s="35"/>
      <c r="I81" s="35"/>
      <c r="J81" s="35"/>
      <c r="K81" s="35"/>
      <c r="L81" s="62">
        <f t="shared" si="7"/>
        <v>0</v>
      </c>
      <c r="M81" s="62">
        <f t="shared" si="7"/>
        <v>0</v>
      </c>
      <c r="N81" s="62">
        <f t="shared" si="7"/>
        <v>1</v>
      </c>
      <c r="O81" s="62">
        <f t="shared" si="7"/>
        <v>0</v>
      </c>
      <c r="P81" s="62">
        <f t="shared" si="5"/>
        <v>0</v>
      </c>
      <c r="Q81" s="62">
        <f t="shared" si="7"/>
        <v>2</v>
      </c>
      <c r="R81" s="62">
        <f t="shared" si="7"/>
        <v>3</v>
      </c>
      <c r="S81" s="62">
        <f t="shared" si="7"/>
        <v>2</v>
      </c>
      <c r="T81" s="37">
        <f t="shared" si="8"/>
        <v>8</v>
      </c>
      <c r="U81" s="40"/>
      <c r="V81" s="40"/>
      <c r="W81" s="40">
        <v>1</v>
      </c>
      <c r="X81" s="30">
        <f t="shared" si="10"/>
        <v>1</v>
      </c>
      <c r="Y81" s="31">
        <f t="shared" si="9"/>
        <v>9</v>
      </c>
      <c r="Z81" s="102" t="str">
        <f>'Branch Grading'!L69</f>
        <v>C</v>
      </c>
    </row>
    <row r="82" spans="1:26" ht="14.5" customHeight="1">
      <c r="A82" s="39"/>
      <c r="B82" s="33">
        <v>74</v>
      </c>
      <c r="C82" s="58" t="s">
        <v>205</v>
      </c>
      <c r="D82" s="41" t="s">
        <v>537</v>
      </c>
      <c r="E82" s="35"/>
      <c r="F82" s="35"/>
      <c r="G82" s="35"/>
      <c r="H82" s="35"/>
      <c r="I82" s="35"/>
      <c r="J82" s="35"/>
      <c r="K82" s="35"/>
      <c r="L82" s="62">
        <f t="shared" si="7"/>
        <v>0</v>
      </c>
      <c r="M82" s="62">
        <f t="shared" si="7"/>
        <v>0</v>
      </c>
      <c r="N82" s="62">
        <f t="shared" si="7"/>
        <v>1</v>
      </c>
      <c r="O82" s="62">
        <f t="shared" si="7"/>
        <v>0</v>
      </c>
      <c r="P82" s="62">
        <f t="shared" si="5"/>
        <v>0</v>
      </c>
      <c r="Q82" s="62">
        <f t="shared" si="7"/>
        <v>2</v>
      </c>
      <c r="R82" s="62">
        <f t="shared" si="7"/>
        <v>3</v>
      </c>
      <c r="S82" s="62">
        <f t="shared" si="7"/>
        <v>2</v>
      </c>
      <c r="T82" s="37">
        <f t="shared" si="8"/>
        <v>8</v>
      </c>
      <c r="U82" s="40"/>
      <c r="V82" s="40"/>
      <c r="W82" s="40">
        <v>1</v>
      </c>
      <c r="X82" s="30">
        <f t="shared" si="10"/>
        <v>1</v>
      </c>
      <c r="Y82" s="31">
        <f t="shared" si="9"/>
        <v>9</v>
      </c>
      <c r="Z82" s="102" t="str">
        <f>'Branch Grading'!L70</f>
        <v>C</v>
      </c>
    </row>
    <row r="83" spans="1:26" ht="14.5" customHeight="1">
      <c r="A83" s="39"/>
      <c r="B83" s="25">
        <v>75</v>
      </c>
      <c r="C83" s="58" t="s">
        <v>208</v>
      </c>
      <c r="D83" s="41" t="s">
        <v>538</v>
      </c>
      <c r="E83" s="35"/>
      <c r="F83" s="35"/>
      <c r="G83" s="35"/>
      <c r="H83" s="35"/>
      <c r="I83" s="35"/>
      <c r="J83" s="35"/>
      <c r="K83" s="35"/>
      <c r="L83" s="62">
        <f t="shared" si="7"/>
        <v>0</v>
      </c>
      <c r="M83" s="62">
        <f t="shared" si="7"/>
        <v>0</v>
      </c>
      <c r="N83" s="62">
        <f t="shared" si="7"/>
        <v>1</v>
      </c>
      <c r="O83" s="62">
        <f t="shared" si="7"/>
        <v>0</v>
      </c>
      <c r="P83" s="62">
        <f t="shared" si="5"/>
        <v>0</v>
      </c>
      <c r="Q83" s="62">
        <f t="shared" si="7"/>
        <v>2</v>
      </c>
      <c r="R83" s="62">
        <f t="shared" si="7"/>
        <v>3</v>
      </c>
      <c r="S83" s="62">
        <f t="shared" si="7"/>
        <v>2</v>
      </c>
      <c r="T83" s="37">
        <f t="shared" si="8"/>
        <v>8</v>
      </c>
      <c r="U83" s="40"/>
      <c r="V83" s="40"/>
      <c r="W83" s="40">
        <v>1</v>
      </c>
      <c r="X83" s="30">
        <f t="shared" si="10"/>
        <v>1</v>
      </c>
      <c r="Y83" s="31">
        <f t="shared" si="9"/>
        <v>9</v>
      </c>
      <c r="Z83" s="102" t="str">
        <f>'Branch Grading'!L71</f>
        <v>C</v>
      </c>
    </row>
    <row r="84" spans="1:26" ht="14.5" customHeight="1">
      <c r="A84" s="39"/>
      <c r="B84" s="33">
        <v>76</v>
      </c>
      <c r="C84" s="58" t="s">
        <v>211</v>
      </c>
      <c r="D84" s="41" t="s">
        <v>539</v>
      </c>
      <c r="E84" s="35"/>
      <c r="F84" s="35"/>
      <c r="G84" s="35"/>
      <c r="H84" s="35"/>
      <c r="I84" s="35"/>
      <c r="J84" s="35"/>
      <c r="K84" s="35"/>
      <c r="L84" s="62">
        <f t="shared" si="7"/>
        <v>0</v>
      </c>
      <c r="M84" s="62">
        <f t="shared" si="7"/>
        <v>0</v>
      </c>
      <c r="N84" s="62">
        <f t="shared" si="7"/>
        <v>1</v>
      </c>
      <c r="O84" s="62">
        <f t="shared" si="7"/>
        <v>0</v>
      </c>
      <c r="P84" s="62">
        <f t="shared" si="5"/>
        <v>0</v>
      </c>
      <c r="Q84" s="62">
        <f t="shared" si="7"/>
        <v>2</v>
      </c>
      <c r="R84" s="62">
        <f t="shared" si="7"/>
        <v>3</v>
      </c>
      <c r="S84" s="62">
        <f t="shared" si="7"/>
        <v>2</v>
      </c>
      <c r="T84" s="37">
        <f t="shared" si="8"/>
        <v>8</v>
      </c>
      <c r="U84" s="40"/>
      <c r="V84" s="40"/>
      <c r="W84" s="40">
        <v>1</v>
      </c>
      <c r="X84" s="30">
        <f t="shared" si="10"/>
        <v>1</v>
      </c>
      <c r="Y84" s="31">
        <f t="shared" si="9"/>
        <v>9</v>
      </c>
      <c r="Z84" s="102" t="str">
        <f>'Branch Grading'!L72</f>
        <v>C</v>
      </c>
    </row>
    <row r="85" spans="1:26" ht="14.5" customHeight="1">
      <c r="A85" s="39"/>
      <c r="B85" s="25">
        <v>77</v>
      </c>
      <c r="C85" s="58" t="s">
        <v>214</v>
      </c>
      <c r="D85" s="41" t="s">
        <v>540</v>
      </c>
      <c r="E85" s="35"/>
      <c r="F85" s="35"/>
      <c r="G85" s="35"/>
      <c r="H85" s="35"/>
      <c r="I85" s="35"/>
      <c r="J85" s="35"/>
      <c r="K85" s="35"/>
      <c r="L85" s="62">
        <f t="shared" si="7"/>
        <v>0</v>
      </c>
      <c r="M85" s="62">
        <f t="shared" si="7"/>
        <v>0</v>
      </c>
      <c r="N85" s="62">
        <f t="shared" si="7"/>
        <v>1</v>
      </c>
      <c r="O85" s="62">
        <f t="shared" si="7"/>
        <v>0</v>
      </c>
      <c r="P85" s="62">
        <f t="shared" si="5"/>
        <v>0</v>
      </c>
      <c r="Q85" s="62">
        <f t="shared" si="7"/>
        <v>2</v>
      </c>
      <c r="R85" s="62">
        <f t="shared" si="7"/>
        <v>3</v>
      </c>
      <c r="S85" s="62">
        <f t="shared" si="7"/>
        <v>2</v>
      </c>
      <c r="T85" s="37">
        <f t="shared" si="8"/>
        <v>8</v>
      </c>
      <c r="U85" s="40"/>
      <c r="V85" s="40"/>
      <c r="W85" s="40">
        <v>1</v>
      </c>
      <c r="X85" s="30">
        <f t="shared" si="10"/>
        <v>1</v>
      </c>
      <c r="Y85" s="31">
        <f t="shared" si="9"/>
        <v>9</v>
      </c>
      <c r="Z85" s="102" t="str">
        <f>'Branch Grading'!L73</f>
        <v>C</v>
      </c>
    </row>
    <row r="86" spans="1:26" ht="14.5" customHeight="1">
      <c r="A86" s="39"/>
      <c r="B86" s="33">
        <v>78</v>
      </c>
      <c r="C86" s="58" t="s">
        <v>217</v>
      </c>
      <c r="D86" s="41" t="s">
        <v>541</v>
      </c>
      <c r="E86" s="35"/>
      <c r="F86" s="35"/>
      <c r="G86" s="35"/>
      <c r="H86" s="35"/>
      <c r="I86" s="35"/>
      <c r="J86" s="35"/>
      <c r="K86" s="35"/>
      <c r="L86" s="62">
        <f t="shared" si="7"/>
        <v>0</v>
      </c>
      <c r="M86" s="62">
        <f t="shared" si="7"/>
        <v>0</v>
      </c>
      <c r="N86" s="62">
        <f t="shared" si="7"/>
        <v>0</v>
      </c>
      <c r="O86" s="62">
        <f t="shared" si="7"/>
        <v>1</v>
      </c>
      <c r="P86" s="62">
        <f t="shared" si="5"/>
        <v>0</v>
      </c>
      <c r="Q86" s="62">
        <f t="shared" si="7"/>
        <v>1</v>
      </c>
      <c r="R86" s="62">
        <f t="shared" si="7"/>
        <v>4</v>
      </c>
      <c r="S86" s="62">
        <f t="shared" si="7"/>
        <v>2</v>
      </c>
      <c r="T86" s="37">
        <f t="shared" si="8"/>
        <v>8</v>
      </c>
      <c r="U86" s="40"/>
      <c r="V86" s="40"/>
      <c r="W86" s="40">
        <v>1</v>
      </c>
      <c r="X86" s="30">
        <f t="shared" si="10"/>
        <v>1</v>
      </c>
      <c r="Y86" s="31">
        <f t="shared" si="9"/>
        <v>9</v>
      </c>
      <c r="Z86" s="102" t="str">
        <f>'Branch Grading'!L74</f>
        <v>D</v>
      </c>
    </row>
    <row r="87" spans="1:26" ht="14.5" customHeight="1">
      <c r="A87" s="39"/>
      <c r="B87" s="25">
        <v>79</v>
      </c>
      <c r="C87" s="58" t="s">
        <v>220</v>
      </c>
      <c r="D87" s="41" t="s">
        <v>542</v>
      </c>
      <c r="E87" s="35"/>
      <c r="F87" s="35"/>
      <c r="G87" s="35"/>
      <c r="H87" s="35"/>
      <c r="I87" s="35"/>
      <c r="J87" s="35"/>
      <c r="K87" s="35"/>
      <c r="L87" s="62">
        <f t="shared" si="7"/>
        <v>0</v>
      </c>
      <c r="M87" s="62">
        <f t="shared" si="7"/>
        <v>1</v>
      </c>
      <c r="N87" s="62">
        <f t="shared" si="7"/>
        <v>0</v>
      </c>
      <c r="O87" s="62">
        <f t="shared" si="7"/>
        <v>2</v>
      </c>
      <c r="P87" s="62">
        <f t="shared" si="5"/>
        <v>0</v>
      </c>
      <c r="Q87" s="62">
        <f t="shared" si="7"/>
        <v>1</v>
      </c>
      <c r="R87" s="62">
        <f t="shared" si="7"/>
        <v>2</v>
      </c>
      <c r="S87" s="62">
        <f t="shared" si="7"/>
        <v>2</v>
      </c>
      <c r="T87" s="37">
        <f t="shared" si="8"/>
        <v>8</v>
      </c>
      <c r="U87" s="40"/>
      <c r="V87" s="40"/>
      <c r="W87" s="40">
        <v>1</v>
      </c>
      <c r="X87" s="30">
        <f t="shared" si="10"/>
        <v>1</v>
      </c>
      <c r="Y87" s="31">
        <f t="shared" si="9"/>
        <v>9</v>
      </c>
      <c r="Z87" s="102" t="str">
        <f>'Branch Grading'!L75</f>
        <v>A</v>
      </c>
    </row>
    <row r="88" spans="1:26" ht="14.5" customHeight="1">
      <c r="A88" s="39"/>
      <c r="B88" s="33">
        <v>80</v>
      </c>
      <c r="C88" s="58" t="s">
        <v>223</v>
      </c>
      <c r="D88" s="41" t="s">
        <v>543</v>
      </c>
      <c r="E88" s="35"/>
      <c r="F88" s="35"/>
      <c r="G88" s="35"/>
      <c r="H88" s="35"/>
      <c r="I88" s="35"/>
      <c r="J88" s="35"/>
      <c r="K88" s="35"/>
      <c r="L88" s="62">
        <f t="shared" si="7"/>
        <v>0</v>
      </c>
      <c r="M88" s="62">
        <f t="shared" si="7"/>
        <v>0</v>
      </c>
      <c r="N88" s="62">
        <f t="shared" si="7"/>
        <v>1</v>
      </c>
      <c r="O88" s="62">
        <f t="shared" si="7"/>
        <v>0</v>
      </c>
      <c r="P88" s="62">
        <f t="shared" si="5"/>
        <v>1</v>
      </c>
      <c r="Q88" s="62">
        <f t="shared" si="7"/>
        <v>2</v>
      </c>
      <c r="R88" s="62">
        <f t="shared" si="7"/>
        <v>3</v>
      </c>
      <c r="S88" s="62">
        <f t="shared" si="7"/>
        <v>1</v>
      </c>
      <c r="T88" s="37">
        <f t="shared" si="8"/>
        <v>8</v>
      </c>
      <c r="U88" s="40"/>
      <c r="V88" s="40"/>
      <c r="W88" s="40">
        <v>1</v>
      </c>
      <c r="X88" s="30">
        <f t="shared" si="10"/>
        <v>1</v>
      </c>
      <c r="Y88" s="31">
        <f t="shared" si="9"/>
        <v>9</v>
      </c>
      <c r="Z88" s="102" t="str">
        <f>'Branch Grading'!L76</f>
        <v>C</v>
      </c>
    </row>
    <row r="89" spans="1:26" ht="14.5" customHeight="1">
      <c r="A89" s="39"/>
      <c r="B89" s="25">
        <v>81</v>
      </c>
      <c r="C89" s="58" t="s">
        <v>226</v>
      </c>
      <c r="D89" s="41" t="s">
        <v>544</v>
      </c>
      <c r="E89" s="35"/>
      <c r="F89" s="35"/>
      <c r="G89" s="35"/>
      <c r="H89" s="35"/>
      <c r="I89" s="35"/>
      <c r="J89" s="35"/>
      <c r="K89" s="35"/>
      <c r="L89" s="62">
        <f t="shared" si="7"/>
        <v>0</v>
      </c>
      <c r="M89" s="62">
        <f t="shared" si="7"/>
        <v>1</v>
      </c>
      <c r="N89" s="62">
        <f t="shared" si="7"/>
        <v>0</v>
      </c>
      <c r="O89" s="62">
        <f t="shared" si="7"/>
        <v>1</v>
      </c>
      <c r="P89" s="62">
        <f t="shared" si="5"/>
        <v>1</v>
      </c>
      <c r="Q89" s="62">
        <f t="shared" si="7"/>
        <v>2</v>
      </c>
      <c r="R89" s="62">
        <f t="shared" si="7"/>
        <v>3</v>
      </c>
      <c r="S89" s="62">
        <f t="shared" si="7"/>
        <v>1</v>
      </c>
      <c r="T89" s="37">
        <f t="shared" si="8"/>
        <v>9</v>
      </c>
      <c r="U89" s="40"/>
      <c r="V89" s="40"/>
      <c r="W89" s="40">
        <v>1</v>
      </c>
      <c r="X89" s="30">
        <f t="shared" si="10"/>
        <v>1</v>
      </c>
      <c r="Y89" s="31">
        <f t="shared" si="9"/>
        <v>10</v>
      </c>
      <c r="Z89" s="102" t="str">
        <f>'Branch Grading'!L77</f>
        <v>A</v>
      </c>
    </row>
    <row r="90" spans="1:26" ht="14.5" customHeight="1">
      <c r="A90" s="39"/>
      <c r="B90" s="33">
        <v>82</v>
      </c>
      <c r="C90" s="58" t="s">
        <v>229</v>
      </c>
      <c r="D90" s="41" t="s">
        <v>545</v>
      </c>
      <c r="E90" s="35"/>
      <c r="F90" s="35"/>
      <c r="G90" s="35"/>
      <c r="H90" s="35"/>
      <c r="I90" s="35"/>
      <c r="J90" s="35"/>
      <c r="K90" s="35"/>
      <c r="L90" s="62">
        <f t="shared" si="7"/>
        <v>0</v>
      </c>
      <c r="M90" s="62">
        <f t="shared" si="7"/>
        <v>1</v>
      </c>
      <c r="N90" s="62">
        <f t="shared" si="7"/>
        <v>1</v>
      </c>
      <c r="O90" s="62">
        <f t="shared" si="7"/>
        <v>1</v>
      </c>
      <c r="P90" s="62">
        <f t="shared" si="5"/>
        <v>0</v>
      </c>
      <c r="Q90" s="62">
        <f t="shared" si="7"/>
        <v>2</v>
      </c>
      <c r="R90" s="62">
        <f t="shared" si="7"/>
        <v>2</v>
      </c>
      <c r="S90" s="62">
        <f t="shared" si="7"/>
        <v>1</v>
      </c>
      <c r="T90" s="37">
        <f t="shared" si="8"/>
        <v>8</v>
      </c>
      <c r="U90" s="40"/>
      <c r="V90" s="40"/>
      <c r="W90" s="40">
        <v>1</v>
      </c>
      <c r="X90" s="30">
        <f t="shared" si="10"/>
        <v>1</v>
      </c>
      <c r="Y90" s="31">
        <f t="shared" si="9"/>
        <v>9</v>
      </c>
      <c r="Z90" s="102" t="str">
        <f>'Branch Grading'!L78</f>
        <v>A</v>
      </c>
    </row>
    <row r="91" spans="1:26" ht="14.5" customHeight="1">
      <c r="A91" s="39"/>
      <c r="B91" s="25">
        <v>83</v>
      </c>
      <c r="C91" s="58" t="s">
        <v>232</v>
      </c>
      <c r="D91" s="41" t="s">
        <v>546</v>
      </c>
      <c r="E91" s="35"/>
      <c r="F91" s="35"/>
      <c r="G91" s="35"/>
      <c r="H91" s="35"/>
      <c r="I91" s="35"/>
      <c r="J91" s="35"/>
      <c r="K91" s="35"/>
      <c r="L91" s="62">
        <f t="shared" si="7"/>
        <v>0</v>
      </c>
      <c r="M91" s="62">
        <f t="shared" si="7"/>
        <v>0</v>
      </c>
      <c r="N91" s="62">
        <f t="shared" si="7"/>
        <v>0</v>
      </c>
      <c r="O91" s="62">
        <f t="shared" si="7"/>
        <v>0</v>
      </c>
      <c r="P91" s="62">
        <f t="shared" si="5"/>
        <v>0</v>
      </c>
      <c r="Q91" s="62">
        <f t="shared" si="7"/>
        <v>0</v>
      </c>
      <c r="R91" s="62">
        <f t="shared" si="7"/>
        <v>0</v>
      </c>
      <c r="S91" s="62">
        <f t="shared" si="7"/>
        <v>0</v>
      </c>
      <c r="T91" s="37">
        <f t="shared" si="8"/>
        <v>0</v>
      </c>
      <c r="U91" s="40"/>
      <c r="V91" s="40"/>
      <c r="W91" s="40">
        <v>1</v>
      </c>
      <c r="X91" s="30">
        <f t="shared" si="10"/>
        <v>1</v>
      </c>
      <c r="Y91" s="31">
        <f t="shared" si="9"/>
        <v>1</v>
      </c>
      <c r="Z91" s="102" t="str">
        <f>'Branch Grading'!L79</f>
        <v>C</v>
      </c>
    </row>
    <row r="92" spans="1:26" ht="14.5" customHeight="1">
      <c r="A92" s="39"/>
      <c r="B92" s="25">
        <v>87</v>
      </c>
      <c r="C92" s="58" t="s">
        <v>234</v>
      </c>
      <c r="D92" s="41" t="s">
        <v>547</v>
      </c>
      <c r="E92" s="35"/>
      <c r="F92" s="35"/>
      <c r="G92" s="35"/>
      <c r="H92" s="35"/>
      <c r="I92" s="35"/>
      <c r="J92" s="35"/>
      <c r="K92" s="35"/>
      <c r="L92" s="62">
        <f t="shared" si="7"/>
        <v>0</v>
      </c>
      <c r="M92" s="62">
        <f t="shared" si="7"/>
        <v>0</v>
      </c>
      <c r="N92" s="62">
        <f t="shared" si="7"/>
        <v>1</v>
      </c>
      <c r="O92" s="62">
        <f t="shared" si="7"/>
        <v>1</v>
      </c>
      <c r="P92" s="62">
        <f t="shared" si="5"/>
        <v>0</v>
      </c>
      <c r="Q92" s="62">
        <f t="shared" si="7"/>
        <v>2</v>
      </c>
      <c r="R92" s="62">
        <f t="shared" si="7"/>
        <v>3</v>
      </c>
      <c r="S92" s="62">
        <f t="shared" si="7"/>
        <v>1</v>
      </c>
      <c r="T92" s="37">
        <f t="shared" si="8"/>
        <v>8</v>
      </c>
      <c r="U92" s="40"/>
      <c r="V92" s="40"/>
      <c r="W92" s="40">
        <v>1</v>
      </c>
      <c r="X92" s="30">
        <f t="shared" si="10"/>
        <v>1</v>
      </c>
      <c r="Y92" s="31">
        <f t="shared" si="9"/>
        <v>9</v>
      </c>
      <c r="Z92" s="102" t="str">
        <f>'Branch Grading'!L80</f>
        <v>C</v>
      </c>
    </row>
    <row r="93" spans="1:26" ht="14.5" customHeight="1">
      <c r="A93" s="39"/>
      <c r="B93" s="33">
        <v>86</v>
      </c>
      <c r="C93" s="58" t="s">
        <v>237</v>
      </c>
      <c r="D93" s="41" t="s">
        <v>548</v>
      </c>
      <c r="E93" s="35"/>
      <c r="F93" s="35"/>
      <c r="G93" s="35"/>
      <c r="H93" s="35"/>
      <c r="I93" s="35"/>
      <c r="J93" s="35"/>
      <c r="K93" s="35"/>
      <c r="L93" s="62">
        <f t="shared" si="7"/>
        <v>0</v>
      </c>
      <c r="M93" s="62">
        <f t="shared" si="7"/>
        <v>0</v>
      </c>
      <c r="N93" s="62">
        <f t="shared" si="7"/>
        <v>1</v>
      </c>
      <c r="O93" s="62">
        <f t="shared" si="7"/>
        <v>0</v>
      </c>
      <c r="P93" s="62">
        <f t="shared" si="5"/>
        <v>0</v>
      </c>
      <c r="Q93" s="62">
        <f t="shared" si="7"/>
        <v>2</v>
      </c>
      <c r="R93" s="62">
        <f t="shared" si="7"/>
        <v>3</v>
      </c>
      <c r="S93" s="62">
        <f t="shared" si="7"/>
        <v>1</v>
      </c>
      <c r="T93" s="37">
        <f t="shared" si="8"/>
        <v>7</v>
      </c>
      <c r="U93" s="40"/>
      <c r="V93" s="40"/>
      <c r="W93" s="40">
        <v>1</v>
      </c>
      <c r="X93" s="30">
        <f t="shared" si="10"/>
        <v>1</v>
      </c>
      <c r="Y93" s="31">
        <f t="shared" si="9"/>
        <v>8</v>
      </c>
      <c r="Z93" s="102" t="str">
        <f>'Branch Grading'!L81</f>
        <v>D</v>
      </c>
    </row>
    <row r="94" spans="1:26" ht="14.5" customHeight="1">
      <c r="A94" s="39"/>
      <c r="B94" s="25">
        <v>85</v>
      </c>
      <c r="C94" s="58" t="s">
        <v>240</v>
      </c>
      <c r="D94" s="41" t="s">
        <v>549</v>
      </c>
      <c r="E94" s="35"/>
      <c r="F94" s="35"/>
      <c r="G94" s="35"/>
      <c r="H94" s="35"/>
      <c r="I94" s="35"/>
      <c r="J94" s="35"/>
      <c r="K94" s="35"/>
      <c r="L94" s="62">
        <f t="shared" si="7"/>
        <v>0</v>
      </c>
      <c r="M94" s="62">
        <f t="shared" si="7"/>
        <v>0</v>
      </c>
      <c r="N94" s="62">
        <f t="shared" si="7"/>
        <v>0</v>
      </c>
      <c r="O94" s="62">
        <f t="shared" si="7"/>
        <v>1</v>
      </c>
      <c r="P94" s="62">
        <f t="shared" si="5"/>
        <v>0</v>
      </c>
      <c r="Q94" s="62">
        <f t="shared" si="7"/>
        <v>1</v>
      </c>
      <c r="R94" s="62">
        <f t="shared" si="7"/>
        <v>4</v>
      </c>
      <c r="S94" s="62">
        <f t="shared" si="7"/>
        <v>1</v>
      </c>
      <c r="T94" s="37">
        <f t="shared" si="8"/>
        <v>7</v>
      </c>
      <c r="U94" s="40"/>
      <c r="V94" s="40"/>
      <c r="W94" s="40">
        <v>1</v>
      </c>
      <c r="X94" s="30">
        <f t="shared" si="10"/>
        <v>1</v>
      </c>
      <c r="Y94" s="31">
        <f t="shared" si="9"/>
        <v>8</v>
      </c>
      <c r="Z94" s="102" t="str">
        <f>'Branch Grading'!L82</f>
        <v>D</v>
      </c>
    </row>
    <row r="95" spans="1:26" ht="14.5" customHeight="1">
      <c r="A95" s="39"/>
      <c r="B95" s="33">
        <v>84</v>
      </c>
      <c r="C95" s="58" t="s">
        <v>243</v>
      </c>
      <c r="D95" s="41" t="s">
        <v>550</v>
      </c>
      <c r="E95" s="35"/>
      <c r="F95" s="35"/>
      <c r="G95" s="35"/>
      <c r="H95" s="35"/>
      <c r="I95" s="35"/>
      <c r="J95" s="35"/>
      <c r="K95" s="35"/>
      <c r="L95" s="62">
        <f t="shared" si="7"/>
        <v>0</v>
      </c>
      <c r="M95" s="62">
        <f t="shared" si="7"/>
        <v>0</v>
      </c>
      <c r="N95" s="62">
        <f t="shared" si="7"/>
        <v>0</v>
      </c>
      <c r="O95" s="62">
        <f t="shared" si="7"/>
        <v>1</v>
      </c>
      <c r="P95" s="62">
        <f t="shared" si="5"/>
        <v>0</v>
      </c>
      <c r="Q95" s="62">
        <f t="shared" si="7"/>
        <v>2</v>
      </c>
      <c r="R95" s="62">
        <f t="shared" si="7"/>
        <v>4</v>
      </c>
      <c r="S95" s="62">
        <f t="shared" si="7"/>
        <v>1</v>
      </c>
      <c r="T95" s="37">
        <f t="shared" si="8"/>
        <v>8</v>
      </c>
      <c r="U95" s="40"/>
      <c r="V95" s="40"/>
      <c r="W95" s="40">
        <v>1</v>
      </c>
      <c r="X95" s="30">
        <f t="shared" si="10"/>
        <v>1</v>
      </c>
      <c r="Y95" s="31">
        <f t="shared" si="9"/>
        <v>9</v>
      </c>
      <c r="Z95" s="102" t="str">
        <f>'Branch Grading'!L83</f>
        <v>D</v>
      </c>
    </row>
    <row r="96" spans="1:26" ht="14.5" customHeight="1">
      <c r="A96" s="39"/>
      <c r="B96" s="25">
        <v>93</v>
      </c>
      <c r="C96" s="58" t="s">
        <v>245</v>
      </c>
      <c r="D96" s="41" t="s">
        <v>551</v>
      </c>
      <c r="E96" s="35"/>
      <c r="F96" s="35"/>
      <c r="G96" s="35"/>
      <c r="H96" s="35"/>
      <c r="I96" s="35"/>
      <c r="J96" s="35"/>
      <c r="K96" s="35"/>
      <c r="L96" s="62">
        <f t="shared" si="7"/>
        <v>0</v>
      </c>
      <c r="M96" s="62">
        <f t="shared" si="7"/>
        <v>0</v>
      </c>
      <c r="N96" s="62">
        <f t="shared" si="7"/>
        <v>1</v>
      </c>
      <c r="O96" s="62">
        <f t="shared" si="7"/>
        <v>1</v>
      </c>
      <c r="P96" s="62">
        <f t="shared" ref="P96:P135" si="11">SUMIFS(B_Sum,B_Code,$C96,B_Position,P$6)</f>
        <v>0</v>
      </c>
      <c r="Q96" s="62">
        <f t="shared" si="7"/>
        <v>2</v>
      </c>
      <c r="R96" s="62">
        <f t="shared" si="7"/>
        <v>2</v>
      </c>
      <c r="S96" s="62">
        <f t="shared" si="7"/>
        <v>2</v>
      </c>
      <c r="T96" s="37">
        <f t="shared" si="8"/>
        <v>8</v>
      </c>
      <c r="U96" s="40"/>
      <c r="V96" s="40"/>
      <c r="W96" s="40">
        <v>1</v>
      </c>
      <c r="X96" s="30">
        <f t="shared" si="10"/>
        <v>1</v>
      </c>
      <c r="Y96" s="31">
        <f t="shared" si="9"/>
        <v>9</v>
      </c>
      <c r="Z96" s="102" t="str">
        <f>'Branch Grading'!L84</f>
        <v>C</v>
      </c>
    </row>
    <row r="97" spans="1:26" ht="14.5" customHeight="1">
      <c r="A97" s="39"/>
      <c r="B97" s="25">
        <v>91</v>
      </c>
      <c r="C97" s="58" t="s">
        <v>248</v>
      </c>
      <c r="D97" s="41" t="s">
        <v>552</v>
      </c>
      <c r="E97" s="35"/>
      <c r="F97" s="35"/>
      <c r="G97" s="35"/>
      <c r="H97" s="35"/>
      <c r="I97" s="35"/>
      <c r="J97" s="35"/>
      <c r="K97" s="35"/>
      <c r="L97" s="62">
        <f t="shared" si="7"/>
        <v>0</v>
      </c>
      <c r="M97" s="62">
        <f t="shared" si="7"/>
        <v>0</v>
      </c>
      <c r="N97" s="62">
        <f t="shared" si="7"/>
        <v>1</v>
      </c>
      <c r="O97" s="62">
        <f t="shared" si="7"/>
        <v>1</v>
      </c>
      <c r="P97" s="62">
        <f t="shared" si="11"/>
        <v>1</v>
      </c>
      <c r="Q97" s="62">
        <f t="shared" si="7"/>
        <v>2</v>
      </c>
      <c r="R97" s="62">
        <f t="shared" si="7"/>
        <v>2</v>
      </c>
      <c r="S97" s="62">
        <f t="shared" si="7"/>
        <v>1</v>
      </c>
      <c r="T97" s="37">
        <f t="shared" si="8"/>
        <v>8</v>
      </c>
      <c r="U97" s="40"/>
      <c r="V97" s="40"/>
      <c r="W97" s="40">
        <v>1</v>
      </c>
      <c r="X97" s="30">
        <f t="shared" si="10"/>
        <v>1</v>
      </c>
      <c r="Y97" s="31">
        <f t="shared" si="9"/>
        <v>9</v>
      </c>
      <c r="Z97" s="102" t="str">
        <f>'Branch Grading'!L85</f>
        <v>B</v>
      </c>
    </row>
    <row r="98" spans="1:26" ht="14.5" customHeight="1">
      <c r="A98" s="39"/>
      <c r="B98" s="33">
        <v>96</v>
      </c>
      <c r="C98" s="58" t="s">
        <v>251</v>
      </c>
      <c r="D98" s="41" t="s">
        <v>553</v>
      </c>
      <c r="E98" s="35"/>
      <c r="F98" s="35"/>
      <c r="G98" s="35"/>
      <c r="H98" s="35"/>
      <c r="I98" s="35"/>
      <c r="J98" s="35"/>
      <c r="K98" s="35"/>
      <c r="L98" s="62">
        <f t="shared" si="7"/>
        <v>0</v>
      </c>
      <c r="M98" s="62">
        <f t="shared" si="7"/>
        <v>0</v>
      </c>
      <c r="N98" s="62">
        <f t="shared" si="7"/>
        <v>1</v>
      </c>
      <c r="O98" s="62">
        <f t="shared" si="7"/>
        <v>0</v>
      </c>
      <c r="P98" s="62">
        <f t="shared" si="11"/>
        <v>1</v>
      </c>
      <c r="Q98" s="62">
        <f t="shared" si="7"/>
        <v>2</v>
      </c>
      <c r="R98" s="62">
        <f t="shared" si="7"/>
        <v>3</v>
      </c>
      <c r="S98" s="62">
        <f t="shared" si="7"/>
        <v>1</v>
      </c>
      <c r="T98" s="37">
        <f t="shared" si="8"/>
        <v>8</v>
      </c>
      <c r="U98" s="40"/>
      <c r="V98" s="40"/>
      <c r="W98" s="40">
        <v>1</v>
      </c>
      <c r="X98" s="30">
        <f t="shared" si="10"/>
        <v>1</v>
      </c>
      <c r="Y98" s="31">
        <f t="shared" si="9"/>
        <v>9</v>
      </c>
      <c r="Z98" s="102" t="str">
        <f>'Branch Grading'!L86</f>
        <v>C</v>
      </c>
    </row>
    <row r="99" spans="1:26" ht="14.5" customHeight="1">
      <c r="A99" s="39"/>
      <c r="B99" s="33">
        <v>88</v>
      </c>
      <c r="C99" s="58" t="s">
        <v>254</v>
      </c>
      <c r="D99" s="41" t="s">
        <v>554</v>
      </c>
      <c r="E99" s="35"/>
      <c r="F99" s="35"/>
      <c r="G99" s="35"/>
      <c r="H99" s="35"/>
      <c r="I99" s="35"/>
      <c r="J99" s="35"/>
      <c r="K99" s="35"/>
      <c r="L99" s="62">
        <f t="shared" si="7"/>
        <v>0</v>
      </c>
      <c r="M99" s="62">
        <f t="shared" si="7"/>
        <v>0</v>
      </c>
      <c r="N99" s="62">
        <f t="shared" si="7"/>
        <v>1</v>
      </c>
      <c r="O99" s="62">
        <f t="shared" si="7"/>
        <v>0</v>
      </c>
      <c r="P99" s="62">
        <f t="shared" si="11"/>
        <v>1</v>
      </c>
      <c r="Q99" s="62">
        <f t="shared" si="7"/>
        <v>2</v>
      </c>
      <c r="R99" s="62">
        <f t="shared" si="7"/>
        <v>3</v>
      </c>
      <c r="S99" s="62">
        <f t="shared" si="7"/>
        <v>1</v>
      </c>
      <c r="T99" s="37">
        <f t="shared" si="8"/>
        <v>8</v>
      </c>
      <c r="U99" s="40"/>
      <c r="V99" s="40"/>
      <c r="W99" s="40">
        <v>1</v>
      </c>
      <c r="X99" s="30">
        <f t="shared" si="10"/>
        <v>1</v>
      </c>
      <c r="Y99" s="31">
        <f t="shared" si="9"/>
        <v>9</v>
      </c>
      <c r="Z99" s="102" t="str">
        <f>'Branch Grading'!L87</f>
        <v>C</v>
      </c>
    </row>
    <row r="100" spans="1:26" ht="14.5" customHeight="1">
      <c r="A100" s="39"/>
      <c r="B100" s="33">
        <v>90</v>
      </c>
      <c r="C100" s="58" t="s">
        <v>257</v>
      </c>
      <c r="D100" s="41" t="s">
        <v>555</v>
      </c>
      <c r="E100" s="35"/>
      <c r="F100" s="35"/>
      <c r="G100" s="35"/>
      <c r="H100" s="35"/>
      <c r="I100" s="35"/>
      <c r="J100" s="35"/>
      <c r="K100" s="35"/>
      <c r="L100" s="62">
        <f t="shared" si="7"/>
        <v>0</v>
      </c>
      <c r="M100" s="62">
        <f t="shared" si="7"/>
        <v>0</v>
      </c>
      <c r="N100" s="62">
        <f t="shared" si="7"/>
        <v>1</v>
      </c>
      <c r="O100" s="62">
        <f t="shared" si="7"/>
        <v>0</v>
      </c>
      <c r="P100" s="62">
        <f t="shared" si="11"/>
        <v>1</v>
      </c>
      <c r="Q100" s="62">
        <f t="shared" si="7"/>
        <v>2</v>
      </c>
      <c r="R100" s="62">
        <f t="shared" si="7"/>
        <v>3</v>
      </c>
      <c r="S100" s="62">
        <f t="shared" si="7"/>
        <v>1</v>
      </c>
      <c r="T100" s="37">
        <f t="shared" si="8"/>
        <v>8</v>
      </c>
      <c r="U100" s="40"/>
      <c r="V100" s="40"/>
      <c r="W100" s="40">
        <v>1</v>
      </c>
      <c r="X100" s="30">
        <f t="shared" si="10"/>
        <v>1</v>
      </c>
      <c r="Y100" s="31">
        <f t="shared" si="9"/>
        <v>9</v>
      </c>
      <c r="Z100" s="102" t="str">
        <f>'Branch Grading'!L88</f>
        <v>C</v>
      </c>
    </row>
    <row r="101" spans="1:26" ht="14.5" customHeight="1">
      <c r="A101" s="39"/>
      <c r="B101" s="25">
        <v>95</v>
      </c>
      <c r="C101" s="58" t="s">
        <v>260</v>
      </c>
      <c r="D101" s="41" t="s">
        <v>556</v>
      </c>
      <c r="E101" s="35"/>
      <c r="F101" s="35"/>
      <c r="G101" s="35"/>
      <c r="H101" s="35"/>
      <c r="I101" s="35"/>
      <c r="J101" s="35"/>
      <c r="K101" s="35"/>
      <c r="L101" s="62">
        <f t="shared" si="7"/>
        <v>0</v>
      </c>
      <c r="M101" s="62">
        <f t="shared" si="7"/>
        <v>0</v>
      </c>
      <c r="N101" s="62">
        <f t="shared" si="7"/>
        <v>0</v>
      </c>
      <c r="O101" s="62">
        <f t="shared" si="7"/>
        <v>1</v>
      </c>
      <c r="P101" s="62">
        <f t="shared" si="11"/>
        <v>0</v>
      </c>
      <c r="Q101" s="62">
        <f t="shared" si="7"/>
        <v>1</v>
      </c>
      <c r="R101" s="62">
        <f t="shared" si="7"/>
        <v>4</v>
      </c>
      <c r="S101" s="62">
        <f t="shared" si="7"/>
        <v>1</v>
      </c>
      <c r="T101" s="37">
        <f t="shared" si="8"/>
        <v>7</v>
      </c>
      <c r="U101" s="40"/>
      <c r="V101" s="40"/>
      <c r="W101" s="40">
        <v>1</v>
      </c>
      <c r="X101" s="30">
        <f t="shared" si="10"/>
        <v>1</v>
      </c>
      <c r="Y101" s="31">
        <f t="shared" si="9"/>
        <v>8</v>
      </c>
      <c r="Z101" s="102" t="str">
        <f>'Branch Grading'!L89</f>
        <v>D</v>
      </c>
    </row>
    <row r="102" spans="1:26" ht="14.5" customHeight="1">
      <c r="A102" s="39"/>
      <c r="B102" s="33">
        <v>94</v>
      </c>
      <c r="C102" s="58" t="s">
        <v>263</v>
      </c>
      <c r="D102" s="41" t="s">
        <v>557</v>
      </c>
      <c r="E102" s="35"/>
      <c r="F102" s="35"/>
      <c r="G102" s="35"/>
      <c r="H102" s="35"/>
      <c r="I102" s="35"/>
      <c r="J102" s="35"/>
      <c r="K102" s="35"/>
      <c r="L102" s="62">
        <f t="shared" si="7"/>
        <v>0</v>
      </c>
      <c r="M102" s="62">
        <f t="shared" si="7"/>
        <v>0</v>
      </c>
      <c r="N102" s="62">
        <f t="shared" si="7"/>
        <v>0</v>
      </c>
      <c r="O102" s="62">
        <f t="shared" si="7"/>
        <v>1</v>
      </c>
      <c r="P102" s="62">
        <f t="shared" si="11"/>
        <v>0</v>
      </c>
      <c r="Q102" s="62">
        <f t="shared" si="7"/>
        <v>1</v>
      </c>
      <c r="R102" s="62">
        <f t="shared" si="7"/>
        <v>4</v>
      </c>
      <c r="S102" s="62">
        <f t="shared" si="7"/>
        <v>1</v>
      </c>
      <c r="T102" s="37">
        <f t="shared" si="8"/>
        <v>7</v>
      </c>
      <c r="U102" s="40"/>
      <c r="V102" s="40"/>
      <c r="W102" s="40">
        <v>1</v>
      </c>
      <c r="X102" s="30">
        <f t="shared" si="10"/>
        <v>1</v>
      </c>
      <c r="Y102" s="31">
        <f t="shared" si="9"/>
        <v>8</v>
      </c>
      <c r="Z102" s="102" t="str">
        <f>'Branch Grading'!L90</f>
        <v>D</v>
      </c>
    </row>
    <row r="103" spans="1:26" ht="14.5" customHeight="1">
      <c r="A103" s="39"/>
      <c r="B103" s="33">
        <v>92</v>
      </c>
      <c r="C103" s="58" t="s">
        <v>266</v>
      </c>
      <c r="D103" s="41" t="s">
        <v>558</v>
      </c>
      <c r="E103" s="35"/>
      <c r="F103" s="35"/>
      <c r="G103" s="35"/>
      <c r="H103" s="35"/>
      <c r="I103" s="35"/>
      <c r="J103" s="35"/>
      <c r="K103" s="35"/>
      <c r="L103" s="62">
        <f t="shared" si="7"/>
        <v>0</v>
      </c>
      <c r="M103" s="62">
        <f t="shared" si="7"/>
        <v>0</v>
      </c>
      <c r="N103" s="62">
        <f t="shared" si="7"/>
        <v>0</v>
      </c>
      <c r="O103" s="62">
        <f t="shared" si="7"/>
        <v>1</v>
      </c>
      <c r="P103" s="62">
        <f t="shared" si="11"/>
        <v>0</v>
      </c>
      <c r="Q103" s="62">
        <f t="shared" si="7"/>
        <v>1</v>
      </c>
      <c r="R103" s="62">
        <f t="shared" si="7"/>
        <v>4</v>
      </c>
      <c r="S103" s="62">
        <f t="shared" si="7"/>
        <v>1</v>
      </c>
      <c r="T103" s="37">
        <f t="shared" ref="T103:T134" si="12">SUM(E103:S103)</f>
        <v>7</v>
      </c>
      <c r="U103" s="40"/>
      <c r="V103" s="40"/>
      <c r="W103" s="40">
        <v>1</v>
      </c>
      <c r="X103" s="30">
        <f t="shared" si="10"/>
        <v>1</v>
      </c>
      <c r="Y103" s="31">
        <f t="shared" si="9"/>
        <v>8</v>
      </c>
      <c r="Z103" s="102" t="str">
        <f>'Branch Grading'!L91</f>
        <v>D</v>
      </c>
    </row>
    <row r="104" spans="1:26" ht="14.5" customHeight="1">
      <c r="A104" s="39"/>
      <c r="B104" s="25">
        <v>89</v>
      </c>
      <c r="C104" s="58" t="s">
        <v>269</v>
      </c>
      <c r="D104" s="41" t="s">
        <v>559</v>
      </c>
      <c r="E104" s="35"/>
      <c r="F104" s="35"/>
      <c r="G104" s="35"/>
      <c r="H104" s="35"/>
      <c r="I104" s="35"/>
      <c r="J104" s="35"/>
      <c r="K104" s="35"/>
      <c r="L104" s="62">
        <f t="shared" si="7"/>
        <v>0</v>
      </c>
      <c r="M104" s="62">
        <f t="shared" si="7"/>
        <v>1</v>
      </c>
      <c r="N104" s="62">
        <f t="shared" si="7"/>
        <v>0</v>
      </c>
      <c r="O104" s="62">
        <f t="shared" si="7"/>
        <v>1</v>
      </c>
      <c r="P104" s="62">
        <f t="shared" si="11"/>
        <v>1</v>
      </c>
      <c r="Q104" s="62">
        <f t="shared" si="7"/>
        <v>1</v>
      </c>
      <c r="R104" s="62">
        <f t="shared" si="7"/>
        <v>3</v>
      </c>
      <c r="S104" s="62">
        <f t="shared" ref="L104:S135" si="13">SUMIFS(B_Sum,B_Code,$C104,B_Position,S$6)</f>
        <v>1</v>
      </c>
      <c r="T104" s="37">
        <f t="shared" si="12"/>
        <v>8</v>
      </c>
      <c r="U104" s="40"/>
      <c r="V104" s="40"/>
      <c r="W104" s="40">
        <v>1</v>
      </c>
      <c r="X104" s="30">
        <f t="shared" si="10"/>
        <v>1</v>
      </c>
      <c r="Y104" s="31">
        <f t="shared" si="9"/>
        <v>9</v>
      </c>
      <c r="Z104" s="102" t="str">
        <f>'Branch Grading'!L92</f>
        <v>B</v>
      </c>
    </row>
    <row r="105" spans="1:26" ht="14.5" customHeight="1">
      <c r="A105" s="39"/>
      <c r="B105" s="25">
        <v>97</v>
      </c>
      <c r="C105" s="58" t="s">
        <v>272</v>
      </c>
      <c r="D105" s="41" t="s">
        <v>560</v>
      </c>
      <c r="E105" s="35"/>
      <c r="F105" s="35"/>
      <c r="G105" s="35"/>
      <c r="H105" s="35"/>
      <c r="I105" s="35"/>
      <c r="J105" s="35"/>
      <c r="K105" s="35"/>
      <c r="L105" s="62">
        <f t="shared" si="13"/>
        <v>0</v>
      </c>
      <c r="M105" s="62">
        <f t="shared" si="13"/>
        <v>1</v>
      </c>
      <c r="N105" s="62">
        <f t="shared" si="13"/>
        <v>0</v>
      </c>
      <c r="O105" s="62">
        <f t="shared" si="13"/>
        <v>1</v>
      </c>
      <c r="P105" s="62">
        <f t="shared" si="11"/>
        <v>1</v>
      </c>
      <c r="Q105" s="62">
        <f t="shared" si="13"/>
        <v>1</v>
      </c>
      <c r="R105" s="62">
        <f t="shared" si="13"/>
        <v>3</v>
      </c>
      <c r="S105" s="62">
        <f t="shared" si="13"/>
        <v>1</v>
      </c>
      <c r="T105" s="37">
        <f t="shared" si="12"/>
        <v>8</v>
      </c>
      <c r="U105" s="40"/>
      <c r="V105" s="40"/>
      <c r="W105" s="40">
        <v>1</v>
      </c>
      <c r="X105" s="30">
        <f t="shared" si="10"/>
        <v>1</v>
      </c>
      <c r="Y105" s="31">
        <f t="shared" si="9"/>
        <v>9</v>
      </c>
      <c r="Z105" s="102" t="str">
        <f>'Branch Grading'!L93</f>
        <v>B</v>
      </c>
    </row>
    <row r="106" spans="1:26" ht="14.5" customHeight="1">
      <c r="A106" s="39"/>
      <c r="B106" s="33">
        <v>98</v>
      </c>
      <c r="C106" s="58" t="s">
        <v>275</v>
      </c>
      <c r="D106" s="41" t="s">
        <v>561</v>
      </c>
      <c r="E106" s="35"/>
      <c r="F106" s="35"/>
      <c r="G106" s="35"/>
      <c r="H106" s="35"/>
      <c r="I106" s="35"/>
      <c r="J106" s="35"/>
      <c r="K106" s="35"/>
      <c r="L106" s="62">
        <f t="shared" si="13"/>
        <v>0</v>
      </c>
      <c r="M106" s="62">
        <f t="shared" si="13"/>
        <v>1</v>
      </c>
      <c r="N106" s="62">
        <f t="shared" si="13"/>
        <v>1</v>
      </c>
      <c r="O106" s="62">
        <f t="shared" si="13"/>
        <v>1</v>
      </c>
      <c r="P106" s="62">
        <f t="shared" si="11"/>
        <v>0</v>
      </c>
      <c r="Q106" s="62">
        <f t="shared" si="13"/>
        <v>1</v>
      </c>
      <c r="R106" s="62">
        <f t="shared" si="13"/>
        <v>3</v>
      </c>
      <c r="S106" s="62">
        <f t="shared" si="13"/>
        <v>1</v>
      </c>
      <c r="T106" s="37">
        <f t="shared" si="12"/>
        <v>8</v>
      </c>
      <c r="U106" s="40"/>
      <c r="V106" s="40"/>
      <c r="W106" s="40">
        <v>1</v>
      </c>
      <c r="X106" s="30">
        <f>U106+V106+W106</f>
        <v>1</v>
      </c>
      <c r="Y106" s="31">
        <f t="shared" si="9"/>
        <v>9</v>
      </c>
      <c r="Z106" s="102" t="str">
        <f>'Branch Grading'!L94</f>
        <v>A</v>
      </c>
    </row>
    <row r="107" spans="1:26" ht="14.5" customHeight="1">
      <c r="A107" s="39"/>
      <c r="B107" s="25">
        <v>99</v>
      </c>
      <c r="C107" s="58" t="s">
        <v>278</v>
      </c>
      <c r="D107" s="41" t="s">
        <v>562</v>
      </c>
      <c r="E107" s="35"/>
      <c r="F107" s="35"/>
      <c r="G107" s="35"/>
      <c r="H107" s="35"/>
      <c r="I107" s="35"/>
      <c r="J107" s="35"/>
      <c r="K107" s="35"/>
      <c r="L107" s="62">
        <f t="shared" si="13"/>
        <v>0</v>
      </c>
      <c r="M107" s="62">
        <f t="shared" si="13"/>
        <v>0</v>
      </c>
      <c r="N107" s="62">
        <f t="shared" si="13"/>
        <v>1</v>
      </c>
      <c r="O107" s="62">
        <f t="shared" si="13"/>
        <v>0</v>
      </c>
      <c r="P107" s="62">
        <f t="shared" si="11"/>
        <v>1</v>
      </c>
      <c r="Q107" s="62">
        <f t="shared" si="13"/>
        <v>1</v>
      </c>
      <c r="R107" s="62">
        <f t="shared" si="13"/>
        <v>4</v>
      </c>
      <c r="S107" s="62">
        <f t="shared" si="13"/>
        <v>0</v>
      </c>
      <c r="T107" s="37">
        <f t="shared" si="12"/>
        <v>7</v>
      </c>
      <c r="U107" s="40"/>
      <c r="V107" s="40"/>
      <c r="W107" s="40">
        <v>1</v>
      </c>
      <c r="X107" s="30">
        <f t="shared" ref="X107:X135" si="14">U107+V107+W107</f>
        <v>1</v>
      </c>
      <c r="Y107" s="31">
        <f t="shared" si="9"/>
        <v>8</v>
      </c>
      <c r="Z107" s="102" t="str">
        <f>'Branch Grading'!L95</f>
        <v>C</v>
      </c>
    </row>
    <row r="108" spans="1:26" ht="14.5" customHeight="1">
      <c r="A108" s="39"/>
      <c r="B108" s="33">
        <v>100</v>
      </c>
      <c r="C108" s="58" t="s">
        <v>281</v>
      </c>
      <c r="D108" s="41" t="s">
        <v>563</v>
      </c>
      <c r="E108" s="35"/>
      <c r="F108" s="35"/>
      <c r="G108" s="35"/>
      <c r="H108" s="35"/>
      <c r="I108" s="35"/>
      <c r="J108" s="35"/>
      <c r="K108" s="35"/>
      <c r="L108" s="62">
        <f t="shared" si="13"/>
        <v>0</v>
      </c>
      <c r="M108" s="62">
        <f t="shared" si="13"/>
        <v>0</v>
      </c>
      <c r="N108" s="62">
        <f t="shared" si="13"/>
        <v>0</v>
      </c>
      <c r="O108" s="62">
        <f t="shared" si="13"/>
        <v>1</v>
      </c>
      <c r="P108" s="62">
        <f t="shared" si="11"/>
        <v>0</v>
      </c>
      <c r="Q108" s="62">
        <f t="shared" si="13"/>
        <v>2</v>
      </c>
      <c r="R108" s="62">
        <f t="shared" si="13"/>
        <v>3</v>
      </c>
      <c r="S108" s="62">
        <f t="shared" si="13"/>
        <v>1</v>
      </c>
      <c r="T108" s="37">
        <f t="shared" si="12"/>
        <v>7</v>
      </c>
      <c r="U108" s="40"/>
      <c r="V108" s="40"/>
      <c r="W108" s="40">
        <v>1</v>
      </c>
      <c r="X108" s="30">
        <f t="shared" si="14"/>
        <v>1</v>
      </c>
      <c r="Y108" s="31">
        <f t="shared" si="9"/>
        <v>8</v>
      </c>
      <c r="Z108" s="102" t="str">
        <f>'Branch Grading'!L96</f>
        <v>D</v>
      </c>
    </row>
    <row r="109" spans="1:26" ht="14.5" customHeight="1">
      <c r="A109" s="39"/>
      <c r="B109" s="25">
        <v>101</v>
      </c>
      <c r="C109" s="58" t="s">
        <v>284</v>
      </c>
      <c r="D109" s="41" t="s">
        <v>564</v>
      </c>
      <c r="E109" s="35"/>
      <c r="F109" s="35"/>
      <c r="G109" s="35"/>
      <c r="H109" s="35"/>
      <c r="I109" s="35"/>
      <c r="J109" s="35"/>
      <c r="K109" s="35"/>
      <c r="L109" s="62">
        <f t="shared" si="13"/>
        <v>0</v>
      </c>
      <c r="M109" s="62">
        <f t="shared" si="13"/>
        <v>0</v>
      </c>
      <c r="N109" s="62">
        <f t="shared" si="13"/>
        <v>0</v>
      </c>
      <c r="O109" s="62">
        <f t="shared" si="13"/>
        <v>1</v>
      </c>
      <c r="P109" s="62">
        <f t="shared" si="11"/>
        <v>0</v>
      </c>
      <c r="Q109" s="62">
        <f t="shared" si="13"/>
        <v>2</v>
      </c>
      <c r="R109" s="62">
        <f t="shared" si="13"/>
        <v>3</v>
      </c>
      <c r="S109" s="62">
        <f t="shared" si="13"/>
        <v>1</v>
      </c>
      <c r="T109" s="37">
        <f t="shared" si="12"/>
        <v>7</v>
      </c>
      <c r="U109" s="40"/>
      <c r="V109" s="40"/>
      <c r="W109" s="40">
        <v>1</v>
      </c>
      <c r="X109" s="30">
        <f t="shared" si="14"/>
        <v>1</v>
      </c>
      <c r="Y109" s="31">
        <f t="shared" si="9"/>
        <v>8</v>
      </c>
      <c r="Z109" s="102" t="str">
        <f>'Branch Grading'!L97</f>
        <v>D</v>
      </c>
    </row>
    <row r="110" spans="1:26" ht="14.5" customHeight="1">
      <c r="A110" s="39"/>
      <c r="B110" s="33">
        <v>102</v>
      </c>
      <c r="C110" s="58" t="s">
        <v>286</v>
      </c>
      <c r="D110" s="41" t="s">
        <v>565</v>
      </c>
      <c r="E110" s="35"/>
      <c r="F110" s="35"/>
      <c r="G110" s="35"/>
      <c r="H110" s="35"/>
      <c r="I110" s="35"/>
      <c r="J110" s="35"/>
      <c r="K110" s="35"/>
      <c r="L110" s="62">
        <f t="shared" si="13"/>
        <v>0</v>
      </c>
      <c r="M110" s="62">
        <f t="shared" si="13"/>
        <v>0</v>
      </c>
      <c r="N110" s="62">
        <f t="shared" si="13"/>
        <v>1</v>
      </c>
      <c r="O110" s="62">
        <f t="shared" si="13"/>
        <v>0</v>
      </c>
      <c r="P110" s="62">
        <f t="shared" si="11"/>
        <v>0</v>
      </c>
      <c r="Q110" s="62">
        <f t="shared" si="13"/>
        <v>2</v>
      </c>
      <c r="R110" s="62">
        <f t="shared" si="13"/>
        <v>3</v>
      </c>
      <c r="S110" s="62">
        <f t="shared" si="13"/>
        <v>1</v>
      </c>
      <c r="T110" s="37">
        <f t="shared" si="12"/>
        <v>7</v>
      </c>
      <c r="U110" s="40"/>
      <c r="V110" s="40"/>
      <c r="W110" s="40">
        <v>1</v>
      </c>
      <c r="X110" s="30">
        <f t="shared" si="14"/>
        <v>1</v>
      </c>
      <c r="Y110" s="31">
        <f t="shared" si="9"/>
        <v>8</v>
      </c>
      <c r="Z110" s="102" t="str">
        <f>'Branch Grading'!L98</f>
        <v>C</v>
      </c>
    </row>
    <row r="111" spans="1:26" ht="14.5" customHeight="1">
      <c r="A111" s="39"/>
      <c r="B111" s="25">
        <v>103</v>
      </c>
      <c r="C111" s="58" t="s">
        <v>289</v>
      </c>
      <c r="D111" s="41" t="s">
        <v>566</v>
      </c>
      <c r="E111" s="35"/>
      <c r="F111" s="35"/>
      <c r="G111" s="35"/>
      <c r="H111" s="35"/>
      <c r="I111" s="35"/>
      <c r="J111" s="35"/>
      <c r="K111" s="35"/>
      <c r="L111" s="62">
        <f t="shared" si="13"/>
        <v>0</v>
      </c>
      <c r="M111" s="62">
        <f t="shared" si="13"/>
        <v>0</v>
      </c>
      <c r="N111" s="62">
        <f t="shared" si="13"/>
        <v>1</v>
      </c>
      <c r="O111" s="62">
        <f t="shared" si="13"/>
        <v>0</v>
      </c>
      <c r="P111" s="62">
        <f t="shared" si="11"/>
        <v>0</v>
      </c>
      <c r="Q111" s="62">
        <f t="shared" si="13"/>
        <v>2</v>
      </c>
      <c r="R111" s="62">
        <f t="shared" si="13"/>
        <v>3</v>
      </c>
      <c r="S111" s="62">
        <f t="shared" si="13"/>
        <v>1</v>
      </c>
      <c r="T111" s="37">
        <f t="shared" si="12"/>
        <v>7</v>
      </c>
      <c r="U111" s="40"/>
      <c r="V111" s="40"/>
      <c r="W111" s="40">
        <v>1</v>
      </c>
      <c r="X111" s="30">
        <f t="shared" si="14"/>
        <v>1</v>
      </c>
      <c r="Y111" s="31">
        <f t="shared" si="9"/>
        <v>8</v>
      </c>
      <c r="Z111" s="102" t="str">
        <f>'Branch Grading'!L99</f>
        <v>C</v>
      </c>
    </row>
    <row r="112" spans="1:26" ht="14.5" customHeight="1">
      <c r="A112" s="39"/>
      <c r="B112" s="33">
        <v>104</v>
      </c>
      <c r="C112" s="58" t="s">
        <v>292</v>
      </c>
      <c r="D112" s="41" t="s">
        <v>567</v>
      </c>
      <c r="E112" s="35"/>
      <c r="F112" s="35"/>
      <c r="G112" s="35"/>
      <c r="H112" s="35"/>
      <c r="I112" s="35"/>
      <c r="J112" s="35"/>
      <c r="K112" s="35"/>
      <c r="L112" s="62">
        <f t="shared" si="13"/>
        <v>0</v>
      </c>
      <c r="M112" s="62">
        <f t="shared" si="13"/>
        <v>1</v>
      </c>
      <c r="N112" s="62">
        <f t="shared" si="13"/>
        <v>0</v>
      </c>
      <c r="O112" s="62">
        <f t="shared" si="13"/>
        <v>1</v>
      </c>
      <c r="P112" s="62">
        <f t="shared" si="11"/>
        <v>1</v>
      </c>
      <c r="Q112" s="62">
        <f t="shared" si="13"/>
        <v>0</v>
      </c>
      <c r="R112" s="62">
        <f t="shared" si="13"/>
        <v>3</v>
      </c>
      <c r="S112" s="62">
        <f t="shared" si="13"/>
        <v>1</v>
      </c>
      <c r="T112" s="37">
        <f t="shared" si="12"/>
        <v>7</v>
      </c>
      <c r="U112" s="40"/>
      <c r="V112" s="40"/>
      <c r="W112" s="40">
        <v>1</v>
      </c>
      <c r="X112" s="30">
        <f t="shared" si="14"/>
        <v>1</v>
      </c>
      <c r="Y112" s="31">
        <f t="shared" si="9"/>
        <v>8</v>
      </c>
      <c r="Z112" s="102" t="str">
        <f>'Branch Grading'!L100</f>
        <v>A</v>
      </c>
    </row>
    <row r="113" spans="1:26" ht="14.5" customHeight="1">
      <c r="A113" s="39"/>
      <c r="B113" s="25">
        <v>105</v>
      </c>
      <c r="C113" s="58" t="s">
        <v>295</v>
      </c>
      <c r="D113" s="41" t="s">
        <v>568</v>
      </c>
      <c r="E113" s="35"/>
      <c r="F113" s="35"/>
      <c r="G113" s="35"/>
      <c r="H113" s="35"/>
      <c r="I113" s="35"/>
      <c r="J113" s="35"/>
      <c r="K113" s="35"/>
      <c r="L113" s="62">
        <f t="shared" si="13"/>
        <v>0</v>
      </c>
      <c r="M113" s="62">
        <f t="shared" si="13"/>
        <v>1</v>
      </c>
      <c r="N113" s="62">
        <f t="shared" si="13"/>
        <v>0</v>
      </c>
      <c r="O113" s="62">
        <f t="shared" si="13"/>
        <v>1</v>
      </c>
      <c r="P113" s="62">
        <f t="shared" si="11"/>
        <v>1</v>
      </c>
      <c r="Q113" s="62">
        <f t="shared" si="13"/>
        <v>1</v>
      </c>
      <c r="R113" s="62">
        <f t="shared" si="13"/>
        <v>2</v>
      </c>
      <c r="S113" s="62">
        <f t="shared" si="13"/>
        <v>2</v>
      </c>
      <c r="T113" s="37">
        <f t="shared" si="12"/>
        <v>8</v>
      </c>
      <c r="U113" s="40"/>
      <c r="V113" s="40"/>
      <c r="W113" s="40">
        <v>1</v>
      </c>
      <c r="X113" s="30">
        <f t="shared" si="14"/>
        <v>1</v>
      </c>
      <c r="Y113" s="31">
        <f t="shared" si="9"/>
        <v>9</v>
      </c>
      <c r="Z113" s="102" t="str">
        <f>'Branch Grading'!L101</f>
        <v>B</v>
      </c>
    </row>
    <row r="114" spans="1:26" ht="14.5" customHeight="1">
      <c r="A114" s="39"/>
      <c r="B114" s="33">
        <v>106</v>
      </c>
      <c r="C114" s="58" t="s">
        <v>298</v>
      </c>
      <c r="D114" s="41" t="s">
        <v>569</v>
      </c>
      <c r="E114" s="35"/>
      <c r="F114" s="35"/>
      <c r="G114" s="35"/>
      <c r="H114" s="35"/>
      <c r="I114" s="35"/>
      <c r="J114" s="35"/>
      <c r="K114" s="35"/>
      <c r="L114" s="62">
        <f t="shared" si="13"/>
        <v>0</v>
      </c>
      <c r="M114" s="62">
        <f t="shared" si="13"/>
        <v>0</v>
      </c>
      <c r="N114" s="62">
        <f t="shared" si="13"/>
        <v>1</v>
      </c>
      <c r="O114" s="62">
        <f t="shared" si="13"/>
        <v>0</v>
      </c>
      <c r="P114" s="62">
        <f t="shared" si="11"/>
        <v>1</v>
      </c>
      <c r="Q114" s="62">
        <f t="shared" si="13"/>
        <v>2</v>
      </c>
      <c r="R114" s="62">
        <f t="shared" si="13"/>
        <v>2</v>
      </c>
      <c r="S114" s="62">
        <f t="shared" si="13"/>
        <v>2</v>
      </c>
      <c r="T114" s="37">
        <f t="shared" si="12"/>
        <v>8</v>
      </c>
      <c r="U114" s="40"/>
      <c r="V114" s="40"/>
      <c r="W114" s="40">
        <v>1</v>
      </c>
      <c r="X114" s="30">
        <f t="shared" si="14"/>
        <v>1</v>
      </c>
      <c r="Y114" s="31">
        <f t="shared" si="9"/>
        <v>9</v>
      </c>
      <c r="Z114" s="102" t="str">
        <f>'Branch Grading'!L102</f>
        <v>C</v>
      </c>
    </row>
    <row r="115" spans="1:26" ht="14.5" customHeight="1">
      <c r="A115" s="39"/>
      <c r="B115" s="25">
        <v>107</v>
      </c>
      <c r="C115" s="58" t="s">
        <v>301</v>
      </c>
      <c r="D115" s="41" t="s">
        <v>570</v>
      </c>
      <c r="E115" s="35"/>
      <c r="F115" s="35"/>
      <c r="G115" s="35"/>
      <c r="H115" s="35"/>
      <c r="I115" s="35"/>
      <c r="J115" s="35"/>
      <c r="K115" s="35"/>
      <c r="L115" s="62">
        <f t="shared" si="13"/>
        <v>0</v>
      </c>
      <c r="M115" s="62">
        <f t="shared" si="13"/>
        <v>0</v>
      </c>
      <c r="N115" s="62">
        <f t="shared" si="13"/>
        <v>1</v>
      </c>
      <c r="O115" s="62">
        <f t="shared" si="13"/>
        <v>0</v>
      </c>
      <c r="P115" s="62">
        <f t="shared" si="11"/>
        <v>1</v>
      </c>
      <c r="Q115" s="62">
        <f t="shared" si="13"/>
        <v>2</v>
      </c>
      <c r="R115" s="62">
        <f t="shared" si="13"/>
        <v>2</v>
      </c>
      <c r="S115" s="62">
        <f t="shared" si="13"/>
        <v>2</v>
      </c>
      <c r="T115" s="37">
        <f t="shared" si="12"/>
        <v>8</v>
      </c>
      <c r="U115" s="40"/>
      <c r="V115" s="40"/>
      <c r="W115" s="40">
        <v>1</v>
      </c>
      <c r="X115" s="30">
        <f t="shared" si="14"/>
        <v>1</v>
      </c>
      <c r="Y115" s="31">
        <f t="shared" si="9"/>
        <v>9</v>
      </c>
      <c r="Z115" s="102" t="str">
        <f>'Branch Grading'!L103</f>
        <v>C</v>
      </c>
    </row>
    <row r="116" spans="1:26" ht="14.5" customHeight="1">
      <c r="A116" s="39"/>
      <c r="B116" s="33">
        <v>108</v>
      </c>
      <c r="C116" s="58" t="s">
        <v>304</v>
      </c>
      <c r="D116" s="41" t="s">
        <v>571</v>
      </c>
      <c r="E116" s="35"/>
      <c r="F116" s="35"/>
      <c r="G116" s="35"/>
      <c r="H116" s="35"/>
      <c r="I116" s="35"/>
      <c r="J116" s="35"/>
      <c r="K116" s="35"/>
      <c r="L116" s="62">
        <f t="shared" si="13"/>
        <v>0</v>
      </c>
      <c r="M116" s="62">
        <f t="shared" si="13"/>
        <v>0</v>
      </c>
      <c r="N116" s="62">
        <f t="shared" si="13"/>
        <v>1</v>
      </c>
      <c r="O116" s="62">
        <f t="shared" si="13"/>
        <v>0</v>
      </c>
      <c r="P116" s="62">
        <f t="shared" si="11"/>
        <v>1</v>
      </c>
      <c r="Q116" s="62">
        <f t="shared" si="13"/>
        <v>2</v>
      </c>
      <c r="R116" s="62">
        <f t="shared" si="13"/>
        <v>2</v>
      </c>
      <c r="S116" s="62">
        <f t="shared" si="13"/>
        <v>2</v>
      </c>
      <c r="T116" s="37">
        <f t="shared" si="12"/>
        <v>8</v>
      </c>
      <c r="U116" s="40"/>
      <c r="V116" s="40"/>
      <c r="W116" s="40">
        <v>1</v>
      </c>
      <c r="X116" s="30">
        <f t="shared" si="14"/>
        <v>1</v>
      </c>
      <c r="Y116" s="31">
        <f t="shared" si="9"/>
        <v>9</v>
      </c>
      <c r="Z116" s="102" t="str">
        <f>'Branch Grading'!L104</f>
        <v>C</v>
      </c>
    </row>
    <row r="117" spans="1:26" ht="14.5" customHeight="1">
      <c r="A117" s="39"/>
      <c r="B117" s="25">
        <v>109</v>
      </c>
      <c r="C117" s="58" t="s">
        <v>307</v>
      </c>
      <c r="D117" s="41" t="s">
        <v>572</v>
      </c>
      <c r="E117" s="35"/>
      <c r="F117" s="35"/>
      <c r="G117" s="35"/>
      <c r="H117" s="35"/>
      <c r="I117" s="35"/>
      <c r="J117" s="35"/>
      <c r="K117" s="35"/>
      <c r="L117" s="62">
        <f t="shared" si="13"/>
        <v>0</v>
      </c>
      <c r="M117" s="62">
        <f t="shared" si="13"/>
        <v>0</v>
      </c>
      <c r="N117" s="62">
        <f t="shared" si="13"/>
        <v>1</v>
      </c>
      <c r="O117" s="62">
        <f t="shared" si="13"/>
        <v>0</v>
      </c>
      <c r="P117" s="62">
        <f t="shared" si="11"/>
        <v>1</v>
      </c>
      <c r="Q117" s="62">
        <f t="shared" si="13"/>
        <v>2</v>
      </c>
      <c r="R117" s="62">
        <f t="shared" si="13"/>
        <v>2</v>
      </c>
      <c r="S117" s="62">
        <f t="shared" si="13"/>
        <v>2</v>
      </c>
      <c r="T117" s="37">
        <f t="shared" si="12"/>
        <v>8</v>
      </c>
      <c r="U117" s="40"/>
      <c r="V117" s="40"/>
      <c r="W117" s="40">
        <v>1</v>
      </c>
      <c r="X117" s="30">
        <f t="shared" si="14"/>
        <v>1</v>
      </c>
      <c r="Y117" s="31">
        <f t="shared" si="9"/>
        <v>9</v>
      </c>
      <c r="Z117" s="102" t="str">
        <f>'Branch Grading'!L105</f>
        <v>C</v>
      </c>
    </row>
    <row r="118" spans="1:26" ht="14.5" customHeight="1">
      <c r="A118" s="39"/>
      <c r="B118" s="33">
        <v>110</v>
      </c>
      <c r="C118" s="58" t="s">
        <v>310</v>
      </c>
      <c r="D118" s="41" t="s">
        <v>573</v>
      </c>
      <c r="E118" s="35"/>
      <c r="F118" s="35"/>
      <c r="G118" s="35"/>
      <c r="H118" s="35"/>
      <c r="I118" s="35"/>
      <c r="J118" s="35"/>
      <c r="K118" s="35"/>
      <c r="L118" s="62">
        <f t="shared" si="13"/>
        <v>0</v>
      </c>
      <c r="M118" s="62">
        <f t="shared" si="13"/>
        <v>0</v>
      </c>
      <c r="N118" s="62">
        <f t="shared" si="13"/>
        <v>1</v>
      </c>
      <c r="O118" s="62">
        <f t="shared" si="13"/>
        <v>0</v>
      </c>
      <c r="P118" s="62">
        <f t="shared" si="11"/>
        <v>1</v>
      </c>
      <c r="Q118" s="62">
        <f t="shared" si="13"/>
        <v>2</v>
      </c>
      <c r="R118" s="62">
        <f t="shared" si="13"/>
        <v>2</v>
      </c>
      <c r="S118" s="62">
        <f t="shared" si="13"/>
        <v>2</v>
      </c>
      <c r="T118" s="37">
        <f t="shared" si="12"/>
        <v>8</v>
      </c>
      <c r="U118" s="40"/>
      <c r="V118" s="40"/>
      <c r="W118" s="40">
        <v>1</v>
      </c>
      <c r="X118" s="30">
        <f t="shared" si="14"/>
        <v>1</v>
      </c>
      <c r="Y118" s="31">
        <f t="shared" si="9"/>
        <v>9</v>
      </c>
      <c r="Z118" s="102" t="str">
        <f>'Branch Grading'!L106</f>
        <v>C</v>
      </c>
    </row>
    <row r="119" spans="1:26" ht="14.5" customHeight="1">
      <c r="A119" s="39"/>
      <c r="B119" s="25">
        <v>111</v>
      </c>
      <c r="C119" s="58" t="s">
        <v>312</v>
      </c>
      <c r="D119" s="41" t="s">
        <v>574</v>
      </c>
      <c r="E119" s="35"/>
      <c r="F119" s="35"/>
      <c r="G119" s="35"/>
      <c r="H119" s="35"/>
      <c r="I119" s="35"/>
      <c r="J119" s="35"/>
      <c r="K119" s="35"/>
      <c r="L119" s="62">
        <f t="shared" si="13"/>
        <v>0</v>
      </c>
      <c r="M119" s="62">
        <f t="shared" si="13"/>
        <v>0</v>
      </c>
      <c r="N119" s="62">
        <f t="shared" si="13"/>
        <v>1</v>
      </c>
      <c r="O119" s="62">
        <f t="shared" si="13"/>
        <v>0</v>
      </c>
      <c r="P119" s="62">
        <f t="shared" si="11"/>
        <v>1</v>
      </c>
      <c r="Q119" s="62">
        <f t="shared" si="13"/>
        <v>2</v>
      </c>
      <c r="R119" s="62">
        <f t="shared" si="13"/>
        <v>2</v>
      </c>
      <c r="S119" s="62">
        <f t="shared" si="13"/>
        <v>2</v>
      </c>
      <c r="T119" s="37">
        <f t="shared" si="12"/>
        <v>8</v>
      </c>
      <c r="U119" s="40"/>
      <c r="V119" s="40"/>
      <c r="W119" s="40">
        <v>1</v>
      </c>
      <c r="X119" s="30">
        <f t="shared" si="14"/>
        <v>1</v>
      </c>
      <c r="Y119" s="31">
        <f t="shared" si="9"/>
        <v>9</v>
      </c>
      <c r="Z119" s="102" t="str">
        <f>'Branch Grading'!L107</f>
        <v>C</v>
      </c>
    </row>
    <row r="120" spans="1:26" ht="14.5" customHeight="1">
      <c r="A120" s="39"/>
      <c r="B120" s="33">
        <v>112</v>
      </c>
      <c r="C120" s="58" t="s">
        <v>314</v>
      </c>
      <c r="D120" s="41" t="s">
        <v>575</v>
      </c>
      <c r="E120" s="35"/>
      <c r="F120" s="35"/>
      <c r="G120" s="35"/>
      <c r="H120" s="35"/>
      <c r="I120" s="35"/>
      <c r="J120" s="35"/>
      <c r="K120" s="35"/>
      <c r="L120" s="62">
        <f t="shared" si="13"/>
        <v>0</v>
      </c>
      <c r="M120" s="62">
        <f t="shared" si="13"/>
        <v>0</v>
      </c>
      <c r="N120" s="62">
        <f t="shared" si="13"/>
        <v>0</v>
      </c>
      <c r="O120" s="62">
        <f t="shared" si="13"/>
        <v>1</v>
      </c>
      <c r="P120" s="62">
        <f t="shared" si="11"/>
        <v>0</v>
      </c>
      <c r="Q120" s="62">
        <f t="shared" si="13"/>
        <v>2</v>
      </c>
      <c r="R120" s="62">
        <f t="shared" si="13"/>
        <v>3</v>
      </c>
      <c r="S120" s="62">
        <f t="shared" si="13"/>
        <v>1</v>
      </c>
      <c r="T120" s="37">
        <f t="shared" si="12"/>
        <v>7</v>
      </c>
      <c r="U120" s="40"/>
      <c r="V120" s="40"/>
      <c r="W120" s="40">
        <v>1</v>
      </c>
      <c r="X120" s="30">
        <f t="shared" si="14"/>
        <v>1</v>
      </c>
      <c r="Y120" s="31">
        <f t="shared" si="9"/>
        <v>8</v>
      </c>
      <c r="Z120" s="102" t="str">
        <f>'Branch Grading'!L108</f>
        <v>D</v>
      </c>
    </row>
    <row r="121" spans="1:26" ht="14.5" customHeight="1">
      <c r="A121" s="39"/>
      <c r="B121" s="25">
        <v>113</v>
      </c>
      <c r="C121" s="58" t="s">
        <v>317</v>
      </c>
      <c r="D121" s="41" t="s">
        <v>576</v>
      </c>
      <c r="E121" s="35"/>
      <c r="F121" s="35"/>
      <c r="G121" s="35"/>
      <c r="H121" s="35"/>
      <c r="I121" s="35"/>
      <c r="J121" s="35"/>
      <c r="K121" s="35"/>
      <c r="L121" s="62">
        <f t="shared" si="13"/>
        <v>0</v>
      </c>
      <c r="M121" s="62">
        <f t="shared" si="13"/>
        <v>0</v>
      </c>
      <c r="N121" s="62">
        <f t="shared" si="13"/>
        <v>1</v>
      </c>
      <c r="O121" s="62">
        <f t="shared" si="13"/>
        <v>0</v>
      </c>
      <c r="P121" s="62">
        <f t="shared" si="11"/>
        <v>0</v>
      </c>
      <c r="Q121" s="62">
        <f t="shared" si="13"/>
        <v>2</v>
      </c>
      <c r="R121" s="62">
        <f t="shared" si="13"/>
        <v>2</v>
      </c>
      <c r="S121" s="62">
        <f t="shared" si="13"/>
        <v>2</v>
      </c>
      <c r="T121" s="37">
        <f t="shared" si="12"/>
        <v>7</v>
      </c>
      <c r="U121" s="40"/>
      <c r="V121" s="40"/>
      <c r="W121" s="40">
        <v>1</v>
      </c>
      <c r="X121" s="30">
        <f t="shared" si="14"/>
        <v>1</v>
      </c>
      <c r="Y121" s="31">
        <f t="shared" si="9"/>
        <v>8</v>
      </c>
      <c r="Z121" s="102" t="str">
        <f>'Branch Grading'!L109</f>
        <v>C</v>
      </c>
    </row>
    <row r="122" spans="1:26" ht="14.5" customHeight="1">
      <c r="A122" s="39"/>
      <c r="B122" s="33">
        <v>114</v>
      </c>
      <c r="C122" s="58" t="s">
        <v>399</v>
      </c>
      <c r="D122" s="41" t="s">
        <v>586</v>
      </c>
      <c r="E122" s="35"/>
      <c r="F122" s="35"/>
      <c r="G122" s="35"/>
      <c r="H122" s="35"/>
      <c r="I122" s="35"/>
      <c r="J122" s="35"/>
      <c r="K122" s="35"/>
      <c r="L122" s="62">
        <f t="shared" si="13"/>
        <v>0</v>
      </c>
      <c r="M122" s="62">
        <f t="shared" si="13"/>
        <v>1</v>
      </c>
      <c r="N122" s="62">
        <f t="shared" si="13"/>
        <v>1</v>
      </c>
      <c r="O122" s="62">
        <f t="shared" si="13"/>
        <v>0</v>
      </c>
      <c r="P122" s="62">
        <f t="shared" si="11"/>
        <v>1</v>
      </c>
      <c r="Q122" s="62">
        <f t="shared" si="13"/>
        <v>4</v>
      </c>
      <c r="R122" s="62">
        <f t="shared" si="13"/>
        <v>2</v>
      </c>
      <c r="S122" s="62">
        <f t="shared" si="13"/>
        <v>1</v>
      </c>
      <c r="T122" s="37">
        <f t="shared" si="12"/>
        <v>10</v>
      </c>
      <c r="U122" s="40"/>
      <c r="V122" s="40"/>
      <c r="W122" s="40">
        <v>1</v>
      </c>
      <c r="X122" s="30">
        <f t="shared" si="14"/>
        <v>1</v>
      </c>
      <c r="Y122" s="31">
        <f t="shared" si="9"/>
        <v>11</v>
      </c>
      <c r="Z122" s="102" t="str">
        <f>'Branch Grading'!L110</f>
        <v>A</v>
      </c>
    </row>
    <row r="123" spans="1:26" ht="14.5" customHeight="1">
      <c r="A123" s="39"/>
      <c r="B123" s="25">
        <v>115</v>
      </c>
      <c r="C123" s="58" t="s">
        <v>401</v>
      </c>
      <c r="D123" s="41" t="s">
        <v>587</v>
      </c>
      <c r="E123" s="35"/>
      <c r="F123" s="35"/>
      <c r="G123" s="35"/>
      <c r="H123" s="35"/>
      <c r="I123" s="35"/>
      <c r="J123" s="35"/>
      <c r="K123" s="35"/>
      <c r="L123" s="62">
        <f t="shared" si="13"/>
        <v>0</v>
      </c>
      <c r="M123" s="62">
        <f t="shared" si="13"/>
        <v>1</v>
      </c>
      <c r="N123" s="62">
        <f t="shared" si="13"/>
        <v>1</v>
      </c>
      <c r="O123" s="62">
        <f t="shared" si="13"/>
        <v>1</v>
      </c>
      <c r="P123" s="62">
        <f t="shared" si="11"/>
        <v>0</v>
      </c>
      <c r="Q123" s="62">
        <f t="shared" si="13"/>
        <v>4</v>
      </c>
      <c r="R123" s="62">
        <f t="shared" si="13"/>
        <v>2</v>
      </c>
      <c r="S123" s="62">
        <f t="shared" si="13"/>
        <v>1</v>
      </c>
      <c r="T123" s="37">
        <f t="shared" si="12"/>
        <v>10</v>
      </c>
      <c r="U123" s="40"/>
      <c r="V123" s="40"/>
      <c r="W123" s="40">
        <v>1</v>
      </c>
      <c r="X123" s="30">
        <f t="shared" si="14"/>
        <v>1</v>
      </c>
      <c r="Y123" s="31">
        <f t="shared" si="9"/>
        <v>11</v>
      </c>
      <c r="Z123" s="102" t="str">
        <f>'Branch Grading'!L111</f>
        <v>C</v>
      </c>
    </row>
    <row r="124" spans="1:26" ht="14.5" customHeight="1">
      <c r="A124" s="39"/>
      <c r="B124" s="33">
        <v>116</v>
      </c>
      <c r="C124" s="58" t="s">
        <v>403</v>
      </c>
      <c r="D124" s="41" t="s">
        <v>588</v>
      </c>
      <c r="E124" s="35"/>
      <c r="F124" s="35"/>
      <c r="G124" s="35"/>
      <c r="H124" s="35"/>
      <c r="I124" s="35"/>
      <c r="J124" s="35"/>
      <c r="K124" s="35"/>
      <c r="L124" s="62">
        <f t="shared" si="13"/>
        <v>0</v>
      </c>
      <c r="M124" s="62">
        <f t="shared" si="13"/>
        <v>0</v>
      </c>
      <c r="N124" s="62">
        <f t="shared" si="13"/>
        <v>0</v>
      </c>
      <c r="O124" s="62">
        <f t="shared" si="13"/>
        <v>0</v>
      </c>
      <c r="P124" s="62">
        <f t="shared" si="11"/>
        <v>1</v>
      </c>
      <c r="Q124" s="62">
        <f t="shared" si="13"/>
        <v>1</v>
      </c>
      <c r="R124" s="62">
        <f t="shared" si="13"/>
        <v>3</v>
      </c>
      <c r="S124" s="62">
        <f t="shared" si="13"/>
        <v>1</v>
      </c>
      <c r="T124" s="37">
        <f t="shared" si="12"/>
        <v>6</v>
      </c>
      <c r="U124" s="40"/>
      <c r="V124" s="40"/>
      <c r="W124" s="40">
        <v>1</v>
      </c>
      <c r="X124" s="30">
        <f t="shared" si="14"/>
        <v>1</v>
      </c>
      <c r="Y124" s="31">
        <f t="shared" si="9"/>
        <v>7</v>
      </c>
      <c r="Z124" s="102" t="str">
        <f>'Branch Grading'!L112</f>
        <v>D</v>
      </c>
    </row>
    <row r="125" spans="1:26" ht="14.5" customHeight="1">
      <c r="A125" s="39"/>
      <c r="B125" s="25">
        <v>117</v>
      </c>
      <c r="C125" s="58" t="s">
        <v>405</v>
      </c>
      <c r="D125" s="41" t="s">
        <v>589</v>
      </c>
      <c r="E125" s="35"/>
      <c r="F125" s="35"/>
      <c r="G125" s="35"/>
      <c r="H125" s="35"/>
      <c r="I125" s="35"/>
      <c r="J125" s="35"/>
      <c r="K125" s="35"/>
      <c r="L125" s="62">
        <f t="shared" si="13"/>
        <v>0</v>
      </c>
      <c r="M125" s="62">
        <f t="shared" si="13"/>
        <v>0</v>
      </c>
      <c r="N125" s="62">
        <f t="shared" si="13"/>
        <v>0</v>
      </c>
      <c r="O125" s="62">
        <f t="shared" si="13"/>
        <v>0</v>
      </c>
      <c r="P125" s="62">
        <f t="shared" si="11"/>
        <v>1</v>
      </c>
      <c r="Q125" s="62">
        <f t="shared" si="13"/>
        <v>1</v>
      </c>
      <c r="R125" s="62">
        <f t="shared" si="13"/>
        <v>3</v>
      </c>
      <c r="S125" s="62">
        <f t="shared" si="13"/>
        <v>1</v>
      </c>
      <c r="T125" s="37">
        <f t="shared" si="12"/>
        <v>6</v>
      </c>
      <c r="U125" s="40"/>
      <c r="V125" s="40"/>
      <c r="W125" s="40">
        <v>1</v>
      </c>
      <c r="X125" s="30">
        <f t="shared" si="14"/>
        <v>1</v>
      </c>
      <c r="Y125" s="31">
        <f t="shared" si="9"/>
        <v>7</v>
      </c>
      <c r="Z125" s="102" t="str">
        <f>'Branch Grading'!L113</f>
        <v>D</v>
      </c>
    </row>
    <row r="126" spans="1:26" ht="14.5" customHeight="1">
      <c r="A126" s="39"/>
      <c r="B126" s="33">
        <v>118</v>
      </c>
      <c r="C126" s="58" t="s">
        <v>407</v>
      </c>
      <c r="D126" s="41" t="s">
        <v>590</v>
      </c>
      <c r="E126" s="35"/>
      <c r="F126" s="35"/>
      <c r="G126" s="35"/>
      <c r="H126" s="35"/>
      <c r="I126" s="35"/>
      <c r="J126" s="35"/>
      <c r="K126" s="35"/>
      <c r="L126" s="62">
        <f t="shared" si="13"/>
        <v>0</v>
      </c>
      <c r="M126" s="62">
        <f t="shared" si="13"/>
        <v>0</v>
      </c>
      <c r="N126" s="62">
        <f t="shared" si="13"/>
        <v>0</v>
      </c>
      <c r="O126" s="62">
        <f t="shared" si="13"/>
        <v>0</v>
      </c>
      <c r="P126" s="62">
        <f t="shared" si="11"/>
        <v>1</v>
      </c>
      <c r="Q126" s="62">
        <f t="shared" si="13"/>
        <v>1</v>
      </c>
      <c r="R126" s="62">
        <f t="shared" si="13"/>
        <v>3</v>
      </c>
      <c r="S126" s="62">
        <f t="shared" si="13"/>
        <v>1</v>
      </c>
      <c r="T126" s="37">
        <f t="shared" si="12"/>
        <v>6</v>
      </c>
      <c r="U126" s="40"/>
      <c r="V126" s="40"/>
      <c r="W126" s="40">
        <v>1</v>
      </c>
      <c r="X126" s="30">
        <f t="shared" si="14"/>
        <v>1</v>
      </c>
      <c r="Y126" s="31">
        <f t="shared" si="9"/>
        <v>7</v>
      </c>
      <c r="Z126" s="102" t="str">
        <f>'Branch Grading'!L114</f>
        <v>D</v>
      </c>
    </row>
    <row r="127" spans="1:26" ht="14.5" customHeight="1">
      <c r="A127" s="39"/>
      <c r="B127" s="25">
        <v>119</v>
      </c>
      <c r="C127" s="58" t="s">
        <v>409</v>
      </c>
      <c r="D127" s="41" t="s">
        <v>577</v>
      </c>
      <c r="E127" s="35"/>
      <c r="F127" s="35"/>
      <c r="G127" s="35"/>
      <c r="H127" s="35"/>
      <c r="I127" s="35"/>
      <c r="J127" s="35"/>
      <c r="K127" s="35"/>
      <c r="L127" s="62">
        <f t="shared" si="13"/>
        <v>0</v>
      </c>
      <c r="M127" s="62">
        <f t="shared" si="13"/>
        <v>0</v>
      </c>
      <c r="N127" s="62">
        <f t="shared" si="13"/>
        <v>0</v>
      </c>
      <c r="O127" s="62">
        <f t="shared" si="13"/>
        <v>1</v>
      </c>
      <c r="P127" s="62">
        <f t="shared" si="11"/>
        <v>0</v>
      </c>
      <c r="Q127" s="62">
        <f t="shared" si="13"/>
        <v>1</v>
      </c>
      <c r="R127" s="62">
        <f t="shared" si="13"/>
        <v>3</v>
      </c>
      <c r="S127" s="62">
        <f t="shared" si="13"/>
        <v>1</v>
      </c>
      <c r="T127" s="37">
        <f t="shared" si="12"/>
        <v>6</v>
      </c>
      <c r="U127" s="40"/>
      <c r="V127" s="40"/>
      <c r="W127" s="40">
        <v>1</v>
      </c>
      <c r="X127" s="30">
        <f t="shared" si="14"/>
        <v>1</v>
      </c>
      <c r="Y127" s="31">
        <f t="shared" si="9"/>
        <v>7</v>
      </c>
      <c r="Z127" s="102" t="str">
        <f>'Branch Grading'!L115</f>
        <v>D</v>
      </c>
    </row>
    <row r="128" spans="1:26" ht="14.5" customHeight="1">
      <c r="A128" s="39"/>
      <c r="B128" s="33">
        <v>120</v>
      </c>
      <c r="C128" s="58" t="s">
        <v>256</v>
      </c>
      <c r="D128" s="41" t="s">
        <v>578</v>
      </c>
      <c r="E128" s="35"/>
      <c r="F128" s="35"/>
      <c r="G128" s="35"/>
      <c r="H128" s="35"/>
      <c r="I128" s="35"/>
      <c r="J128" s="35"/>
      <c r="K128" s="35"/>
      <c r="L128" s="62">
        <f t="shared" si="13"/>
        <v>0</v>
      </c>
      <c r="M128" s="62">
        <f t="shared" si="13"/>
        <v>0</v>
      </c>
      <c r="N128" s="62">
        <f t="shared" si="13"/>
        <v>0</v>
      </c>
      <c r="O128" s="62">
        <f t="shared" si="13"/>
        <v>1</v>
      </c>
      <c r="P128" s="62">
        <f t="shared" si="11"/>
        <v>0</v>
      </c>
      <c r="Q128" s="62">
        <f t="shared" si="13"/>
        <v>1</v>
      </c>
      <c r="R128" s="62">
        <f t="shared" si="13"/>
        <v>3</v>
      </c>
      <c r="S128" s="62">
        <f t="shared" si="13"/>
        <v>1</v>
      </c>
      <c r="T128" s="37">
        <f t="shared" si="12"/>
        <v>6</v>
      </c>
      <c r="U128" s="40"/>
      <c r="V128" s="40"/>
      <c r="W128" s="40">
        <v>1</v>
      </c>
      <c r="X128" s="30">
        <f t="shared" si="14"/>
        <v>1</v>
      </c>
      <c r="Y128" s="31">
        <f t="shared" si="9"/>
        <v>7</v>
      </c>
      <c r="Z128" s="102" t="str">
        <f>'Branch Grading'!L116</f>
        <v>D</v>
      </c>
    </row>
    <row r="129" spans="1:26" ht="14.5" customHeight="1">
      <c r="A129" s="39"/>
      <c r="B129" s="25">
        <v>121</v>
      </c>
      <c r="C129" s="58" t="s">
        <v>412</v>
      </c>
      <c r="D129" s="41" t="s">
        <v>749</v>
      </c>
      <c r="E129" s="35"/>
      <c r="F129" s="35"/>
      <c r="G129" s="35"/>
      <c r="H129" s="35"/>
      <c r="I129" s="35"/>
      <c r="J129" s="35"/>
      <c r="K129" s="35"/>
      <c r="L129" s="62">
        <f t="shared" si="13"/>
        <v>0</v>
      </c>
      <c r="M129" s="62">
        <f t="shared" si="13"/>
        <v>0</v>
      </c>
      <c r="N129" s="62">
        <f t="shared" si="13"/>
        <v>0</v>
      </c>
      <c r="O129" s="62">
        <f t="shared" si="13"/>
        <v>1</v>
      </c>
      <c r="P129" s="62">
        <f t="shared" si="11"/>
        <v>0</v>
      </c>
      <c r="Q129" s="62">
        <f t="shared" si="13"/>
        <v>1</v>
      </c>
      <c r="R129" s="62">
        <f t="shared" si="13"/>
        <v>3</v>
      </c>
      <c r="S129" s="62">
        <f t="shared" si="13"/>
        <v>1</v>
      </c>
      <c r="T129" s="37">
        <f t="shared" si="12"/>
        <v>6</v>
      </c>
      <c r="U129" s="40"/>
      <c r="V129" s="40"/>
      <c r="W129" s="40">
        <v>1</v>
      </c>
      <c r="X129" s="30">
        <f t="shared" si="14"/>
        <v>1</v>
      </c>
      <c r="Y129" s="31">
        <f t="shared" si="9"/>
        <v>7</v>
      </c>
      <c r="Z129" s="102" t="str">
        <f>'Branch Grading'!L117</f>
        <v>D</v>
      </c>
    </row>
    <row r="130" spans="1:26" ht="14.5" customHeight="1">
      <c r="A130" s="39"/>
      <c r="B130" s="33">
        <v>122</v>
      </c>
      <c r="C130" s="58" t="s">
        <v>280</v>
      </c>
      <c r="D130" s="41" t="s">
        <v>582</v>
      </c>
      <c r="E130" s="35"/>
      <c r="F130" s="35"/>
      <c r="G130" s="35"/>
      <c r="H130" s="35"/>
      <c r="I130" s="35"/>
      <c r="J130" s="35"/>
      <c r="K130" s="35"/>
      <c r="L130" s="62">
        <f t="shared" si="13"/>
        <v>0</v>
      </c>
      <c r="M130" s="62">
        <f t="shared" si="13"/>
        <v>1</v>
      </c>
      <c r="N130" s="62">
        <f t="shared" si="13"/>
        <v>1</v>
      </c>
      <c r="O130" s="62">
        <f t="shared" si="13"/>
        <v>1</v>
      </c>
      <c r="P130" s="62">
        <f t="shared" si="11"/>
        <v>0</v>
      </c>
      <c r="Q130" s="62">
        <f t="shared" si="13"/>
        <v>1</v>
      </c>
      <c r="R130" s="62">
        <f t="shared" si="13"/>
        <v>3</v>
      </c>
      <c r="S130" s="62">
        <f t="shared" si="13"/>
        <v>1</v>
      </c>
      <c r="T130" s="37">
        <f t="shared" si="12"/>
        <v>8</v>
      </c>
      <c r="U130" s="40"/>
      <c r="V130" s="40"/>
      <c r="W130" s="40">
        <v>1</v>
      </c>
      <c r="X130" s="30">
        <f t="shared" si="14"/>
        <v>1</v>
      </c>
      <c r="Y130" s="31">
        <f t="shared" si="9"/>
        <v>9</v>
      </c>
      <c r="Z130" s="102" t="str">
        <f>'Branch Grading'!L118</f>
        <v>A</v>
      </c>
    </row>
    <row r="131" spans="1:26" ht="14.5" customHeight="1">
      <c r="A131" s="39"/>
      <c r="B131" s="25">
        <v>123</v>
      </c>
      <c r="C131" s="58" t="s">
        <v>303</v>
      </c>
      <c r="D131" s="41" t="s">
        <v>750</v>
      </c>
      <c r="E131" s="35"/>
      <c r="F131" s="35"/>
      <c r="G131" s="35"/>
      <c r="H131" s="35"/>
      <c r="I131" s="35"/>
      <c r="J131" s="35"/>
      <c r="K131" s="35"/>
      <c r="L131" s="62">
        <f t="shared" si="13"/>
        <v>0</v>
      </c>
      <c r="M131" s="62">
        <f t="shared" si="13"/>
        <v>1</v>
      </c>
      <c r="N131" s="62">
        <f t="shared" si="13"/>
        <v>1</v>
      </c>
      <c r="O131" s="62">
        <f t="shared" si="13"/>
        <v>1</v>
      </c>
      <c r="P131" s="62">
        <f t="shared" si="11"/>
        <v>0</v>
      </c>
      <c r="Q131" s="62">
        <f t="shared" si="13"/>
        <v>1</v>
      </c>
      <c r="R131" s="62">
        <f t="shared" si="13"/>
        <v>3</v>
      </c>
      <c r="S131" s="62">
        <f t="shared" si="13"/>
        <v>1</v>
      </c>
      <c r="T131" s="37">
        <f t="shared" si="12"/>
        <v>8</v>
      </c>
      <c r="U131" s="40"/>
      <c r="V131" s="40"/>
      <c r="W131" s="40">
        <v>1</v>
      </c>
      <c r="X131" s="30">
        <f t="shared" si="14"/>
        <v>1</v>
      </c>
      <c r="Y131" s="31">
        <f t="shared" si="9"/>
        <v>9</v>
      </c>
      <c r="Z131" s="102" t="str">
        <f>'Branch Grading'!L119</f>
        <v>A</v>
      </c>
    </row>
    <row r="132" spans="1:26" ht="14.5" customHeight="1">
      <c r="A132" s="39"/>
      <c r="B132" s="33">
        <v>124</v>
      </c>
      <c r="C132" s="58" t="s">
        <v>416</v>
      </c>
      <c r="D132" s="41" t="s">
        <v>579</v>
      </c>
      <c r="E132" s="35"/>
      <c r="F132" s="35"/>
      <c r="G132" s="35"/>
      <c r="H132" s="35"/>
      <c r="I132" s="35"/>
      <c r="J132" s="35"/>
      <c r="K132" s="35"/>
      <c r="L132" s="62">
        <f t="shared" si="13"/>
        <v>0</v>
      </c>
      <c r="M132" s="62">
        <f t="shared" si="13"/>
        <v>0</v>
      </c>
      <c r="N132" s="62">
        <f t="shared" si="13"/>
        <v>1</v>
      </c>
      <c r="O132" s="62">
        <f t="shared" si="13"/>
        <v>0</v>
      </c>
      <c r="P132" s="62">
        <f t="shared" si="11"/>
        <v>0</v>
      </c>
      <c r="Q132" s="62">
        <f t="shared" si="13"/>
        <v>2</v>
      </c>
      <c r="R132" s="62">
        <f t="shared" si="13"/>
        <v>1</v>
      </c>
      <c r="S132" s="62">
        <f t="shared" si="13"/>
        <v>2</v>
      </c>
      <c r="T132" s="37">
        <f t="shared" si="12"/>
        <v>6</v>
      </c>
      <c r="U132" s="40"/>
      <c r="V132" s="40"/>
      <c r="W132" s="40">
        <v>1</v>
      </c>
      <c r="X132" s="30">
        <f t="shared" si="14"/>
        <v>1</v>
      </c>
      <c r="Y132" s="31">
        <f t="shared" si="9"/>
        <v>7</v>
      </c>
      <c r="Z132" s="102" t="str">
        <f>'Branch Grading'!L120</f>
        <v>C</v>
      </c>
    </row>
    <row r="133" spans="1:26" ht="14.5" customHeight="1">
      <c r="A133" s="39"/>
      <c r="B133" s="25">
        <v>125</v>
      </c>
      <c r="C133" s="58" t="s">
        <v>418</v>
      </c>
      <c r="D133" s="41" t="s">
        <v>581</v>
      </c>
      <c r="E133" s="35"/>
      <c r="F133" s="35"/>
      <c r="G133" s="35"/>
      <c r="H133" s="35"/>
      <c r="I133" s="35"/>
      <c r="J133" s="35"/>
      <c r="K133" s="35"/>
      <c r="L133" s="62">
        <f t="shared" si="13"/>
        <v>0</v>
      </c>
      <c r="M133" s="62">
        <f t="shared" si="13"/>
        <v>0</v>
      </c>
      <c r="N133" s="62">
        <f t="shared" si="13"/>
        <v>0</v>
      </c>
      <c r="O133" s="62">
        <f t="shared" si="13"/>
        <v>1</v>
      </c>
      <c r="P133" s="62">
        <f t="shared" si="11"/>
        <v>0</v>
      </c>
      <c r="Q133" s="62">
        <f t="shared" si="13"/>
        <v>1</v>
      </c>
      <c r="R133" s="62">
        <f t="shared" si="13"/>
        <v>3</v>
      </c>
      <c r="S133" s="62">
        <f t="shared" si="13"/>
        <v>1</v>
      </c>
      <c r="T133" s="37">
        <f t="shared" si="12"/>
        <v>6</v>
      </c>
      <c r="U133" s="40"/>
      <c r="V133" s="40"/>
      <c r="W133" s="40">
        <v>1</v>
      </c>
      <c r="X133" s="30">
        <f t="shared" si="14"/>
        <v>1</v>
      </c>
      <c r="Y133" s="31">
        <f t="shared" si="9"/>
        <v>7</v>
      </c>
      <c r="Z133" s="102" t="str">
        <f>'Branch Grading'!L121</f>
        <v>D</v>
      </c>
    </row>
    <row r="134" spans="1:26" ht="14.5" customHeight="1">
      <c r="A134" s="39"/>
      <c r="B134" s="33">
        <v>126</v>
      </c>
      <c r="C134" s="58" t="s">
        <v>420</v>
      </c>
      <c r="D134" s="41" t="s">
        <v>580</v>
      </c>
      <c r="E134" s="35"/>
      <c r="F134" s="35"/>
      <c r="G134" s="35"/>
      <c r="H134" s="35"/>
      <c r="I134" s="35"/>
      <c r="J134" s="35"/>
      <c r="K134" s="35"/>
      <c r="L134" s="62">
        <f t="shared" si="13"/>
        <v>0</v>
      </c>
      <c r="M134" s="62">
        <f t="shared" si="13"/>
        <v>0</v>
      </c>
      <c r="N134" s="62">
        <f t="shared" si="13"/>
        <v>1</v>
      </c>
      <c r="O134" s="62">
        <f t="shared" si="13"/>
        <v>0</v>
      </c>
      <c r="P134" s="62">
        <f t="shared" si="11"/>
        <v>1</v>
      </c>
      <c r="Q134" s="62">
        <f t="shared" si="13"/>
        <v>0</v>
      </c>
      <c r="R134" s="62">
        <f t="shared" si="13"/>
        <v>3</v>
      </c>
      <c r="S134" s="62">
        <f t="shared" si="13"/>
        <v>1</v>
      </c>
      <c r="T134" s="37">
        <f t="shared" si="12"/>
        <v>6</v>
      </c>
      <c r="U134" s="40"/>
      <c r="V134" s="40"/>
      <c r="W134" s="40">
        <v>1</v>
      </c>
      <c r="X134" s="30">
        <f t="shared" si="14"/>
        <v>1</v>
      </c>
      <c r="Y134" s="31">
        <f t="shared" si="9"/>
        <v>7</v>
      </c>
      <c r="Z134" s="102" t="str">
        <f>'Branch Grading'!L122</f>
        <v>C</v>
      </c>
    </row>
    <row r="135" spans="1:26" ht="14.5" customHeight="1">
      <c r="A135" s="39"/>
      <c r="B135" s="25">
        <v>127</v>
      </c>
      <c r="C135" s="58" t="s">
        <v>422</v>
      </c>
      <c r="D135" s="41" t="s">
        <v>751</v>
      </c>
      <c r="E135" s="35"/>
      <c r="F135" s="35"/>
      <c r="G135" s="35"/>
      <c r="H135" s="35"/>
      <c r="I135" s="35"/>
      <c r="J135" s="35"/>
      <c r="K135" s="35"/>
      <c r="L135" s="62">
        <f t="shared" si="13"/>
        <v>0</v>
      </c>
      <c r="M135" s="62">
        <f t="shared" si="13"/>
        <v>0</v>
      </c>
      <c r="N135" s="62">
        <f t="shared" si="13"/>
        <v>0</v>
      </c>
      <c r="O135" s="62">
        <f t="shared" si="13"/>
        <v>0</v>
      </c>
      <c r="P135" s="62">
        <f t="shared" si="11"/>
        <v>0</v>
      </c>
      <c r="Q135" s="62">
        <f t="shared" si="13"/>
        <v>1</v>
      </c>
      <c r="R135" s="62">
        <f t="shared" si="13"/>
        <v>2</v>
      </c>
      <c r="S135" s="62">
        <f t="shared" si="13"/>
        <v>0</v>
      </c>
      <c r="T135" s="37">
        <f>SUM(E135:S135)</f>
        <v>3</v>
      </c>
      <c r="U135" s="40"/>
      <c r="V135" s="40"/>
      <c r="W135" s="40">
        <v>1</v>
      </c>
      <c r="X135" s="30">
        <f t="shared" si="14"/>
        <v>1</v>
      </c>
      <c r="Y135" s="31">
        <f t="shared" si="9"/>
        <v>4</v>
      </c>
      <c r="Z135" s="102" t="str">
        <f>'Branch Grading'!L123</f>
        <v>D</v>
      </c>
    </row>
    <row r="136" spans="1:26" s="44" customFormat="1" ht="14.5" customHeight="1">
      <c r="A136" s="42"/>
      <c r="B136" s="154" t="s">
        <v>583</v>
      </c>
      <c r="C136" s="155"/>
      <c r="D136" s="156"/>
      <c r="E136" s="43">
        <f t="shared" ref="E136:K136" si="15">SUM(E7:E135)</f>
        <v>0</v>
      </c>
      <c r="F136" s="43">
        <f t="shared" si="15"/>
        <v>0</v>
      </c>
      <c r="G136" s="43">
        <f t="shared" si="15"/>
        <v>0</v>
      </c>
      <c r="H136" s="43">
        <f t="shared" si="15"/>
        <v>0</v>
      </c>
      <c r="I136" s="43">
        <f t="shared" si="15"/>
        <v>4</v>
      </c>
      <c r="J136" s="43">
        <f t="shared" si="15"/>
        <v>4</v>
      </c>
      <c r="K136" s="43">
        <f t="shared" si="15"/>
        <v>0</v>
      </c>
      <c r="L136" s="43">
        <f>SUM(L7:L135)</f>
        <v>14</v>
      </c>
      <c r="M136" s="43">
        <f t="shared" ref="M136:S136" si="16">SUM(M7:M135)</f>
        <v>26</v>
      </c>
      <c r="N136" s="43">
        <f t="shared" si="16"/>
        <v>92</v>
      </c>
      <c r="O136" s="43">
        <f t="shared" si="16"/>
        <v>84</v>
      </c>
      <c r="P136" s="43">
        <f t="shared" si="16"/>
        <v>68</v>
      </c>
      <c r="Q136" s="43">
        <f t="shared" si="16"/>
        <v>217</v>
      </c>
      <c r="R136" s="43">
        <f t="shared" si="16"/>
        <v>401</v>
      </c>
      <c r="S136" s="43">
        <f t="shared" si="16"/>
        <v>200</v>
      </c>
      <c r="T136" s="43">
        <f>SUM(T7:T135)</f>
        <v>1110</v>
      </c>
      <c r="U136" s="43">
        <f t="shared" ref="U136" si="17">SUM(U7:U135)</f>
        <v>18</v>
      </c>
      <c r="V136" s="43">
        <f t="shared" ref="V136" si="18">SUM(V7:V135)</f>
        <v>22</v>
      </c>
      <c r="W136" s="43">
        <f t="shared" ref="W136" si="19">SUM(W7:W135)</f>
        <v>123</v>
      </c>
      <c r="X136" s="43">
        <f t="shared" ref="X136" si="20">SUM(X7:X135)</f>
        <v>163</v>
      </c>
      <c r="Y136" s="43">
        <f>SUM(Y7:Y135)</f>
        <v>1273</v>
      </c>
      <c r="Z136" s="103"/>
    </row>
    <row r="137" spans="1:26" s="44" customFormat="1" ht="14.5" customHeight="1">
      <c r="A137" s="42"/>
      <c r="B137" s="154" t="s">
        <v>584</v>
      </c>
      <c r="C137" s="155"/>
      <c r="D137" s="156"/>
      <c r="E137" s="43">
        <v>1</v>
      </c>
      <c r="F137" s="43">
        <v>2</v>
      </c>
      <c r="G137" s="43">
        <v>0</v>
      </c>
      <c r="H137" s="43">
        <v>1</v>
      </c>
      <c r="I137" s="43">
        <v>4</v>
      </c>
      <c r="J137" s="43">
        <v>13</v>
      </c>
      <c r="K137" s="43">
        <v>0</v>
      </c>
      <c r="L137" s="43">
        <v>16</v>
      </c>
      <c r="M137" s="43">
        <v>33</v>
      </c>
      <c r="N137" s="43">
        <v>59</v>
      </c>
      <c r="O137" s="43">
        <v>124</v>
      </c>
      <c r="P137" s="43">
        <v>0</v>
      </c>
      <c r="Q137" s="43">
        <v>182</v>
      </c>
      <c r="R137" s="43">
        <v>338</v>
      </c>
      <c r="S137" s="43">
        <v>195</v>
      </c>
      <c r="T137" s="43">
        <f>SUM(E137:S137)</f>
        <v>968</v>
      </c>
      <c r="U137" s="43">
        <v>15</v>
      </c>
      <c r="V137" s="43">
        <v>21</v>
      </c>
      <c r="W137" s="43">
        <v>91</v>
      </c>
      <c r="X137" s="45">
        <f>SUM(U137:W137)</f>
        <v>127</v>
      </c>
      <c r="Y137" s="46">
        <f>T137+X137</f>
        <v>1095</v>
      </c>
      <c r="Z137" s="103"/>
    </row>
    <row r="138" spans="1:26" s="44" customFormat="1" ht="14.5" customHeight="1">
      <c r="A138" s="42"/>
      <c r="B138" s="154" t="s">
        <v>798</v>
      </c>
      <c r="C138" s="155"/>
      <c r="D138" s="156"/>
      <c r="E138" s="117">
        <v>1</v>
      </c>
      <c r="F138" s="117">
        <v>1</v>
      </c>
      <c r="G138" s="117">
        <v>0</v>
      </c>
      <c r="H138" s="117">
        <v>1</v>
      </c>
      <c r="I138" s="117">
        <v>1</v>
      </c>
      <c r="J138" s="117">
        <v>10</v>
      </c>
      <c r="K138" s="117">
        <v>0</v>
      </c>
      <c r="L138" s="117">
        <v>6</v>
      </c>
      <c r="M138" s="117">
        <v>32</v>
      </c>
      <c r="N138" s="117">
        <v>50</v>
      </c>
      <c r="O138" s="117">
        <v>91</v>
      </c>
      <c r="P138" s="117">
        <v>0</v>
      </c>
      <c r="Q138" s="117">
        <v>138</v>
      </c>
      <c r="R138" s="117">
        <v>283</v>
      </c>
      <c r="S138" s="117">
        <v>267</v>
      </c>
      <c r="T138" s="43">
        <f>SUM(E138:S138)</f>
        <v>881</v>
      </c>
      <c r="U138" s="117">
        <v>8</v>
      </c>
      <c r="V138" s="117">
        <v>24</v>
      </c>
      <c r="W138" s="117">
        <v>106</v>
      </c>
      <c r="X138" s="45">
        <f>SUM(U138:W138)</f>
        <v>138</v>
      </c>
      <c r="Y138" s="46">
        <f>T138+X138</f>
        <v>1019</v>
      </c>
      <c r="Z138" s="103"/>
    </row>
    <row r="139" spans="1:26" s="44" customFormat="1" ht="14.5" customHeight="1" thickBot="1">
      <c r="A139" s="42"/>
      <c r="B139" s="157" t="s">
        <v>585</v>
      </c>
      <c r="C139" s="158"/>
      <c r="D139" s="159"/>
      <c r="E139" s="47">
        <f>E136-E137</f>
        <v>-1</v>
      </c>
      <c r="F139" s="47">
        <f t="shared" ref="F139:K139" si="21">F136-F137</f>
        <v>-2</v>
      </c>
      <c r="G139" s="47">
        <f t="shared" si="21"/>
        <v>0</v>
      </c>
      <c r="H139" s="47">
        <f t="shared" si="21"/>
        <v>-1</v>
      </c>
      <c r="I139" s="47">
        <f t="shared" si="21"/>
        <v>0</v>
      </c>
      <c r="J139" s="47">
        <f t="shared" si="21"/>
        <v>-9</v>
      </c>
      <c r="K139" s="47">
        <f t="shared" si="21"/>
        <v>0</v>
      </c>
      <c r="L139" s="47">
        <f>L136-L137</f>
        <v>-2</v>
      </c>
      <c r="M139" s="47">
        <f t="shared" ref="M139:Y139" si="22">M136-M137</f>
        <v>-7</v>
      </c>
      <c r="N139" s="47">
        <f t="shared" si="22"/>
        <v>33</v>
      </c>
      <c r="O139" s="47">
        <f t="shared" si="22"/>
        <v>-40</v>
      </c>
      <c r="P139" s="47">
        <f t="shared" si="22"/>
        <v>68</v>
      </c>
      <c r="Q139" s="47">
        <f t="shared" si="22"/>
        <v>35</v>
      </c>
      <c r="R139" s="47">
        <f t="shared" si="22"/>
        <v>63</v>
      </c>
      <c r="S139" s="47">
        <f t="shared" si="22"/>
        <v>5</v>
      </c>
      <c r="T139" s="47">
        <f t="shared" si="22"/>
        <v>142</v>
      </c>
      <c r="U139" s="47">
        <f t="shared" si="22"/>
        <v>3</v>
      </c>
      <c r="V139" s="47">
        <f t="shared" si="22"/>
        <v>1</v>
      </c>
      <c r="W139" s="47">
        <f t="shared" si="22"/>
        <v>32</v>
      </c>
      <c r="X139" s="47">
        <f t="shared" si="22"/>
        <v>36</v>
      </c>
      <c r="Y139" s="47">
        <f t="shared" si="22"/>
        <v>178</v>
      </c>
      <c r="Z139" s="103"/>
    </row>
    <row r="140" spans="1:26" s="44" customFormat="1" ht="20.5" customHeight="1">
      <c r="B140" s="160" t="s">
        <v>795</v>
      </c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03"/>
    </row>
    <row r="141" spans="1:26" s="44" customFormat="1" ht="23" customHeight="1"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03"/>
    </row>
    <row r="142" spans="1:26" s="44" customFormat="1">
      <c r="B142" s="48"/>
      <c r="C142" s="59"/>
      <c r="D142" s="48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103"/>
    </row>
    <row r="143" spans="1:26" s="44" customFormat="1">
      <c r="B143" s="48"/>
      <c r="C143" s="59"/>
      <c r="D143" s="48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103"/>
    </row>
    <row r="144" spans="1:26" s="44" customFormat="1">
      <c r="B144" s="132"/>
      <c r="C144" s="132"/>
      <c r="D144" s="132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103"/>
    </row>
    <row r="145" spans="2:25">
      <c r="B145" s="50"/>
      <c r="C145" s="60"/>
      <c r="D145" s="52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3"/>
      <c r="U145" s="51"/>
      <c r="V145" s="51"/>
      <c r="W145" s="51"/>
      <c r="X145" s="51"/>
      <c r="Y145" s="53"/>
    </row>
    <row r="146" spans="2:25" hidden="1">
      <c r="B146" s="50"/>
      <c r="C146" s="60"/>
      <c r="D146" s="52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3"/>
      <c r="U146" s="51"/>
      <c r="V146" s="51"/>
      <c r="W146" s="51"/>
      <c r="X146" s="51"/>
      <c r="Y146" s="53"/>
    </row>
  </sheetData>
  <mergeCells count="22">
    <mergeCell ref="B137:D137"/>
    <mergeCell ref="B139:D139"/>
    <mergeCell ref="B140:Y141"/>
    <mergeCell ref="B144:D144"/>
    <mergeCell ref="M5:O5"/>
    <mergeCell ref="Q5:S5"/>
    <mergeCell ref="T5:T6"/>
    <mergeCell ref="U5:W5"/>
    <mergeCell ref="X5:X6"/>
    <mergeCell ref="B136:D136"/>
    <mergeCell ref="B138:D138"/>
    <mergeCell ref="Z4:Z6"/>
    <mergeCell ref="B1:Y1"/>
    <mergeCell ref="B2:Y2"/>
    <mergeCell ref="B4:B6"/>
    <mergeCell ref="C4:C6"/>
    <mergeCell ref="D4:D6"/>
    <mergeCell ref="E4:T4"/>
    <mergeCell ref="U4:X4"/>
    <mergeCell ref="Y4:Y6"/>
    <mergeCell ref="E5:G5"/>
    <mergeCell ref="H5:L5"/>
  </mergeCells>
  <pageMargins left="0.38" right="0.17" top="0.3" bottom="0.17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108"/>
  <sheetViews>
    <sheetView tabSelected="1" workbookViewId="0">
      <selection activeCell="B44" sqref="B44:K44"/>
    </sheetView>
  </sheetViews>
  <sheetFormatPr baseColWidth="10" defaultColWidth="8.83203125" defaultRowHeight="15"/>
  <cols>
    <col min="1" max="1" width="6" customWidth="1"/>
    <col min="2" max="2" width="6.1640625" customWidth="1"/>
    <col min="3" max="3" width="18" customWidth="1"/>
    <col min="4" max="5" width="6.6640625" customWidth="1"/>
    <col min="6" max="7" width="7.83203125" customWidth="1"/>
  </cols>
  <sheetData>
    <row r="3" spans="2:11" ht="18" customHeight="1">
      <c r="B3" s="171" t="s">
        <v>815</v>
      </c>
      <c r="C3" s="173" t="s">
        <v>802</v>
      </c>
      <c r="D3" s="173" t="s">
        <v>803</v>
      </c>
      <c r="E3" s="170" t="s">
        <v>801</v>
      </c>
      <c r="F3" s="170" t="s">
        <v>804</v>
      </c>
      <c r="G3" s="170" t="s">
        <v>805</v>
      </c>
      <c r="H3" s="170"/>
      <c r="I3" s="171" t="s">
        <v>806</v>
      </c>
      <c r="J3" s="171" t="s">
        <v>807</v>
      </c>
      <c r="K3" s="173" t="s">
        <v>398</v>
      </c>
    </row>
    <row r="4" spans="2:11">
      <c r="B4" s="172"/>
      <c r="C4" s="174"/>
      <c r="D4" s="174"/>
      <c r="E4" s="170"/>
      <c r="F4" s="170"/>
      <c r="G4" s="130" t="s">
        <v>594</v>
      </c>
      <c r="H4" s="130" t="s">
        <v>3</v>
      </c>
      <c r="I4" s="172"/>
      <c r="J4" s="172"/>
      <c r="K4" s="174"/>
    </row>
    <row r="5" spans="2:11">
      <c r="B5" s="167" t="s">
        <v>464</v>
      </c>
      <c r="C5" s="168"/>
      <c r="D5" s="168"/>
      <c r="E5" s="168"/>
      <c r="F5" s="168"/>
      <c r="G5" s="168"/>
      <c r="H5" s="168"/>
      <c r="I5" s="168"/>
      <c r="J5" s="168"/>
      <c r="K5" s="169"/>
    </row>
    <row r="6" spans="2:11">
      <c r="B6" s="127" t="s">
        <v>320</v>
      </c>
      <c r="C6" s="35" t="s">
        <v>808</v>
      </c>
      <c r="D6" s="35" t="s">
        <v>454</v>
      </c>
      <c r="E6" s="96">
        <v>1</v>
      </c>
      <c r="F6" s="96"/>
      <c r="G6" s="96"/>
      <c r="H6" s="96"/>
      <c r="I6" s="96"/>
      <c r="J6" s="96"/>
      <c r="K6" s="109">
        <f>SUM(E6:J6)</f>
        <v>1</v>
      </c>
    </row>
    <row r="7" spans="2:11">
      <c r="B7" s="127" t="s">
        <v>320</v>
      </c>
      <c r="C7" s="35" t="s">
        <v>809</v>
      </c>
      <c r="D7" s="35" t="s">
        <v>455</v>
      </c>
      <c r="E7" s="35"/>
      <c r="F7" s="96"/>
      <c r="G7" s="96"/>
      <c r="H7" s="96"/>
      <c r="I7" s="96"/>
      <c r="J7" s="96"/>
      <c r="K7" s="109">
        <f t="shared" ref="K7:K16" si="0">SUM(E7:J7)</f>
        <v>0</v>
      </c>
    </row>
    <row r="8" spans="2:11">
      <c r="B8" s="127" t="s">
        <v>320</v>
      </c>
      <c r="C8" s="35" t="s">
        <v>810</v>
      </c>
      <c r="D8" s="35" t="s">
        <v>778</v>
      </c>
      <c r="E8" s="35"/>
      <c r="F8" s="96"/>
      <c r="G8" s="96"/>
      <c r="H8" s="96"/>
      <c r="I8" s="96"/>
      <c r="J8" s="96"/>
      <c r="K8" s="109">
        <f t="shared" si="0"/>
        <v>0</v>
      </c>
    </row>
    <row r="9" spans="2:11">
      <c r="B9" s="127" t="s">
        <v>320</v>
      </c>
      <c r="C9" s="35" t="s">
        <v>604</v>
      </c>
      <c r="D9" s="35" t="s">
        <v>456</v>
      </c>
      <c r="E9" s="35"/>
      <c r="F9" s="96"/>
      <c r="G9" s="96"/>
      <c r="H9" s="96"/>
      <c r="I9" s="96"/>
      <c r="J9" s="96"/>
      <c r="K9" s="109">
        <f t="shared" si="0"/>
        <v>0</v>
      </c>
    </row>
    <row r="10" spans="2:11">
      <c r="B10" s="127" t="s">
        <v>320</v>
      </c>
      <c r="C10" s="35" t="s">
        <v>605</v>
      </c>
      <c r="D10" s="35" t="s">
        <v>457</v>
      </c>
      <c r="E10" s="35"/>
      <c r="F10" s="96"/>
      <c r="G10" s="96"/>
      <c r="H10" s="96"/>
      <c r="I10" s="96"/>
      <c r="J10" s="96"/>
      <c r="K10" s="109">
        <f t="shared" si="0"/>
        <v>0</v>
      </c>
    </row>
    <row r="11" spans="2:11">
      <c r="B11" s="127" t="s">
        <v>320</v>
      </c>
      <c r="C11" s="35" t="s">
        <v>447</v>
      </c>
      <c r="D11" s="35" t="s">
        <v>458</v>
      </c>
      <c r="E11" s="35"/>
      <c r="F11" s="96"/>
      <c r="G11" s="96">
        <v>1</v>
      </c>
      <c r="H11" s="96">
        <v>1</v>
      </c>
      <c r="I11" s="96"/>
      <c r="J11" s="96"/>
      <c r="K11" s="109">
        <f t="shared" si="0"/>
        <v>2</v>
      </c>
    </row>
    <row r="12" spans="2:11">
      <c r="B12" s="127" t="s">
        <v>320</v>
      </c>
      <c r="C12" s="35" t="s">
        <v>606</v>
      </c>
      <c r="D12" s="35" t="s">
        <v>459</v>
      </c>
      <c r="E12" s="35"/>
      <c r="F12" s="96">
        <v>1</v>
      </c>
      <c r="G12" s="96"/>
      <c r="H12" s="96"/>
      <c r="I12" s="96">
        <v>1</v>
      </c>
      <c r="J12" s="96"/>
      <c r="K12" s="109">
        <f t="shared" si="0"/>
        <v>2</v>
      </c>
    </row>
    <row r="13" spans="2:11">
      <c r="B13" s="127" t="s">
        <v>320</v>
      </c>
      <c r="C13" s="35" t="s">
        <v>780</v>
      </c>
      <c r="D13" s="35" t="s">
        <v>779</v>
      </c>
      <c r="E13" s="35"/>
      <c r="F13" s="96"/>
      <c r="G13" s="96"/>
      <c r="H13" s="96"/>
      <c r="I13" s="96"/>
      <c r="J13" s="96"/>
      <c r="K13" s="109">
        <f t="shared" si="0"/>
        <v>0</v>
      </c>
    </row>
    <row r="14" spans="2:11">
      <c r="B14" s="127" t="s">
        <v>320</v>
      </c>
      <c r="C14" s="35" t="s">
        <v>607</v>
      </c>
      <c r="D14" s="35" t="s">
        <v>460</v>
      </c>
      <c r="E14" s="35"/>
      <c r="F14" s="96"/>
      <c r="G14" s="96"/>
      <c r="H14" s="96"/>
      <c r="I14" s="96"/>
      <c r="J14" s="96">
        <v>1</v>
      </c>
      <c r="K14" s="109">
        <f t="shared" si="0"/>
        <v>1</v>
      </c>
    </row>
    <row r="15" spans="2:11">
      <c r="B15" s="127" t="s">
        <v>320</v>
      </c>
      <c r="C15" s="99" t="s">
        <v>448</v>
      </c>
      <c r="D15" s="99" t="s">
        <v>424</v>
      </c>
      <c r="E15" s="99"/>
      <c r="F15" s="96"/>
      <c r="G15" s="96"/>
      <c r="H15" s="96"/>
      <c r="I15" s="96"/>
      <c r="J15" s="96"/>
      <c r="K15" s="109">
        <f t="shared" si="0"/>
        <v>0</v>
      </c>
    </row>
    <row r="16" spans="2:11">
      <c r="B16" s="127" t="s">
        <v>320</v>
      </c>
      <c r="C16" s="35" t="s">
        <v>800</v>
      </c>
      <c r="D16" s="35" t="s">
        <v>799</v>
      </c>
      <c r="E16" s="35"/>
      <c r="F16" s="96"/>
      <c r="G16" s="96"/>
      <c r="H16" s="96"/>
      <c r="I16" s="96"/>
      <c r="J16" s="96"/>
      <c r="K16" s="109">
        <f t="shared" si="0"/>
        <v>0</v>
      </c>
    </row>
    <row r="17" spans="2:11">
      <c r="B17" s="127"/>
      <c r="C17" s="101" t="s">
        <v>398</v>
      </c>
      <c r="D17" s="101"/>
      <c r="E17" s="101">
        <f>SUM(E6:E16)</f>
        <v>1</v>
      </c>
      <c r="F17" s="101">
        <f t="shared" ref="F17:J17" si="1">SUM(F6:F16)</f>
        <v>1</v>
      </c>
      <c r="G17" s="101">
        <f t="shared" si="1"/>
        <v>1</v>
      </c>
      <c r="H17" s="101">
        <f t="shared" si="1"/>
        <v>1</v>
      </c>
      <c r="I17" s="101">
        <f t="shared" si="1"/>
        <v>1</v>
      </c>
      <c r="J17" s="101">
        <f t="shared" si="1"/>
        <v>1</v>
      </c>
      <c r="K17" s="109">
        <f>SUM(K6:K16)</f>
        <v>6</v>
      </c>
    </row>
    <row r="18" spans="2:11">
      <c r="B18" s="167" t="s">
        <v>811</v>
      </c>
      <c r="C18" s="168"/>
      <c r="D18" s="168"/>
      <c r="E18" s="168"/>
      <c r="F18" s="168"/>
      <c r="G18" s="168"/>
      <c r="H18" s="168"/>
      <c r="I18" s="168"/>
      <c r="J18" s="168"/>
      <c r="K18" s="169"/>
    </row>
    <row r="19" spans="2:11">
      <c r="B19" s="127" t="s">
        <v>322</v>
      </c>
      <c r="C19" s="35" t="s">
        <v>808</v>
      </c>
      <c r="D19" s="35" t="s">
        <v>454</v>
      </c>
      <c r="E19" s="96">
        <v>1</v>
      </c>
      <c r="F19" s="96"/>
      <c r="G19" s="96"/>
      <c r="H19" s="96"/>
      <c r="I19" s="96"/>
      <c r="J19" s="96"/>
      <c r="K19" s="109">
        <f>SUM(E19:J19)</f>
        <v>1</v>
      </c>
    </row>
    <row r="20" spans="2:11">
      <c r="B20" s="127" t="s">
        <v>322</v>
      </c>
      <c r="C20" s="35" t="s">
        <v>809</v>
      </c>
      <c r="D20" s="35" t="s">
        <v>455</v>
      </c>
      <c r="E20" s="35"/>
      <c r="F20" s="96"/>
      <c r="G20" s="96"/>
      <c r="H20" s="96"/>
      <c r="I20" s="96"/>
      <c r="J20" s="96"/>
      <c r="K20" s="109">
        <f t="shared" ref="K20:K29" si="2">SUM(E20:J20)</f>
        <v>0</v>
      </c>
    </row>
    <row r="21" spans="2:11">
      <c r="B21" s="127" t="s">
        <v>322</v>
      </c>
      <c r="C21" s="35" t="s">
        <v>810</v>
      </c>
      <c r="D21" s="35" t="s">
        <v>778</v>
      </c>
      <c r="E21" s="35"/>
      <c r="F21" s="96"/>
      <c r="G21" s="96"/>
      <c r="H21" s="96"/>
      <c r="I21" s="96"/>
      <c r="J21" s="96"/>
      <c r="K21" s="109">
        <f t="shared" si="2"/>
        <v>0</v>
      </c>
    </row>
    <row r="22" spans="2:11">
      <c r="B22" s="127" t="s">
        <v>322</v>
      </c>
      <c r="C22" s="35" t="s">
        <v>604</v>
      </c>
      <c r="D22" s="35" t="s">
        <v>456</v>
      </c>
      <c r="E22" s="35"/>
      <c r="F22" s="96"/>
      <c r="G22" s="96"/>
      <c r="H22" s="96"/>
      <c r="I22" s="96"/>
      <c r="J22" s="96"/>
      <c r="K22" s="109">
        <f t="shared" si="2"/>
        <v>0</v>
      </c>
    </row>
    <row r="23" spans="2:11">
      <c r="B23" s="127" t="s">
        <v>322</v>
      </c>
      <c r="C23" s="35" t="s">
        <v>605</v>
      </c>
      <c r="D23" s="35" t="s">
        <v>457</v>
      </c>
      <c r="E23" s="35"/>
      <c r="F23" s="96"/>
      <c r="G23" s="96"/>
      <c r="H23" s="96"/>
      <c r="I23" s="96"/>
      <c r="J23" s="96"/>
      <c r="K23" s="109">
        <f t="shared" si="2"/>
        <v>0</v>
      </c>
    </row>
    <row r="24" spans="2:11">
      <c r="B24" s="127" t="s">
        <v>322</v>
      </c>
      <c r="C24" s="35" t="s">
        <v>447</v>
      </c>
      <c r="D24" s="35" t="s">
        <v>458</v>
      </c>
      <c r="E24" s="35"/>
      <c r="F24" s="96"/>
      <c r="G24" s="96">
        <v>1</v>
      </c>
      <c r="H24" s="96">
        <v>1</v>
      </c>
      <c r="I24" s="96"/>
      <c r="J24" s="96"/>
      <c r="K24" s="109">
        <f t="shared" si="2"/>
        <v>2</v>
      </c>
    </row>
    <row r="25" spans="2:11">
      <c r="B25" s="127" t="s">
        <v>322</v>
      </c>
      <c r="C25" s="35" t="s">
        <v>606</v>
      </c>
      <c r="D25" s="35" t="s">
        <v>459</v>
      </c>
      <c r="E25" s="35"/>
      <c r="F25" s="96">
        <v>1</v>
      </c>
      <c r="G25" s="96"/>
      <c r="H25" s="96"/>
      <c r="I25" s="96">
        <v>1</v>
      </c>
      <c r="J25" s="96"/>
      <c r="K25" s="109">
        <f t="shared" si="2"/>
        <v>2</v>
      </c>
    </row>
    <row r="26" spans="2:11">
      <c r="B26" s="127" t="s">
        <v>322</v>
      </c>
      <c r="C26" s="35" t="s">
        <v>780</v>
      </c>
      <c r="D26" s="35" t="s">
        <v>779</v>
      </c>
      <c r="E26" s="35"/>
      <c r="F26" s="96"/>
      <c r="G26" s="96"/>
      <c r="H26" s="96"/>
      <c r="I26" s="96"/>
      <c r="J26" s="96"/>
      <c r="K26" s="109">
        <f t="shared" si="2"/>
        <v>0</v>
      </c>
    </row>
    <row r="27" spans="2:11">
      <c r="B27" s="127" t="s">
        <v>322</v>
      </c>
      <c r="C27" s="35" t="s">
        <v>607</v>
      </c>
      <c r="D27" s="35" t="s">
        <v>460</v>
      </c>
      <c r="E27" s="35"/>
      <c r="F27" s="96"/>
      <c r="G27" s="96"/>
      <c r="H27" s="96"/>
      <c r="I27" s="96"/>
      <c r="J27" s="96"/>
      <c r="K27" s="109">
        <f t="shared" si="2"/>
        <v>0</v>
      </c>
    </row>
    <row r="28" spans="2:11">
      <c r="B28" s="127" t="s">
        <v>322</v>
      </c>
      <c r="C28" s="99" t="s">
        <v>448</v>
      </c>
      <c r="D28" s="99" t="s">
        <v>424</v>
      </c>
      <c r="E28" s="99"/>
      <c r="F28" s="96"/>
      <c r="G28" s="96"/>
      <c r="H28" s="96"/>
      <c r="I28" s="96"/>
      <c r="J28" s="96">
        <v>1</v>
      </c>
      <c r="K28" s="109">
        <f t="shared" si="2"/>
        <v>1</v>
      </c>
    </row>
    <row r="29" spans="2:11">
      <c r="B29" s="127" t="s">
        <v>322</v>
      </c>
      <c r="C29" s="35" t="s">
        <v>800</v>
      </c>
      <c r="D29" s="35" t="s">
        <v>799</v>
      </c>
      <c r="E29" s="35"/>
      <c r="F29" s="96"/>
      <c r="G29" s="96"/>
      <c r="H29" s="96"/>
      <c r="I29" s="96"/>
      <c r="J29" s="96"/>
      <c r="K29" s="109">
        <f t="shared" si="2"/>
        <v>0</v>
      </c>
    </row>
    <row r="30" spans="2:11">
      <c r="B30" s="127"/>
      <c r="C30" s="101" t="s">
        <v>398</v>
      </c>
      <c r="D30" s="101"/>
      <c r="E30" s="101">
        <f>SUM(E19:E29)</f>
        <v>1</v>
      </c>
      <c r="F30" s="101">
        <f t="shared" ref="F30:J30" si="3">SUM(F19:F29)</f>
        <v>1</v>
      </c>
      <c r="G30" s="101">
        <f t="shared" si="3"/>
        <v>1</v>
      </c>
      <c r="H30" s="101">
        <f t="shared" si="3"/>
        <v>1</v>
      </c>
      <c r="I30" s="101">
        <f t="shared" si="3"/>
        <v>1</v>
      </c>
      <c r="J30" s="101">
        <f t="shared" si="3"/>
        <v>1</v>
      </c>
      <c r="K30" s="109">
        <f>SUM(K19:K29)</f>
        <v>6</v>
      </c>
    </row>
    <row r="31" spans="2:11">
      <c r="B31" s="167" t="s">
        <v>466</v>
      </c>
      <c r="C31" s="168"/>
      <c r="D31" s="168"/>
      <c r="E31" s="168"/>
      <c r="F31" s="168"/>
      <c r="G31" s="168"/>
      <c r="H31" s="168"/>
      <c r="I31" s="168"/>
      <c r="J31" s="168"/>
      <c r="K31" s="169"/>
    </row>
    <row r="32" spans="2:11">
      <c r="B32" s="127" t="s">
        <v>324</v>
      </c>
      <c r="C32" s="35" t="s">
        <v>808</v>
      </c>
      <c r="D32" s="35" t="s">
        <v>454</v>
      </c>
      <c r="E32" s="96"/>
      <c r="F32" s="96"/>
      <c r="G32" s="96"/>
      <c r="H32" s="96"/>
      <c r="I32" s="96"/>
      <c r="J32" s="96"/>
      <c r="K32" s="109">
        <f>SUM(E32:J32)</f>
        <v>0</v>
      </c>
    </row>
    <row r="33" spans="2:11">
      <c r="B33" s="127" t="s">
        <v>324</v>
      </c>
      <c r="C33" s="35" t="s">
        <v>809</v>
      </c>
      <c r="D33" s="35" t="s">
        <v>455</v>
      </c>
      <c r="E33" s="96">
        <v>1</v>
      </c>
      <c r="F33" s="96"/>
      <c r="G33" s="96"/>
      <c r="H33" s="96"/>
      <c r="I33" s="96"/>
      <c r="J33" s="96"/>
      <c r="K33" s="109">
        <f t="shared" ref="K33:K42" si="4">SUM(E33:J33)</f>
        <v>1</v>
      </c>
    </row>
    <row r="34" spans="2:11">
      <c r="B34" s="127" t="s">
        <v>324</v>
      </c>
      <c r="C34" s="35" t="s">
        <v>810</v>
      </c>
      <c r="D34" s="35" t="s">
        <v>778</v>
      </c>
      <c r="E34" s="35"/>
      <c r="F34" s="96"/>
      <c r="G34" s="96"/>
      <c r="H34" s="96"/>
      <c r="I34" s="96"/>
      <c r="J34" s="96"/>
      <c r="K34" s="109">
        <f t="shared" si="4"/>
        <v>0</v>
      </c>
    </row>
    <row r="35" spans="2:11">
      <c r="B35" s="127" t="s">
        <v>324</v>
      </c>
      <c r="C35" s="35" t="s">
        <v>604</v>
      </c>
      <c r="D35" s="35" t="s">
        <v>456</v>
      </c>
      <c r="E35" s="35"/>
      <c r="F35" s="96"/>
      <c r="G35" s="96"/>
      <c r="H35" s="96"/>
      <c r="I35" s="96"/>
      <c r="J35" s="96"/>
      <c r="K35" s="109">
        <f t="shared" si="4"/>
        <v>0</v>
      </c>
    </row>
    <row r="36" spans="2:11">
      <c r="B36" s="127" t="s">
        <v>324</v>
      </c>
      <c r="C36" s="35" t="s">
        <v>605</v>
      </c>
      <c r="D36" s="35" t="s">
        <v>457</v>
      </c>
      <c r="E36" s="35"/>
      <c r="F36" s="96"/>
      <c r="G36" s="96"/>
      <c r="H36" s="96"/>
      <c r="I36" s="96"/>
      <c r="J36" s="96"/>
      <c r="K36" s="109">
        <f t="shared" si="4"/>
        <v>0</v>
      </c>
    </row>
    <row r="37" spans="2:11">
      <c r="B37" s="127" t="s">
        <v>324</v>
      </c>
      <c r="C37" s="35" t="s">
        <v>447</v>
      </c>
      <c r="D37" s="35" t="s">
        <v>458</v>
      </c>
      <c r="E37" s="35"/>
      <c r="F37" s="96"/>
      <c r="G37" s="96"/>
      <c r="H37" s="96">
        <v>1</v>
      </c>
      <c r="I37" s="96"/>
      <c r="J37" s="96"/>
      <c r="K37" s="109">
        <f t="shared" si="4"/>
        <v>1</v>
      </c>
    </row>
    <row r="38" spans="2:11">
      <c r="B38" s="127" t="s">
        <v>324</v>
      </c>
      <c r="C38" s="35" t="s">
        <v>606</v>
      </c>
      <c r="D38" s="35" t="s">
        <v>459</v>
      </c>
      <c r="E38" s="35"/>
      <c r="F38" s="96">
        <v>1</v>
      </c>
      <c r="G38" s="96">
        <v>1</v>
      </c>
      <c r="H38" s="96"/>
      <c r="I38" s="96"/>
      <c r="J38" s="96"/>
      <c r="K38" s="109">
        <f t="shared" si="4"/>
        <v>2</v>
      </c>
    </row>
    <row r="39" spans="2:11">
      <c r="B39" s="127" t="s">
        <v>324</v>
      </c>
      <c r="C39" s="35" t="s">
        <v>780</v>
      </c>
      <c r="D39" s="35" t="s">
        <v>779</v>
      </c>
      <c r="E39" s="35"/>
      <c r="F39" s="96"/>
      <c r="G39" s="96"/>
      <c r="H39" s="96"/>
      <c r="I39" s="96">
        <v>1</v>
      </c>
      <c r="J39" s="96"/>
      <c r="K39" s="109">
        <f t="shared" si="4"/>
        <v>1</v>
      </c>
    </row>
    <row r="40" spans="2:11">
      <c r="B40" s="127" t="s">
        <v>324</v>
      </c>
      <c r="C40" s="35" t="s">
        <v>607</v>
      </c>
      <c r="D40" s="35" t="s">
        <v>460</v>
      </c>
      <c r="E40" s="35"/>
      <c r="F40" s="96"/>
      <c r="G40" s="96"/>
      <c r="H40" s="96"/>
      <c r="I40" s="96"/>
      <c r="J40" s="96"/>
      <c r="K40" s="109">
        <f t="shared" si="4"/>
        <v>0</v>
      </c>
    </row>
    <row r="41" spans="2:11">
      <c r="B41" s="127" t="s">
        <v>324</v>
      </c>
      <c r="C41" s="99" t="s">
        <v>448</v>
      </c>
      <c r="D41" s="99" t="s">
        <v>424</v>
      </c>
      <c r="E41" s="99"/>
      <c r="F41" s="96"/>
      <c r="G41" s="96"/>
      <c r="H41" s="96"/>
      <c r="I41" s="96"/>
      <c r="J41" s="96">
        <v>1</v>
      </c>
      <c r="K41" s="109">
        <f t="shared" si="4"/>
        <v>1</v>
      </c>
    </row>
    <row r="42" spans="2:11">
      <c r="B42" s="127" t="s">
        <v>324</v>
      </c>
      <c r="C42" s="35" t="s">
        <v>800</v>
      </c>
      <c r="D42" s="35" t="s">
        <v>799</v>
      </c>
      <c r="E42" s="35"/>
      <c r="F42" s="96"/>
      <c r="G42" s="96"/>
      <c r="H42" s="96"/>
      <c r="I42" s="96"/>
      <c r="J42" s="96"/>
      <c r="K42" s="109">
        <f t="shared" si="4"/>
        <v>0</v>
      </c>
    </row>
    <row r="43" spans="2:11">
      <c r="B43" s="127"/>
      <c r="C43" s="101" t="s">
        <v>398</v>
      </c>
      <c r="D43" s="101"/>
      <c r="E43" s="101">
        <f>SUM(E32:E42)</f>
        <v>1</v>
      </c>
      <c r="F43" s="101">
        <f t="shared" ref="F43:J43" si="5">SUM(F32:F42)</f>
        <v>1</v>
      </c>
      <c r="G43" s="101">
        <f t="shared" si="5"/>
        <v>1</v>
      </c>
      <c r="H43" s="101">
        <f t="shared" si="5"/>
        <v>1</v>
      </c>
      <c r="I43" s="101">
        <f t="shared" si="5"/>
        <v>1</v>
      </c>
      <c r="J43" s="101">
        <f t="shared" si="5"/>
        <v>1</v>
      </c>
      <c r="K43" s="109">
        <f>SUM(K32:K42)</f>
        <v>6</v>
      </c>
    </row>
    <row r="44" spans="2:11">
      <c r="B44" s="167" t="s">
        <v>796</v>
      </c>
      <c r="C44" s="168"/>
      <c r="D44" s="168"/>
      <c r="E44" s="168"/>
      <c r="F44" s="168"/>
      <c r="G44" s="168"/>
      <c r="H44" s="168"/>
      <c r="I44" s="168"/>
      <c r="J44" s="168"/>
      <c r="K44" s="169"/>
    </row>
    <row r="45" spans="2:11">
      <c r="B45" s="127" t="s">
        <v>326</v>
      </c>
      <c r="C45" s="35" t="s">
        <v>808</v>
      </c>
      <c r="D45" s="35" t="s">
        <v>454</v>
      </c>
      <c r="E45" s="96">
        <v>1</v>
      </c>
      <c r="F45" s="96"/>
      <c r="G45" s="96"/>
      <c r="H45" s="96"/>
      <c r="I45" s="96"/>
      <c r="J45" s="96"/>
      <c r="K45" s="109">
        <f>SUM(E45:J45)</f>
        <v>1</v>
      </c>
    </row>
    <row r="46" spans="2:11">
      <c r="B46" s="127" t="s">
        <v>326</v>
      </c>
      <c r="C46" s="35" t="s">
        <v>809</v>
      </c>
      <c r="D46" s="35" t="s">
        <v>455</v>
      </c>
      <c r="E46" s="35"/>
      <c r="F46" s="96"/>
      <c r="G46" s="96"/>
      <c r="H46" s="96"/>
      <c r="I46" s="96"/>
      <c r="J46" s="96"/>
      <c r="K46" s="109">
        <f t="shared" ref="K46:K55" si="6">SUM(E46:J46)</f>
        <v>0</v>
      </c>
    </row>
    <row r="47" spans="2:11">
      <c r="B47" s="127" t="s">
        <v>326</v>
      </c>
      <c r="C47" s="35" t="s">
        <v>810</v>
      </c>
      <c r="D47" s="35" t="s">
        <v>778</v>
      </c>
      <c r="E47" s="35"/>
      <c r="F47" s="96"/>
      <c r="G47" s="96"/>
      <c r="H47" s="96"/>
      <c r="I47" s="96"/>
      <c r="J47" s="96"/>
      <c r="K47" s="109">
        <f t="shared" si="6"/>
        <v>0</v>
      </c>
    </row>
    <row r="48" spans="2:11">
      <c r="B48" s="127" t="s">
        <v>326</v>
      </c>
      <c r="C48" s="35" t="s">
        <v>604</v>
      </c>
      <c r="D48" s="35" t="s">
        <v>456</v>
      </c>
      <c r="E48" s="35"/>
      <c r="F48" s="96"/>
      <c r="G48" s="96"/>
      <c r="H48" s="96"/>
      <c r="I48" s="96"/>
      <c r="J48" s="96"/>
      <c r="K48" s="109">
        <f t="shared" si="6"/>
        <v>0</v>
      </c>
    </row>
    <row r="49" spans="2:11">
      <c r="B49" s="127" t="s">
        <v>326</v>
      </c>
      <c r="C49" s="35" t="s">
        <v>605</v>
      </c>
      <c r="D49" s="35" t="s">
        <v>457</v>
      </c>
      <c r="E49" s="35"/>
      <c r="F49" s="96"/>
      <c r="G49" s="96"/>
      <c r="H49" s="96"/>
      <c r="I49" s="96"/>
      <c r="J49" s="96"/>
      <c r="K49" s="109">
        <f t="shared" si="6"/>
        <v>0</v>
      </c>
    </row>
    <row r="50" spans="2:11">
      <c r="B50" s="127" t="s">
        <v>326</v>
      </c>
      <c r="C50" s="35" t="s">
        <v>447</v>
      </c>
      <c r="D50" s="35" t="s">
        <v>458</v>
      </c>
      <c r="E50" s="35"/>
      <c r="F50" s="96"/>
      <c r="G50" s="96">
        <v>1</v>
      </c>
      <c r="H50" s="96">
        <v>1</v>
      </c>
      <c r="I50" s="96"/>
      <c r="J50" s="96"/>
      <c r="K50" s="109">
        <f t="shared" si="6"/>
        <v>2</v>
      </c>
    </row>
    <row r="51" spans="2:11">
      <c r="B51" s="127" t="s">
        <v>326</v>
      </c>
      <c r="C51" s="35" t="s">
        <v>606</v>
      </c>
      <c r="D51" s="35" t="s">
        <v>459</v>
      </c>
      <c r="E51" s="35"/>
      <c r="F51" s="96">
        <v>1</v>
      </c>
      <c r="G51" s="96"/>
      <c r="H51" s="96"/>
      <c r="I51" s="96">
        <v>1</v>
      </c>
      <c r="J51" s="96"/>
      <c r="K51" s="109">
        <f t="shared" si="6"/>
        <v>2</v>
      </c>
    </row>
    <row r="52" spans="2:11">
      <c r="B52" s="127" t="s">
        <v>326</v>
      </c>
      <c r="C52" s="35" t="s">
        <v>780</v>
      </c>
      <c r="D52" s="35" t="s">
        <v>779</v>
      </c>
      <c r="E52" s="35"/>
      <c r="F52" s="96"/>
      <c r="G52" s="96"/>
      <c r="H52" s="96"/>
      <c r="I52" s="96"/>
      <c r="J52" s="96"/>
      <c r="K52" s="109">
        <f t="shared" si="6"/>
        <v>0</v>
      </c>
    </row>
    <row r="53" spans="2:11">
      <c r="B53" s="127" t="s">
        <v>326</v>
      </c>
      <c r="C53" s="35" t="s">
        <v>607</v>
      </c>
      <c r="D53" s="35" t="s">
        <v>460</v>
      </c>
      <c r="E53" s="35"/>
      <c r="F53" s="96"/>
      <c r="G53" s="96"/>
      <c r="H53" s="96"/>
      <c r="I53" s="96"/>
      <c r="J53" s="96">
        <v>1</v>
      </c>
      <c r="K53" s="109">
        <f t="shared" si="6"/>
        <v>1</v>
      </c>
    </row>
    <row r="54" spans="2:11">
      <c r="B54" s="127" t="s">
        <v>326</v>
      </c>
      <c r="C54" s="99" t="s">
        <v>448</v>
      </c>
      <c r="D54" s="99" t="s">
        <v>424</v>
      </c>
      <c r="E54" s="99"/>
      <c r="F54" s="96"/>
      <c r="G54" s="96"/>
      <c r="H54" s="96"/>
      <c r="I54" s="96"/>
      <c r="J54" s="96"/>
      <c r="K54" s="109">
        <f t="shared" si="6"/>
        <v>0</v>
      </c>
    </row>
    <row r="55" spans="2:11">
      <c r="B55" s="127" t="s">
        <v>326</v>
      </c>
      <c r="C55" s="35" t="s">
        <v>800</v>
      </c>
      <c r="D55" s="35" t="s">
        <v>799</v>
      </c>
      <c r="E55" s="35"/>
      <c r="F55" s="96"/>
      <c r="G55" s="96"/>
      <c r="H55" s="96"/>
      <c r="I55" s="96"/>
      <c r="J55" s="96"/>
      <c r="K55" s="109">
        <f t="shared" si="6"/>
        <v>0</v>
      </c>
    </row>
    <row r="56" spans="2:11">
      <c r="B56" s="127"/>
      <c r="C56" s="101" t="s">
        <v>398</v>
      </c>
      <c r="D56" s="101"/>
      <c r="E56" s="101">
        <f>SUM(E45:E55)</f>
        <v>1</v>
      </c>
      <c r="F56" s="101">
        <f t="shared" ref="F56:J56" si="7">SUM(F45:F55)</f>
        <v>1</v>
      </c>
      <c r="G56" s="101">
        <f t="shared" si="7"/>
        <v>1</v>
      </c>
      <c r="H56" s="101">
        <f t="shared" si="7"/>
        <v>1</v>
      </c>
      <c r="I56" s="101">
        <f t="shared" si="7"/>
        <v>1</v>
      </c>
      <c r="J56" s="101">
        <f t="shared" si="7"/>
        <v>1</v>
      </c>
      <c r="K56" s="109">
        <f>SUM(K45:K55)</f>
        <v>6</v>
      </c>
    </row>
    <row r="57" spans="2:11">
      <c r="B57" s="167" t="s">
        <v>812</v>
      </c>
      <c r="C57" s="168"/>
      <c r="D57" s="168"/>
      <c r="E57" s="168"/>
      <c r="F57" s="168"/>
      <c r="G57" s="168"/>
      <c r="H57" s="168"/>
      <c r="I57" s="168"/>
      <c r="J57" s="168"/>
      <c r="K57" s="169"/>
    </row>
    <row r="58" spans="2:11">
      <c r="B58" s="127" t="s">
        <v>328</v>
      </c>
      <c r="C58" s="35" t="s">
        <v>808</v>
      </c>
      <c r="D58" s="35" t="s">
        <v>454</v>
      </c>
      <c r="E58" s="96"/>
      <c r="F58" s="96"/>
      <c r="G58" s="96"/>
      <c r="H58" s="96"/>
      <c r="I58" s="96"/>
      <c r="J58" s="96"/>
      <c r="K58" s="109">
        <f>SUM(E58:J58)</f>
        <v>0</v>
      </c>
    </row>
    <row r="59" spans="2:11">
      <c r="B59" s="127" t="s">
        <v>328</v>
      </c>
      <c r="C59" s="35" t="s">
        <v>809</v>
      </c>
      <c r="D59" s="35" t="s">
        <v>455</v>
      </c>
      <c r="E59" s="96">
        <v>1</v>
      </c>
      <c r="F59" s="96"/>
      <c r="G59" s="96"/>
      <c r="H59" s="96"/>
      <c r="I59" s="96"/>
      <c r="J59" s="96"/>
      <c r="K59" s="109">
        <f t="shared" ref="K59:K68" si="8">SUM(E59:J59)</f>
        <v>1</v>
      </c>
    </row>
    <row r="60" spans="2:11">
      <c r="B60" s="127" t="s">
        <v>328</v>
      </c>
      <c r="C60" s="35" t="s">
        <v>810</v>
      </c>
      <c r="D60" s="35" t="s">
        <v>778</v>
      </c>
      <c r="E60" s="35"/>
      <c r="F60" s="96"/>
      <c r="G60" s="96"/>
      <c r="H60" s="96"/>
      <c r="I60" s="96"/>
      <c r="J60" s="96"/>
      <c r="K60" s="109">
        <f t="shared" si="8"/>
        <v>0</v>
      </c>
    </row>
    <row r="61" spans="2:11">
      <c r="B61" s="127" t="s">
        <v>328</v>
      </c>
      <c r="C61" s="35" t="s">
        <v>604</v>
      </c>
      <c r="D61" s="35" t="s">
        <v>456</v>
      </c>
      <c r="E61" s="35"/>
      <c r="F61" s="96"/>
      <c r="G61" s="96"/>
      <c r="H61" s="96"/>
      <c r="I61" s="96"/>
      <c r="J61" s="96"/>
      <c r="K61" s="109">
        <f t="shared" si="8"/>
        <v>0</v>
      </c>
    </row>
    <row r="62" spans="2:11">
      <c r="B62" s="127" t="s">
        <v>328</v>
      </c>
      <c r="C62" s="35" t="s">
        <v>605</v>
      </c>
      <c r="D62" s="35" t="s">
        <v>457</v>
      </c>
      <c r="E62" s="35"/>
      <c r="F62" s="96"/>
      <c r="G62" s="96"/>
      <c r="H62" s="96"/>
      <c r="I62" s="96"/>
      <c r="J62" s="96"/>
      <c r="K62" s="109">
        <f t="shared" si="8"/>
        <v>0</v>
      </c>
    </row>
    <row r="63" spans="2:11">
      <c r="B63" s="127" t="s">
        <v>328</v>
      </c>
      <c r="C63" s="35" t="s">
        <v>447</v>
      </c>
      <c r="D63" s="35" t="s">
        <v>458</v>
      </c>
      <c r="E63" s="35"/>
      <c r="F63" s="96"/>
      <c r="G63" s="96"/>
      <c r="H63" s="96">
        <v>1</v>
      </c>
      <c r="I63" s="96"/>
      <c r="J63" s="96"/>
      <c r="K63" s="109">
        <f t="shared" si="8"/>
        <v>1</v>
      </c>
    </row>
    <row r="64" spans="2:11">
      <c r="B64" s="127" t="s">
        <v>328</v>
      </c>
      <c r="C64" s="35" t="s">
        <v>606</v>
      </c>
      <c r="D64" s="35" t="s">
        <v>459</v>
      </c>
      <c r="E64" s="35"/>
      <c r="F64" s="96">
        <v>1</v>
      </c>
      <c r="G64" s="96">
        <v>1</v>
      </c>
      <c r="H64" s="96"/>
      <c r="I64" s="96"/>
      <c r="J64" s="96"/>
      <c r="K64" s="109">
        <f t="shared" si="8"/>
        <v>2</v>
      </c>
    </row>
    <row r="65" spans="2:11">
      <c r="B65" s="127" t="s">
        <v>328</v>
      </c>
      <c r="C65" s="35" t="s">
        <v>780</v>
      </c>
      <c r="D65" s="35" t="s">
        <v>779</v>
      </c>
      <c r="E65" s="35"/>
      <c r="F65" s="96"/>
      <c r="G65" s="96"/>
      <c r="H65" s="96"/>
      <c r="I65" s="96">
        <v>1</v>
      </c>
      <c r="J65" s="96"/>
      <c r="K65" s="109">
        <f t="shared" si="8"/>
        <v>1</v>
      </c>
    </row>
    <row r="66" spans="2:11">
      <c r="B66" s="127" t="s">
        <v>328</v>
      </c>
      <c r="C66" s="35" t="s">
        <v>607</v>
      </c>
      <c r="D66" s="35" t="s">
        <v>460</v>
      </c>
      <c r="E66" s="35"/>
      <c r="F66" s="96"/>
      <c r="G66" s="96"/>
      <c r="H66" s="96"/>
      <c r="I66" s="96"/>
      <c r="J66" s="96"/>
      <c r="K66" s="109">
        <f t="shared" si="8"/>
        <v>0</v>
      </c>
    </row>
    <row r="67" spans="2:11">
      <c r="B67" s="127" t="s">
        <v>328</v>
      </c>
      <c r="C67" s="99" t="s">
        <v>448</v>
      </c>
      <c r="D67" s="99" t="s">
        <v>424</v>
      </c>
      <c r="E67" s="99"/>
      <c r="F67" s="96"/>
      <c r="G67" s="96"/>
      <c r="H67" s="96"/>
      <c r="I67" s="96"/>
      <c r="J67" s="96">
        <v>1</v>
      </c>
      <c r="K67" s="109">
        <f t="shared" si="8"/>
        <v>1</v>
      </c>
    </row>
    <row r="68" spans="2:11">
      <c r="B68" s="127" t="s">
        <v>328</v>
      </c>
      <c r="C68" s="35" t="s">
        <v>800</v>
      </c>
      <c r="D68" s="35" t="s">
        <v>799</v>
      </c>
      <c r="E68" s="35"/>
      <c r="F68" s="96"/>
      <c r="G68" s="96"/>
      <c r="H68" s="96"/>
      <c r="I68" s="96"/>
      <c r="J68" s="96"/>
      <c r="K68" s="109">
        <f t="shared" si="8"/>
        <v>0</v>
      </c>
    </row>
    <row r="69" spans="2:11">
      <c r="B69" s="127"/>
      <c r="C69" s="101" t="s">
        <v>398</v>
      </c>
      <c r="D69" s="101"/>
      <c r="E69" s="101">
        <f>SUM(E58:E68)</f>
        <v>1</v>
      </c>
      <c r="F69" s="101">
        <f t="shared" ref="F69" si="9">SUM(F58:F68)</f>
        <v>1</v>
      </c>
      <c r="G69" s="101">
        <f t="shared" ref="G69" si="10">SUM(G58:G68)</f>
        <v>1</v>
      </c>
      <c r="H69" s="101">
        <f t="shared" ref="H69" si="11">SUM(H58:H68)</f>
        <v>1</v>
      </c>
      <c r="I69" s="101">
        <f t="shared" ref="I69" si="12">SUM(I58:I68)</f>
        <v>1</v>
      </c>
      <c r="J69" s="101">
        <f t="shared" ref="J69" si="13">SUM(J58:J68)</f>
        <v>1</v>
      </c>
      <c r="K69" s="109">
        <f>SUM(K58:K68)</f>
        <v>6</v>
      </c>
    </row>
    <row r="70" spans="2:11">
      <c r="B70" s="167" t="s">
        <v>813</v>
      </c>
      <c r="C70" s="168"/>
      <c r="D70" s="168"/>
      <c r="E70" s="168"/>
      <c r="F70" s="168"/>
      <c r="G70" s="168"/>
      <c r="H70" s="168"/>
      <c r="I70" s="168"/>
      <c r="J70" s="168"/>
      <c r="K70" s="169"/>
    </row>
    <row r="71" spans="2:11">
      <c r="B71" s="127" t="s">
        <v>816</v>
      </c>
      <c r="C71" s="35" t="s">
        <v>808</v>
      </c>
      <c r="D71" s="35" t="s">
        <v>454</v>
      </c>
      <c r="E71" s="96"/>
      <c r="F71" s="96"/>
      <c r="G71" s="96"/>
      <c r="H71" s="96"/>
      <c r="I71" s="96"/>
      <c r="J71" s="96"/>
      <c r="K71" s="109">
        <f>SUM(E71:J71)</f>
        <v>0</v>
      </c>
    </row>
    <row r="72" spans="2:11">
      <c r="B72" s="127" t="s">
        <v>816</v>
      </c>
      <c r="C72" s="35" t="s">
        <v>809</v>
      </c>
      <c r="D72" s="35" t="s">
        <v>455</v>
      </c>
      <c r="E72" s="96">
        <v>1</v>
      </c>
      <c r="F72" s="96"/>
      <c r="G72" s="96"/>
      <c r="H72" s="96"/>
      <c r="I72" s="96"/>
      <c r="J72" s="96"/>
      <c r="K72" s="109">
        <f t="shared" ref="K72:K81" si="14">SUM(E72:J72)</f>
        <v>1</v>
      </c>
    </row>
    <row r="73" spans="2:11">
      <c r="B73" s="127" t="s">
        <v>816</v>
      </c>
      <c r="C73" s="35" t="s">
        <v>810</v>
      </c>
      <c r="D73" s="35" t="s">
        <v>778</v>
      </c>
      <c r="E73" s="35"/>
      <c r="F73" s="96"/>
      <c r="G73" s="96"/>
      <c r="H73" s="96"/>
      <c r="I73" s="96"/>
      <c r="J73" s="96"/>
      <c r="K73" s="109">
        <f t="shared" si="14"/>
        <v>0</v>
      </c>
    </row>
    <row r="74" spans="2:11">
      <c r="B74" s="127" t="s">
        <v>816</v>
      </c>
      <c r="C74" s="35" t="s">
        <v>604</v>
      </c>
      <c r="D74" s="35" t="s">
        <v>456</v>
      </c>
      <c r="E74" s="35"/>
      <c r="F74" s="96"/>
      <c r="G74" s="96"/>
      <c r="H74" s="96"/>
      <c r="I74" s="96"/>
      <c r="J74" s="96"/>
      <c r="K74" s="109">
        <f t="shared" si="14"/>
        <v>0</v>
      </c>
    </row>
    <row r="75" spans="2:11">
      <c r="B75" s="127" t="s">
        <v>816</v>
      </c>
      <c r="C75" s="35" t="s">
        <v>605</v>
      </c>
      <c r="D75" s="35" t="s">
        <v>457</v>
      </c>
      <c r="E75" s="35"/>
      <c r="F75" s="96"/>
      <c r="G75" s="96"/>
      <c r="H75" s="96"/>
      <c r="I75" s="96"/>
      <c r="J75" s="96"/>
      <c r="K75" s="109">
        <f t="shared" si="14"/>
        <v>0</v>
      </c>
    </row>
    <row r="76" spans="2:11">
      <c r="B76" s="127" t="s">
        <v>816</v>
      </c>
      <c r="C76" s="35" t="s">
        <v>447</v>
      </c>
      <c r="D76" s="35" t="s">
        <v>458</v>
      </c>
      <c r="E76" s="35"/>
      <c r="F76" s="96"/>
      <c r="G76" s="96"/>
      <c r="H76" s="96">
        <v>1</v>
      </c>
      <c r="I76" s="96"/>
      <c r="J76" s="96"/>
      <c r="K76" s="109">
        <f t="shared" si="14"/>
        <v>1</v>
      </c>
    </row>
    <row r="77" spans="2:11">
      <c r="B77" s="127" t="s">
        <v>816</v>
      </c>
      <c r="C77" s="35" t="s">
        <v>606</v>
      </c>
      <c r="D77" s="35" t="s">
        <v>459</v>
      </c>
      <c r="E77" s="35"/>
      <c r="F77" s="96">
        <v>1</v>
      </c>
      <c r="G77" s="96">
        <v>1</v>
      </c>
      <c r="H77" s="96"/>
      <c r="I77" s="96"/>
      <c r="J77" s="96"/>
      <c r="K77" s="109">
        <f t="shared" si="14"/>
        <v>2</v>
      </c>
    </row>
    <row r="78" spans="2:11">
      <c r="B78" s="127" t="s">
        <v>816</v>
      </c>
      <c r="C78" s="35" t="s">
        <v>780</v>
      </c>
      <c r="D78" s="35" t="s">
        <v>779</v>
      </c>
      <c r="E78" s="35"/>
      <c r="F78" s="96"/>
      <c r="G78" s="96"/>
      <c r="H78" s="96"/>
      <c r="I78" s="96">
        <v>1</v>
      </c>
      <c r="J78" s="96"/>
      <c r="K78" s="109">
        <f t="shared" si="14"/>
        <v>1</v>
      </c>
    </row>
    <row r="79" spans="2:11">
      <c r="B79" s="127" t="s">
        <v>816</v>
      </c>
      <c r="C79" s="35" t="s">
        <v>607</v>
      </c>
      <c r="D79" s="35" t="s">
        <v>460</v>
      </c>
      <c r="E79" s="35"/>
      <c r="F79" s="96"/>
      <c r="G79" s="96"/>
      <c r="H79" s="96"/>
      <c r="I79" s="96"/>
      <c r="J79" s="96"/>
      <c r="K79" s="109">
        <f t="shared" si="14"/>
        <v>0</v>
      </c>
    </row>
    <row r="80" spans="2:11">
      <c r="B80" s="127" t="s">
        <v>816</v>
      </c>
      <c r="C80" s="99" t="s">
        <v>448</v>
      </c>
      <c r="D80" s="99" t="s">
        <v>424</v>
      </c>
      <c r="E80" s="99"/>
      <c r="F80" s="96"/>
      <c r="G80" s="96"/>
      <c r="H80" s="96"/>
      <c r="I80" s="96"/>
      <c r="J80" s="96">
        <v>1</v>
      </c>
      <c r="K80" s="109">
        <f t="shared" si="14"/>
        <v>1</v>
      </c>
    </row>
    <row r="81" spans="2:11">
      <c r="B81" s="127" t="s">
        <v>816</v>
      </c>
      <c r="C81" s="35" t="s">
        <v>800</v>
      </c>
      <c r="D81" s="35" t="s">
        <v>799</v>
      </c>
      <c r="E81" s="35"/>
      <c r="F81" s="96"/>
      <c r="G81" s="96"/>
      <c r="H81" s="96"/>
      <c r="I81" s="96"/>
      <c r="J81" s="96"/>
      <c r="K81" s="109">
        <f t="shared" si="14"/>
        <v>0</v>
      </c>
    </row>
    <row r="82" spans="2:11">
      <c r="B82" s="127"/>
      <c r="C82" s="101" t="s">
        <v>398</v>
      </c>
      <c r="D82" s="101"/>
      <c r="E82" s="101">
        <f>SUM(E71:E81)</f>
        <v>1</v>
      </c>
      <c r="F82" s="101">
        <f t="shared" ref="F82" si="15">SUM(F71:F81)</f>
        <v>1</v>
      </c>
      <c r="G82" s="101">
        <f t="shared" ref="G82" si="16">SUM(G71:G81)</f>
        <v>1</v>
      </c>
      <c r="H82" s="101">
        <f t="shared" ref="H82" si="17">SUM(H71:H81)</f>
        <v>1</v>
      </c>
      <c r="I82" s="101">
        <f t="shared" ref="I82" si="18">SUM(I71:I81)</f>
        <v>1</v>
      </c>
      <c r="J82" s="101">
        <f t="shared" ref="J82" si="19">SUM(J71:J81)</f>
        <v>1</v>
      </c>
      <c r="K82" s="109">
        <f>SUM(K71:K81)</f>
        <v>6</v>
      </c>
    </row>
    <row r="83" spans="2:11">
      <c r="B83" s="167" t="s">
        <v>814</v>
      </c>
      <c r="C83" s="168"/>
      <c r="D83" s="168"/>
      <c r="E83" s="168"/>
      <c r="F83" s="168"/>
      <c r="G83" s="168"/>
      <c r="H83" s="168"/>
      <c r="I83" s="168"/>
      <c r="J83" s="168"/>
      <c r="K83" s="169"/>
    </row>
    <row r="84" spans="2:11">
      <c r="B84" s="127" t="s">
        <v>817</v>
      </c>
      <c r="C84" s="35" t="s">
        <v>808</v>
      </c>
      <c r="D84" s="35" t="s">
        <v>454</v>
      </c>
      <c r="E84" s="96">
        <v>1</v>
      </c>
      <c r="F84" s="96"/>
      <c r="G84" s="96"/>
      <c r="H84" s="96"/>
      <c r="I84" s="96"/>
      <c r="J84" s="96"/>
      <c r="K84" s="109">
        <f>SUM(E84:J84)</f>
        <v>1</v>
      </c>
    </row>
    <row r="85" spans="2:11">
      <c r="B85" s="127" t="s">
        <v>817</v>
      </c>
      <c r="C85" s="35" t="s">
        <v>809</v>
      </c>
      <c r="D85" s="35" t="s">
        <v>455</v>
      </c>
      <c r="E85" s="35"/>
      <c r="F85" s="96"/>
      <c r="G85" s="96"/>
      <c r="H85" s="96"/>
      <c r="I85" s="96"/>
      <c r="J85" s="96"/>
      <c r="K85" s="109">
        <f t="shared" ref="K85:K94" si="20">SUM(E85:J85)</f>
        <v>0</v>
      </c>
    </row>
    <row r="86" spans="2:11">
      <c r="B86" s="127" t="s">
        <v>817</v>
      </c>
      <c r="C86" s="35" t="s">
        <v>810</v>
      </c>
      <c r="D86" s="35" t="s">
        <v>778</v>
      </c>
      <c r="E86" s="35"/>
      <c r="F86" s="96"/>
      <c r="G86" s="96"/>
      <c r="H86" s="96"/>
      <c r="I86" s="96"/>
      <c r="J86" s="96"/>
      <c r="K86" s="109">
        <f t="shared" si="20"/>
        <v>0</v>
      </c>
    </row>
    <row r="87" spans="2:11">
      <c r="B87" s="127" t="s">
        <v>817</v>
      </c>
      <c r="C87" s="35" t="s">
        <v>604</v>
      </c>
      <c r="D87" s="35" t="s">
        <v>456</v>
      </c>
      <c r="E87" s="35"/>
      <c r="F87" s="96"/>
      <c r="G87" s="96"/>
      <c r="H87" s="96"/>
      <c r="I87" s="96"/>
      <c r="J87" s="96"/>
      <c r="K87" s="109">
        <f t="shared" si="20"/>
        <v>0</v>
      </c>
    </row>
    <row r="88" spans="2:11">
      <c r="B88" s="127" t="s">
        <v>817</v>
      </c>
      <c r="C88" s="35" t="s">
        <v>605</v>
      </c>
      <c r="D88" s="35" t="s">
        <v>457</v>
      </c>
      <c r="E88" s="35"/>
      <c r="F88" s="96"/>
      <c r="G88" s="96"/>
      <c r="H88" s="96"/>
      <c r="I88" s="96"/>
      <c r="J88" s="96"/>
      <c r="K88" s="109">
        <f t="shared" si="20"/>
        <v>0</v>
      </c>
    </row>
    <row r="89" spans="2:11">
      <c r="B89" s="127" t="s">
        <v>817</v>
      </c>
      <c r="C89" s="35" t="s">
        <v>447</v>
      </c>
      <c r="D89" s="35" t="s">
        <v>458</v>
      </c>
      <c r="E89" s="35"/>
      <c r="F89" s="96"/>
      <c r="G89" s="96">
        <v>1</v>
      </c>
      <c r="H89" s="96">
        <v>1</v>
      </c>
      <c r="I89" s="96"/>
      <c r="J89" s="96"/>
      <c r="K89" s="109">
        <f t="shared" si="20"/>
        <v>2</v>
      </c>
    </row>
    <row r="90" spans="2:11">
      <c r="B90" s="127" t="s">
        <v>817</v>
      </c>
      <c r="C90" s="35" t="s">
        <v>606</v>
      </c>
      <c r="D90" s="35" t="s">
        <v>459</v>
      </c>
      <c r="E90" s="35"/>
      <c r="F90" s="96">
        <v>1</v>
      </c>
      <c r="G90" s="96"/>
      <c r="H90" s="96"/>
      <c r="I90" s="96">
        <v>1</v>
      </c>
      <c r="J90" s="96"/>
      <c r="K90" s="109">
        <f t="shared" si="20"/>
        <v>2</v>
      </c>
    </row>
    <row r="91" spans="2:11">
      <c r="B91" s="127" t="s">
        <v>817</v>
      </c>
      <c r="C91" s="35" t="s">
        <v>780</v>
      </c>
      <c r="D91" s="35" t="s">
        <v>779</v>
      </c>
      <c r="E91" s="35"/>
      <c r="F91" s="96"/>
      <c r="G91" s="96"/>
      <c r="H91" s="96"/>
      <c r="I91" s="96"/>
      <c r="J91" s="96"/>
      <c r="K91" s="109">
        <f t="shared" si="20"/>
        <v>0</v>
      </c>
    </row>
    <row r="92" spans="2:11">
      <c r="B92" s="127" t="s">
        <v>817</v>
      </c>
      <c r="C92" s="35" t="s">
        <v>607</v>
      </c>
      <c r="D92" s="35" t="s">
        <v>460</v>
      </c>
      <c r="E92" s="35"/>
      <c r="F92" s="96"/>
      <c r="G92" s="96"/>
      <c r="H92" s="96"/>
      <c r="I92" s="96"/>
      <c r="J92" s="96">
        <v>1</v>
      </c>
      <c r="K92" s="109">
        <f t="shared" si="20"/>
        <v>1</v>
      </c>
    </row>
    <row r="93" spans="2:11">
      <c r="B93" s="127" t="s">
        <v>817</v>
      </c>
      <c r="C93" s="99" t="s">
        <v>448</v>
      </c>
      <c r="D93" s="99" t="s">
        <v>424</v>
      </c>
      <c r="E93" s="99"/>
      <c r="F93" s="96"/>
      <c r="G93" s="96"/>
      <c r="H93" s="96"/>
      <c r="I93" s="96"/>
      <c r="J93" s="96"/>
      <c r="K93" s="109">
        <f t="shared" si="20"/>
        <v>0</v>
      </c>
    </row>
    <row r="94" spans="2:11">
      <c r="B94" s="127" t="s">
        <v>817</v>
      </c>
      <c r="C94" s="35" t="s">
        <v>800</v>
      </c>
      <c r="D94" s="35" t="s">
        <v>799</v>
      </c>
      <c r="E94" s="35"/>
      <c r="F94" s="96"/>
      <c r="G94" s="96"/>
      <c r="H94" s="96"/>
      <c r="I94" s="96"/>
      <c r="J94" s="96"/>
      <c r="K94" s="109">
        <f t="shared" si="20"/>
        <v>0</v>
      </c>
    </row>
    <row r="95" spans="2:11">
      <c r="B95" s="127"/>
      <c r="C95" s="101" t="s">
        <v>398</v>
      </c>
      <c r="D95" s="101"/>
      <c r="E95" s="101">
        <f>SUM(E84:E94)</f>
        <v>1</v>
      </c>
      <c r="F95" s="101">
        <f t="shared" ref="F95" si="21">SUM(F84:F94)</f>
        <v>1</v>
      </c>
      <c r="G95" s="101">
        <f t="shared" ref="G95" si="22">SUM(G84:G94)</f>
        <v>1</v>
      </c>
      <c r="H95" s="101">
        <f t="shared" ref="H95" si="23">SUM(H84:H94)</f>
        <v>1</v>
      </c>
      <c r="I95" s="101">
        <f t="shared" ref="I95" si="24">SUM(I84:I94)</f>
        <v>1</v>
      </c>
      <c r="J95" s="101">
        <f t="shared" ref="J95" si="25">SUM(J84:J94)</f>
        <v>1</v>
      </c>
      <c r="K95" s="109">
        <f>SUM(K84:K94)</f>
        <v>6</v>
      </c>
    </row>
    <row r="96" spans="2:11">
      <c r="B96" s="167" t="s">
        <v>471</v>
      </c>
      <c r="C96" s="168"/>
      <c r="D96" s="168"/>
      <c r="E96" s="168"/>
      <c r="F96" s="168"/>
      <c r="G96" s="168"/>
      <c r="H96" s="168"/>
      <c r="I96" s="168"/>
      <c r="J96" s="168"/>
      <c r="K96" s="169"/>
    </row>
    <row r="97" spans="2:11">
      <c r="B97" s="127" t="s">
        <v>818</v>
      </c>
      <c r="C97" s="35" t="s">
        <v>808</v>
      </c>
      <c r="D97" s="35" t="s">
        <v>454</v>
      </c>
      <c r="E97" s="96"/>
      <c r="F97" s="96"/>
      <c r="G97" s="96"/>
      <c r="H97" s="96"/>
      <c r="I97" s="96"/>
      <c r="J97" s="96"/>
      <c r="K97" s="109">
        <f>SUM(E97:J97)</f>
        <v>0</v>
      </c>
    </row>
    <row r="98" spans="2:11">
      <c r="B98" s="127" t="s">
        <v>818</v>
      </c>
      <c r="C98" s="35" t="s">
        <v>809</v>
      </c>
      <c r="D98" s="35" t="s">
        <v>455</v>
      </c>
      <c r="E98" s="96">
        <v>1</v>
      </c>
      <c r="F98" s="96"/>
      <c r="G98" s="96"/>
      <c r="H98" s="96"/>
      <c r="I98" s="96"/>
      <c r="J98" s="96"/>
      <c r="K98" s="109">
        <f t="shared" ref="K98:K107" si="26">SUM(E98:J98)</f>
        <v>1</v>
      </c>
    </row>
    <row r="99" spans="2:11">
      <c r="B99" s="127" t="s">
        <v>818</v>
      </c>
      <c r="C99" s="35" t="s">
        <v>810</v>
      </c>
      <c r="D99" s="35" t="s">
        <v>778</v>
      </c>
      <c r="E99" s="35"/>
      <c r="F99" s="96"/>
      <c r="G99" s="96"/>
      <c r="H99" s="96"/>
      <c r="I99" s="96"/>
      <c r="J99" s="96"/>
      <c r="K99" s="109">
        <f t="shared" si="26"/>
        <v>0</v>
      </c>
    </row>
    <row r="100" spans="2:11">
      <c r="B100" s="127" t="s">
        <v>818</v>
      </c>
      <c r="C100" s="35" t="s">
        <v>604</v>
      </c>
      <c r="D100" s="35" t="s">
        <v>456</v>
      </c>
      <c r="E100" s="35"/>
      <c r="F100" s="96"/>
      <c r="G100" s="96"/>
      <c r="H100" s="96"/>
      <c r="I100" s="96"/>
      <c r="J100" s="96"/>
      <c r="K100" s="109">
        <f t="shared" si="26"/>
        <v>0</v>
      </c>
    </row>
    <row r="101" spans="2:11">
      <c r="B101" s="127" t="s">
        <v>818</v>
      </c>
      <c r="C101" s="35" t="s">
        <v>605</v>
      </c>
      <c r="D101" s="35" t="s">
        <v>457</v>
      </c>
      <c r="E101" s="35"/>
      <c r="F101" s="96"/>
      <c r="G101" s="96"/>
      <c r="H101" s="96"/>
      <c r="I101" s="96"/>
      <c r="J101" s="96"/>
      <c r="K101" s="109">
        <f t="shared" si="26"/>
        <v>0</v>
      </c>
    </row>
    <row r="102" spans="2:11">
      <c r="B102" s="127" t="s">
        <v>818</v>
      </c>
      <c r="C102" s="35" t="s">
        <v>447</v>
      </c>
      <c r="D102" s="35" t="s">
        <v>458</v>
      </c>
      <c r="E102" s="35"/>
      <c r="F102" s="96"/>
      <c r="G102" s="96"/>
      <c r="H102" s="96">
        <v>1</v>
      </c>
      <c r="I102" s="96"/>
      <c r="J102" s="96"/>
      <c r="K102" s="109">
        <f t="shared" si="26"/>
        <v>1</v>
      </c>
    </row>
    <row r="103" spans="2:11">
      <c r="B103" s="127" t="s">
        <v>818</v>
      </c>
      <c r="C103" s="35" t="s">
        <v>606</v>
      </c>
      <c r="D103" s="35" t="s">
        <v>459</v>
      </c>
      <c r="E103" s="35"/>
      <c r="F103" s="96">
        <v>1</v>
      </c>
      <c r="G103" s="96">
        <v>1</v>
      </c>
      <c r="H103" s="96"/>
      <c r="I103" s="96"/>
      <c r="J103" s="96"/>
      <c r="K103" s="109">
        <f t="shared" si="26"/>
        <v>2</v>
      </c>
    </row>
    <row r="104" spans="2:11">
      <c r="B104" s="127" t="s">
        <v>818</v>
      </c>
      <c r="C104" s="35" t="s">
        <v>780</v>
      </c>
      <c r="D104" s="35" t="s">
        <v>779</v>
      </c>
      <c r="E104" s="35"/>
      <c r="F104" s="96"/>
      <c r="G104" s="96"/>
      <c r="H104" s="96"/>
      <c r="I104" s="96">
        <v>1</v>
      </c>
      <c r="J104" s="96"/>
      <c r="K104" s="109">
        <f t="shared" si="26"/>
        <v>1</v>
      </c>
    </row>
    <row r="105" spans="2:11">
      <c r="B105" s="127" t="s">
        <v>818</v>
      </c>
      <c r="C105" s="35" t="s">
        <v>607</v>
      </c>
      <c r="D105" s="35" t="s">
        <v>460</v>
      </c>
      <c r="E105" s="35"/>
      <c r="F105" s="96"/>
      <c r="G105" s="96"/>
      <c r="H105" s="96"/>
      <c r="I105" s="96"/>
      <c r="J105" s="96"/>
      <c r="K105" s="109">
        <f t="shared" si="26"/>
        <v>0</v>
      </c>
    </row>
    <row r="106" spans="2:11">
      <c r="B106" s="127" t="s">
        <v>818</v>
      </c>
      <c r="C106" s="99" t="s">
        <v>448</v>
      </c>
      <c r="D106" s="99" t="s">
        <v>424</v>
      </c>
      <c r="E106" s="99"/>
      <c r="F106" s="96"/>
      <c r="G106" s="96"/>
      <c r="H106" s="96"/>
      <c r="I106" s="96"/>
      <c r="J106" s="96">
        <v>1</v>
      </c>
      <c r="K106" s="109">
        <f t="shared" si="26"/>
        <v>1</v>
      </c>
    </row>
    <row r="107" spans="2:11">
      <c r="B107" s="127" t="s">
        <v>818</v>
      </c>
      <c r="C107" s="35" t="s">
        <v>800</v>
      </c>
      <c r="D107" s="35" t="s">
        <v>799</v>
      </c>
      <c r="E107" s="35"/>
      <c r="F107" s="96"/>
      <c r="G107" s="96"/>
      <c r="H107" s="96"/>
      <c r="I107" s="96"/>
      <c r="J107" s="96"/>
      <c r="K107" s="109">
        <f t="shared" si="26"/>
        <v>0</v>
      </c>
    </row>
    <row r="108" spans="2:11">
      <c r="B108" s="127"/>
      <c r="C108" s="101" t="s">
        <v>398</v>
      </c>
      <c r="D108" s="101"/>
      <c r="E108" s="101">
        <f>SUM(E97:E107)</f>
        <v>1</v>
      </c>
      <c r="F108" s="101">
        <f t="shared" ref="F108" si="27">SUM(F97:F107)</f>
        <v>1</v>
      </c>
      <c r="G108" s="101">
        <f t="shared" ref="G108" si="28">SUM(G97:G107)</f>
        <v>1</v>
      </c>
      <c r="H108" s="101">
        <f t="shared" ref="H108" si="29">SUM(H97:H107)</f>
        <v>1</v>
      </c>
      <c r="I108" s="101">
        <f t="shared" ref="I108" si="30">SUM(I97:I107)</f>
        <v>1</v>
      </c>
      <c r="J108" s="101">
        <f t="shared" ref="J108" si="31">SUM(J97:J107)</f>
        <v>1</v>
      </c>
      <c r="K108" s="109">
        <f>SUM(K97:K107)</f>
        <v>6</v>
      </c>
    </row>
  </sheetData>
  <mergeCells count="17">
    <mergeCell ref="B5:K5"/>
    <mergeCell ref="B18:K18"/>
    <mergeCell ref="B31:K31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B44:K44"/>
    <mergeCell ref="B57:K57"/>
    <mergeCell ref="B70:K70"/>
    <mergeCell ref="B83:K83"/>
    <mergeCell ref="B96:K9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1321"/>
  <sheetViews>
    <sheetView zoomScale="112" zoomScaleNormal="112" workbookViewId="0">
      <selection activeCell="B1" sqref="B1:B1048576"/>
    </sheetView>
  </sheetViews>
  <sheetFormatPr baseColWidth="10" defaultColWidth="9.33203125" defaultRowHeight="12"/>
  <cols>
    <col min="1" max="1" width="1.6640625" style="91" customWidth="1"/>
    <col min="2" max="2" width="6" style="129" customWidth="1"/>
    <col min="3" max="3" width="16.83203125" style="126" customWidth="1"/>
    <col min="4" max="4" width="6.83203125" style="126" customWidth="1"/>
    <col min="5" max="5" width="6.5" style="95" customWidth="1"/>
    <col min="6" max="6" width="3.5" style="95" customWidth="1"/>
    <col min="7" max="7" width="3.1640625" style="95" customWidth="1"/>
    <col min="8" max="8" width="4.1640625" style="95" customWidth="1"/>
    <col min="9" max="9" width="4.6640625" style="95" customWidth="1"/>
    <col min="10" max="10" width="2.83203125" style="95" customWidth="1"/>
    <col min="11" max="11" width="6.5" style="95" customWidth="1"/>
    <col min="12" max="12" width="5.1640625" style="95" customWidth="1"/>
    <col min="13" max="13" width="7.1640625" style="95" customWidth="1"/>
    <col min="14" max="14" width="5.83203125" style="95" customWidth="1"/>
    <col min="15" max="15" width="5.5" style="95" customWidth="1"/>
    <col min="16" max="16" width="8.6640625" style="91" customWidth="1"/>
    <col min="17" max="17" width="7" style="91" customWidth="1"/>
    <col min="18" max="18" width="6.33203125" style="91" customWidth="1"/>
    <col min="19" max="19" width="5.33203125" style="91" customWidth="1"/>
    <col min="20" max="20" width="5.83203125" style="91" customWidth="1"/>
    <col min="21" max="21" width="5.1640625" style="91" customWidth="1"/>
    <col min="22" max="22" width="7" style="91" customWidth="1"/>
    <col min="23" max="23" width="7.1640625" style="91" customWidth="1"/>
    <col min="24" max="24" width="6.6640625" style="91" customWidth="1"/>
    <col min="25" max="25" width="5" style="91" customWidth="1"/>
    <col min="26" max="16384" width="9.33203125" style="91"/>
  </cols>
  <sheetData>
    <row r="2" spans="2:15" s="82" customFormat="1">
      <c r="B2" s="189" t="s">
        <v>754</v>
      </c>
      <c r="C2" s="184" t="s">
        <v>591</v>
      </c>
      <c r="D2" s="191" t="s">
        <v>424</v>
      </c>
      <c r="E2" s="186" t="s">
        <v>592</v>
      </c>
      <c r="F2" s="188" t="s">
        <v>593</v>
      </c>
      <c r="G2" s="188"/>
      <c r="H2" s="188"/>
      <c r="I2" s="188"/>
      <c r="J2" s="188" t="s">
        <v>594</v>
      </c>
      <c r="K2" s="188"/>
      <c r="L2" s="188"/>
      <c r="M2" s="188"/>
      <c r="N2" s="188"/>
      <c r="O2" s="182" t="s">
        <v>398</v>
      </c>
    </row>
    <row r="3" spans="2:15" s="83" customFormat="1">
      <c r="B3" s="190"/>
      <c r="C3" s="185"/>
      <c r="D3" s="192"/>
      <c r="E3" s="187"/>
      <c r="F3" s="98" t="s">
        <v>595</v>
      </c>
      <c r="G3" s="98" t="s">
        <v>596</v>
      </c>
      <c r="H3" s="98" t="s">
        <v>597</v>
      </c>
      <c r="I3" s="98" t="s">
        <v>598</v>
      </c>
      <c r="J3" s="98" t="s">
        <v>599</v>
      </c>
      <c r="K3" s="98" t="s">
        <v>600</v>
      </c>
      <c r="L3" s="98" t="s">
        <v>601</v>
      </c>
      <c r="M3" s="98" t="s">
        <v>602</v>
      </c>
      <c r="N3" s="98" t="s">
        <v>603</v>
      </c>
      <c r="O3" s="183"/>
    </row>
    <row r="4" spans="2:15" s="82" customFormat="1">
      <c r="B4" s="127" t="s">
        <v>10</v>
      </c>
      <c r="C4" s="35" t="s">
        <v>604</v>
      </c>
      <c r="D4" s="35" t="s">
        <v>456</v>
      </c>
      <c r="E4" s="96">
        <v>1</v>
      </c>
      <c r="F4" s="96"/>
      <c r="G4" s="96"/>
      <c r="H4" s="96"/>
      <c r="I4" s="96"/>
      <c r="J4" s="96"/>
      <c r="K4" s="96"/>
      <c r="L4" s="96"/>
      <c r="M4" s="96"/>
      <c r="N4" s="96"/>
      <c r="O4" s="96">
        <f t="shared" ref="O4:O11" si="0">SUM(E4:N4)</f>
        <v>1</v>
      </c>
    </row>
    <row r="5" spans="2:15" s="82" customFormat="1">
      <c r="B5" s="127" t="s">
        <v>10</v>
      </c>
      <c r="C5" s="35" t="s">
        <v>605</v>
      </c>
      <c r="D5" s="35" t="s">
        <v>457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96">
        <f t="shared" si="0"/>
        <v>0</v>
      </c>
    </row>
    <row r="6" spans="2:15" s="82" customFormat="1">
      <c r="B6" s="127" t="s">
        <v>10</v>
      </c>
      <c r="C6" s="35" t="s">
        <v>447</v>
      </c>
      <c r="D6" s="35" t="s">
        <v>458</v>
      </c>
      <c r="E6" s="96"/>
      <c r="F6" s="96">
        <v>1</v>
      </c>
      <c r="G6" s="96"/>
      <c r="H6" s="96"/>
      <c r="I6" s="96"/>
      <c r="J6" s="96"/>
      <c r="K6" s="96"/>
      <c r="L6" s="96"/>
      <c r="M6" s="96"/>
      <c r="N6" s="96"/>
      <c r="O6" s="96">
        <f t="shared" si="0"/>
        <v>1</v>
      </c>
    </row>
    <row r="7" spans="2:15" s="82" customFormat="1">
      <c r="B7" s="127" t="s">
        <v>10</v>
      </c>
      <c r="C7" s="35" t="s">
        <v>606</v>
      </c>
      <c r="D7" s="35" t="s">
        <v>459</v>
      </c>
      <c r="E7" s="96"/>
      <c r="F7" s="96"/>
      <c r="G7" s="96"/>
      <c r="H7" s="96"/>
      <c r="I7" s="96"/>
      <c r="J7" s="97">
        <v>1</v>
      </c>
      <c r="K7" s="97"/>
      <c r="L7" s="96"/>
      <c r="M7" s="96"/>
      <c r="N7" s="96"/>
      <c r="O7" s="96">
        <f t="shared" si="0"/>
        <v>1</v>
      </c>
    </row>
    <row r="8" spans="2:15" s="82" customFormat="1">
      <c r="B8" s="127" t="s">
        <v>10</v>
      </c>
      <c r="C8" s="35" t="s">
        <v>780</v>
      </c>
      <c r="D8" s="35" t="s">
        <v>779</v>
      </c>
      <c r="E8" s="96"/>
      <c r="F8" s="96"/>
      <c r="G8" s="96">
        <v>1</v>
      </c>
      <c r="H8" s="96"/>
      <c r="I8" s="96"/>
      <c r="J8" s="116"/>
      <c r="K8" s="116"/>
      <c r="L8" s="96"/>
      <c r="M8" s="96"/>
      <c r="N8" s="96"/>
      <c r="O8" s="96">
        <f t="shared" si="0"/>
        <v>1</v>
      </c>
    </row>
    <row r="9" spans="2:15" s="82" customFormat="1">
      <c r="B9" s="127" t="s">
        <v>10</v>
      </c>
      <c r="C9" s="35" t="s">
        <v>607</v>
      </c>
      <c r="D9" s="35" t="s">
        <v>460</v>
      </c>
      <c r="E9" s="96"/>
      <c r="F9" s="96"/>
      <c r="G9" s="96">
        <v>1</v>
      </c>
      <c r="H9" s="96"/>
      <c r="I9" s="96"/>
      <c r="J9" s="96"/>
      <c r="K9" s="96">
        <v>1</v>
      </c>
      <c r="L9" s="96"/>
      <c r="M9" s="96">
        <v>2</v>
      </c>
      <c r="N9" s="96"/>
      <c r="O9" s="96">
        <f t="shared" si="0"/>
        <v>4</v>
      </c>
    </row>
    <row r="10" spans="2:15" s="82" customFormat="1">
      <c r="B10" s="127" t="s">
        <v>10</v>
      </c>
      <c r="C10" s="99" t="s">
        <v>448</v>
      </c>
      <c r="D10" s="99" t="s">
        <v>424</v>
      </c>
      <c r="E10" s="96"/>
      <c r="F10" s="96"/>
      <c r="G10" s="96"/>
      <c r="H10" s="96">
        <v>3</v>
      </c>
      <c r="I10" s="96">
        <v>1</v>
      </c>
      <c r="J10" s="96"/>
      <c r="K10" s="96"/>
      <c r="L10" s="96">
        <v>1</v>
      </c>
      <c r="M10" s="96"/>
      <c r="N10" s="96">
        <v>1</v>
      </c>
      <c r="O10" s="96">
        <f t="shared" si="0"/>
        <v>6</v>
      </c>
    </row>
    <row r="11" spans="2:15" s="82" customFormat="1">
      <c r="B11" s="127" t="s">
        <v>10</v>
      </c>
      <c r="C11" s="35" t="s">
        <v>800</v>
      </c>
      <c r="D11" s="35" t="s">
        <v>799</v>
      </c>
      <c r="E11" s="96"/>
      <c r="F11" s="96"/>
      <c r="G11" s="96">
        <v>1</v>
      </c>
      <c r="H11" s="96"/>
      <c r="I11" s="96"/>
      <c r="J11" s="96"/>
      <c r="K11" s="96"/>
      <c r="L11" s="96"/>
      <c r="M11" s="96">
        <v>1</v>
      </c>
      <c r="N11" s="96">
        <v>1</v>
      </c>
      <c r="O11" s="96">
        <f t="shared" si="0"/>
        <v>3</v>
      </c>
    </row>
    <row r="12" spans="2:15" s="82" customFormat="1">
      <c r="B12" s="127"/>
      <c r="C12" s="101" t="s">
        <v>398</v>
      </c>
      <c r="D12" s="101"/>
      <c r="E12" s="109">
        <f>SUM(E4:E11)</f>
        <v>1</v>
      </c>
      <c r="F12" s="109">
        <f t="shared" ref="F12:N12" si="1">SUM(F4:F11)</f>
        <v>1</v>
      </c>
      <c r="G12" s="109">
        <f t="shared" si="1"/>
        <v>3</v>
      </c>
      <c r="H12" s="109">
        <f t="shared" si="1"/>
        <v>3</v>
      </c>
      <c r="I12" s="109">
        <f t="shared" si="1"/>
        <v>1</v>
      </c>
      <c r="J12" s="109">
        <f t="shared" si="1"/>
        <v>1</v>
      </c>
      <c r="K12" s="109">
        <f t="shared" si="1"/>
        <v>1</v>
      </c>
      <c r="L12" s="109">
        <f t="shared" si="1"/>
        <v>1</v>
      </c>
      <c r="M12" s="109">
        <f t="shared" si="1"/>
        <v>3</v>
      </c>
      <c r="N12" s="109">
        <f t="shared" si="1"/>
        <v>2</v>
      </c>
      <c r="O12" s="109">
        <f>SUM(O4:O11)</f>
        <v>17</v>
      </c>
    </row>
    <row r="13" spans="2:15" s="82" customFormat="1" ht="15" customHeight="1">
      <c r="B13" s="127"/>
      <c r="C13" s="184" t="s">
        <v>608</v>
      </c>
      <c r="D13" s="114"/>
      <c r="E13" s="186" t="s">
        <v>592</v>
      </c>
      <c r="F13" s="188" t="s">
        <v>593</v>
      </c>
      <c r="G13" s="188"/>
      <c r="H13" s="188"/>
      <c r="I13" s="188"/>
      <c r="J13" s="188" t="s">
        <v>594</v>
      </c>
      <c r="K13" s="188"/>
      <c r="L13" s="188"/>
      <c r="M13" s="188"/>
      <c r="N13" s="188"/>
      <c r="O13" s="182" t="s">
        <v>398</v>
      </c>
    </row>
    <row r="14" spans="2:15" s="85" customFormat="1">
      <c r="B14" s="127"/>
      <c r="C14" s="185"/>
      <c r="D14" s="115" t="s">
        <v>424</v>
      </c>
      <c r="E14" s="187"/>
      <c r="F14" s="98" t="s">
        <v>595</v>
      </c>
      <c r="G14" s="98" t="s">
        <v>596</v>
      </c>
      <c r="H14" s="98" t="s">
        <v>597</v>
      </c>
      <c r="I14" s="98" t="s">
        <v>598</v>
      </c>
      <c r="J14" s="98" t="s">
        <v>599</v>
      </c>
      <c r="K14" s="98" t="s">
        <v>600</v>
      </c>
      <c r="L14" s="98" t="s">
        <v>601</v>
      </c>
      <c r="M14" s="98" t="s">
        <v>602</v>
      </c>
      <c r="N14" s="98" t="s">
        <v>603</v>
      </c>
      <c r="O14" s="183"/>
    </row>
    <row r="15" spans="2:15" s="82" customFormat="1">
      <c r="B15" s="128" t="s">
        <v>13</v>
      </c>
      <c r="C15" s="35" t="s">
        <v>604</v>
      </c>
      <c r="D15" s="35" t="s">
        <v>456</v>
      </c>
      <c r="E15" s="96">
        <v>1</v>
      </c>
      <c r="F15" s="96"/>
      <c r="G15" s="96"/>
      <c r="H15" s="96"/>
      <c r="I15" s="96"/>
      <c r="J15" s="96"/>
      <c r="K15" s="96"/>
      <c r="L15" s="96"/>
      <c r="M15" s="96"/>
      <c r="N15" s="96"/>
      <c r="O15" s="96">
        <f t="shared" ref="O15:O22" si="2">SUM(E15:N15)</f>
        <v>1</v>
      </c>
    </row>
    <row r="16" spans="2:15" s="82" customFormat="1">
      <c r="B16" s="128" t="s">
        <v>13</v>
      </c>
      <c r="C16" s="35" t="s">
        <v>605</v>
      </c>
      <c r="D16" s="35" t="s">
        <v>457</v>
      </c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>
        <f t="shared" si="2"/>
        <v>0</v>
      </c>
    </row>
    <row r="17" spans="2:15" s="82" customFormat="1">
      <c r="B17" s="128" t="s">
        <v>13</v>
      </c>
      <c r="C17" s="35" t="s">
        <v>447</v>
      </c>
      <c r="D17" s="35" t="s">
        <v>458</v>
      </c>
      <c r="E17" s="96"/>
      <c r="F17" s="96">
        <v>1</v>
      </c>
      <c r="G17" s="96"/>
      <c r="H17" s="96"/>
      <c r="I17" s="96"/>
      <c r="J17" s="96"/>
      <c r="K17" s="96"/>
      <c r="L17" s="96"/>
      <c r="M17" s="96"/>
      <c r="N17" s="96"/>
      <c r="O17" s="96">
        <f t="shared" si="2"/>
        <v>1</v>
      </c>
    </row>
    <row r="18" spans="2:15" s="82" customFormat="1">
      <c r="B18" s="128" t="s">
        <v>13</v>
      </c>
      <c r="C18" s="35" t="s">
        <v>606</v>
      </c>
      <c r="D18" s="35" t="s">
        <v>459</v>
      </c>
      <c r="E18" s="96"/>
      <c r="F18" s="96"/>
      <c r="G18" s="96"/>
      <c r="H18" s="96"/>
      <c r="I18" s="96"/>
      <c r="J18" s="97">
        <v>1</v>
      </c>
      <c r="K18" s="97"/>
      <c r="L18" s="96"/>
      <c r="M18" s="96"/>
      <c r="N18" s="96"/>
      <c r="O18" s="96">
        <f t="shared" si="2"/>
        <v>1</v>
      </c>
    </row>
    <row r="19" spans="2:15" s="82" customFormat="1">
      <c r="B19" s="128" t="s">
        <v>13</v>
      </c>
      <c r="C19" s="35" t="s">
        <v>780</v>
      </c>
      <c r="D19" s="35" t="s">
        <v>779</v>
      </c>
      <c r="E19" s="96"/>
      <c r="F19" s="96"/>
      <c r="G19" s="96">
        <v>1</v>
      </c>
      <c r="H19" s="96"/>
      <c r="I19" s="96"/>
      <c r="J19" s="116"/>
      <c r="K19" s="116"/>
      <c r="L19" s="96"/>
      <c r="M19" s="96"/>
      <c r="N19" s="96"/>
      <c r="O19" s="96">
        <f t="shared" si="2"/>
        <v>1</v>
      </c>
    </row>
    <row r="20" spans="2:15" s="82" customFormat="1">
      <c r="B20" s="128" t="s">
        <v>13</v>
      </c>
      <c r="C20" s="35" t="s">
        <v>607</v>
      </c>
      <c r="D20" s="35" t="s">
        <v>460</v>
      </c>
      <c r="E20" s="96"/>
      <c r="F20" s="96"/>
      <c r="G20" s="96">
        <v>1</v>
      </c>
      <c r="H20" s="96"/>
      <c r="I20" s="96"/>
      <c r="J20" s="96"/>
      <c r="K20" s="96">
        <v>1</v>
      </c>
      <c r="L20" s="96"/>
      <c r="M20" s="96">
        <v>1</v>
      </c>
      <c r="N20" s="96"/>
      <c r="O20" s="96">
        <f t="shared" si="2"/>
        <v>3</v>
      </c>
    </row>
    <row r="21" spans="2:15" s="82" customFormat="1">
      <c r="B21" s="128" t="s">
        <v>13</v>
      </c>
      <c r="C21" s="99" t="s">
        <v>448</v>
      </c>
      <c r="D21" s="99" t="s">
        <v>424</v>
      </c>
      <c r="E21" s="96"/>
      <c r="F21" s="96"/>
      <c r="G21" s="96"/>
      <c r="H21" s="96">
        <v>1</v>
      </c>
      <c r="I21" s="96">
        <v>1</v>
      </c>
      <c r="J21" s="96"/>
      <c r="K21" s="96"/>
      <c r="L21" s="96">
        <v>1</v>
      </c>
      <c r="M21" s="96"/>
      <c r="N21" s="96">
        <v>1</v>
      </c>
      <c r="O21" s="96">
        <f t="shared" si="2"/>
        <v>4</v>
      </c>
    </row>
    <row r="22" spans="2:15" s="82" customFormat="1">
      <c r="B22" s="128" t="s">
        <v>13</v>
      </c>
      <c r="C22" s="35" t="s">
        <v>800</v>
      </c>
      <c r="D22" s="35" t="s">
        <v>799</v>
      </c>
      <c r="E22" s="96"/>
      <c r="F22" s="96"/>
      <c r="G22" s="96">
        <v>1</v>
      </c>
      <c r="H22" s="96"/>
      <c r="I22" s="96"/>
      <c r="J22" s="96"/>
      <c r="K22" s="96"/>
      <c r="L22" s="96"/>
      <c r="M22" s="96">
        <v>1</v>
      </c>
      <c r="N22" s="96">
        <v>1</v>
      </c>
      <c r="O22" s="96">
        <f t="shared" si="2"/>
        <v>3</v>
      </c>
    </row>
    <row r="23" spans="2:15" s="82" customFormat="1">
      <c r="B23" s="127"/>
      <c r="C23" s="101" t="s">
        <v>398</v>
      </c>
      <c r="D23" s="101"/>
      <c r="E23" s="109">
        <f t="shared" ref="E23:N23" si="3">SUM(E15:E22)</f>
        <v>1</v>
      </c>
      <c r="F23" s="109">
        <f t="shared" si="3"/>
        <v>1</v>
      </c>
      <c r="G23" s="109">
        <f t="shared" si="3"/>
        <v>3</v>
      </c>
      <c r="H23" s="109">
        <f t="shared" si="3"/>
        <v>1</v>
      </c>
      <c r="I23" s="109">
        <f t="shared" si="3"/>
        <v>1</v>
      </c>
      <c r="J23" s="109">
        <f t="shared" si="3"/>
        <v>1</v>
      </c>
      <c r="K23" s="109">
        <f t="shared" si="3"/>
        <v>1</v>
      </c>
      <c r="L23" s="109">
        <f t="shared" si="3"/>
        <v>1</v>
      </c>
      <c r="M23" s="109">
        <f t="shared" si="3"/>
        <v>2</v>
      </c>
      <c r="N23" s="109">
        <f t="shared" si="3"/>
        <v>2</v>
      </c>
      <c r="O23" s="109">
        <f>SUM(O15:O22)</f>
        <v>14</v>
      </c>
    </row>
    <row r="24" spans="2:15" s="82" customFormat="1" ht="15" customHeight="1">
      <c r="B24" s="127"/>
      <c r="C24" s="184" t="s">
        <v>609</v>
      </c>
      <c r="D24" s="114"/>
      <c r="E24" s="186" t="s">
        <v>592</v>
      </c>
      <c r="F24" s="188" t="s">
        <v>593</v>
      </c>
      <c r="G24" s="188"/>
      <c r="H24" s="188"/>
      <c r="I24" s="188"/>
      <c r="J24" s="188" t="s">
        <v>594</v>
      </c>
      <c r="K24" s="188"/>
      <c r="L24" s="188"/>
      <c r="M24" s="188"/>
      <c r="N24" s="188"/>
      <c r="O24" s="182" t="s">
        <v>398</v>
      </c>
    </row>
    <row r="25" spans="2:15" s="85" customFormat="1">
      <c r="B25" s="127"/>
      <c r="C25" s="185"/>
      <c r="D25" s="115" t="s">
        <v>427</v>
      </c>
      <c r="E25" s="187"/>
      <c r="F25" s="98" t="s">
        <v>595</v>
      </c>
      <c r="G25" s="98" t="s">
        <v>596</v>
      </c>
      <c r="H25" s="98" t="s">
        <v>597</v>
      </c>
      <c r="I25" s="98" t="s">
        <v>598</v>
      </c>
      <c r="J25" s="98" t="s">
        <v>599</v>
      </c>
      <c r="K25" s="98" t="s">
        <v>600</v>
      </c>
      <c r="L25" s="98" t="s">
        <v>601</v>
      </c>
      <c r="M25" s="98" t="s">
        <v>602</v>
      </c>
      <c r="N25" s="98" t="s">
        <v>603</v>
      </c>
      <c r="O25" s="183"/>
    </row>
    <row r="26" spans="2:15" s="82" customFormat="1">
      <c r="B26" s="127" t="s">
        <v>16</v>
      </c>
      <c r="C26" s="35" t="s">
        <v>604</v>
      </c>
      <c r="D26" s="35" t="s">
        <v>456</v>
      </c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>
        <f t="shared" ref="O26:O33" si="4">SUM(E26:N26)</f>
        <v>0</v>
      </c>
    </row>
    <row r="27" spans="2:15" s="82" customFormat="1">
      <c r="B27" s="127" t="s">
        <v>16</v>
      </c>
      <c r="C27" s="35" t="s">
        <v>605</v>
      </c>
      <c r="D27" s="35" t="s">
        <v>457</v>
      </c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f t="shared" si="4"/>
        <v>0</v>
      </c>
    </row>
    <row r="28" spans="2:15" s="82" customFormat="1">
      <c r="B28" s="127" t="s">
        <v>16</v>
      </c>
      <c r="C28" s="35" t="s">
        <v>447</v>
      </c>
      <c r="D28" s="35" t="s">
        <v>458</v>
      </c>
      <c r="E28" s="96">
        <v>1</v>
      </c>
      <c r="F28" s="96"/>
      <c r="G28" s="96"/>
      <c r="H28" s="96"/>
      <c r="I28" s="96"/>
      <c r="J28" s="96"/>
      <c r="K28" s="96"/>
      <c r="L28" s="96"/>
      <c r="M28" s="96"/>
      <c r="N28" s="96"/>
      <c r="O28" s="96">
        <f t="shared" si="4"/>
        <v>1</v>
      </c>
    </row>
    <row r="29" spans="2:15" s="82" customFormat="1">
      <c r="B29" s="127" t="s">
        <v>16</v>
      </c>
      <c r="C29" s="35" t="s">
        <v>606</v>
      </c>
      <c r="D29" s="35" t="s">
        <v>459</v>
      </c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>
        <f t="shared" si="4"/>
        <v>0</v>
      </c>
    </row>
    <row r="30" spans="2:15" s="82" customFormat="1">
      <c r="B30" s="127" t="s">
        <v>16</v>
      </c>
      <c r="C30" s="35" t="s">
        <v>780</v>
      </c>
      <c r="D30" s="35" t="s">
        <v>779</v>
      </c>
      <c r="E30" s="96"/>
      <c r="F30" s="96">
        <v>1</v>
      </c>
      <c r="G30" s="96"/>
      <c r="H30" s="96"/>
      <c r="I30" s="96"/>
      <c r="J30" s="96"/>
      <c r="K30" s="96"/>
      <c r="L30" s="96"/>
      <c r="M30" s="96"/>
      <c r="N30" s="96"/>
      <c r="O30" s="96">
        <f t="shared" si="4"/>
        <v>1</v>
      </c>
    </row>
    <row r="31" spans="2:15" s="82" customFormat="1">
      <c r="B31" s="127" t="s">
        <v>16</v>
      </c>
      <c r="C31" s="35" t="s">
        <v>607</v>
      </c>
      <c r="D31" s="35" t="s">
        <v>460</v>
      </c>
      <c r="E31" s="96"/>
      <c r="F31" s="96"/>
      <c r="G31" s="96"/>
      <c r="H31" s="96">
        <v>1</v>
      </c>
      <c r="I31" s="96"/>
      <c r="J31" s="97">
        <v>1</v>
      </c>
      <c r="K31" s="97"/>
      <c r="L31" s="96"/>
      <c r="M31" s="96"/>
      <c r="N31" s="96"/>
      <c r="O31" s="96">
        <f t="shared" si="4"/>
        <v>2</v>
      </c>
    </row>
    <row r="32" spans="2:15" s="82" customFormat="1">
      <c r="B32" s="127" t="s">
        <v>16</v>
      </c>
      <c r="C32" s="99" t="s">
        <v>448</v>
      </c>
      <c r="D32" s="99" t="s">
        <v>424</v>
      </c>
      <c r="E32" s="96"/>
      <c r="F32" s="96"/>
      <c r="G32" s="96">
        <v>1</v>
      </c>
      <c r="H32" s="96"/>
      <c r="I32" s="96">
        <v>1</v>
      </c>
      <c r="J32" s="96"/>
      <c r="K32" s="97">
        <v>1</v>
      </c>
      <c r="L32" s="110">
        <v>1</v>
      </c>
      <c r="M32" s="96">
        <v>1</v>
      </c>
      <c r="N32" s="96"/>
      <c r="O32" s="96">
        <f t="shared" si="4"/>
        <v>5</v>
      </c>
    </row>
    <row r="33" spans="2:23" s="82" customFormat="1">
      <c r="B33" s="127" t="s">
        <v>16</v>
      </c>
      <c r="C33" s="35" t="s">
        <v>800</v>
      </c>
      <c r="D33" s="35" t="s">
        <v>799</v>
      </c>
      <c r="E33" s="96"/>
      <c r="F33" s="96"/>
      <c r="G33" s="96"/>
      <c r="H33" s="96">
        <v>1</v>
      </c>
      <c r="I33" s="96"/>
      <c r="J33" s="96"/>
      <c r="K33" s="97"/>
      <c r="L33" s="97"/>
      <c r="M33" s="96">
        <v>1</v>
      </c>
      <c r="N33" s="96"/>
      <c r="O33" s="96">
        <f t="shared" si="4"/>
        <v>2</v>
      </c>
    </row>
    <row r="34" spans="2:23" s="82" customFormat="1">
      <c r="B34" s="127"/>
      <c r="C34" s="35" t="s">
        <v>398</v>
      </c>
      <c r="D34" s="35"/>
      <c r="E34" s="96">
        <f>SUM(E26:E33)</f>
        <v>1</v>
      </c>
      <c r="F34" s="96">
        <f t="shared" ref="F34:N34" si="5">SUM(F26:F33)</f>
        <v>1</v>
      </c>
      <c r="G34" s="96">
        <f t="shared" si="5"/>
        <v>1</v>
      </c>
      <c r="H34" s="96">
        <f t="shared" si="5"/>
        <v>2</v>
      </c>
      <c r="I34" s="96">
        <f t="shared" si="5"/>
        <v>1</v>
      </c>
      <c r="J34" s="96">
        <f t="shared" si="5"/>
        <v>1</v>
      </c>
      <c r="K34" s="96">
        <f t="shared" si="5"/>
        <v>1</v>
      </c>
      <c r="L34" s="96">
        <f t="shared" si="5"/>
        <v>1</v>
      </c>
      <c r="M34" s="96">
        <f t="shared" si="5"/>
        <v>2</v>
      </c>
      <c r="N34" s="96">
        <f t="shared" si="5"/>
        <v>0</v>
      </c>
      <c r="O34" s="96">
        <f t="shared" ref="O34" si="6">SUM(O26:O33)</f>
        <v>11</v>
      </c>
    </row>
    <row r="35" spans="2:23" s="82" customFormat="1" ht="15" customHeight="1">
      <c r="B35" s="127"/>
      <c r="C35" s="184" t="s">
        <v>610</v>
      </c>
      <c r="D35" s="114"/>
      <c r="E35" s="186" t="s">
        <v>592</v>
      </c>
      <c r="F35" s="188" t="s">
        <v>593</v>
      </c>
      <c r="G35" s="188"/>
      <c r="H35" s="188"/>
      <c r="I35" s="188"/>
      <c r="J35" s="188" t="s">
        <v>594</v>
      </c>
      <c r="K35" s="188"/>
      <c r="L35" s="188"/>
      <c r="M35" s="188"/>
      <c r="N35" s="188"/>
      <c r="O35" s="182" t="s">
        <v>398</v>
      </c>
    </row>
    <row r="36" spans="2:23" s="85" customFormat="1">
      <c r="B36" s="127"/>
      <c r="C36" s="185"/>
      <c r="D36" s="115" t="s">
        <v>424</v>
      </c>
      <c r="E36" s="187"/>
      <c r="F36" s="98" t="s">
        <v>595</v>
      </c>
      <c r="G36" s="98" t="s">
        <v>596</v>
      </c>
      <c r="H36" s="98" t="s">
        <v>597</v>
      </c>
      <c r="I36" s="98" t="s">
        <v>598</v>
      </c>
      <c r="J36" s="98" t="s">
        <v>599</v>
      </c>
      <c r="K36" s="98" t="s">
        <v>600</v>
      </c>
      <c r="L36" s="98" t="s">
        <v>601</v>
      </c>
      <c r="M36" s="98" t="s">
        <v>602</v>
      </c>
      <c r="N36" s="98" t="s">
        <v>603</v>
      </c>
      <c r="O36" s="183"/>
    </row>
    <row r="37" spans="2:23" s="82" customFormat="1">
      <c r="B37" s="127" t="s">
        <v>19</v>
      </c>
      <c r="C37" s="35" t="s">
        <v>604</v>
      </c>
      <c r="D37" s="35" t="s">
        <v>456</v>
      </c>
      <c r="E37" s="96">
        <v>1</v>
      </c>
      <c r="F37" s="96"/>
      <c r="G37" s="96"/>
      <c r="H37" s="96"/>
      <c r="I37" s="96"/>
      <c r="J37" s="96"/>
      <c r="K37" s="96"/>
      <c r="L37" s="96"/>
      <c r="M37" s="96"/>
      <c r="N37" s="96"/>
      <c r="O37" s="96">
        <f t="shared" ref="O37:O44" si="7">SUM(E37:N37)</f>
        <v>1</v>
      </c>
      <c r="Q37" s="84">
        <f t="shared" ref="Q37:W37" si="8">SUM(Q25:Q36)</f>
        <v>0</v>
      </c>
      <c r="R37" s="84">
        <f t="shared" si="8"/>
        <v>0</v>
      </c>
      <c r="S37" s="84">
        <f t="shared" si="8"/>
        <v>0</v>
      </c>
      <c r="T37" s="84">
        <f t="shared" si="8"/>
        <v>0</v>
      </c>
      <c r="U37" s="84">
        <f t="shared" si="8"/>
        <v>0</v>
      </c>
      <c r="V37" s="84">
        <f t="shared" si="8"/>
        <v>0</v>
      </c>
      <c r="W37" s="84">
        <f t="shared" si="8"/>
        <v>0</v>
      </c>
    </row>
    <row r="38" spans="2:23" s="82" customFormat="1">
      <c r="B38" s="127" t="s">
        <v>19</v>
      </c>
      <c r="C38" s="35" t="s">
        <v>605</v>
      </c>
      <c r="D38" s="35" t="s">
        <v>457</v>
      </c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>
        <f t="shared" si="7"/>
        <v>0</v>
      </c>
    </row>
    <row r="39" spans="2:23" s="82" customFormat="1">
      <c r="B39" s="127" t="s">
        <v>19</v>
      </c>
      <c r="C39" s="35" t="s">
        <v>447</v>
      </c>
      <c r="D39" s="35" t="s">
        <v>458</v>
      </c>
      <c r="E39" s="96"/>
      <c r="F39" s="96">
        <v>1</v>
      </c>
      <c r="G39" s="96"/>
      <c r="H39" s="96"/>
      <c r="I39" s="96"/>
      <c r="J39" s="97">
        <v>1</v>
      </c>
      <c r="K39" s="96"/>
      <c r="L39" s="96"/>
      <c r="M39" s="96"/>
      <c r="N39" s="96"/>
      <c r="O39" s="96">
        <f t="shared" si="7"/>
        <v>2</v>
      </c>
    </row>
    <row r="40" spans="2:23" s="82" customFormat="1">
      <c r="B40" s="127" t="s">
        <v>19</v>
      </c>
      <c r="C40" s="35" t="s">
        <v>606</v>
      </c>
      <c r="D40" s="35" t="s">
        <v>459</v>
      </c>
      <c r="E40" s="96"/>
      <c r="F40" s="96"/>
      <c r="G40" s="96"/>
      <c r="H40" s="96"/>
      <c r="I40" s="96"/>
      <c r="J40" s="97"/>
      <c r="K40" s="100"/>
      <c r="L40" s="96"/>
      <c r="M40" s="96"/>
      <c r="N40" s="96"/>
      <c r="O40" s="96">
        <f t="shared" si="7"/>
        <v>0</v>
      </c>
    </row>
    <row r="41" spans="2:23" s="82" customFormat="1">
      <c r="B41" s="127" t="s">
        <v>19</v>
      </c>
      <c r="C41" s="35" t="s">
        <v>780</v>
      </c>
      <c r="D41" s="35" t="s">
        <v>779</v>
      </c>
      <c r="E41" s="96"/>
      <c r="F41" s="96"/>
      <c r="G41" s="96">
        <v>1</v>
      </c>
      <c r="H41" s="96"/>
      <c r="I41" s="96"/>
      <c r="J41" s="97"/>
      <c r="K41" s="100"/>
      <c r="L41" s="96"/>
      <c r="M41" s="96">
        <v>1</v>
      </c>
      <c r="N41" s="96"/>
      <c r="O41" s="96">
        <f t="shared" si="7"/>
        <v>2</v>
      </c>
    </row>
    <row r="42" spans="2:23" s="82" customFormat="1">
      <c r="B42" s="127" t="s">
        <v>19</v>
      </c>
      <c r="C42" s="35" t="s">
        <v>607</v>
      </c>
      <c r="D42" s="35" t="s">
        <v>460</v>
      </c>
      <c r="E42" s="96"/>
      <c r="F42" s="96"/>
      <c r="G42" s="96"/>
      <c r="H42" s="96">
        <v>2</v>
      </c>
      <c r="I42" s="96"/>
      <c r="J42" s="96"/>
      <c r="K42" s="100">
        <v>1</v>
      </c>
      <c r="L42" s="96"/>
      <c r="M42" s="96"/>
      <c r="N42" s="96">
        <v>1</v>
      </c>
      <c r="O42" s="96">
        <f t="shared" si="7"/>
        <v>4</v>
      </c>
    </row>
    <row r="43" spans="2:23" s="82" customFormat="1">
      <c r="B43" s="127" t="s">
        <v>19</v>
      </c>
      <c r="C43" s="99" t="s">
        <v>448</v>
      </c>
      <c r="D43" s="99" t="s">
        <v>424</v>
      </c>
      <c r="E43" s="96"/>
      <c r="F43" s="96"/>
      <c r="G43" s="96">
        <v>2</v>
      </c>
      <c r="H43" s="96">
        <v>2</v>
      </c>
      <c r="I43" s="96">
        <v>1</v>
      </c>
      <c r="J43" s="96"/>
      <c r="K43" s="96"/>
      <c r="L43" s="96">
        <v>1</v>
      </c>
      <c r="M43" s="96">
        <v>2</v>
      </c>
      <c r="N43" s="96"/>
      <c r="O43" s="96">
        <f t="shared" si="7"/>
        <v>8</v>
      </c>
    </row>
    <row r="44" spans="2:23" s="82" customFormat="1">
      <c r="B44" s="127" t="s">
        <v>19</v>
      </c>
      <c r="C44" s="35" t="s">
        <v>800</v>
      </c>
      <c r="D44" s="35" t="s">
        <v>799</v>
      </c>
      <c r="E44" s="96"/>
      <c r="F44" s="96"/>
      <c r="G44" s="96"/>
      <c r="H44" s="96">
        <v>1</v>
      </c>
      <c r="I44" s="96"/>
      <c r="J44" s="96"/>
      <c r="K44" s="96"/>
      <c r="L44" s="96"/>
      <c r="M44" s="96">
        <v>1</v>
      </c>
      <c r="N44" s="96"/>
      <c r="O44" s="96">
        <f t="shared" si="7"/>
        <v>2</v>
      </c>
    </row>
    <row r="45" spans="2:23" s="82" customFormat="1">
      <c r="B45" s="127"/>
      <c r="C45" s="101" t="s">
        <v>398</v>
      </c>
      <c r="D45" s="101"/>
      <c r="E45" s="109">
        <f>SUM(E37:E44)</f>
        <v>1</v>
      </c>
      <c r="F45" s="109">
        <f t="shared" ref="F45:N45" si="9">SUM(F37:F44)</f>
        <v>1</v>
      </c>
      <c r="G45" s="109">
        <f t="shared" si="9"/>
        <v>3</v>
      </c>
      <c r="H45" s="109">
        <f t="shared" si="9"/>
        <v>5</v>
      </c>
      <c r="I45" s="109">
        <f t="shared" si="9"/>
        <v>1</v>
      </c>
      <c r="J45" s="111">
        <f t="shared" si="9"/>
        <v>1</v>
      </c>
      <c r="K45" s="111">
        <f t="shared" si="9"/>
        <v>1</v>
      </c>
      <c r="L45" s="109">
        <f t="shared" si="9"/>
        <v>1</v>
      </c>
      <c r="M45" s="109">
        <f t="shared" si="9"/>
        <v>4</v>
      </c>
      <c r="N45" s="109">
        <f t="shared" si="9"/>
        <v>1</v>
      </c>
      <c r="O45" s="109">
        <f>SUM(O37:O44)</f>
        <v>19</v>
      </c>
      <c r="P45" s="82">
        <v>18</v>
      </c>
    </row>
    <row r="46" spans="2:23" s="82" customFormat="1" ht="15" customHeight="1">
      <c r="B46" s="127"/>
      <c r="C46" s="184" t="s">
        <v>611</v>
      </c>
      <c r="D46" s="114"/>
      <c r="E46" s="186" t="s">
        <v>592</v>
      </c>
      <c r="F46" s="188" t="s">
        <v>593</v>
      </c>
      <c r="G46" s="188"/>
      <c r="H46" s="188"/>
      <c r="I46" s="188"/>
      <c r="J46" s="188" t="s">
        <v>594</v>
      </c>
      <c r="K46" s="188"/>
      <c r="L46" s="188"/>
      <c r="M46" s="188"/>
      <c r="N46" s="188"/>
      <c r="O46" s="182" t="s">
        <v>398</v>
      </c>
    </row>
    <row r="47" spans="2:23" s="85" customFormat="1">
      <c r="B47" s="127"/>
      <c r="C47" s="185"/>
      <c r="D47" s="115" t="s">
        <v>425</v>
      </c>
      <c r="E47" s="187"/>
      <c r="F47" s="98" t="s">
        <v>595</v>
      </c>
      <c r="G47" s="98" t="s">
        <v>596</v>
      </c>
      <c r="H47" s="98" t="s">
        <v>597</v>
      </c>
      <c r="I47" s="98" t="s">
        <v>598</v>
      </c>
      <c r="J47" s="98" t="s">
        <v>599</v>
      </c>
      <c r="K47" s="98" t="s">
        <v>600</v>
      </c>
      <c r="L47" s="98" t="s">
        <v>601</v>
      </c>
      <c r="M47" s="98" t="s">
        <v>602</v>
      </c>
      <c r="N47" s="98" t="s">
        <v>603</v>
      </c>
      <c r="O47" s="183"/>
    </row>
    <row r="48" spans="2:23" s="82" customFormat="1">
      <c r="B48" s="127" t="s">
        <v>22</v>
      </c>
      <c r="C48" s="35" t="s">
        <v>604</v>
      </c>
      <c r="D48" s="35" t="s">
        <v>456</v>
      </c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>
        <f t="shared" ref="O48:O55" si="10">SUM(E48:N48)</f>
        <v>0</v>
      </c>
    </row>
    <row r="49" spans="2:15" s="82" customFormat="1">
      <c r="B49" s="127" t="s">
        <v>22</v>
      </c>
      <c r="C49" s="35" t="s">
        <v>605</v>
      </c>
      <c r="D49" s="35" t="s">
        <v>457</v>
      </c>
      <c r="E49" s="96">
        <v>1</v>
      </c>
      <c r="F49" s="96"/>
      <c r="G49" s="96"/>
      <c r="H49" s="96"/>
      <c r="I49" s="96"/>
      <c r="J49" s="96"/>
      <c r="K49" s="96"/>
      <c r="L49" s="96"/>
      <c r="M49" s="96"/>
      <c r="N49" s="96"/>
      <c r="O49" s="96">
        <f t="shared" si="10"/>
        <v>1</v>
      </c>
    </row>
    <row r="50" spans="2:15" s="82" customFormat="1">
      <c r="B50" s="127" t="s">
        <v>22</v>
      </c>
      <c r="C50" s="35" t="s">
        <v>447</v>
      </c>
      <c r="D50" s="35" t="s">
        <v>458</v>
      </c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>
        <f t="shared" si="10"/>
        <v>0</v>
      </c>
    </row>
    <row r="51" spans="2:15" s="82" customFormat="1">
      <c r="B51" s="127" t="s">
        <v>22</v>
      </c>
      <c r="C51" s="35" t="s">
        <v>606</v>
      </c>
      <c r="D51" s="35" t="s">
        <v>459</v>
      </c>
      <c r="E51" s="96"/>
      <c r="F51" s="96">
        <v>1</v>
      </c>
      <c r="G51" s="96"/>
      <c r="H51" s="96"/>
      <c r="I51" s="96"/>
      <c r="J51" s="97"/>
      <c r="K51" s="97"/>
      <c r="L51" s="96"/>
      <c r="M51" s="96"/>
      <c r="N51" s="96"/>
      <c r="O51" s="96">
        <f t="shared" si="10"/>
        <v>1</v>
      </c>
    </row>
    <row r="52" spans="2:15" s="82" customFormat="1">
      <c r="B52" s="127" t="s">
        <v>22</v>
      </c>
      <c r="C52" s="35" t="s">
        <v>780</v>
      </c>
      <c r="D52" s="35" t="s">
        <v>779</v>
      </c>
      <c r="E52" s="96"/>
      <c r="F52" s="96"/>
      <c r="G52" s="96"/>
      <c r="H52" s="96"/>
      <c r="I52" s="96"/>
      <c r="J52" s="96">
        <v>1</v>
      </c>
      <c r="K52" s="97"/>
      <c r="L52" s="96"/>
      <c r="M52" s="96"/>
      <c r="N52" s="96"/>
      <c r="O52" s="96">
        <f t="shared" si="10"/>
        <v>1</v>
      </c>
    </row>
    <row r="53" spans="2:15" s="82" customFormat="1">
      <c r="B53" s="127" t="s">
        <v>22</v>
      </c>
      <c r="C53" s="35" t="s">
        <v>607</v>
      </c>
      <c r="D53" s="35" t="s">
        <v>460</v>
      </c>
      <c r="E53" s="96"/>
      <c r="F53" s="96"/>
      <c r="G53" s="96">
        <v>1</v>
      </c>
      <c r="H53" s="96"/>
      <c r="I53" s="96"/>
      <c r="J53" s="96"/>
      <c r="K53" s="96"/>
      <c r="L53" s="96"/>
      <c r="M53" s="96">
        <v>2</v>
      </c>
      <c r="N53" s="96"/>
      <c r="O53" s="96">
        <f t="shared" si="10"/>
        <v>3</v>
      </c>
    </row>
    <row r="54" spans="2:15" s="82" customFormat="1">
      <c r="B54" s="127" t="s">
        <v>22</v>
      </c>
      <c r="C54" s="99" t="s">
        <v>448</v>
      </c>
      <c r="D54" s="99" t="s">
        <v>424</v>
      </c>
      <c r="E54" s="96"/>
      <c r="F54" s="96"/>
      <c r="G54" s="96"/>
      <c r="H54" s="96">
        <v>1</v>
      </c>
      <c r="I54" s="96">
        <v>1</v>
      </c>
      <c r="J54" s="96"/>
      <c r="K54" s="96">
        <v>1</v>
      </c>
      <c r="L54" s="96"/>
      <c r="M54" s="96">
        <v>1</v>
      </c>
      <c r="N54" s="96">
        <v>1</v>
      </c>
      <c r="O54" s="96">
        <f t="shared" si="10"/>
        <v>5</v>
      </c>
    </row>
    <row r="55" spans="2:15" s="82" customFormat="1">
      <c r="B55" s="127" t="s">
        <v>22</v>
      </c>
      <c r="C55" s="35" t="s">
        <v>800</v>
      </c>
      <c r="D55" s="35" t="s">
        <v>799</v>
      </c>
      <c r="E55" s="96"/>
      <c r="F55" s="96"/>
      <c r="G55" s="96"/>
      <c r="H55" s="96">
        <v>1</v>
      </c>
      <c r="I55" s="96"/>
      <c r="J55" s="96"/>
      <c r="K55" s="96"/>
      <c r="L55" s="96">
        <v>1</v>
      </c>
      <c r="M55" s="96">
        <v>1</v>
      </c>
      <c r="N55" s="96"/>
      <c r="O55" s="96">
        <f t="shared" si="10"/>
        <v>3</v>
      </c>
    </row>
    <row r="56" spans="2:15" s="82" customFormat="1">
      <c r="B56" s="127"/>
      <c r="C56" s="101" t="s">
        <v>398</v>
      </c>
      <c r="D56" s="101"/>
      <c r="E56" s="109">
        <f>SUM(E48:E55)</f>
        <v>1</v>
      </c>
      <c r="F56" s="109">
        <f t="shared" ref="F56:N56" si="11">SUM(F48:F55)</f>
        <v>1</v>
      </c>
      <c r="G56" s="109">
        <f t="shared" si="11"/>
        <v>1</v>
      </c>
      <c r="H56" s="109">
        <f t="shared" si="11"/>
        <v>2</v>
      </c>
      <c r="I56" s="109">
        <f t="shared" si="11"/>
        <v>1</v>
      </c>
      <c r="J56" s="109">
        <f t="shared" si="11"/>
        <v>1</v>
      </c>
      <c r="K56" s="109">
        <f t="shared" si="11"/>
        <v>1</v>
      </c>
      <c r="L56" s="109">
        <f t="shared" si="11"/>
        <v>1</v>
      </c>
      <c r="M56" s="109">
        <f t="shared" si="11"/>
        <v>4</v>
      </c>
      <c r="N56" s="109">
        <f t="shared" si="11"/>
        <v>1</v>
      </c>
      <c r="O56" s="109">
        <f t="shared" ref="O56" si="12">SUM(O48:O55)</f>
        <v>14</v>
      </c>
    </row>
    <row r="57" spans="2:15" s="82" customFormat="1" ht="15" customHeight="1">
      <c r="B57" s="127"/>
      <c r="C57" s="184" t="s">
        <v>612</v>
      </c>
      <c r="D57" s="114"/>
      <c r="E57" s="186" t="s">
        <v>592</v>
      </c>
      <c r="F57" s="188" t="s">
        <v>593</v>
      </c>
      <c r="G57" s="188"/>
      <c r="H57" s="188"/>
      <c r="I57" s="188"/>
      <c r="J57" s="188" t="s">
        <v>594</v>
      </c>
      <c r="K57" s="188"/>
      <c r="L57" s="188"/>
      <c r="M57" s="188"/>
      <c r="N57" s="188"/>
      <c r="O57" s="182" t="s">
        <v>398</v>
      </c>
    </row>
    <row r="58" spans="2:15" s="85" customFormat="1">
      <c r="B58" s="127"/>
      <c r="C58" s="185"/>
      <c r="D58" s="115" t="s">
        <v>425</v>
      </c>
      <c r="E58" s="187"/>
      <c r="F58" s="98" t="s">
        <v>595</v>
      </c>
      <c r="G58" s="98" t="s">
        <v>596</v>
      </c>
      <c r="H58" s="98" t="s">
        <v>597</v>
      </c>
      <c r="I58" s="98" t="s">
        <v>598</v>
      </c>
      <c r="J58" s="98" t="s">
        <v>599</v>
      </c>
      <c r="K58" s="98" t="s">
        <v>600</v>
      </c>
      <c r="L58" s="98" t="s">
        <v>601</v>
      </c>
      <c r="M58" s="98" t="s">
        <v>602</v>
      </c>
      <c r="N58" s="98" t="s">
        <v>603</v>
      </c>
      <c r="O58" s="183"/>
    </row>
    <row r="59" spans="2:15" s="82" customFormat="1">
      <c r="B59" s="127" t="s">
        <v>25</v>
      </c>
      <c r="C59" s="35" t="s">
        <v>604</v>
      </c>
      <c r="D59" s="35" t="s">
        <v>456</v>
      </c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>
        <f t="shared" ref="O59:O66" si="13">SUM(E59:N59)</f>
        <v>0</v>
      </c>
    </row>
    <row r="60" spans="2:15" s="82" customFormat="1">
      <c r="B60" s="127" t="s">
        <v>25</v>
      </c>
      <c r="C60" s="35" t="s">
        <v>605</v>
      </c>
      <c r="D60" s="35" t="s">
        <v>457</v>
      </c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>
        <f t="shared" si="13"/>
        <v>0</v>
      </c>
    </row>
    <row r="61" spans="2:15" s="82" customFormat="1">
      <c r="B61" s="127" t="s">
        <v>25</v>
      </c>
      <c r="C61" s="35" t="s">
        <v>447</v>
      </c>
      <c r="D61" s="35" t="s">
        <v>458</v>
      </c>
      <c r="E61" s="96">
        <v>1</v>
      </c>
      <c r="F61" s="96"/>
      <c r="G61" s="96"/>
      <c r="H61" s="96"/>
      <c r="I61" s="96"/>
      <c r="J61" s="96"/>
      <c r="K61" s="96"/>
      <c r="L61" s="96"/>
      <c r="M61" s="96"/>
      <c r="N61" s="96"/>
      <c r="O61" s="96">
        <f t="shared" si="13"/>
        <v>1</v>
      </c>
    </row>
    <row r="62" spans="2:15" s="82" customFormat="1">
      <c r="B62" s="127" t="s">
        <v>25</v>
      </c>
      <c r="C62" s="35" t="s">
        <v>606</v>
      </c>
      <c r="D62" s="35" t="s">
        <v>459</v>
      </c>
      <c r="E62" s="96"/>
      <c r="F62" s="96">
        <v>1</v>
      </c>
      <c r="G62" s="96"/>
      <c r="H62" s="96"/>
      <c r="I62" s="96"/>
      <c r="J62" s="97"/>
      <c r="K62" s="97"/>
      <c r="L62" s="96"/>
      <c r="M62" s="96"/>
      <c r="N62" s="96"/>
      <c r="O62" s="96">
        <f t="shared" si="13"/>
        <v>1</v>
      </c>
    </row>
    <row r="63" spans="2:15" s="82" customFormat="1">
      <c r="B63" s="127" t="s">
        <v>25</v>
      </c>
      <c r="C63" s="35" t="s">
        <v>780</v>
      </c>
      <c r="D63" s="35" t="s">
        <v>779</v>
      </c>
      <c r="E63" s="96"/>
      <c r="F63" s="96"/>
      <c r="G63" s="96"/>
      <c r="H63" s="96"/>
      <c r="I63" s="96"/>
      <c r="J63" s="96">
        <v>1</v>
      </c>
      <c r="K63" s="97"/>
      <c r="L63" s="96"/>
      <c r="M63" s="96"/>
      <c r="N63" s="96"/>
      <c r="O63" s="96">
        <f t="shared" si="13"/>
        <v>1</v>
      </c>
    </row>
    <row r="64" spans="2:15" s="82" customFormat="1">
      <c r="B64" s="127" t="s">
        <v>25</v>
      </c>
      <c r="C64" s="35" t="s">
        <v>607</v>
      </c>
      <c r="D64" s="35" t="s">
        <v>460</v>
      </c>
      <c r="E64" s="96"/>
      <c r="F64" s="96"/>
      <c r="G64" s="96">
        <v>1</v>
      </c>
      <c r="H64" s="96"/>
      <c r="I64" s="96"/>
      <c r="J64" s="96"/>
      <c r="K64" s="96"/>
      <c r="L64" s="96"/>
      <c r="M64" s="96">
        <v>1</v>
      </c>
      <c r="N64" s="96"/>
      <c r="O64" s="96">
        <f t="shared" si="13"/>
        <v>2</v>
      </c>
    </row>
    <row r="65" spans="2:16" s="82" customFormat="1">
      <c r="B65" s="127" t="s">
        <v>25</v>
      </c>
      <c r="C65" s="99" t="s">
        <v>448</v>
      </c>
      <c r="D65" s="99" t="s">
        <v>424</v>
      </c>
      <c r="E65" s="96"/>
      <c r="F65" s="96"/>
      <c r="G65" s="96"/>
      <c r="H65" s="96">
        <v>1</v>
      </c>
      <c r="I65" s="96">
        <v>1</v>
      </c>
      <c r="J65" s="96"/>
      <c r="K65" s="96">
        <v>1</v>
      </c>
      <c r="L65" s="96">
        <v>1</v>
      </c>
      <c r="M65" s="96"/>
      <c r="N65" s="96">
        <v>1</v>
      </c>
      <c r="O65" s="96">
        <f t="shared" si="13"/>
        <v>5</v>
      </c>
    </row>
    <row r="66" spans="2:16" s="82" customFormat="1">
      <c r="B66" s="127" t="s">
        <v>25</v>
      </c>
      <c r="C66" s="35" t="s">
        <v>800</v>
      </c>
      <c r="D66" s="35" t="s">
        <v>799</v>
      </c>
      <c r="E66" s="96"/>
      <c r="F66" s="96"/>
      <c r="G66" s="96"/>
      <c r="H66" s="96">
        <v>1</v>
      </c>
      <c r="I66" s="96"/>
      <c r="J66" s="96"/>
      <c r="K66" s="96"/>
      <c r="L66" s="96"/>
      <c r="M66" s="96">
        <v>1</v>
      </c>
      <c r="N66" s="96"/>
      <c r="O66" s="96">
        <f t="shared" si="13"/>
        <v>2</v>
      </c>
    </row>
    <row r="67" spans="2:16" s="82" customFormat="1">
      <c r="B67" s="127"/>
      <c r="C67" s="101" t="s">
        <v>398</v>
      </c>
      <c r="D67" s="101"/>
      <c r="E67" s="109">
        <f>SUM(E59:E66)</f>
        <v>1</v>
      </c>
      <c r="F67" s="109">
        <f t="shared" ref="F67:N67" si="14">SUM(F59:F66)</f>
        <v>1</v>
      </c>
      <c r="G67" s="109">
        <f t="shared" si="14"/>
        <v>1</v>
      </c>
      <c r="H67" s="109">
        <f t="shared" si="14"/>
        <v>2</v>
      </c>
      <c r="I67" s="109">
        <f t="shared" si="14"/>
        <v>1</v>
      </c>
      <c r="J67" s="109">
        <f t="shared" si="14"/>
        <v>1</v>
      </c>
      <c r="K67" s="109">
        <f t="shared" si="14"/>
        <v>1</v>
      </c>
      <c r="L67" s="109">
        <f t="shared" si="14"/>
        <v>1</v>
      </c>
      <c r="M67" s="109">
        <f t="shared" si="14"/>
        <v>2</v>
      </c>
      <c r="N67" s="109">
        <f t="shared" si="14"/>
        <v>1</v>
      </c>
      <c r="O67" s="109">
        <f t="shared" ref="O67" si="15">SUM(O59:O66)</f>
        <v>12</v>
      </c>
    </row>
    <row r="68" spans="2:16" s="82" customFormat="1" ht="15" customHeight="1">
      <c r="B68" s="127"/>
      <c r="C68" s="184" t="s">
        <v>613</v>
      </c>
      <c r="D68" s="114"/>
      <c r="E68" s="186" t="s">
        <v>592</v>
      </c>
      <c r="F68" s="188" t="s">
        <v>593</v>
      </c>
      <c r="G68" s="188"/>
      <c r="H68" s="188"/>
      <c r="I68" s="188"/>
      <c r="J68" s="188" t="s">
        <v>594</v>
      </c>
      <c r="K68" s="188"/>
      <c r="L68" s="188"/>
      <c r="M68" s="188"/>
      <c r="N68" s="188"/>
      <c r="O68" s="182" t="s">
        <v>398</v>
      </c>
    </row>
    <row r="69" spans="2:16" s="85" customFormat="1">
      <c r="B69" s="127"/>
      <c r="C69" s="185"/>
      <c r="D69" s="115" t="s">
        <v>424</v>
      </c>
      <c r="E69" s="187"/>
      <c r="F69" s="98" t="s">
        <v>595</v>
      </c>
      <c r="G69" s="98" t="s">
        <v>596</v>
      </c>
      <c r="H69" s="98" t="s">
        <v>597</v>
      </c>
      <c r="I69" s="98" t="s">
        <v>598</v>
      </c>
      <c r="J69" s="98" t="s">
        <v>599</v>
      </c>
      <c r="K69" s="98" t="s">
        <v>600</v>
      </c>
      <c r="L69" s="98" t="s">
        <v>601</v>
      </c>
      <c r="M69" s="98" t="s">
        <v>602</v>
      </c>
      <c r="N69" s="98" t="s">
        <v>603</v>
      </c>
      <c r="O69" s="183"/>
    </row>
    <row r="70" spans="2:16" s="82" customFormat="1">
      <c r="B70" s="127" t="s">
        <v>28</v>
      </c>
      <c r="C70" s="35" t="s">
        <v>604</v>
      </c>
      <c r="D70" s="35" t="s">
        <v>456</v>
      </c>
      <c r="E70" s="96">
        <v>1</v>
      </c>
      <c r="F70" s="96"/>
      <c r="G70" s="96"/>
      <c r="H70" s="96"/>
      <c r="I70" s="96"/>
      <c r="J70" s="96"/>
      <c r="K70" s="96"/>
      <c r="L70" s="96"/>
      <c r="M70" s="96"/>
      <c r="N70" s="96"/>
      <c r="O70" s="96">
        <f t="shared" ref="O70:O77" si="16">SUM(E70:N70)</f>
        <v>1</v>
      </c>
    </row>
    <row r="71" spans="2:16" s="82" customFormat="1">
      <c r="B71" s="127" t="s">
        <v>28</v>
      </c>
      <c r="C71" s="35" t="s">
        <v>605</v>
      </c>
      <c r="D71" s="35" t="s">
        <v>457</v>
      </c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>
        <f t="shared" si="16"/>
        <v>0</v>
      </c>
    </row>
    <row r="72" spans="2:16" s="82" customFormat="1">
      <c r="B72" s="127" t="s">
        <v>28</v>
      </c>
      <c r="C72" s="35" t="s">
        <v>447</v>
      </c>
      <c r="D72" s="35" t="s">
        <v>458</v>
      </c>
      <c r="E72" s="96"/>
      <c r="F72" s="96">
        <v>1</v>
      </c>
      <c r="G72" s="96"/>
      <c r="H72" s="96"/>
      <c r="I72" s="96"/>
      <c r="J72" s="97">
        <v>1</v>
      </c>
      <c r="K72" s="96"/>
      <c r="L72" s="96"/>
      <c r="M72" s="96"/>
      <c r="N72" s="96"/>
      <c r="O72" s="96">
        <f t="shared" si="16"/>
        <v>2</v>
      </c>
    </row>
    <row r="73" spans="2:16" s="82" customFormat="1">
      <c r="B73" s="127" t="s">
        <v>28</v>
      </c>
      <c r="C73" s="35" t="s">
        <v>606</v>
      </c>
      <c r="D73" s="35" t="s">
        <v>459</v>
      </c>
      <c r="E73" s="96"/>
      <c r="F73" s="96"/>
      <c r="G73" s="96"/>
      <c r="H73" s="96"/>
      <c r="I73" s="96"/>
      <c r="J73" s="97"/>
      <c r="K73" s="100"/>
      <c r="L73" s="96"/>
      <c r="M73" s="96"/>
      <c r="N73" s="96"/>
      <c r="O73" s="96">
        <f t="shared" si="16"/>
        <v>0</v>
      </c>
    </row>
    <row r="74" spans="2:16" s="82" customFormat="1">
      <c r="B74" s="127" t="s">
        <v>28</v>
      </c>
      <c r="C74" s="35" t="s">
        <v>780</v>
      </c>
      <c r="D74" s="35" t="s">
        <v>779</v>
      </c>
      <c r="E74" s="96"/>
      <c r="F74" s="96"/>
      <c r="G74" s="96">
        <v>1</v>
      </c>
      <c r="H74" s="96"/>
      <c r="I74" s="96"/>
      <c r="J74" s="97"/>
      <c r="K74" s="100"/>
      <c r="L74" s="96"/>
      <c r="M74" s="96">
        <v>1</v>
      </c>
      <c r="N74" s="96"/>
      <c r="O74" s="96">
        <f t="shared" si="16"/>
        <v>2</v>
      </c>
    </row>
    <row r="75" spans="2:16" s="82" customFormat="1">
      <c r="B75" s="127" t="s">
        <v>28</v>
      </c>
      <c r="C75" s="35" t="s">
        <v>607</v>
      </c>
      <c r="D75" s="35" t="s">
        <v>460</v>
      </c>
      <c r="E75" s="96"/>
      <c r="F75" s="96"/>
      <c r="G75" s="96"/>
      <c r="H75" s="96">
        <v>2</v>
      </c>
      <c r="I75" s="96"/>
      <c r="J75" s="96"/>
      <c r="K75" s="100">
        <v>1</v>
      </c>
      <c r="L75" s="96"/>
      <c r="M75" s="96"/>
      <c r="N75" s="96">
        <v>1</v>
      </c>
      <c r="O75" s="96">
        <f t="shared" si="16"/>
        <v>4</v>
      </c>
    </row>
    <row r="76" spans="2:16" s="82" customFormat="1">
      <c r="B76" s="127" t="s">
        <v>28</v>
      </c>
      <c r="C76" s="99" t="s">
        <v>448</v>
      </c>
      <c r="D76" s="99" t="s">
        <v>424</v>
      </c>
      <c r="E76" s="96"/>
      <c r="F76" s="96"/>
      <c r="G76" s="96">
        <v>1</v>
      </c>
      <c r="H76" s="96">
        <v>1</v>
      </c>
      <c r="I76" s="96">
        <v>1</v>
      </c>
      <c r="J76" s="96"/>
      <c r="K76" s="96"/>
      <c r="L76" s="96">
        <v>1</v>
      </c>
      <c r="M76" s="96">
        <v>2</v>
      </c>
      <c r="N76" s="96"/>
      <c r="O76" s="96">
        <f t="shared" si="16"/>
        <v>6</v>
      </c>
    </row>
    <row r="77" spans="2:16" s="82" customFormat="1">
      <c r="B77" s="127" t="s">
        <v>28</v>
      </c>
      <c r="C77" s="35" t="s">
        <v>800</v>
      </c>
      <c r="D77" s="35" t="s">
        <v>799</v>
      </c>
      <c r="E77" s="96"/>
      <c r="F77" s="96"/>
      <c r="G77" s="96"/>
      <c r="H77" s="96">
        <v>1</v>
      </c>
      <c r="I77" s="96"/>
      <c r="J77" s="96"/>
      <c r="K77" s="96"/>
      <c r="L77" s="96"/>
      <c r="M77" s="96">
        <v>1</v>
      </c>
      <c r="N77" s="96"/>
      <c r="O77" s="96">
        <f t="shared" si="16"/>
        <v>2</v>
      </c>
    </row>
    <row r="78" spans="2:16" s="82" customFormat="1">
      <c r="B78" s="127"/>
      <c r="C78" s="101" t="s">
        <v>398</v>
      </c>
      <c r="D78" s="101"/>
      <c r="E78" s="109">
        <f>SUM(E70:E77)</f>
        <v>1</v>
      </c>
      <c r="F78" s="109">
        <f t="shared" ref="F78:O78" si="17">SUM(F70:F77)</f>
        <v>1</v>
      </c>
      <c r="G78" s="109">
        <f t="shared" si="17"/>
        <v>2</v>
      </c>
      <c r="H78" s="109">
        <f t="shared" si="17"/>
        <v>4</v>
      </c>
      <c r="I78" s="109">
        <f t="shared" si="17"/>
        <v>1</v>
      </c>
      <c r="J78" s="109">
        <f t="shared" si="17"/>
        <v>1</v>
      </c>
      <c r="K78" s="109">
        <f t="shared" si="17"/>
        <v>1</v>
      </c>
      <c r="L78" s="109">
        <f t="shared" si="17"/>
        <v>1</v>
      </c>
      <c r="M78" s="109">
        <f t="shared" si="17"/>
        <v>4</v>
      </c>
      <c r="N78" s="109">
        <f t="shared" si="17"/>
        <v>1</v>
      </c>
      <c r="O78" s="109">
        <f t="shared" si="17"/>
        <v>17</v>
      </c>
      <c r="P78" s="82">
        <v>16</v>
      </c>
    </row>
    <row r="79" spans="2:16" s="82" customFormat="1" ht="15" customHeight="1">
      <c r="B79" s="127"/>
      <c r="C79" s="184" t="s">
        <v>614</v>
      </c>
      <c r="D79" s="114"/>
      <c r="E79" s="186" t="s">
        <v>592</v>
      </c>
      <c r="F79" s="188" t="s">
        <v>593</v>
      </c>
      <c r="G79" s="188"/>
      <c r="H79" s="188"/>
      <c r="I79" s="188"/>
      <c r="J79" s="188" t="s">
        <v>594</v>
      </c>
      <c r="K79" s="188"/>
      <c r="L79" s="188"/>
      <c r="M79" s="188"/>
      <c r="N79" s="188"/>
      <c r="O79" s="182" t="s">
        <v>398</v>
      </c>
    </row>
    <row r="80" spans="2:16" s="85" customFormat="1">
      <c r="B80" s="127"/>
      <c r="C80" s="185"/>
      <c r="D80" s="115" t="s">
        <v>424</v>
      </c>
      <c r="E80" s="187"/>
      <c r="F80" s="98" t="s">
        <v>595</v>
      </c>
      <c r="G80" s="98" t="s">
        <v>596</v>
      </c>
      <c r="H80" s="98" t="s">
        <v>597</v>
      </c>
      <c r="I80" s="98" t="s">
        <v>598</v>
      </c>
      <c r="J80" s="98" t="s">
        <v>599</v>
      </c>
      <c r="K80" s="98" t="s">
        <v>600</v>
      </c>
      <c r="L80" s="98" t="s">
        <v>601</v>
      </c>
      <c r="M80" s="98" t="s">
        <v>602</v>
      </c>
      <c r="N80" s="98" t="s">
        <v>603</v>
      </c>
      <c r="O80" s="183"/>
    </row>
    <row r="81" spans="2:15" s="82" customFormat="1">
      <c r="B81" s="127" t="s">
        <v>31</v>
      </c>
      <c r="C81" s="35" t="s">
        <v>604</v>
      </c>
      <c r="D81" s="35" t="s">
        <v>456</v>
      </c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>
        <f t="shared" ref="O81:O88" si="18">SUM(E81:N81)</f>
        <v>0</v>
      </c>
    </row>
    <row r="82" spans="2:15" s="82" customFormat="1">
      <c r="B82" s="127" t="s">
        <v>31</v>
      </c>
      <c r="C82" s="35" t="s">
        <v>605</v>
      </c>
      <c r="D82" s="35" t="s">
        <v>457</v>
      </c>
      <c r="E82" s="96">
        <v>1</v>
      </c>
      <c r="F82" s="96"/>
      <c r="G82" s="96"/>
      <c r="H82" s="96"/>
      <c r="I82" s="96"/>
      <c r="J82" s="96"/>
      <c r="K82" s="96"/>
      <c r="L82" s="96"/>
      <c r="M82" s="96"/>
      <c r="N82" s="96"/>
      <c r="O82" s="96">
        <f t="shared" si="18"/>
        <v>1</v>
      </c>
    </row>
    <row r="83" spans="2:15" s="82" customFormat="1">
      <c r="B83" s="127" t="s">
        <v>31</v>
      </c>
      <c r="C83" s="35" t="s">
        <v>447</v>
      </c>
      <c r="D83" s="35" t="s">
        <v>458</v>
      </c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>
        <f t="shared" si="18"/>
        <v>0</v>
      </c>
    </row>
    <row r="84" spans="2:15" s="82" customFormat="1">
      <c r="B84" s="127" t="s">
        <v>31</v>
      </c>
      <c r="C84" s="35" t="s">
        <v>606</v>
      </c>
      <c r="D84" s="35" t="s">
        <v>459</v>
      </c>
      <c r="E84" s="96"/>
      <c r="F84" s="96">
        <v>1</v>
      </c>
      <c r="G84" s="96"/>
      <c r="H84" s="96"/>
      <c r="I84" s="96"/>
      <c r="J84" s="96"/>
      <c r="K84" s="96"/>
      <c r="L84" s="96"/>
      <c r="M84" s="96"/>
      <c r="N84" s="96"/>
      <c r="O84" s="96">
        <f t="shared" si="18"/>
        <v>1</v>
      </c>
    </row>
    <row r="85" spans="2:15" s="82" customFormat="1">
      <c r="B85" s="127" t="s">
        <v>31</v>
      </c>
      <c r="C85" s="35" t="s">
        <v>780</v>
      </c>
      <c r="D85" s="35" t="s">
        <v>779</v>
      </c>
      <c r="E85" s="96"/>
      <c r="F85" s="96"/>
      <c r="G85" s="96"/>
      <c r="H85" s="96"/>
      <c r="I85" s="96"/>
      <c r="J85" s="175">
        <v>1</v>
      </c>
      <c r="K85" s="176"/>
      <c r="L85" s="96"/>
      <c r="M85" s="96"/>
      <c r="N85" s="96"/>
      <c r="O85" s="96">
        <f t="shared" si="18"/>
        <v>1</v>
      </c>
    </row>
    <row r="86" spans="2:15" s="82" customFormat="1">
      <c r="B86" s="127" t="s">
        <v>31</v>
      </c>
      <c r="C86" s="35" t="s">
        <v>607</v>
      </c>
      <c r="D86" s="35" t="s">
        <v>460</v>
      </c>
      <c r="E86" s="96"/>
      <c r="F86" s="96"/>
      <c r="G86" s="96"/>
      <c r="H86" s="96">
        <v>1</v>
      </c>
      <c r="I86" s="96"/>
      <c r="J86" s="97"/>
      <c r="K86" s="97"/>
      <c r="L86" s="96"/>
      <c r="M86" s="96"/>
      <c r="N86" s="96"/>
      <c r="O86" s="96">
        <f t="shared" si="18"/>
        <v>1</v>
      </c>
    </row>
    <row r="87" spans="2:15" s="82" customFormat="1">
      <c r="B87" s="127" t="s">
        <v>31</v>
      </c>
      <c r="C87" s="99" t="s">
        <v>448</v>
      </c>
      <c r="D87" s="99" t="s">
        <v>424</v>
      </c>
      <c r="E87" s="96"/>
      <c r="F87" s="96"/>
      <c r="G87" s="96">
        <v>2</v>
      </c>
      <c r="H87" s="96">
        <v>1</v>
      </c>
      <c r="I87" s="96"/>
      <c r="J87" s="96"/>
      <c r="K87" s="96"/>
      <c r="L87" s="96"/>
      <c r="M87" s="96">
        <v>1</v>
      </c>
      <c r="N87" s="96">
        <v>1</v>
      </c>
      <c r="O87" s="96">
        <f t="shared" si="18"/>
        <v>5</v>
      </c>
    </row>
    <row r="88" spans="2:15" s="82" customFormat="1">
      <c r="B88" s="127" t="s">
        <v>31</v>
      </c>
      <c r="C88" s="35" t="s">
        <v>800</v>
      </c>
      <c r="D88" s="35" t="s">
        <v>799</v>
      </c>
      <c r="E88" s="96"/>
      <c r="F88" s="96"/>
      <c r="G88" s="96"/>
      <c r="H88" s="96"/>
      <c r="I88" s="96">
        <v>1</v>
      </c>
      <c r="J88" s="96"/>
      <c r="K88" s="96"/>
      <c r="L88" s="96">
        <v>1</v>
      </c>
      <c r="M88" s="96"/>
      <c r="N88" s="96"/>
      <c r="O88" s="96">
        <f t="shared" si="18"/>
        <v>2</v>
      </c>
    </row>
    <row r="89" spans="2:15" s="82" customFormat="1">
      <c r="B89" s="127"/>
      <c r="C89" s="101" t="s">
        <v>398</v>
      </c>
      <c r="D89" s="101"/>
      <c r="E89" s="109">
        <f>SUM(E81:E88)</f>
        <v>1</v>
      </c>
      <c r="F89" s="109">
        <f t="shared" ref="F89:J89" si="19">SUM(F81:F88)</f>
        <v>1</v>
      </c>
      <c r="G89" s="109">
        <f t="shared" si="19"/>
        <v>2</v>
      </c>
      <c r="H89" s="109">
        <f t="shared" si="19"/>
        <v>2</v>
      </c>
      <c r="I89" s="109">
        <f t="shared" si="19"/>
        <v>1</v>
      </c>
      <c r="J89" s="177">
        <f t="shared" si="19"/>
        <v>1</v>
      </c>
      <c r="K89" s="178"/>
      <c r="L89" s="109">
        <f t="shared" ref="L89:O89" si="20">SUM(L81:L88)</f>
        <v>1</v>
      </c>
      <c r="M89" s="109">
        <f t="shared" si="20"/>
        <v>1</v>
      </c>
      <c r="N89" s="109">
        <f t="shared" si="20"/>
        <v>1</v>
      </c>
      <c r="O89" s="109">
        <f t="shared" si="20"/>
        <v>11</v>
      </c>
    </row>
    <row r="90" spans="2:15" s="82" customFormat="1" ht="15" customHeight="1">
      <c r="B90" s="127"/>
      <c r="C90" s="184" t="s">
        <v>615</v>
      </c>
      <c r="D90" s="114"/>
      <c r="E90" s="186" t="s">
        <v>592</v>
      </c>
      <c r="F90" s="188" t="s">
        <v>593</v>
      </c>
      <c r="G90" s="188"/>
      <c r="H90" s="188"/>
      <c r="I90" s="188"/>
      <c r="J90" s="188" t="s">
        <v>594</v>
      </c>
      <c r="K90" s="188"/>
      <c r="L90" s="188"/>
      <c r="M90" s="188"/>
      <c r="N90" s="188"/>
      <c r="O90" s="182" t="s">
        <v>398</v>
      </c>
    </row>
    <row r="91" spans="2:15" s="85" customFormat="1">
      <c r="B91" s="127"/>
      <c r="C91" s="185"/>
      <c r="D91" s="115" t="s">
        <v>424</v>
      </c>
      <c r="E91" s="187"/>
      <c r="F91" s="98" t="s">
        <v>595</v>
      </c>
      <c r="G91" s="98" t="s">
        <v>596</v>
      </c>
      <c r="H91" s="98" t="s">
        <v>597</v>
      </c>
      <c r="I91" s="98" t="s">
        <v>598</v>
      </c>
      <c r="J91" s="98" t="s">
        <v>599</v>
      </c>
      <c r="K91" s="98" t="s">
        <v>600</v>
      </c>
      <c r="L91" s="98" t="s">
        <v>601</v>
      </c>
      <c r="M91" s="98" t="s">
        <v>602</v>
      </c>
      <c r="N91" s="98" t="s">
        <v>603</v>
      </c>
      <c r="O91" s="183"/>
    </row>
    <row r="92" spans="2:15" s="82" customFormat="1">
      <c r="B92" s="127" t="s">
        <v>34</v>
      </c>
      <c r="C92" s="35" t="s">
        <v>604</v>
      </c>
      <c r="D92" s="35" t="s">
        <v>456</v>
      </c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>
        <f t="shared" ref="O92:O99" si="21">SUM(E92:N92)</f>
        <v>0</v>
      </c>
    </row>
    <row r="93" spans="2:15" s="82" customFormat="1">
      <c r="B93" s="127" t="s">
        <v>34</v>
      </c>
      <c r="C93" s="35" t="s">
        <v>605</v>
      </c>
      <c r="D93" s="35" t="s">
        <v>457</v>
      </c>
      <c r="E93" s="96">
        <v>1</v>
      </c>
      <c r="F93" s="96"/>
      <c r="G93" s="96"/>
      <c r="H93" s="96"/>
      <c r="I93" s="96"/>
      <c r="J93" s="96"/>
      <c r="K93" s="96"/>
      <c r="L93" s="96"/>
      <c r="M93" s="96"/>
      <c r="N93" s="96"/>
      <c r="O93" s="96">
        <f t="shared" si="21"/>
        <v>1</v>
      </c>
    </row>
    <row r="94" spans="2:15" s="82" customFormat="1">
      <c r="B94" s="127" t="s">
        <v>34</v>
      </c>
      <c r="C94" s="35" t="s">
        <v>447</v>
      </c>
      <c r="D94" s="35" t="s">
        <v>458</v>
      </c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>
        <f t="shared" si="21"/>
        <v>0</v>
      </c>
    </row>
    <row r="95" spans="2:15" s="82" customFormat="1">
      <c r="B95" s="127" t="s">
        <v>34</v>
      </c>
      <c r="C95" s="35" t="s">
        <v>606</v>
      </c>
      <c r="D95" s="35" t="s">
        <v>459</v>
      </c>
      <c r="E95" s="96"/>
      <c r="F95" s="96">
        <v>1</v>
      </c>
      <c r="G95" s="96"/>
      <c r="H95" s="96"/>
      <c r="I95" s="96"/>
      <c r="J95" s="96"/>
      <c r="K95" s="96"/>
      <c r="L95" s="96"/>
      <c r="M95" s="96"/>
      <c r="N95" s="96"/>
      <c r="O95" s="96">
        <f t="shared" si="21"/>
        <v>1</v>
      </c>
    </row>
    <row r="96" spans="2:15" s="82" customFormat="1">
      <c r="B96" s="127" t="s">
        <v>34</v>
      </c>
      <c r="C96" s="35" t="s">
        <v>780</v>
      </c>
      <c r="D96" s="35" t="s">
        <v>779</v>
      </c>
      <c r="E96" s="96"/>
      <c r="F96" s="96"/>
      <c r="G96" s="96"/>
      <c r="H96" s="96"/>
      <c r="I96" s="96"/>
      <c r="J96" s="97">
        <v>1</v>
      </c>
      <c r="K96" s="97"/>
      <c r="L96" s="96"/>
      <c r="M96" s="96"/>
      <c r="N96" s="96"/>
      <c r="O96" s="96">
        <f t="shared" si="21"/>
        <v>1</v>
      </c>
    </row>
    <row r="97" spans="2:15" s="82" customFormat="1">
      <c r="B97" s="127" t="s">
        <v>34</v>
      </c>
      <c r="C97" s="35" t="s">
        <v>607</v>
      </c>
      <c r="D97" s="35" t="s">
        <v>460</v>
      </c>
      <c r="E97" s="96"/>
      <c r="F97" s="96"/>
      <c r="G97" s="96">
        <v>1</v>
      </c>
      <c r="H97" s="96">
        <v>1</v>
      </c>
      <c r="I97" s="96"/>
      <c r="J97" s="97"/>
      <c r="K97" s="97">
        <v>1</v>
      </c>
      <c r="L97" s="96">
        <v>1</v>
      </c>
      <c r="M97" s="96">
        <v>1</v>
      </c>
      <c r="N97" s="96">
        <v>1</v>
      </c>
      <c r="O97" s="96">
        <f t="shared" si="21"/>
        <v>6</v>
      </c>
    </row>
    <row r="98" spans="2:15" s="82" customFormat="1">
      <c r="B98" s="127" t="s">
        <v>34</v>
      </c>
      <c r="C98" s="99" t="s">
        <v>448</v>
      </c>
      <c r="D98" s="99" t="s">
        <v>424</v>
      </c>
      <c r="E98" s="96"/>
      <c r="F98" s="96"/>
      <c r="G98" s="96">
        <v>1</v>
      </c>
      <c r="H98" s="96">
        <v>1</v>
      </c>
      <c r="I98" s="96"/>
      <c r="J98" s="96"/>
      <c r="K98" s="96"/>
      <c r="L98" s="96"/>
      <c r="M98" s="96">
        <v>1</v>
      </c>
      <c r="N98" s="96"/>
      <c r="O98" s="96">
        <f t="shared" si="21"/>
        <v>3</v>
      </c>
    </row>
    <row r="99" spans="2:15" s="82" customFormat="1">
      <c r="B99" s="127" t="s">
        <v>34</v>
      </c>
      <c r="C99" s="35" t="s">
        <v>800</v>
      </c>
      <c r="D99" s="35" t="s">
        <v>799</v>
      </c>
      <c r="E99" s="96"/>
      <c r="F99" s="96"/>
      <c r="G99" s="96"/>
      <c r="H99" s="96"/>
      <c r="I99" s="96">
        <v>1</v>
      </c>
      <c r="J99" s="96"/>
      <c r="K99" s="96"/>
      <c r="L99" s="96">
        <v>1</v>
      </c>
      <c r="M99" s="96"/>
      <c r="N99" s="96"/>
      <c r="O99" s="96">
        <f t="shared" si="21"/>
        <v>2</v>
      </c>
    </row>
    <row r="100" spans="2:15" s="82" customFormat="1">
      <c r="B100" s="127"/>
      <c r="C100" s="101" t="s">
        <v>398</v>
      </c>
      <c r="D100" s="101"/>
      <c r="E100" s="109">
        <f>SUM(E92:E99)</f>
        <v>1</v>
      </c>
      <c r="F100" s="109">
        <f t="shared" ref="F100:N100" si="22">SUM(F92:F99)</f>
        <v>1</v>
      </c>
      <c r="G100" s="109">
        <f t="shared" si="22"/>
        <v>2</v>
      </c>
      <c r="H100" s="109">
        <f t="shared" si="22"/>
        <v>2</v>
      </c>
      <c r="I100" s="109">
        <f t="shared" si="22"/>
        <v>1</v>
      </c>
      <c r="J100" s="109">
        <f t="shared" si="22"/>
        <v>1</v>
      </c>
      <c r="K100" s="109">
        <f t="shared" si="22"/>
        <v>1</v>
      </c>
      <c r="L100" s="109">
        <f t="shared" si="22"/>
        <v>2</v>
      </c>
      <c r="M100" s="109">
        <f t="shared" si="22"/>
        <v>2</v>
      </c>
      <c r="N100" s="109">
        <f t="shared" si="22"/>
        <v>1</v>
      </c>
      <c r="O100" s="109">
        <f t="shared" ref="O100" si="23">SUM(O92:O99)</f>
        <v>14</v>
      </c>
    </row>
    <row r="101" spans="2:15" s="82" customFormat="1" ht="15" customHeight="1">
      <c r="B101" s="127"/>
      <c r="C101" s="184" t="s">
        <v>616</v>
      </c>
      <c r="D101" s="114"/>
      <c r="E101" s="186" t="s">
        <v>592</v>
      </c>
      <c r="F101" s="188" t="s">
        <v>593</v>
      </c>
      <c r="G101" s="188"/>
      <c r="H101" s="188"/>
      <c r="I101" s="188"/>
      <c r="J101" s="188" t="s">
        <v>594</v>
      </c>
      <c r="K101" s="188"/>
      <c r="L101" s="188"/>
      <c r="M101" s="188"/>
      <c r="N101" s="188"/>
      <c r="O101" s="182" t="s">
        <v>398</v>
      </c>
    </row>
    <row r="102" spans="2:15" s="85" customFormat="1">
      <c r="B102" s="127"/>
      <c r="C102" s="185"/>
      <c r="D102" s="115" t="s">
        <v>425</v>
      </c>
      <c r="E102" s="187"/>
      <c r="F102" s="98" t="s">
        <v>595</v>
      </c>
      <c r="G102" s="98" t="s">
        <v>596</v>
      </c>
      <c r="H102" s="98" t="s">
        <v>597</v>
      </c>
      <c r="I102" s="98" t="s">
        <v>598</v>
      </c>
      <c r="J102" s="98" t="s">
        <v>599</v>
      </c>
      <c r="K102" s="98" t="s">
        <v>600</v>
      </c>
      <c r="L102" s="98" t="s">
        <v>601</v>
      </c>
      <c r="M102" s="98" t="s">
        <v>602</v>
      </c>
      <c r="N102" s="98" t="s">
        <v>603</v>
      </c>
      <c r="O102" s="183"/>
    </row>
    <row r="103" spans="2:15" s="82" customFormat="1">
      <c r="B103" s="127" t="s">
        <v>37</v>
      </c>
      <c r="C103" s="35" t="s">
        <v>604</v>
      </c>
      <c r="D103" s="35" t="s">
        <v>456</v>
      </c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>
        <f t="shared" ref="O103:O110" si="24">SUM(E103:N103)</f>
        <v>0</v>
      </c>
    </row>
    <row r="104" spans="2:15" s="82" customFormat="1">
      <c r="B104" s="127" t="s">
        <v>37</v>
      </c>
      <c r="C104" s="35" t="s">
        <v>605</v>
      </c>
      <c r="D104" s="35" t="s">
        <v>457</v>
      </c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>
        <f t="shared" si="24"/>
        <v>0</v>
      </c>
    </row>
    <row r="105" spans="2:15" s="82" customFormat="1">
      <c r="B105" s="127" t="s">
        <v>37</v>
      </c>
      <c r="C105" s="35" t="s">
        <v>447</v>
      </c>
      <c r="D105" s="35" t="s">
        <v>458</v>
      </c>
      <c r="E105" s="96">
        <v>1</v>
      </c>
      <c r="F105" s="96"/>
      <c r="G105" s="96"/>
      <c r="H105" s="96"/>
      <c r="I105" s="96"/>
      <c r="J105" s="96"/>
      <c r="K105" s="96"/>
      <c r="L105" s="96"/>
      <c r="M105" s="96"/>
      <c r="N105" s="96"/>
      <c r="O105" s="96">
        <f t="shared" si="24"/>
        <v>1</v>
      </c>
    </row>
    <row r="106" spans="2:15" s="82" customFormat="1">
      <c r="B106" s="127" t="s">
        <v>37</v>
      </c>
      <c r="C106" s="35" t="s">
        <v>606</v>
      </c>
      <c r="D106" s="35" t="s">
        <v>459</v>
      </c>
      <c r="E106" s="96"/>
      <c r="F106" s="96"/>
      <c r="G106" s="96"/>
      <c r="H106" s="96"/>
      <c r="I106" s="96"/>
      <c r="J106" s="97"/>
      <c r="K106" s="97"/>
      <c r="L106" s="96"/>
      <c r="M106" s="96"/>
      <c r="N106" s="96"/>
      <c r="O106" s="96">
        <f t="shared" si="24"/>
        <v>0</v>
      </c>
    </row>
    <row r="107" spans="2:15" s="82" customFormat="1">
      <c r="B107" s="127" t="s">
        <v>37</v>
      </c>
      <c r="C107" s="35" t="s">
        <v>780</v>
      </c>
      <c r="D107" s="35" t="s">
        <v>779</v>
      </c>
      <c r="E107" s="96"/>
      <c r="F107" s="96">
        <v>1</v>
      </c>
      <c r="G107" s="96"/>
      <c r="H107" s="96"/>
      <c r="I107" s="96"/>
      <c r="J107" s="97"/>
      <c r="K107" s="97"/>
      <c r="L107" s="96"/>
      <c r="M107" s="96"/>
      <c r="N107" s="96"/>
      <c r="O107" s="96">
        <f t="shared" si="24"/>
        <v>1</v>
      </c>
    </row>
    <row r="108" spans="2:15" s="82" customFormat="1">
      <c r="B108" s="127" t="s">
        <v>37</v>
      </c>
      <c r="C108" s="35" t="s">
        <v>607</v>
      </c>
      <c r="D108" s="35" t="s">
        <v>460</v>
      </c>
      <c r="E108" s="96"/>
      <c r="F108" s="96"/>
      <c r="G108" s="96">
        <v>1</v>
      </c>
      <c r="H108" s="96"/>
      <c r="I108" s="96"/>
      <c r="J108" s="97">
        <v>1</v>
      </c>
      <c r="K108" s="96"/>
      <c r="L108" s="96"/>
      <c r="M108" s="96"/>
      <c r="N108" s="96"/>
      <c r="O108" s="96">
        <f t="shared" si="24"/>
        <v>2</v>
      </c>
    </row>
    <row r="109" spans="2:15" s="82" customFormat="1">
      <c r="B109" s="127" t="s">
        <v>37</v>
      </c>
      <c r="C109" s="99" t="s">
        <v>448</v>
      </c>
      <c r="D109" s="99" t="s">
        <v>424</v>
      </c>
      <c r="E109" s="96"/>
      <c r="F109" s="96"/>
      <c r="G109" s="96"/>
      <c r="H109" s="96">
        <v>2</v>
      </c>
      <c r="I109" s="96"/>
      <c r="J109" s="96"/>
      <c r="K109" s="96">
        <v>1</v>
      </c>
      <c r="L109" s="96">
        <v>1</v>
      </c>
      <c r="M109" s="96">
        <v>1</v>
      </c>
      <c r="N109" s="96"/>
      <c r="O109" s="96">
        <f t="shared" si="24"/>
        <v>5</v>
      </c>
    </row>
    <row r="110" spans="2:15" s="82" customFormat="1">
      <c r="B110" s="127" t="s">
        <v>37</v>
      </c>
      <c r="C110" s="35" t="s">
        <v>800</v>
      </c>
      <c r="D110" s="35" t="s">
        <v>799</v>
      </c>
      <c r="E110" s="96"/>
      <c r="F110" s="96"/>
      <c r="G110" s="96"/>
      <c r="H110" s="96"/>
      <c r="I110" s="96">
        <v>1</v>
      </c>
      <c r="J110" s="96"/>
      <c r="K110" s="96"/>
      <c r="L110" s="96"/>
      <c r="M110" s="95"/>
      <c r="N110" s="96"/>
      <c r="O110" s="96">
        <f t="shared" si="24"/>
        <v>1</v>
      </c>
    </row>
    <row r="111" spans="2:15" s="82" customFormat="1">
      <c r="B111" s="127"/>
      <c r="C111" s="101" t="s">
        <v>398</v>
      </c>
      <c r="D111" s="101"/>
      <c r="E111" s="109">
        <f>SUM(E103:E110)</f>
        <v>1</v>
      </c>
      <c r="F111" s="109">
        <f t="shared" ref="F111:N111" si="25">SUM(F103:F110)</f>
        <v>1</v>
      </c>
      <c r="G111" s="109">
        <f t="shared" si="25"/>
        <v>1</v>
      </c>
      <c r="H111" s="109">
        <f t="shared" si="25"/>
        <v>2</v>
      </c>
      <c r="I111" s="109">
        <f t="shared" si="25"/>
        <v>1</v>
      </c>
      <c r="J111" s="109">
        <f t="shared" si="25"/>
        <v>1</v>
      </c>
      <c r="K111" s="109">
        <f t="shared" si="25"/>
        <v>1</v>
      </c>
      <c r="L111" s="109">
        <f t="shared" si="25"/>
        <v>1</v>
      </c>
      <c r="M111" s="109">
        <f t="shared" si="25"/>
        <v>1</v>
      </c>
      <c r="N111" s="109">
        <f t="shared" si="25"/>
        <v>0</v>
      </c>
      <c r="O111" s="109">
        <f t="shared" ref="O111" si="26">SUM(O103:O110)</f>
        <v>10</v>
      </c>
    </row>
    <row r="112" spans="2:15" s="82" customFormat="1" ht="15" customHeight="1">
      <c r="B112" s="127"/>
      <c r="C112" s="184" t="s">
        <v>617</v>
      </c>
      <c r="D112" s="114"/>
      <c r="E112" s="186" t="s">
        <v>592</v>
      </c>
      <c r="F112" s="188" t="s">
        <v>593</v>
      </c>
      <c r="G112" s="188"/>
      <c r="H112" s="188"/>
      <c r="I112" s="188"/>
      <c r="J112" s="188" t="s">
        <v>594</v>
      </c>
      <c r="K112" s="188"/>
      <c r="L112" s="188"/>
      <c r="M112" s="188"/>
      <c r="N112" s="188"/>
      <c r="O112" s="182" t="s">
        <v>398</v>
      </c>
    </row>
    <row r="113" spans="2:17" s="85" customFormat="1">
      <c r="B113" s="127"/>
      <c r="C113" s="185"/>
      <c r="D113" s="115" t="s">
        <v>425</v>
      </c>
      <c r="E113" s="187"/>
      <c r="F113" s="98" t="s">
        <v>595</v>
      </c>
      <c r="G113" s="98" t="s">
        <v>596</v>
      </c>
      <c r="H113" s="98" t="s">
        <v>597</v>
      </c>
      <c r="I113" s="98" t="s">
        <v>598</v>
      </c>
      <c r="J113" s="98" t="s">
        <v>599</v>
      </c>
      <c r="K113" s="98" t="s">
        <v>600</v>
      </c>
      <c r="L113" s="98" t="s">
        <v>601</v>
      </c>
      <c r="M113" s="98" t="s">
        <v>602</v>
      </c>
      <c r="N113" s="98" t="s">
        <v>603</v>
      </c>
      <c r="O113" s="183"/>
    </row>
    <row r="114" spans="2:17" s="82" customFormat="1">
      <c r="B114" s="127" t="s">
        <v>40</v>
      </c>
      <c r="C114" s="35" t="s">
        <v>604</v>
      </c>
      <c r="D114" s="35" t="s">
        <v>456</v>
      </c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>
        <f>'[1]BRANCHWISE DETAIL'!N909</f>
        <v>2</v>
      </c>
      <c r="P114" s="82">
        <f>'[1]BRANCHWISE DETAIL'!N910</f>
        <v>2</v>
      </c>
      <c r="Q114" s="82">
        <f>'[1]BRANCHWISE DETAIL'!N911</f>
        <v>2</v>
      </c>
    </row>
    <row r="115" spans="2:17" s="82" customFormat="1">
      <c r="B115" s="127" t="s">
        <v>40</v>
      </c>
      <c r="C115" s="35" t="s">
        <v>605</v>
      </c>
      <c r="D115" s="35" t="s">
        <v>457</v>
      </c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>
        <f t="shared" ref="O115:O121" si="27">SUM(E115:N115)</f>
        <v>0</v>
      </c>
    </row>
    <row r="116" spans="2:17" s="82" customFormat="1">
      <c r="B116" s="127" t="s">
        <v>40</v>
      </c>
      <c r="C116" s="35" t="s">
        <v>447</v>
      </c>
      <c r="D116" s="35" t="s">
        <v>458</v>
      </c>
      <c r="E116" s="96">
        <v>1</v>
      </c>
      <c r="F116" s="96"/>
      <c r="G116" s="96"/>
      <c r="H116" s="96"/>
      <c r="I116" s="96"/>
      <c r="J116" s="96"/>
      <c r="K116" s="96"/>
      <c r="L116" s="96"/>
      <c r="M116" s="96"/>
      <c r="N116" s="96"/>
      <c r="O116" s="96">
        <f t="shared" si="27"/>
        <v>1</v>
      </c>
    </row>
    <row r="117" spans="2:17" s="82" customFormat="1">
      <c r="B117" s="127" t="s">
        <v>40</v>
      </c>
      <c r="C117" s="35" t="s">
        <v>606</v>
      </c>
      <c r="D117" s="35" t="s">
        <v>459</v>
      </c>
      <c r="E117" s="96"/>
      <c r="F117" s="96"/>
      <c r="G117" s="96"/>
      <c r="H117" s="96"/>
      <c r="I117" s="96"/>
      <c r="J117" s="97"/>
      <c r="K117" s="97"/>
      <c r="L117" s="96"/>
      <c r="M117" s="96"/>
      <c r="N117" s="96"/>
      <c r="O117" s="96">
        <f t="shared" si="27"/>
        <v>0</v>
      </c>
    </row>
    <row r="118" spans="2:17" s="82" customFormat="1">
      <c r="B118" s="127" t="s">
        <v>40</v>
      </c>
      <c r="C118" s="35" t="s">
        <v>780</v>
      </c>
      <c r="D118" s="35" t="s">
        <v>779</v>
      </c>
      <c r="E118" s="96"/>
      <c r="F118" s="96">
        <v>1</v>
      </c>
      <c r="G118" s="96"/>
      <c r="H118" s="96"/>
      <c r="I118" s="96"/>
      <c r="J118" s="97"/>
      <c r="K118" s="97"/>
      <c r="L118" s="96"/>
      <c r="M118" s="96"/>
      <c r="N118" s="96"/>
      <c r="O118" s="96">
        <f t="shared" si="27"/>
        <v>1</v>
      </c>
    </row>
    <row r="119" spans="2:17" s="82" customFormat="1">
      <c r="B119" s="127" t="s">
        <v>40</v>
      </c>
      <c r="C119" s="35" t="s">
        <v>607</v>
      </c>
      <c r="D119" s="35" t="s">
        <v>460</v>
      </c>
      <c r="E119" s="96"/>
      <c r="F119" s="96"/>
      <c r="G119" s="96">
        <v>1</v>
      </c>
      <c r="H119" s="96"/>
      <c r="I119" s="96"/>
      <c r="J119" s="97">
        <v>1</v>
      </c>
      <c r="K119" s="96"/>
      <c r="L119" s="96"/>
      <c r="M119" s="96"/>
      <c r="N119" s="96"/>
      <c r="O119" s="96">
        <f t="shared" si="27"/>
        <v>2</v>
      </c>
    </row>
    <row r="120" spans="2:17" s="82" customFormat="1">
      <c r="B120" s="127" t="s">
        <v>40</v>
      </c>
      <c r="C120" s="99" t="s">
        <v>448</v>
      </c>
      <c r="D120" s="99" t="s">
        <v>424</v>
      </c>
      <c r="E120" s="96"/>
      <c r="F120" s="96"/>
      <c r="G120" s="96"/>
      <c r="H120" s="96">
        <v>1</v>
      </c>
      <c r="I120" s="96"/>
      <c r="J120" s="96"/>
      <c r="K120" s="96">
        <v>1</v>
      </c>
      <c r="L120" s="96">
        <v>1</v>
      </c>
      <c r="M120" s="96">
        <v>2</v>
      </c>
      <c r="N120" s="96"/>
      <c r="O120" s="96">
        <f t="shared" si="27"/>
        <v>5</v>
      </c>
    </row>
    <row r="121" spans="2:17" s="82" customFormat="1">
      <c r="B121" s="127" t="s">
        <v>40</v>
      </c>
      <c r="C121" s="35" t="s">
        <v>800</v>
      </c>
      <c r="D121" s="35" t="s">
        <v>799</v>
      </c>
      <c r="E121" s="96"/>
      <c r="F121" s="96"/>
      <c r="G121" s="96"/>
      <c r="H121" s="96"/>
      <c r="I121" s="96">
        <v>1</v>
      </c>
      <c r="J121" s="96"/>
      <c r="K121" s="96"/>
      <c r="L121" s="96"/>
      <c r="M121" s="95"/>
      <c r="N121" s="96"/>
      <c r="O121" s="96">
        <f t="shared" si="27"/>
        <v>1</v>
      </c>
    </row>
    <row r="122" spans="2:17" s="82" customFormat="1">
      <c r="B122" s="127"/>
      <c r="C122" s="101" t="s">
        <v>398</v>
      </c>
      <c r="D122" s="101"/>
      <c r="E122" s="109">
        <f>SUM(E114:E121)</f>
        <v>1</v>
      </c>
      <c r="F122" s="109">
        <f t="shared" ref="F122:N122" si="28">SUM(F114:F121)</f>
        <v>1</v>
      </c>
      <c r="G122" s="109">
        <f t="shared" si="28"/>
        <v>1</v>
      </c>
      <c r="H122" s="109">
        <f t="shared" si="28"/>
        <v>1</v>
      </c>
      <c r="I122" s="109">
        <f t="shared" si="28"/>
        <v>1</v>
      </c>
      <c r="J122" s="109">
        <f t="shared" si="28"/>
        <v>1</v>
      </c>
      <c r="K122" s="109">
        <f t="shared" si="28"/>
        <v>1</v>
      </c>
      <c r="L122" s="109">
        <f t="shared" si="28"/>
        <v>1</v>
      </c>
      <c r="M122" s="109">
        <f t="shared" si="28"/>
        <v>2</v>
      </c>
      <c r="N122" s="109">
        <f t="shared" si="28"/>
        <v>0</v>
      </c>
      <c r="O122" s="109">
        <f t="shared" ref="O122" si="29">SUM(O114:O121)</f>
        <v>12</v>
      </c>
    </row>
    <row r="123" spans="2:17" s="82" customFormat="1" ht="15" customHeight="1">
      <c r="B123" s="127"/>
      <c r="C123" s="184" t="s">
        <v>618</v>
      </c>
      <c r="D123" s="114"/>
      <c r="E123" s="186" t="s">
        <v>592</v>
      </c>
      <c r="F123" s="188" t="s">
        <v>593</v>
      </c>
      <c r="G123" s="188"/>
      <c r="H123" s="188"/>
      <c r="I123" s="188"/>
      <c r="J123" s="188" t="s">
        <v>594</v>
      </c>
      <c r="K123" s="188"/>
      <c r="L123" s="188"/>
      <c r="M123" s="188"/>
      <c r="N123" s="188"/>
      <c r="O123" s="182" t="s">
        <v>398</v>
      </c>
    </row>
    <row r="124" spans="2:17" s="85" customFormat="1">
      <c r="B124" s="127"/>
      <c r="C124" s="185"/>
      <c r="D124" s="115" t="s">
        <v>427</v>
      </c>
      <c r="E124" s="187"/>
      <c r="F124" s="98" t="s">
        <v>595</v>
      </c>
      <c r="G124" s="98" t="s">
        <v>596</v>
      </c>
      <c r="H124" s="98" t="s">
        <v>597</v>
      </c>
      <c r="I124" s="98" t="s">
        <v>598</v>
      </c>
      <c r="J124" s="98" t="s">
        <v>599</v>
      </c>
      <c r="K124" s="98" t="s">
        <v>600</v>
      </c>
      <c r="L124" s="98" t="s">
        <v>601</v>
      </c>
      <c r="M124" s="98" t="s">
        <v>602</v>
      </c>
      <c r="N124" s="98" t="s">
        <v>603</v>
      </c>
      <c r="O124" s="183"/>
    </row>
    <row r="125" spans="2:17" s="82" customFormat="1">
      <c r="B125" s="127" t="s">
        <v>43</v>
      </c>
      <c r="C125" s="35" t="s">
        <v>604</v>
      </c>
      <c r="D125" s="35" t="s">
        <v>456</v>
      </c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>
        <f t="shared" ref="O125:O132" si="30">SUM(E125:N125)</f>
        <v>0</v>
      </c>
    </row>
    <row r="126" spans="2:17" s="82" customFormat="1">
      <c r="B126" s="127" t="s">
        <v>43</v>
      </c>
      <c r="C126" s="35" t="s">
        <v>605</v>
      </c>
      <c r="D126" s="35" t="s">
        <v>457</v>
      </c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>
        <f t="shared" si="30"/>
        <v>0</v>
      </c>
    </row>
    <row r="127" spans="2:17" s="82" customFormat="1">
      <c r="B127" s="127" t="s">
        <v>43</v>
      </c>
      <c r="C127" s="35" t="s">
        <v>447</v>
      </c>
      <c r="D127" s="35" t="s">
        <v>458</v>
      </c>
      <c r="E127" s="96">
        <v>1</v>
      </c>
      <c r="F127" s="96"/>
      <c r="G127" s="96"/>
      <c r="H127" s="96"/>
      <c r="I127" s="96"/>
      <c r="J127" s="96"/>
      <c r="K127" s="96"/>
      <c r="L127" s="96"/>
      <c r="M127" s="96"/>
      <c r="N127" s="96"/>
      <c r="O127" s="96">
        <f t="shared" si="30"/>
        <v>1</v>
      </c>
    </row>
    <row r="128" spans="2:17" s="82" customFormat="1">
      <c r="B128" s="127" t="s">
        <v>43</v>
      </c>
      <c r="C128" s="35" t="s">
        <v>606</v>
      </c>
      <c r="D128" s="35" t="s">
        <v>459</v>
      </c>
      <c r="E128" s="96"/>
      <c r="F128" s="96"/>
      <c r="G128" s="96"/>
      <c r="H128" s="96"/>
      <c r="I128" s="96"/>
      <c r="J128" s="110"/>
      <c r="K128" s="96"/>
      <c r="L128" s="96"/>
      <c r="M128" s="96"/>
      <c r="N128" s="96"/>
      <c r="O128" s="96">
        <f t="shared" si="30"/>
        <v>0</v>
      </c>
    </row>
    <row r="129" spans="2:15" s="82" customFormat="1">
      <c r="B129" s="127" t="s">
        <v>43</v>
      </c>
      <c r="C129" s="35" t="s">
        <v>780</v>
      </c>
      <c r="D129" s="35" t="s">
        <v>779</v>
      </c>
      <c r="E129" s="96"/>
      <c r="F129" s="96">
        <v>1</v>
      </c>
      <c r="G129" s="96"/>
      <c r="H129" s="96"/>
      <c r="I129" s="96"/>
      <c r="J129" s="97"/>
      <c r="K129" s="120"/>
      <c r="L129" s="96"/>
      <c r="M129" s="96"/>
      <c r="N129" s="96"/>
      <c r="O129" s="96">
        <f t="shared" si="30"/>
        <v>1</v>
      </c>
    </row>
    <row r="130" spans="2:15" s="82" customFormat="1">
      <c r="B130" s="127" t="s">
        <v>43</v>
      </c>
      <c r="C130" s="35" t="s">
        <v>607</v>
      </c>
      <c r="D130" s="35" t="s">
        <v>460</v>
      </c>
      <c r="E130" s="96"/>
      <c r="F130" s="96"/>
      <c r="G130" s="96"/>
      <c r="H130" s="96"/>
      <c r="I130" s="96"/>
      <c r="J130" s="97">
        <v>1</v>
      </c>
      <c r="K130" s="100"/>
      <c r="L130" s="96"/>
      <c r="M130" s="96"/>
      <c r="N130" s="96"/>
      <c r="O130" s="96">
        <f t="shared" si="30"/>
        <v>1</v>
      </c>
    </row>
    <row r="131" spans="2:15" s="82" customFormat="1">
      <c r="B131" s="127" t="s">
        <v>43</v>
      </c>
      <c r="C131" s="99" t="s">
        <v>448</v>
      </c>
      <c r="D131" s="99" t="s">
        <v>424</v>
      </c>
      <c r="E131" s="96"/>
      <c r="F131" s="96"/>
      <c r="G131" s="96">
        <v>1</v>
      </c>
      <c r="H131" s="96">
        <v>2</v>
      </c>
      <c r="I131" s="96"/>
      <c r="J131" s="96"/>
      <c r="K131" s="100">
        <v>1</v>
      </c>
      <c r="L131" s="96"/>
      <c r="M131" s="96">
        <v>2</v>
      </c>
      <c r="N131" s="96">
        <v>1</v>
      </c>
      <c r="O131" s="96">
        <f t="shared" si="30"/>
        <v>7</v>
      </c>
    </row>
    <row r="132" spans="2:15" s="82" customFormat="1">
      <c r="B132" s="127" t="s">
        <v>43</v>
      </c>
      <c r="C132" s="35" t="s">
        <v>800</v>
      </c>
      <c r="D132" s="35" t="s">
        <v>799</v>
      </c>
      <c r="E132" s="96"/>
      <c r="F132" s="96"/>
      <c r="G132" s="96"/>
      <c r="H132" s="96"/>
      <c r="I132" s="96">
        <v>1</v>
      </c>
      <c r="J132" s="96"/>
      <c r="K132" s="96"/>
      <c r="L132" s="96">
        <v>1</v>
      </c>
      <c r="M132" s="96">
        <v>1</v>
      </c>
      <c r="N132" s="96"/>
      <c r="O132" s="96">
        <f t="shared" si="30"/>
        <v>3</v>
      </c>
    </row>
    <row r="133" spans="2:15" s="82" customFormat="1">
      <c r="B133" s="127"/>
      <c r="C133" s="101" t="s">
        <v>398</v>
      </c>
      <c r="D133" s="101"/>
      <c r="E133" s="109">
        <f>SUM(E125:E132)</f>
        <v>1</v>
      </c>
      <c r="F133" s="109">
        <f t="shared" ref="F133:N133" si="31">SUM(F125:F132)</f>
        <v>1</v>
      </c>
      <c r="G133" s="109">
        <f t="shared" si="31"/>
        <v>1</v>
      </c>
      <c r="H133" s="109">
        <f t="shared" si="31"/>
        <v>2</v>
      </c>
      <c r="I133" s="109">
        <f t="shared" si="31"/>
        <v>1</v>
      </c>
      <c r="J133" s="109">
        <f t="shared" si="31"/>
        <v>1</v>
      </c>
      <c r="K133" s="109">
        <f t="shared" si="31"/>
        <v>1</v>
      </c>
      <c r="L133" s="109">
        <f t="shared" si="31"/>
        <v>1</v>
      </c>
      <c r="M133" s="109">
        <f t="shared" si="31"/>
        <v>3</v>
      </c>
      <c r="N133" s="109">
        <f t="shared" si="31"/>
        <v>1</v>
      </c>
      <c r="O133" s="109">
        <f t="shared" ref="O133" si="32">SUM(O125:O132)</f>
        <v>13</v>
      </c>
    </row>
    <row r="134" spans="2:15" s="82" customFormat="1" ht="15" customHeight="1">
      <c r="B134" s="127"/>
      <c r="C134" s="184" t="s">
        <v>619</v>
      </c>
      <c r="D134" s="114"/>
      <c r="E134" s="186" t="s">
        <v>592</v>
      </c>
      <c r="F134" s="188" t="s">
        <v>593</v>
      </c>
      <c r="G134" s="188"/>
      <c r="H134" s="188"/>
      <c r="I134" s="188"/>
      <c r="J134" s="188" t="s">
        <v>594</v>
      </c>
      <c r="K134" s="188"/>
      <c r="L134" s="188"/>
      <c r="M134" s="188"/>
      <c r="N134" s="188"/>
      <c r="O134" s="182" t="s">
        <v>398</v>
      </c>
    </row>
    <row r="135" spans="2:15" s="85" customFormat="1">
      <c r="B135" s="127"/>
      <c r="C135" s="185"/>
      <c r="D135" s="115" t="s">
        <v>427</v>
      </c>
      <c r="E135" s="187"/>
      <c r="F135" s="98" t="s">
        <v>595</v>
      </c>
      <c r="G135" s="98" t="s">
        <v>596</v>
      </c>
      <c r="H135" s="98" t="s">
        <v>597</v>
      </c>
      <c r="I135" s="98" t="s">
        <v>598</v>
      </c>
      <c r="J135" s="98" t="s">
        <v>599</v>
      </c>
      <c r="K135" s="98" t="s">
        <v>600</v>
      </c>
      <c r="L135" s="98" t="s">
        <v>601</v>
      </c>
      <c r="M135" s="98" t="s">
        <v>602</v>
      </c>
      <c r="N135" s="98" t="s">
        <v>603</v>
      </c>
      <c r="O135" s="183"/>
    </row>
    <row r="136" spans="2:15" s="82" customFormat="1">
      <c r="B136" s="127" t="s">
        <v>46</v>
      </c>
      <c r="C136" s="35" t="s">
        <v>604</v>
      </c>
      <c r="D136" s="35" t="s">
        <v>456</v>
      </c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>
        <f t="shared" ref="O136:O143" si="33">SUM(E136:N136)</f>
        <v>0</v>
      </c>
    </row>
    <row r="137" spans="2:15" s="82" customFormat="1">
      <c r="B137" s="127" t="s">
        <v>46</v>
      </c>
      <c r="C137" s="35" t="s">
        <v>605</v>
      </c>
      <c r="D137" s="35" t="s">
        <v>457</v>
      </c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>
        <f t="shared" si="33"/>
        <v>0</v>
      </c>
    </row>
    <row r="138" spans="2:15" s="82" customFormat="1">
      <c r="B138" s="127" t="s">
        <v>46</v>
      </c>
      <c r="C138" s="35" t="s">
        <v>447</v>
      </c>
      <c r="D138" s="35" t="s">
        <v>458</v>
      </c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>
        <f t="shared" si="33"/>
        <v>0</v>
      </c>
    </row>
    <row r="139" spans="2:15" s="82" customFormat="1">
      <c r="B139" s="127" t="s">
        <v>46</v>
      </c>
      <c r="C139" s="35" t="s">
        <v>606</v>
      </c>
      <c r="D139" s="35" t="s">
        <v>459</v>
      </c>
      <c r="E139" s="96">
        <v>1</v>
      </c>
      <c r="F139" s="96"/>
      <c r="G139" s="96"/>
      <c r="H139" s="96"/>
      <c r="I139" s="96"/>
      <c r="J139" s="96"/>
      <c r="K139" s="96"/>
      <c r="L139" s="96"/>
      <c r="M139" s="96"/>
      <c r="N139" s="96"/>
      <c r="O139" s="96">
        <f t="shared" si="33"/>
        <v>1</v>
      </c>
    </row>
    <row r="140" spans="2:15" s="82" customFormat="1">
      <c r="B140" s="127" t="s">
        <v>46</v>
      </c>
      <c r="C140" s="35" t="s">
        <v>780</v>
      </c>
      <c r="D140" s="35" t="s">
        <v>779</v>
      </c>
      <c r="E140" s="96"/>
      <c r="F140" s="96"/>
      <c r="G140" s="96"/>
      <c r="H140" s="96"/>
      <c r="I140" s="96"/>
      <c r="J140" s="121"/>
      <c r="K140" s="96"/>
      <c r="L140" s="96"/>
      <c r="M140" s="96"/>
      <c r="N140" s="96"/>
      <c r="O140" s="96">
        <f t="shared" si="33"/>
        <v>0</v>
      </c>
    </row>
    <row r="141" spans="2:15" s="82" customFormat="1">
      <c r="B141" s="127" t="s">
        <v>46</v>
      </c>
      <c r="C141" s="35" t="s">
        <v>607</v>
      </c>
      <c r="D141" s="35" t="s">
        <v>460</v>
      </c>
      <c r="E141" s="96"/>
      <c r="F141" s="96">
        <v>1</v>
      </c>
      <c r="G141" s="96"/>
      <c r="H141" s="96"/>
      <c r="I141" s="96"/>
      <c r="J141" s="110">
        <v>1</v>
      </c>
      <c r="K141" s="96"/>
      <c r="L141" s="96"/>
      <c r="M141" s="96"/>
      <c r="N141" s="96"/>
      <c r="O141" s="96">
        <f t="shared" si="33"/>
        <v>2</v>
      </c>
    </row>
    <row r="142" spans="2:15" s="82" customFormat="1">
      <c r="B142" s="127" t="s">
        <v>46</v>
      </c>
      <c r="C142" s="99" t="s">
        <v>448</v>
      </c>
      <c r="D142" s="99" t="s">
        <v>424</v>
      </c>
      <c r="E142" s="96"/>
      <c r="F142" s="96"/>
      <c r="G142" s="96">
        <v>1</v>
      </c>
      <c r="H142" s="96">
        <v>1</v>
      </c>
      <c r="I142" s="96">
        <v>1</v>
      </c>
      <c r="J142" s="97"/>
      <c r="K142" s="97"/>
      <c r="L142" s="97"/>
      <c r="M142" s="97">
        <v>1</v>
      </c>
      <c r="N142" s="96"/>
      <c r="O142" s="96">
        <f t="shared" si="33"/>
        <v>4</v>
      </c>
    </row>
    <row r="143" spans="2:15" s="82" customFormat="1">
      <c r="B143" s="127" t="s">
        <v>46</v>
      </c>
      <c r="C143" s="35" t="s">
        <v>800</v>
      </c>
      <c r="D143" s="35" t="s">
        <v>799</v>
      </c>
      <c r="E143" s="96"/>
      <c r="F143" s="96"/>
      <c r="G143" s="96"/>
      <c r="H143" s="96"/>
      <c r="I143" s="96"/>
      <c r="J143" s="96"/>
      <c r="K143" s="97">
        <v>1</v>
      </c>
      <c r="L143" s="97">
        <v>1</v>
      </c>
      <c r="M143" s="97"/>
      <c r="N143" s="96"/>
      <c r="O143" s="96">
        <f t="shared" si="33"/>
        <v>2</v>
      </c>
    </row>
    <row r="144" spans="2:15" s="82" customFormat="1">
      <c r="B144" s="127"/>
      <c r="C144" s="101" t="s">
        <v>398</v>
      </c>
      <c r="D144" s="101"/>
      <c r="E144" s="109">
        <f>SUM(E136:E143)</f>
        <v>1</v>
      </c>
      <c r="F144" s="109">
        <f t="shared" ref="F144:N144" si="34">SUM(F136:F143)</f>
        <v>1</v>
      </c>
      <c r="G144" s="109">
        <f t="shared" si="34"/>
        <v>1</v>
      </c>
      <c r="H144" s="109">
        <f t="shared" si="34"/>
        <v>1</v>
      </c>
      <c r="I144" s="109">
        <f t="shared" si="34"/>
        <v>1</v>
      </c>
      <c r="J144" s="109">
        <f t="shared" si="34"/>
        <v>1</v>
      </c>
      <c r="K144" s="109">
        <f t="shared" si="34"/>
        <v>1</v>
      </c>
      <c r="L144" s="109">
        <f t="shared" si="34"/>
        <v>1</v>
      </c>
      <c r="M144" s="109">
        <f t="shared" si="34"/>
        <v>1</v>
      </c>
      <c r="N144" s="109">
        <f t="shared" si="34"/>
        <v>0</v>
      </c>
      <c r="O144" s="109">
        <f t="shared" ref="O144" si="35">SUM(O136:O143)</f>
        <v>9</v>
      </c>
    </row>
    <row r="145" spans="2:15" s="82" customFormat="1" ht="15" customHeight="1">
      <c r="B145" s="127"/>
      <c r="C145" s="184" t="s">
        <v>620</v>
      </c>
      <c r="D145" s="114"/>
      <c r="E145" s="186" t="s">
        <v>592</v>
      </c>
      <c r="F145" s="188" t="s">
        <v>593</v>
      </c>
      <c r="G145" s="188"/>
      <c r="H145" s="188"/>
      <c r="I145" s="188"/>
      <c r="J145" s="188" t="s">
        <v>594</v>
      </c>
      <c r="K145" s="188"/>
      <c r="L145" s="188"/>
      <c r="M145" s="188"/>
      <c r="N145" s="188"/>
      <c r="O145" s="182" t="s">
        <v>398</v>
      </c>
    </row>
    <row r="146" spans="2:15" s="85" customFormat="1">
      <c r="B146" s="127"/>
      <c r="C146" s="185"/>
      <c r="D146" s="115" t="s">
        <v>427</v>
      </c>
      <c r="E146" s="187"/>
      <c r="F146" s="98" t="s">
        <v>595</v>
      </c>
      <c r="G146" s="98" t="s">
        <v>596</v>
      </c>
      <c r="H146" s="98" t="s">
        <v>597</v>
      </c>
      <c r="I146" s="98" t="s">
        <v>598</v>
      </c>
      <c r="J146" s="98" t="s">
        <v>599</v>
      </c>
      <c r="K146" s="98" t="s">
        <v>600</v>
      </c>
      <c r="L146" s="98" t="s">
        <v>601</v>
      </c>
      <c r="M146" s="98" t="s">
        <v>602</v>
      </c>
      <c r="N146" s="98" t="s">
        <v>603</v>
      </c>
      <c r="O146" s="183"/>
    </row>
    <row r="147" spans="2:15" s="82" customFormat="1">
      <c r="B147" s="127" t="s">
        <v>49</v>
      </c>
      <c r="C147" s="35" t="s">
        <v>604</v>
      </c>
      <c r="D147" s="35" t="s">
        <v>456</v>
      </c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>
        <f t="shared" ref="O147:O154" si="36">SUM(E147:N147)</f>
        <v>0</v>
      </c>
    </row>
    <row r="148" spans="2:15" s="82" customFormat="1">
      <c r="B148" s="127" t="s">
        <v>49</v>
      </c>
      <c r="C148" s="35" t="s">
        <v>605</v>
      </c>
      <c r="D148" s="35" t="s">
        <v>457</v>
      </c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>
        <f t="shared" si="36"/>
        <v>0</v>
      </c>
    </row>
    <row r="149" spans="2:15" s="82" customFormat="1">
      <c r="B149" s="127" t="s">
        <v>49</v>
      </c>
      <c r="C149" s="35" t="s">
        <v>447</v>
      </c>
      <c r="D149" s="35" t="s">
        <v>458</v>
      </c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>
        <f t="shared" si="36"/>
        <v>0</v>
      </c>
    </row>
    <row r="150" spans="2:15" s="82" customFormat="1">
      <c r="B150" s="127" t="s">
        <v>49</v>
      </c>
      <c r="C150" s="35" t="s">
        <v>606</v>
      </c>
      <c r="D150" s="35" t="s">
        <v>459</v>
      </c>
      <c r="E150" s="96">
        <v>1</v>
      </c>
      <c r="F150" s="96"/>
      <c r="G150" s="96"/>
      <c r="H150" s="96"/>
      <c r="I150" s="96"/>
      <c r="J150" s="96"/>
      <c r="K150" s="96"/>
      <c r="L150" s="96"/>
      <c r="M150" s="96"/>
      <c r="N150" s="96"/>
      <c r="O150" s="96">
        <f t="shared" si="36"/>
        <v>1</v>
      </c>
    </row>
    <row r="151" spans="2:15" s="82" customFormat="1">
      <c r="B151" s="127" t="s">
        <v>49</v>
      </c>
      <c r="C151" s="35" t="s">
        <v>780</v>
      </c>
      <c r="D151" s="35" t="s">
        <v>779</v>
      </c>
      <c r="E151" s="96"/>
      <c r="F151" s="96"/>
      <c r="G151" s="96"/>
      <c r="H151" s="96"/>
      <c r="I151" s="96"/>
      <c r="J151" s="121"/>
      <c r="K151" s="96"/>
      <c r="L151" s="96"/>
      <c r="M151" s="96"/>
      <c r="N151" s="96"/>
      <c r="O151" s="96">
        <f t="shared" si="36"/>
        <v>0</v>
      </c>
    </row>
    <row r="152" spans="2:15" s="82" customFormat="1">
      <c r="B152" s="127" t="s">
        <v>49</v>
      </c>
      <c r="C152" s="35" t="s">
        <v>607</v>
      </c>
      <c r="D152" s="35" t="s">
        <v>460</v>
      </c>
      <c r="E152" s="96"/>
      <c r="F152" s="96">
        <v>1</v>
      </c>
      <c r="G152" s="96"/>
      <c r="H152" s="96"/>
      <c r="I152" s="96"/>
      <c r="J152" s="110">
        <v>1</v>
      </c>
      <c r="K152" s="96"/>
      <c r="L152" s="96"/>
      <c r="M152" s="96"/>
      <c r="N152" s="96"/>
      <c r="O152" s="96">
        <f t="shared" si="36"/>
        <v>2</v>
      </c>
    </row>
    <row r="153" spans="2:15" s="82" customFormat="1">
      <c r="B153" s="127" t="s">
        <v>49</v>
      </c>
      <c r="C153" s="99" t="s">
        <v>448</v>
      </c>
      <c r="D153" s="99" t="s">
        <v>424</v>
      </c>
      <c r="E153" s="96"/>
      <c r="F153" s="96"/>
      <c r="G153" s="96">
        <v>1</v>
      </c>
      <c r="H153" s="96">
        <v>1</v>
      </c>
      <c r="I153" s="96">
        <v>1</v>
      </c>
      <c r="J153" s="97"/>
      <c r="K153" s="97"/>
      <c r="L153" s="97"/>
      <c r="M153" s="97">
        <v>1</v>
      </c>
      <c r="N153" s="96"/>
      <c r="O153" s="96">
        <f t="shared" si="36"/>
        <v>4</v>
      </c>
    </row>
    <row r="154" spans="2:15" s="82" customFormat="1">
      <c r="B154" s="127" t="s">
        <v>49</v>
      </c>
      <c r="C154" s="35" t="s">
        <v>800</v>
      </c>
      <c r="D154" s="35" t="s">
        <v>799</v>
      </c>
      <c r="E154" s="96"/>
      <c r="F154" s="96"/>
      <c r="G154" s="96"/>
      <c r="H154" s="96"/>
      <c r="I154" s="96"/>
      <c r="J154" s="96"/>
      <c r="K154" s="97">
        <v>1</v>
      </c>
      <c r="L154" s="97">
        <v>1</v>
      </c>
      <c r="M154" s="97"/>
      <c r="N154" s="96"/>
      <c r="O154" s="96">
        <f t="shared" si="36"/>
        <v>2</v>
      </c>
    </row>
    <row r="155" spans="2:15" s="82" customFormat="1">
      <c r="B155" s="127"/>
      <c r="C155" s="101" t="s">
        <v>398</v>
      </c>
      <c r="D155" s="101"/>
      <c r="E155" s="109">
        <f>SUM(E147:E154)</f>
        <v>1</v>
      </c>
      <c r="F155" s="109">
        <f t="shared" ref="F155:N155" si="37">SUM(F147:F154)</f>
        <v>1</v>
      </c>
      <c r="G155" s="109">
        <f t="shared" si="37"/>
        <v>1</v>
      </c>
      <c r="H155" s="109">
        <f t="shared" si="37"/>
        <v>1</v>
      </c>
      <c r="I155" s="109">
        <f t="shared" si="37"/>
        <v>1</v>
      </c>
      <c r="J155" s="109">
        <f t="shared" si="37"/>
        <v>1</v>
      </c>
      <c r="K155" s="109">
        <f t="shared" si="37"/>
        <v>1</v>
      </c>
      <c r="L155" s="109">
        <f t="shared" si="37"/>
        <v>1</v>
      </c>
      <c r="M155" s="109">
        <f t="shared" si="37"/>
        <v>1</v>
      </c>
      <c r="N155" s="109">
        <f t="shared" si="37"/>
        <v>0</v>
      </c>
      <c r="O155" s="109">
        <f t="shared" ref="O155" si="38">SUM(O147:O154)</f>
        <v>9</v>
      </c>
    </row>
    <row r="156" spans="2:15" s="82" customFormat="1" ht="15" customHeight="1">
      <c r="B156" s="127"/>
      <c r="C156" s="184" t="s">
        <v>621</v>
      </c>
      <c r="D156" s="114"/>
      <c r="E156" s="186" t="s">
        <v>592</v>
      </c>
      <c r="F156" s="188" t="s">
        <v>593</v>
      </c>
      <c r="G156" s="188"/>
      <c r="H156" s="188"/>
      <c r="I156" s="188"/>
      <c r="J156" s="188" t="s">
        <v>594</v>
      </c>
      <c r="K156" s="188"/>
      <c r="L156" s="188"/>
      <c r="M156" s="188"/>
      <c r="N156" s="188"/>
      <c r="O156" s="182" t="s">
        <v>398</v>
      </c>
    </row>
    <row r="157" spans="2:15" s="85" customFormat="1">
      <c r="B157" s="127"/>
      <c r="C157" s="185"/>
      <c r="D157" s="115" t="s">
        <v>425</v>
      </c>
      <c r="E157" s="187"/>
      <c r="F157" s="98" t="s">
        <v>595</v>
      </c>
      <c r="G157" s="98" t="s">
        <v>596</v>
      </c>
      <c r="H157" s="98" t="s">
        <v>597</v>
      </c>
      <c r="I157" s="98" t="s">
        <v>598</v>
      </c>
      <c r="J157" s="98" t="s">
        <v>599</v>
      </c>
      <c r="K157" s="98" t="s">
        <v>600</v>
      </c>
      <c r="L157" s="98" t="s">
        <v>601</v>
      </c>
      <c r="M157" s="98" t="s">
        <v>602</v>
      </c>
      <c r="N157" s="98" t="s">
        <v>603</v>
      </c>
      <c r="O157" s="183"/>
    </row>
    <row r="158" spans="2:15" s="82" customFormat="1">
      <c r="B158" s="127" t="s">
        <v>52</v>
      </c>
      <c r="C158" s="35" t="s">
        <v>604</v>
      </c>
      <c r="D158" s="35" t="s">
        <v>456</v>
      </c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>
        <f t="shared" ref="O158:O165" si="39">SUM(E158:N158)</f>
        <v>0</v>
      </c>
    </row>
    <row r="159" spans="2:15" s="82" customFormat="1">
      <c r="B159" s="127" t="s">
        <v>52</v>
      </c>
      <c r="C159" s="35" t="s">
        <v>605</v>
      </c>
      <c r="D159" s="35" t="s">
        <v>457</v>
      </c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>
        <f t="shared" si="39"/>
        <v>0</v>
      </c>
    </row>
    <row r="160" spans="2:15" s="82" customFormat="1">
      <c r="B160" s="127" t="s">
        <v>52</v>
      </c>
      <c r="C160" s="35" t="s">
        <v>447</v>
      </c>
      <c r="D160" s="35" t="s">
        <v>458</v>
      </c>
      <c r="E160" s="96">
        <v>1</v>
      </c>
      <c r="F160" s="96"/>
      <c r="G160" s="96"/>
      <c r="H160" s="96"/>
      <c r="I160" s="96"/>
      <c r="J160" s="96"/>
      <c r="K160" s="96"/>
      <c r="L160" s="96"/>
      <c r="M160" s="96"/>
      <c r="N160" s="96"/>
      <c r="O160" s="96">
        <f t="shared" si="39"/>
        <v>1</v>
      </c>
    </row>
    <row r="161" spans="2:15" s="82" customFormat="1">
      <c r="B161" s="127" t="s">
        <v>52</v>
      </c>
      <c r="C161" s="35" t="s">
        <v>606</v>
      </c>
      <c r="D161" s="35" t="s">
        <v>459</v>
      </c>
      <c r="E161" s="96"/>
      <c r="F161" s="96"/>
      <c r="G161" s="96"/>
      <c r="H161" s="96"/>
      <c r="I161" s="96"/>
      <c r="J161" s="97"/>
      <c r="K161" s="97"/>
      <c r="L161" s="96"/>
      <c r="M161" s="96"/>
      <c r="N161" s="96"/>
      <c r="O161" s="96">
        <f t="shared" si="39"/>
        <v>0</v>
      </c>
    </row>
    <row r="162" spans="2:15" s="82" customFormat="1">
      <c r="B162" s="127" t="s">
        <v>52</v>
      </c>
      <c r="C162" s="35" t="s">
        <v>780</v>
      </c>
      <c r="D162" s="35" t="s">
        <v>779</v>
      </c>
      <c r="E162" s="96"/>
      <c r="F162" s="96">
        <v>1</v>
      </c>
      <c r="G162" s="96"/>
      <c r="H162" s="96"/>
      <c r="I162" s="96"/>
      <c r="J162" s="97"/>
      <c r="K162" s="97"/>
      <c r="L162" s="96"/>
      <c r="M162" s="96"/>
      <c r="N162" s="96"/>
      <c r="O162" s="96">
        <f t="shared" si="39"/>
        <v>1</v>
      </c>
    </row>
    <row r="163" spans="2:15" s="82" customFormat="1">
      <c r="B163" s="127" t="s">
        <v>52</v>
      </c>
      <c r="C163" s="35" t="s">
        <v>607</v>
      </c>
      <c r="D163" s="35" t="s">
        <v>460</v>
      </c>
      <c r="E163" s="96"/>
      <c r="F163" s="96"/>
      <c r="G163" s="96">
        <v>1</v>
      </c>
      <c r="H163" s="96"/>
      <c r="I163" s="96"/>
      <c r="J163" s="97">
        <v>1</v>
      </c>
      <c r="K163" s="96"/>
      <c r="L163" s="96"/>
      <c r="M163" s="96"/>
      <c r="N163" s="96"/>
      <c r="O163" s="96">
        <f t="shared" si="39"/>
        <v>2</v>
      </c>
    </row>
    <row r="164" spans="2:15" s="82" customFormat="1">
      <c r="B164" s="127" t="s">
        <v>52</v>
      </c>
      <c r="C164" s="99" t="s">
        <v>448</v>
      </c>
      <c r="D164" s="99" t="s">
        <v>424</v>
      </c>
      <c r="E164" s="96"/>
      <c r="F164" s="96"/>
      <c r="G164" s="96"/>
      <c r="H164" s="96">
        <v>1</v>
      </c>
      <c r="I164" s="96"/>
      <c r="J164" s="96"/>
      <c r="K164" s="96">
        <v>1</v>
      </c>
      <c r="L164" s="96">
        <v>1</v>
      </c>
      <c r="M164" s="96">
        <v>1</v>
      </c>
      <c r="N164" s="96"/>
      <c r="O164" s="96">
        <f t="shared" si="39"/>
        <v>4</v>
      </c>
    </row>
    <row r="165" spans="2:15" s="82" customFormat="1">
      <c r="B165" s="127" t="s">
        <v>52</v>
      </c>
      <c r="C165" s="35" t="s">
        <v>800</v>
      </c>
      <c r="D165" s="35" t="s">
        <v>799</v>
      </c>
      <c r="E165" s="96"/>
      <c r="F165" s="96"/>
      <c r="G165" s="96"/>
      <c r="H165" s="96"/>
      <c r="I165" s="96">
        <v>1</v>
      </c>
      <c r="J165" s="96"/>
      <c r="K165" s="96"/>
      <c r="L165" s="96"/>
      <c r="M165" s="95">
        <v>1</v>
      </c>
      <c r="N165" s="96"/>
      <c r="O165" s="96">
        <f t="shared" si="39"/>
        <v>2</v>
      </c>
    </row>
    <row r="166" spans="2:15" s="82" customFormat="1">
      <c r="B166" s="127"/>
      <c r="C166" s="101" t="s">
        <v>398</v>
      </c>
      <c r="D166" s="101"/>
      <c r="E166" s="109">
        <f>SUM(E158:E165)</f>
        <v>1</v>
      </c>
      <c r="F166" s="109">
        <f t="shared" ref="F166:N166" si="40">SUM(F158:F165)</f>
        <v>1</v>
      </c>
      <c r="G166" s="109">
        <f t="shared" si="40"/>
        <v>1</v>
      </c>
      <c r="H166" s="109">
        <f t="shared" si="40"/>
        <v>1</v>
      </c>
      <c r="I166" s="109">
        <f t="shared" si="40"/>
        <v>1</v>
      </c>
      <c r="J166" s="109">
        <f t="shared" si="40"/>
        <v>1</v>
      </c>
      <c r="K166" s="109">
        <f t="shared" si="40"/>
        <v>1</v>
      </c>
      <c r="L166" s="109">
        <f t="shared" si="40"/>
        <v>1</v>
      </c>
      <c r="M166" s="109">
        <f t="shared" si="40"/>
        <v>2</v>
      </c>
      <c r="N166" s="109">
        <f t="shared" si="40"/>
        <v>0</v>
      </c>
      <c r="O166" s="109">
        <f t="shared" ref="O166" si="41">SUM(O158:O165)</f>
        <v>10</v>
      </c>
    </row>
    <row r="167" spans="2:15" s="82" customFormat="1" ht="15" customHeight="1">
      <c r="B167" s="127"/>
      <c r="C167" s="184" t="s">
        <v>622</v>
      </c>
      <c r="D167" s="114"/>
      <c r="E167" s="186" t="s">
        <v>592</v>
      </c>
      <c r="F167" s="188" t="s">
        <v>593</v>
      </c>
      <c r="G167" s="188"/>
      <c r="H167" s="188"/>
      <c r="I167" s="188"/>
      <c r="J167" s="188" t="s">
        <v>594</v>
      </c>
      <c r="K167" s="188"/>
      <c r="L167" s="188"/>
      <c r="M167" s="188"/>
      <c r="N167" s="188"/>
      <c r="O167" s="182" t="s">
        <v>398</v>
      </c>
    </row>
    <row r="168" spans="2:15" s="85" customFormat="1">
      <c r="B168" s="127"/>
      <c r="C168" s="185"/>
      <c r="D168" s="115" t="s">
        <v>427</v>
      </c>
      <c r="E168" s="187"/>
      <c r="F168" s="98" t="s">
        <v>595</v>
      </c>
      <c r="G168" s="98" t="s">
        <v>596</v>
      </c>
      <c r="H168" s="98" t="s">
        <v>597</v>
      </c>
      <c r="I168" s="98" t="s">
        <v>598</v>
      </c>
      <c r="J168" s="98" t="s">
        <v>599</v>
      </c>
      <c r="K168" s="98" t="s">
        <v>600</v>
      </c>
      <c r="L168" s="98" t="s">
        <v>601</v>
      </c>
      <c r="M168" s="98" t="s">
        <v>602</v>
      </c>
      <c r="N168" s="98" t="s">
        <v>603</v>
      </c>
      <c r="O168" s="183"/>
    </row>
    <row r="169" spans="2:15" s="82" customFormat="1">
      <c r="B169" s="127" t="s">
        <v>55</v>
      </c>
      <c r="C169" s="35" t="s">
        <v>604</v>
      </c>
      <c r="D169" s="35" t="s">
        <v>456</v>
      </c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>
        <f t="shared" ref="O169:O176" si="42">SUM(E169:N169)</f>
        <v>0</v>
      </c>
    </row>
    <row r="170" spans="2:15" s="82" customFormat="1">
      <c r="B170" s="127" t="s">
        <v>55</v>
      </c>
      <c r="C170" s="35" t="s">
        <v>605</v>
      </c>
      <c r="D170" s="35" t="s">
        <v>457</v>
      </c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>
        <f t="shared" si="42"/>
        <v>0</v>
      </c>
    </row>
    <row r="171" spans="2:15" s="82" customFormat="1">
      <c r="B171" s="127" t="s">
        <v>55</v>
      </c>
      <c r="C171" s="35" t="s">
        <v>447</v>
      </c>
      <c r="D171" s="35" t="s">
        <v>458</v>
      </c>
      <c r="E171" s="96">
        <v>1</v>
      </c>
      <c r="F171" s="96"/>
      <c r="G171" s="96"/>
      <c r="H171" s="96"/>
      <c r="I171" s="96"/>
      <c r="J171" s="96"/>
      <c r="K171" s="96"/>
      <c r="L171" s="96"/>
      <c r="M171" s="96"/>
      <c r="N171" s="96"/>
      <c r="O171" s="96">
        <f t="shared" si="42"/>
        <v>1</v>
      </c>
    </row>
    <row r="172" spans="2:15" s="82" customFormat="1">
      <c r="B172" s="127" t="s">
        <v>55</v>
      </c>
      <c r="C172" s="35" t="s">
        <v>606</v>
      </c>
      <c r="D172" s="35" t="s">
        <v>459</v>
      </c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>
        <f t="shared" si="42"/>
        <v>0</v>
      </c>
    </row>
    <row r="173" spans="2:15" s="82" customFormat="1">
      <c r="B173" s="127" t="s">
        <v>55</v>
      </c>
      <c r="C173" s="35" t="s">
        <v>780</v>
      </c>
      <c r="D173" s="35" t="s">
        <v>779</v>
      </c>
      <c r="E173" s="96"/>
      <c r="F173" s="96">
        <v>1</v>
      </c>
      <c r="G173" s="96"/>
      <c r="H173" s="96"/>
      <c r="I173" s="96"/>
      <c r="J173" s="96"/>
      <c r="K173" s="96"/>
      <c r="L173" s="96"/>
      <c r="M173" s="96"/>
      <c r="N173" s="96"/>
      <c r="O173" s="96">
        <f t="shared" si="42"/>
        <v>1</v>
      </c>
    </row>
    <row r="174" spans="2:15" s="82" customFormat="1">
      <c r="B174" s="127" t="s">
        <v>55</v>
      </c>
      <c r="C174" s="35" t="s">
        <v>607</v>
      </c>
      <c r="D174" s="35" t="s">
        <v>460</v>
      </c>
      <c r="E174" s="96"/>
      <c r="F174" s="96"/>
      <c r="G174" s="96"/>
      <c r="H174" s="96"/>
      <c r="I174" s="96"/>
      <c r="J174" s="96">
        <v>1</v>
      </c>
      <c r="K174" s="96"/>
      <c r="L174" s="96"/>
      <c r="M174" s="96"/>
      <c r="N174" s="96"/>
      <c r="O174" s="96">
        <f t="shared" si="42"/>
        <v>1</v>
      </c>
    </row>
    <row r="175" spans="2:15" s="82" customFormat="1">
      <c r="B175" s="127" t="s">
        <v>55</v>
      </c>
      <c r="C175" s="99" t="s">
        <v>448</v>
      </c>
      <c r="D175" s="99" t="s">
        <v>424</v>
      </c>
      <c r="E175" s="96"/>
      <c r="F175" s="96"/>
      <c r="G175" s="96">
        <v>1</v>
      </c>
      <c r="H175" s="96">
        <v>2</v>
      </c>
      <c r="I175" s="96"/>
      <c r="J175" s="96"/>
      <c r="K175" s="96">
        <v>1</v>
      </c>
      <c r="L175" s="96">
        <v>1</v>
      </c>
      <c r="M175" s="96">
        <v>1</v>
      </c>
      <c r="N175" s="96">
        <v>1</v>
      </c>
      <c r="O175" s="96">
        <f t="shared" si="42"/>
        <v>7</v>
      </c>
    </row>
    <row r="176" spans="2:15" s="82" customFormat="1">
      <c r="B176" s="127" t="s">
        <v>55</v>
      </c>
      <c r="C176" s="35" t="s">
        <v>800</v>
      </c>
      <c r="D176" s="35" t="s">
        <v>799</v>
      </c>
      <c r="E176" s="96"/>
      <c r="F176" s="96"/>
      <c r="G176" s="96"/>
      <c r="H176" s="96"/>
      <c r="I176" s="96">
        <v>1</v>
      </c>
      <c r="J176" s="96"/>
      <c r="K176" s="97"/>
      <c r="L176" s="97"/>
      <c r="M176" s="97">
        <v>1</v>
      </c>
      <c r="N176" s="96"/>
      <c r="O176" s="96">
        <f t="shared" si="42"/>
        <v>2</v>
      </c>
    </row>
    <row r="177" spans="2:15" s="82" customFormat="1">
      <c r="B177" s="127"/>
      <c r="C177" s="101" t="s">
        <v>398</v>
      </c>
      <c r="D177" s="101"/>
      <c r="E177" s="109">
        <f>SUM(E169:E176)</f>
        <v>1</v>
      </c>
      <c r="F177" s="109">
        <f t="shared" ref="F177:J177" si="43">SUM(F169:F176)</f>
        <v>1</v>
      </c>
      <c r="G177" s="109">
        <f t="shared" si="43"/>
        <v>1</v>
      </c>
      <c r="H177" s="109">
        <f t="shared" si="43"/>
        <v>2</v>
      </c>
      <c r="I177" s="109">
        <f t="shared" si="43"/>
        <v>1</v>
      </c>
      <c r="J177" s="109">
        <f t="shared" si="43"/>
        <v>1</v>
      </c>
      <c r="K177" s="111">
        <f>SUM(K169:K176)</f>
        <v>1</v>
      </c>
      <c r="L177" s="111">
        <f t="shared" ref="L177:O177" si="44">SUM(L169:L176)</f>
        <v>1</v>
      </c>
      <c r="M177" s="111">
        <f t="shared" si="44"/>
        <v>2</v>
      </c>
      <c r="N177" s="109">
        <f t="shared" si="44"/>
        <v>1</v>
      </c>
      <c r="O177" s="109">
        <f t="shared" si="44"/>
        <v>12</v>
      </c>
    </row>
    <row r="178" spans="2:15" s="82" customFormat="1" ht="15" customHeight="1">
      <c r="B178" s="127"/>
      <c r="C178" s="184" t="s">
        <v>623</v>
      </c>
      <c r="D178" s="114"/>
      <c r="E178" s="186" t="s">
        <v>592</v>
      </c>
      <c r="F178" s="188" t="s">
        <v>593</v>
      </c>
      <c r="G178" s="188"/>
      <c r="H178" s="188"/>
      <c r="I178" s="188"/>
      <c r="J178" s="188" t="s">
        <v>594</v>
      </c>
      <c r="K178" s="188"/>
      <c r="L178" s="188"/>
      <c r="M178" s="188"/>
      <c r="N178" s="188"/>
      <c r="O178" s="182" t="s">
        <v>398</v>
      </c>
    </row>
    <row r="179" spans="2:15" s="85" customFormat="1">
      <c r="B179" s="127"/>
      <c r="C179" s="185"/>
      <c r="D179" s="115" t="s">
        <v>425</v>
      </c>
      <c r="E179" s="187"/>
      <c r="F179" s="98" t="s">
        <v>595</v>
      </c>
      <c r="G179" s="98" t="s">
        <v>596</v>
      </c>
      <c r="H179" s="98" t="s">
        <v>597</v>
      </c>
      <c r="I179" s="98" t="s">
        <v>598</v>
      </c>
      <c r="J179" s="98" t="s">
        <v>599</v>
      </c>
      <c r="K179" s="98" t="s">
        <v>600</v>
      </c>
      <c r="L179" s="98" t="s">
        <v>601</v>
      </c>
      <c r="M179" s="98" t="s">
        <v>602</v>
      </c>
      <c r="N179" s="98" t="s">
        <v>603</v>
      </c>
      <c r="O179" s="183"/>
    </row>
    <row r="180" spans="2:15" s="82" customFormat="1">
      <c r="B180" s="127" t="s">
        <v>58</v>
      </c>
      <c r="C180" s="35" t="s">
        <v>604</v>
      </c>
      <c r="D180" s="35" t="s">
        <v>456</v>
      </c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>
        <f t="shared" ref="O180:O187" si="45">SUM(E180:N180)</f>
        <v>0</v>
      </c>
    </row>
    <row r="181" spans="2:15" s="82" customFormat="1">
      <c r="B181" s="127" t="s">
        <v>58</v>
      </c>
      <c r="C181" s="35" t="s">
        <v>605</v>
      </c>
      <c r="D181" s="35" t="s">
        <v>457</v>
      </c>
      <c r="E181" s="96">
        <v>1</v>
      </c>
      <c r="F181" s="96"/>
      <c r="G181" s="96"/>
      <c r="H181" s="96"/>
      <c r="I181" s="96"/>
      <c r="J181" s="96"/>
      <c r="K181" s="96"/>
      <c r="L181" s="96"/>
      <c r="M181" s="96"/>
      <c r="N181" s="96"/>
      <c r="O181" s="96">
        <f t="shared" si="45"/>
        <v>1</v>
      </c>
    </row>
    <row r="182" spans="2:15" s="82" customFormat="1">
      <c r="B182" s="127" t="s">
        <v>58</v>
      </c>
      <c r="C182" s="35" t="s">
        <v>447</v>
      </c>
      <c r="D182" s="35" t="s">
        <v>458</v>
      </c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>
        <f t="shared" si="45"/>
        <v>0</v>
      </c>
    </row>
    <row r="183" spans="2:15" s="82" customFormat="1">
      <c r="B183" s="127" t="s">
        <v>58</v>
      </c>
      <c r="C183" s="35" t="s">
        <v>606</v>
      </c>
      <c r="D183" s="35" t="s">
        <v>459</v>
      </c>
      <c r="E183" s="96"/>
      <c r="F183" s="96">
        <v>1</v>
      </c>
      <c r="G183" s="96"/>
      <c r="H183" s="96"/>
      <c r="I183" s="96"/>
      <c r="J183" s="97"/>
      <c r="K183" s="97"/>
      <c r="L183" s="96"/>
      <c r="M183" s="96"/>
      <c r="N183" s="96"/>
      <c r="O183" s="96">
        <f t="shared" si="45"/>
        <v>1</v>
      </c>
    </row>
    <row r="184" spans="2:15" s="82" customFormat="1">
      <c r="B184" s="127" t="s">
        <v>58</v>
      </c>
      <c r="C184" s="35" t="s">
        <v>780</v>
      </c>
      <c r="D184" s="35" t="s">
        <v>779</v>
      </c>
      <c r="E184" s="96"/>
      <c r="F184" s="96"/>
      <c r="G184" s="96"/>
      <c r="H184" s="96"/>
      <c r="I184" s="96"/>
      <c r="J184" s="97"/>
      <c r="K184" s="97"/>
      <c r="L184" s="96"/>
      <c r="M184" s="96"/>
      <c r="N184" s="96"/>
      <c r="O184" s="96">
        <f t="shared" si="45"/>
        <v>0</v>
      </c>
    </row>
    <row r="185" spans="2:15" s="82" customFormat="1">
      <c r="B185" s="127" t="s">
        <v>58</v>
      </c>
      <c r="C185" s="35" t="s">
        <v>607</v>
      </c>
      <c r="D185" s="35" t="s">
        <v>460</v>
      </c>
      <c r="E185" s="96"/>
      <c r="F185" s="96"/>
      <c r="G185" s="96">
        <v>1</v>
      </c>
      <c r="H185" s="96"/>
      <c r="I185" s="96"/>
      <c r="J185" s="97">
        <v>1</v>
      </c>
      <c r="K185" s="97"/>
      <c r="L185" s="96"/>
      <c r="M185" s="96"/>
      <c r="N185" s="96"/>
      <c r="O185" s="96">
        <f t="shared" si="45"/>
        <v>2</v>
      </c>
    </row>
    <row r="186" spans="2:15" s="82" customFormat="1">
      <c r="B186" s="127" t="s">
        <v>58</v>
      </c>
      <c r="C186" s="99" t="s">
        <v>448</v>
      </c>
      <c r="D186" s="99" t="s">
        <v>424</v>
      </c>
      <c r="E186" s="96"/>
      <c r="F186" s="96"/>
      <c r="G186" s="96"/>
      <c r="H186" s="96">
        <v>1</v>
      </c>
      <c r="I186" s="96">
        <v>1</v>
      </c>
      <c r="J186" s="96"/>
      <c r="K186" s="97">
        <v>1</v>
      </c>
      <c r="L186" s="96"/>
      <c r="M186" s="96">
        <v>1</v>
      </c>
      <c r="N186" s="96">
        <v>1</v>
      </c>
      <c r="O186" s="96">
        <f t="shared" si="45"/>
        <v>5</v>
      </c>
    </row>
    <row r="187" spans="2:15" s="82" customFormat="1">
      <c r="B187" s="127" t="s">
        <v>58</v>
      </c>
      <c r="C187" s="35" t="s">
        <v>800</v>
      </c>
      <c r="D187" s="35" t="s">
        <v>799</v>
      </c>
      <c r="E187" s="96"/>
      <c r="F187" s="96"/>
      <c r="G187" s="96"/>
      <c r="H187" s="96"/>
      <c r="I187" s="96"/>
      <c r="J187" s="96"/>
      <c r="K187" s="96"/>
      <c r="L187" s="96">
        <v>1</v>
      </c>
      <c r="M187" s="96">
        <v>1</v>
      </c>
      <c r="N187" s="96"/>
      <c r="O187" s="96">
        <f t="shared" si="45"/>
        <v>2</v>
      </c>
    </row>
    <row r="188" spans="2:15" s="82" customFormat="1">
      <c r="B188" s="127"/>
      <c r="C188" s="101" t="s">
        <v>398</v>
      </c>
      <c r="D188" s="101"/>
      <c r="E188" s="109">
        <f>SUM(E180:E187)</f>
        <v>1</v>
      </c>
      <c r="F188" s="109">
        <f t="shared" ref="F188:O188" si="46">SUM(F180:F187)</f>
        <v>1</v>
      </c>
      <c r="G188" s="109">
        <f t="shared" si="46"/>
        <v>1</v>
      </c>
      <c r="H188" s="109">
        <f t="shared" si="46"/>
        <v>1</v>
      </c>
      <c r="I188" s="109">
        <f t="shared" si="46"/>
        <v>1</v>
      </c>
      <c r="J188" s="122">
        <f t="shared" si="46"/>
        <v>1</v>
      </c>
      <c r="K188" s="122">
        <f t="shared" si="46"/>
        <v>1</v>
      </c>
      <c r="L188" s="109">
        <f t="shared" si="46"/>
        <v>1</v>
      </c>
      <c r="M188" s="109">
        <f t="shared" si="46"/>
        <v>2</v>
      </c>
      <c r="N188" s="109">
        <f t="shared" si="46"/>
        <v>1</v>
      </c>
      <c r="O188" s="109">
        <f t="shared" si="46"/>
        <v>11</v>
      </c>
    </row>
    <row r="189" spans="2:15" s="82" customFormat="1" ht="15" customHeight="1">
      <c r="B189" s="127"/>
      <c r="C189" s="184" t="s">
        <v>624</v>
      </c>
      <c r="D189" s="114"/>
      <c r="E189" s="186" t="s">
        <v>592</v>
      </c>
      <c r="F189" s="188" t="s">
        <v>593</v>
      </c>
      <c r="G189" s="188"/>
      <c r="H189" s="188"/>
      <c r="I189" s="188"/>
      <c r="J189" s="188" t="s">
        <v>594</v>
      </c>
      <c r="K189" s="188"/>
      <c r="L189" s="188"/>
      <c r="M189" s="188"/>
      <c r="N189" s="188"/>
      <c r="O189" s="182" t="s">
        <v>398</v>
      </c>
    </row>
    <row r="190" spans="2:15" s="85" customFormat="1">
      <c r="B190" s="127"/>
      <c r="C190" s="185"/>
      <c r="D190" s="115" t="s">
        <v>427</v>
      </c>
      <c r="E190" s="187"/>
      <c r="F190" s="98" t="s">
        <v>595</v>
      </c>
      <c r="G190" s="98" t="s">
        <v>596</v>
      </c>
      <c r="H190" s="98" t="s">
        <v>597</v>
      </c>
      <c r="I190" s="98" t="s">
        <v>598</v>
      </c>
      <c r="J190" s="98" t="s">
        <v>599</v>
      </c>
      <c r="K190" s="98" t="s">
        <v>600</v>
      </c>
      <c r="L190" s="98" t="s">
        <v>601</v>
      </c>
      <c r="M190" s="98" t="s">
        <v>602</v>
      </c>
      <c r="N190" s="98" t="s">
        <v>603</v>
      </c>
      <c r="O190" s="183"/>
    </row>
    <row r="191" spans="2:15" s="82" customFormat="1">
      <c r="B191" s="127" t="s">
        <v>61</v>
      </c>
      <c r="C191" s="35" t="s">
        <v>604</v>
      </c>
      <c r="D191" s="35" t="s">
        <v>456</v>
      </c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>
        <f t="shared" ref="O191:O198" si="47">SUM(E191:N191)</f>
        <v>0</v>
      </c>
    </row>
    <row r="192" spans="2:15" s="82" customFormat="1">
      <c r="B192" s="127" t="s">
        <v>61</v>
      </c>
      <c r="C192" s="35" t="s">
        <v>605</v>
      </c>
      <c r="D192" s="35" t="s">
        <v>457</v>
      </c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>
        <f t="shared" si="47"/>
        <v>0</v>
      </c>
    </row>
    <row r="193" spans="2:15" s="82" customFormat="1">
      <c r="B193" s="127" t="s">
        <v>61</v>
      </c>
      <c r="C193" s="35" t="s">
        <v>447</v>
      </c>
      <c r="D193" s="35" t="s">
        <v>458</v>
      </c>
      <c r="E193" s="96">
        <v>1</v>
      </c>
      <c r="F193" s="96"/>
      <c r="G193" s="96"/>
      <c r="H193" s="96"/>
      <c r="I193" s="96"/>
      <c r="J193" s="96"/>
      <c r="K193" s="96"/>
      <c r="L193" s="96"/>
      <c r="M193" s="96"/>
      <c r="N193" s="96"/>
      <c r="O193" s="96">
        <f t="shared" si="47"/>
        <v>1</v>
      </c>
    </row>
    <row r="194" spans="2:15" s="82" customFormat="1">
      <c r="B194" s="127" t="s">
        <v>61</v>
      </c>
      <c r="C194" s="35" t="s">
        <v>606</v>
      </c>
      <c r="D194" s="35" t="s">
        <v>459</v>
      </c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>
        <f t="shared" si="47"/>
        <v>0</v>
      </c>
    </row>
    <row r="195" spans="2:15" s="82" customFormat="1">
      <c r="B195" s="127" t="s">
        <v>61</v>
      </c>
      <c r="C195" s="35" t="s">
        <v>780</v>
      </c>
      <c r="D195" s="35" t="s">
        <v>779</v>
      </c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>
        <f t="shared" si="47"/>
        <v>0</v>
      </c>
    </row>
    <row r="196" spans="2:15" s="82" customFormat="1">
      <c r="B196" s="127" t="s">
        <v>61</v>
      </c>
      <c r="C196" s="35" t="s">
        <v>607</v>
      </c>
      <c r="D196" s="35" t="s">
        <v>460</v>
      </c>
      <c r="E196" s="96"/>
      <c r="F196" s="96">
        <v>1</v>
      </c>
      <c r="G196" s="96"/>
      <c r="H196" s="96"/>
      <c r="I196" s="96"/>
      <c r="J196" s="96">
        <v>1</v>
      </c>
      <c r="K196" s="96"/>
      <c r="L196" s="96"/>
      <c r="M196" s="96"/>
      <c r="N196" s="96"/>
      <c r="O196" s="96">
        <f t="shared" si="47"/>
        <v>2</v>
      </c>
    </row>
    <row r="197" spans="2:15" s="82" customFormat="1">
      <c r="B197" s="127" t="s">
        <v>61</v>
      </c>
      <c r="C197" s="99" t="s">
        <v>448</v>
      </c>
      <c r="D197" s="99" t="s">
        <v>424</v>
      </c>
      <c r="E197" s="96"/>
      <c r="F197" s="96"/>
      <c r="G197" s="96"/>
      <c r="H197" s="96">
        <v>1</v>
      </c>
      <c r="I197" s="96"/>
      <c r="J197" s="96"/>
      <c r="K197" s="175">
        <v>1</v>
      </c>
      <c r="L197" s="176"/>
      <c r="M197" s="97">
        <v>1</v>
      </c>
      <c r="N197" s="96"/>
      <c r="O197" s="96">
        <f t="shared" si="47"/>
        <v>3</v>
      </c>
    </row>
    <row r="198" spans="2:15" s="82" customFormat="1">
      <c r="B198" s="127" t="s">
        <v>61</v>
      </c>
      <c r="C198" s="35" t="s">
        <v>800</v>
      </c>
      <c r="D198" s="35" t="s">
        <v>799</v>
      </c>
      <c r="E198" s="96"/>
      <c r="F198" s="96"/>
      <c r="G198" s="96">
        <v>1</v>
      </c>
      <c r="H198" s="96"/>
      <c r="I198" s="96">
        <v>1</v>
      </c>
      <c r="J198" s="96"/>
      <c r="K198" s="97"/>
      <c r="L198" s="97"/>
      <c r="M198" s="97"/>
      <c r="N198" s="96"/>
      <c r="O198" s="96">
        <f t="shared" si="47"/>
        <v>2</v>
      </c>
    </row>
    <row r="199" spans="2:15" s="82" customFormat="1">
      <c r="B199" s="127"/>
      <c r="C199" s="101" t="s">
        <v>398</v>
      </c>
      <c r="D199" s="101"/>
      <c r="E199" s="109">
        <f>SUM(E191:E198)</f>
        <v>1</v>
      </c>
      <c r="F199" s="109">
        <f t="shared" ref="F199:N199" si="48">SUM(F191:F198)</f>
        <v>1</v>
      </c>
      <c r="G199" s="109">
        <f t="shared" si="48"/>
        <v>1</v>
      </c>
      <c r="H199" s="109">
        <f t="shared" si="48"/>
        <v>1</v>
      </c>
      <c r="I199" s="109">
        <f t="shared" si="48"/>
        <v>1</v>
      </c>
      <c r="J199" s="109">
        <f t="shared" si="48"/>
        <v>1</v>
      </c>
      <c r="K199" s="177">
        <f t="shared" si="48"/>
        <v>1</v>
      </c>
      <c r="L199" s="178"/>
      <c r="M199" s="109">
        <f t="shared" si="48"/>
        <v>1</v>
      </c>
      <c r="N199" s="109">
        <f t="shared" si="48"/>
        <v>0</v>
      </c>
      <c r="O199" s="109">
        <f t="shared" ref="O199" si="49">SUM(O191:O198)</f>
        <v>8</v>
      </c>
    </row>
    <row r="200" spans="2:15" s="82" customFormat="1" ht="15" customHeight="1">
      <c r="B200" s="127"/>
      <c r="C200" s="184" t="s">
        <v>625</v>
      </c>
      <c r="D200" s="114"/>
      <c r="E200" s="186" t="s">
        <v>592</v>
      </c>
      <c r="F200" s="188" t="s">
        <v>593</v>
      </c>
      <c r="G200" s="188"/>
      <c r="H200" s="188"/>
      <c r="I200" s="188"/>
      <c r="J200" s="188" t="s">
        <v>594</v>
      </c>
      <c r="K200" s="188"/>
      <c r="L200" s="188"/>
      <c r="M200" s="188"/>
      <c r="N200" s="188"/>
      <c r="O200" s="182" t="s">
        <v>398</v>
      </c>
    </row>
    <row r="201" spans="2:15" s="85" customFormat="1">
      <c r="B201" s="127"/>
      <c r="C201" s="185"/>
      <c r="D201" s="115" t="s">
        <v>427</v>
      </c>
      <c r="E201" s="187"/>
      <c r="F201" s="98" t="s">
        <v>595</v>
      </c>
      <c r="G201" s="98" t="s">
        <v>596</v>
      </c>
      <c r="H201" s="98" t="s">
        <v>597</v>
      </c>
      <c r="I201" s="98" t="s">
        <v>598</v>
      </c>
      <c r="J201" s="98" t="s">
        <v>599</v>
      </c>
      <c r="K201" s="98" t="s">
        <v>600</v>
      </c>
      <c r="L201" s="98" t="s">
        <v>601</v>
      </c>
      <c r="M201" s="98" t="s">
        <v>602</v>
      </c>
      <c r="N201" s="98" t="s">
        <v>603</v>
      </c>
      <c r="O201" s="183"/>
    </row>
    <row r="202" spans="2:15" s="82" customFormat="1">
      <c r="B202" s="127" t="s">
        <v>64</v>
      </c>
      <c r="C202" s="35" t="s">
        <v>604</v>
      </c>
      <c r="D202" s="35" t="s">
        <v>456</v>
      </c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>
        <f t="shared" ref="O202:O209" si="50">SUM(E202:N202)</f>
        <v>0</v>
      </c>
    </row>
    <row r="203" spans="2:15" s="82" customFormat="1">
      <c r="B203" s="127" t="s">
        <v>64</v>
      </c>
      <c r="C203" s="35" t="s">
        <v>605</v>
      </c>
      <c r="D203" s="35" t="s">
        <v>457</v>
      </c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>
        <f t="shared" si="50"/>
        <v>0</v>
      </c>
    </row>
    <row r="204" spans="2:15" s="82" customFormat="1">
      <c r="B204" s="127" t="s">
        <v>64</v>
      </c>
      <c r="C204" s="35" t="s">
        <v>447</v>
      </c>
      <c r="D204" s="35" t="s">
        <v>458</v>
      </c>
      <c r="E204" s="96">
        <v>1</v>
      </c>
      <c r="F204" s="96"/>
      <c r="G204" s="96"/>
      <c r="H204" s="96"/>
      <c r="I204" s="96"/>
      <c r="J204" s="96"/>
      <c r="K204" s="96"/>
      <c r="L204" s="96"/>
      <c r="M204" s="96"/>
      <c r="N204" s="96"/>
      <c r="O204" s="96">
        <f t="shared" si="50"/>
        <v>1</v>
      </c>
    </row>
    <row r="205" spans="2:15" s="82" customFormat="1">
      <c r="B205" s="127" t="s">
        <v>64</v>
      </c>
      <c r="C205" s="35" t="s">
        <v>606</v>
      </c>
      <c r="D205" s="35" t="s">
        <v>459</v>
      </c>
      <c r="E205" s="96"/>
      <c r="F205" s="96">
        <v>1</v>
      </c>
      <c r="G205" s="96"/>
      <c r="H205" s="96"/>
      <c r="I205" s="96"/>
      <c r="J205" s="110"/>
      <c r="K205" s="97"/>
      <c r="L205" s="96"/>
      <c r="M205" s="96"/>
      <c r="N205" s="96"/>
      <c r="O205" s="96">
        <f t="shared" si="50"/>
        <v>1</v>
      </c>
    </row>
    <row r="206" spans="2:15" s="82" customFormat="1">
      <c r="B206" s="127" t="s">
        <v>64</v>
      </c>
      <c r="C206" s="35" t="s">
        <v>780</v>
      </c>
      <c r="D206" s="35" t="s">
        <v>779</v>
      </c>
      <c r="E206" s="96"/>
      <c r="F206" s="96"/>
      <c r="G206" s="96"/>
      <c r="H206" s="96"/>
      <c r="I206" s="96"/>
      <c r="J206" s="110"/>
      <c r="K206" s="97"/>
      <c r="L206" s="96"/>
      <c r="M206" s="96"/>
      <c r="N206" s="96"/>
      <c r="O206" s="96">
        <f t="shared" si="50"/>
        <v>0</v>
      </c>
    </row>
    <row r="207" spans="2:15" s="82" customFormat="1">
      <c r="B207" s="127" t="s">
        <v>64</v>
      </c>
      <c r="C207" s="35" t="s">
        <v>607</v>
      </c>
      <c r="D207" s="35" t="s">
        <v>460</v>
      </c>
      <c r="E207" s="96"/>
      <c r="F207" s="96"/>
      <c r="G207" s="96">
        <v>1</v>
      </c>
      <c r="H207" s="96"/>
      <c r="I207" s="96"/>
      <c r="J207" s="110">
        <v>1</v>
      </c>
      <c r="K207" s="96"/>
      <c r="L207" s="96"/>
      <c r="M207" s="96"/>
      <c r="N207" s="96"/>
      <c r="O207" s="96">
        <f t="shared" si="50"/>
        <v>2</v>
      </c>
    </row>
    <row r="208" spans="2:15" s="82" customFormat="1">
      <c r="B208" s="127" t="s">
        <v>64</v>
      </c>
      <c r="C208" s="99" t="s">
        <v>448</v>
      </c>
      <c r="D208" s="99" t="s">
        <v>424</v>
      </c>
      <c r="E208" s="96"/>
      <c r="F208" s="96"/>
      <c r="G208" s="96"/>
      <c r="H208" s="96">
        <v>1</v>
      </c>
      <c r="I208" s="96">
        <v>1</v>
      </c>
      <c r="J208" s="96"/>
      <c r="K208" s="96">
        <v>1</v>
      </c>
      <c r="L208" s="97">
        <v>1</v>
      </c>
      <c r="M208" s="96">
        <v>1</v>
      </c>
      <c r="N208" s="96"/>
      <c r="O208" s="96">
        <f t="shared" si="50"/>
        <v>5</v>
      </c>
    </row>
    <row r="209" spans="2:15" s="82" customFormat="1">
      <c r="B209" s="127" t="s">
        <v>64</v>
      </c>
      <c r="C209" s="35" t="s">
        <v>800</v>
      </c>
      <c r="D209" s="35" t="s">
        <v>799</v>
      </c>
      <c r="E209" s="96"/>
      <c r="F209" s="96"/>
      <c r="G209" s="96"/>
      <c r="H209" s="96"/>
      <c r="I209" s="96"/>
      <c r="J209" s="96"/>
      <c r="K209" s="96"/>
      <c r="L209" s="97"/>
      <c r="M209" s="97">
        <v>1</v>
      </c>
      <c r="N209" s="96"/>
      <c r="O209" s="96">
        <f t="shared" si="50"/>
        <v>1</v>
      </c>
    </row>
    <row r="210" spans="2:15" s="82" customFormat="1">
      <c r="B210" s="127"/>
      <c r="C210" s="101" t="s">
        <v>398</v>
      </c>
      <c r="D210" s="101"/>
      <c r="E210" s="109">
        <f>SUM(E202:E209)</f>
        <v>1</v>
      </c>
      <c r="F210" s="109">
        <f t="shared" ref="F210:N210" si="51">SUM(F202:F209)</f>
        <v>1</v>
      </c>
      <c r="G210" s="109">
        <f t="shared" si="51"/>
        <v>1</v>
      </c>
      <c r="H210" s="109">
        <f t="shared" si="51"/>
        <v>1</v>
      </c>
      <c r="I210" s="109">
        <f t="shared" si="51"/>
        <v>1</v>
      </c>
      <c r="J210" s="109">
        <f t="shared" si="51"/>
        <v>1</v>
      </c>
      <c r="K210" s="109">
        <f t="shared" si="51"/>
        <v>1</v>
      </c>
      <c r="L210" s="109">
        <f t="shared" si="51"/>
        <v>1</v>
      </c>
      <c r="M210" s="109">
        <f t="shared" si="51"/>
        <v>2</v>
      </c>
      <c r="N210" s="109">
        <f t="shared" si="51"/>
        <v>0</v>
      </c>
      <c r="O210" s="109">
        <f t="shared" ref="O210" si="52">SUM(O202:O209)</f>
        <v>10</v>
      </c>
    </row>
    <row r="211" spans="2:15" s="82" customFormat="1" ht="15" customHeight="1">
      <c r="B211" s="127"/>
      <c r="C211" s="184" t="s">
        <v>626</v>
      </c>
      <c r="D211" s="114"/>
      <c r="E211" s="186" t="s">
        <v>592</v>
      </c>
      <c r="F211" s="188" t="s">
        <v>593</v>
      </c>
      <c r="G211" s="188"/>
      <c r="H211" s="188"/>
      <c r="I211" s="188"/>
      <c r="J211" s="188" t="s">
        <v>594</v>
      </c>
      <c r="K211" s="188"/>
      <c r="L211" s="188"/>
      <c r="M211" s="188"/>
      <c r="N211" s="188"/>
      <c r="O211" s="182" t="s">
        <v>398</v>
      </c>
    </row>
    <row r="212" spans="2:15" s="85" customFormat="1">
      <c r="B212" s="127"/>
      <c r="C212" s="185"/>
      <c r="D212" s="115" t="s">
        <v>424</v>
      </c>
      <c r="E212" s="187"/>
      <c r="F212" s="98" t="s">
        <v>595</v>
      </c>
      <c r="G212" s="98" t="s">
        <v>596</v>
      </c>
      <c r="H212" s="98" t="s">
        <v>597</v>
      </c>
      <c r="I212" s="98" t="s">
        <v>598</v>
      </c>
      <c r="J212" s="98" t="s">
        <v>599</v>
      </c>
      <c r="K212" s="98" t="s">
        <v>600</v>
      </c>
      <c r="L212" s="98" t="s">
        <v>601</v>
      </c>
      <c r="M212" s="98" t="s">
        <v>602</v>
      </c>
      <c r="N212" s="98" t="s">
        <v>603</v>
      </c>
      <c r="O212" s="183"/>
    </row>
    <row r="213" spans="2:15" s="82" customFormat="1">
      <c r="B213" s="127" t="s">
        <v>67</v>
      </c>
      <c r="C213" s="35" t="s">
        <v>604</v>
      </c>
      <c r="D213" s="35" t="s">
        <v>456</v>
      </c>
      <c r="E213" s="96">
        <v>1</v>
      </c>
      <c r="F213" s="96"/>
      <c r="G213" s="96"/>
      <c r="H213" s="96"/>
      <c r="I213" s="96"/>
      <c r="J213" s="96"/>
      <c r="K213" s="96"/>
      <c r="L213" s="96"/>
      <c r="M213" s="96"/>
      <c r="N213" s="96"/>
      <c r="O213" s="96">
        <f t="shared" ref="O213:O220" si="53">SUM(E213:N213)</f>
        <v>1</v>
      </c>
    </row>
    <row r="214" spans="2:15" s="82" customFormat="1">
      <c r="B214" s="127" t="s">
        <v>67</v>
      </c>
      <c r="C214" s="35" t="s">
        <v>605</v>
      </c>
      <c r="D214" s="35" t="s">
        <v>457</v>
      </c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>
        <f t="shared" si="53"/>
        <v>0</v>
      </c>
    </row>
    <row r="215" spans="2:15" s="82" customFormat="1">
      <c r="B215" s="127" t="s">
        <v>67</v>
      </c>
      <c r="C215" s="35" t="s">
        <v>447</v>
      </c>
      <c r="D215" s="35" t="s">
        <v>458</v>
      </c>
      <c r="E215" s="96"/>
      <c r="F215" s="96">
        <v>1</v>
      </c>
      <c r="G215" s="96"/>
      <c r="H215" s="96"/>
      <c r="I215" s="96"/>
      <c r="J215" s="96"/>
      <c r="K215" s="96"/>
      <c r="L215" s="96"/>
      <c r="M215" s="96"/>
      <c r="N215" s="96"/>
      <c r="O215" s="96">
        <f t="shared" si="53"/>
        <v>1</v>
      </c>
    </row>
    <row r="216" spans="2:15" s="82" customFormat="1">
      <c r="B216" s="127" t="s">
        <v>67</v>
      </c>
      <c r="C216" s="35" t="s">
        <v>606</v>
      </c>
      <c r="D216" s="35" t="s">
        <v>459</v>
      </c>
      <c r="E216" s="96"/>
      <c r="F216" s="96"/>
      <c r="G216" s="96"/>
      <c r="H216" s="96"/>
      <c r="I216" s="96"/>
      <c r="J216" s="96">
        <v>1</v>
      </c>
      <c r="K216" s="96"/>
      <c r="L216" s="96"/>
      <c r="M216" s="96"/>
      <c r="N216" s="96"/>
      <c r="O216" s="96">
        <f t="shared" si="53"/>
        <v>1</v>
      </c>
    </row>
    <row r="217" spans="2:15" s="82" customFormat="1">
      <c r="B217" s="127" t="s">
        <v>67</v>
      </c>
      <c r="C217" s="35" t="s">
        <v>780</v>
      </c>
      <c r="D217" s="35" t="s">
        <v>779</v>
      </c>
      <c r="E217" s="96"/>
      <c r="F217" s="96"/>
      <c r="G217" s="96"/>
      <c r="H217" s="96"/>
      <c r="I217" s="96"/>
      <c r="J217" s="96"/>
      <c r="K217" s="96"/>
      <c r="L217" s="96"/>
      <c r="M217" s="96">
        <v>1</v>
      </c>
      <c r="N217" s="96"/>
      <c r="O217" s="96">
        <f t="shared" si="53"/>
        <v>1</v>
      </c>
    </row>
    <row r="218" spans="2:15" s="82" customFormat="1">
      <c r="B218" s="127" t="s">
        <v>67</v>
      </c>
      <c r="C218" s="35" t="s">
        <v>607</v>
      </c>
      <c r="D218" s="35" t="s">
        <v>460</v>
      </c>
      <c r="E218" s="96"/>
      <c r="F218" s="96"/>
      <c r="G218" s="96">
        <v>2</v>
      </c>
      <c r="H218" s="96"/>
      <c r="I218" s="96"/>
      <c r="J218" s="96"/>
      <c r="K218" s="96"/>
      <c r="L218" s="110">
        <v>1</v>
      </c>
      <c r="M218" s="96"/>
      <c r="N218" s="96"/>
      <c r="O218" s="96">
        <f t="shared" si="53"/>
        <v>3</v>
      </c>
    </row>
    <row r="219" spans="2:15" s="82" customFormat="1">
      <c r="B219" s="127" t="s">
        <v>67</v>
      </c>
      <c r="C219" s="99" t="s">
        <v>448</v>
      </c>
      <c r="D219" s="99" t="s">
        <v>424</v>
      </c>
      <c r="E219" s="96"/>
      <c r="F219" s="96"/>
      <c r="G219" s="96">
        <v>1</v>
      </c>
      <c r="H219" s="96">
        <v>2</v>
      </c>
      <c r="I219" s="96"/>
      <c r="J219" s="96"/>
      <c r="K219" s="96">
        <v>1</v>
      </c>
      <c r="L219" s="110"/>
      <c r="M219" s="100"/>
      <c r="N219" s="96">
        <v>1</v>
      </c>
      <c r="O219" s="96">
        <f t="shared" si="53"/>
        <v>5</v>
      </c>
    </row>
    <row r="220" spans="2:15" s="82" customFormat="1">
      <c r="B220" s="127" t="s">
        <v>67</v>
      </c>
      <c r="C220" s="35" t="s">
        <v>800</v>
      </c>
      <c r="D220" s="35" t="s">
        <v>799</v>
      </c>
      <c r="E220" s="96"/>
      <c r="F220" s="96"/>
      <c r="G220" s="96"/>
      <c r="H220" s="96">
        <v>1</v>
      </c>
      <c r="I220" s="96">
        <v>1</v>
      </c>
      <c r="J220" s="96"/>
      <c r="K220" s="96"/>
      <c r="L220" s="96"/>
      <c r="M220" s="96"/>
      <c r="N220" s="96"/>
      <c r="O220" s="96">
        <f t="shared" si="53"/>
        <v>2</v>
      </c>
    </row>
    <row r="221" spans="2:15" s="82" customFormat="1">
      <c r="B221" s="127"/>
      <c r="C221" s="101" t="s">
        <v>398</v>
      </c>
      <c r="D221" s="101"/>
      <c r="E221" s="109">
        <f t="shared" ref="E221:O221" si="54">SUM(E213:E220)</f>
        <v>1</v>
      </c>
      <c r="F221" s="109">
        <f t="shared" si="54"/>
        <v>1</v>
      </c>
      <c r="G221" s="109">
        <f t="shared" si="54"/>
        <v>3</v>
      </c>
      <c r="H221" s="109">
        <f t="shared" si="54"/>
        <v>3</v>
      </c>
      <c r="I221" s="109">
        <f t="shared" si="54"/>
        <v>1</v>
      </c>
      <c r="J221" s="109">
        <f t="shared" si="54"/>
        <v>1</v>
      </c>
      <c r="K221" s="109">
        <f t="shared" si="54"/>
        <v>1</v>
      </c>
      <c r="L221" s="109">
        <f t="shared" si="54"/>
        <v>1</v>
      </c>
      <c r="M221" s="109">
        <f t="shared" si="54"/>
        <v>1</v>
      </c>
      <c r="N221" s="109">
        <f t="shared" si="54"/>
        <v>1</v>
      </c>
      <c r="O221" s="109">
        <f t="shared" si="54"/>
        <v>14</v>
      </c>
    </row>
    <row r="222" spans="2:15" s="82" customFormat="1" ht="15" customHeight="1">
      <c r="B222" s="127"/>
      <c r="C222" s="184" t="s">
        <v>627</v>
      </c>
      <c r="D222" s="114"/>
      <c r="E222" s="186" t="s">
        <v>592</v>
      </c>
      <c r="F222" s="188" t="s">
        <v>593</v>
      </c>
      <c r="G222" s="188"/>
      <c r="H222" s="188"/>
      <c r="I222" s="188"/>
      <c r="J222" s="188" t="s">
        <v>594</v>
      </c>
      <c r="K222" s="188"/>
      <c r="L222" s="188"/>
      <c r="M222" s="188"/>
      <c r="N222" s="188"/>
      <c r="O222" s="182" t="s">
        <v>398</v>
      </c>
    </row>
    <row r="223" spans="2:15" s="85" customFormat="1">
      <c r="B223" s="127"/>
      <c r="C223" s="185"/>
      <c r="D223" s="115" t="s">
        <v>427</v>
      </c>
      <c r="E223" s="187"/>
      <c r="F223" s="98" t="s">
        <v>595</v>
      </c>
      <c r="G223" s="98" t="s">
        <v>596</v>
      </c>
      <c r="H223" s="98" t="s">
        <v>597</v>
      </c>
      <c r="I223" s="98" t="s">
        <v>598</v>
      </c>
      <c r="J223" s="98" t="s">
        <v>599</v>
      </c>
      <c r="K223" s="98" t="s">
        <v>600</v>
      </c>
      <c r="L223" s="98" t="s">
        <v>601</v>
      </c>
      <c r="M223" s="98" t="s">
        <v>602</v>
      </c>
      <c r="N223" s="98" t="s">
        <v>603</v>
      </c>
      <c r="O223" s="183"/>
    </row>
    <row r="224" spans="2:15" s="82" customFormat="1">
      <c r="B224" s="127" t="s">
        <v>70</v>
      </c>
      <c r="C224" s="35" t="s">
        <v>604</v>
      </c>
      <c r="D224" s="35" t="s">
        <v>456</v>
      </c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>
        <f t="shared" ref="O224:O231" si="55">SUM(E224:N224)</f>
        <v>0</v>
      </c>
    </row>
    <row r="225" spans="2:15" s="82" customFormat="1">
      <c r="B225" s="127" t="s">
        <v>70</v>
      </c>
      <c r="C225" s="35" t="s">
        <v>605</v>
      </c>
      <c r="D225" s="35" t="s">
        <v>457</v>
      </c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>
        <f t="shared" si="55"/>
        <v>0</v>
      </c>
    </row>
    <row r="226" spans="2:15" s="82" customFormat="1">
      <c r="B226" s="127" t="s">
        <v>70</v>
      </c>
      <c r="C226" s="35" t="s">
        <v>447</v>
      </c>
      <c r="D226" s="35" t="s">
        <v>458</v>
      </c>
      <c r="E226" s="96">
        <v>1</v>
      </c>
      <c r="F226" s="96"/>
      <c r="G226" s="96"/>
      <c r="H226" s="96"/>
      <c r="I226" s="96"/>
      <c r="J226" s="96"/>
      <c r="K226" s="96"/>
      <c r="L226" s="96"/>
      <c r="M226" s="96"/>
      <c r="N226" s="96"/>
      <c r="O226" s="96">
        <f t="shared" si="55"/>
        <v>1</v>
      </c>
    </row>
    <row r="227" spans="2:15" s="82" customFormat="1">
      <c r="B227" s="127" t="s">
        <v>70</v>
      </c>
      <c r="C227" s="35" t="s">
        <v>606</v>
      </c>
      <c r="D227" s="35" t="s">
        <v>459</v>
      </c>
      <c r="E227" s="96"/>
      <c r="F227" s="96"/>
      <c r="G227" s="96"/>
      <c r="H227" s="96"/>
      <c r="I227" s="96"/>
      <c r="J227" s="110"/>
      <c r="K227" s="97"/>
      <c r="L227" s="96"/>
      <c r="M227" s="96"/>
      <c r="N227" s="96"/>
      <c r="O227" s="96">
        <f t="shared" si="55"/>
        <v>0</v>
      </c>
    </row>
    <row r="228" spans="2:15" s="82" customFormat="1">
      <c r="B228" s="127" t="s">
        <v>70</v>
      </c>
      <c r="C228" s="35" t="s">
        <v>780</v>
      </c>
      <c r="D228" s="35" t="s">
        <v>779</v>
      </c>
      <c r="E228" s="96"/>
      <c r="F228" s="96">
        <v>1</v>
      </c>
      <c r="G228" s="96"/>
      <c r="H228" s="96"/>
      <c r="I228" s="96"/>
      <c r="J228" s="110"/>
      <c r="K228" s="97"/>
      <c r="L228" s="96"/>
      <c r="M228" s="96"/>
      <c r="N228" s="96"/>
      <c r="O228" s="96">
        <f t="shared" si="55"/>
        <v>1</v>
      </c>
    </row>
    <row r="229" spans="2:15" s="82" customFormat="1">
      <c r="B229" s="127" t="s">
        <v>70</v>
      </c>
      <c r="C229" s="35" t="s">
        <v>607</v>
      </c>
      <c r="D229" s="35" t="s">
        <v>460</v>
      </c>
      <c r="E229" s="96"/>
      <c r="F229" s="96"/>
      <c r="G229" s="96">
        <v>1</v>
      </c>
      <c r="H229" s="96"/>
      <c r="I229" s="96"/>
      <c r="J229" s="110">
        <v>1</v>
      </c>
      <c r="K229" s="96"/>
      <c r="L229" s="96"/>
      <c r="M229" s="96"/>
      <c r="N229" s="96"/>
      <c r="O229" s="96">
        <f t="shared" si="55"/>
        <v>2</v>
      </c>
    </row>
    <row r="230" spans="2:15" s="82" customFormat="1">
      <c r="B230" s="127" t="s">
        <v>70</v>
      </c>
      <c r="C230" s="99" t="s">
        <v>448</v>
      </c>
      <c r="D230" s="99" t="s">
        <v>424</v>
      </c>
      <c r="E230" s="96"/>
      <c r="F230" s="96"/>
      <c r="G230" s="96"/>
      <c r="H230" s="96">
        <v>1</v>
      </c>
      <c r="I230" s="96">
        <v>1</v>
      </c>
      <c r="J230" s="96"/>
      <c r="K230" s="96">
        <v>1</v>
      </c>
      <c r="L230" s="97">
        <v>1</v>
      </c>
      <c r="M230" s="96">
        <v>1</v>
      </c>
      <c r="N230" s="96"/>
      <c r="O230" s="96">
        <f t="shared" si="55"/>
        <v>5</v>
      </c>
    </row>
    <row r="231" spans="2:15" s="82" customFormat="1">
      <c r="B231" s="127" t="s">
        <v>70</v>
      </c>
      <c r="C231" s="35" t="s">
        <v>800</v>
      </c>
      <c r="D231" s="35" t="s">
        <v>799</v>
      </c>
      <c r="E231" s="96"/>
      <c r="F231" s="96"/>
      <c r="G231" s="96"/>
      <c r="H231" s="96"/>
      <c r="I231" s="96"/>
      <c r="J231" s="96"/>
      <c r="K231" s="96"/>
      <c r="L231" s="97"/>
      <c r="M231" s="97"/>
      <c r="N231" s="96"/>
      <c r="O231" s="96">
        <f t="shared" si="55"/>
        <v>0</v>
      </c>
    </row>
    <row r="232" spans="2:15" s="82" customFormat="1">
      <c r="B232" s="127"/>
      <c r="C232" s="101" t="s">
        <v>398</v>
      </c>
      <c r="D232" s="101"/>
      <c r="E232" s="109">
        <f>SUM(E224:E231)</f>
        <v>1</v>
      </c>
      <c r="F232" s="109">
        <f t="shared" ref="F232:J232" si="56">SUM(F224:F231)</f>
        <v>1</v>
      </c>
      <c r="G232" s="109">
        <f t="shared" si="56"/>
        <v>1</v>
      </c>
      <c r="H232" s="109">
        <f t="shared" si="56"/>
        <v>1</v>
      </c>
      <c r="I232" s="109">
        <f t="shared" si="56"/>
        <v>1</v>
      </c>
      <c r="J232" s="109">
        <f t="shared" si="56"/>
        <v>1</v>
      </c>
      <c r="K232" s="109">
        <f>SUM(K224:K231)</f>
        <v>1</v>
      </c>
      <c r="L232" s="109">
        <f t="shared" ref="L232:O232" si="57">SUM(L224:L231)</f>
        <v>1</v>
      </c>
      <c r="M232" s="109">
        <f t="shared" si="57"/>
        <v>1</v>
      </c>
      <c r="N232" s="109">
        <f t="shared" si="57"/>
        <v>0</v>
      </c>
      <c r="O232" s="109">
        <f t="shared" si="57"/>
        <v>9</v>
      </c>
    </row>
    <row r="233" spans="2:15" s="82" customFormat="1" ht="15" customHeight="1">
      <c r="B233" s="127"/>
      <c r="C233" s="184" t="s">
        <v>628</v>
      </c>
      <c r="D233" s="114"/>
      <c r="E233" s="186" t="s">
        <v>592</v>
      </c>
      <c r="F233" s="188" t="s">
        <v>593</v>
      </c>
      <c r="G233" s="188"/>
      <c r="H233" s="188"/>
      <c r="I233" s="188"/>
      <c r="J233" s="188" t="s">
        <v>594</v>
      </c>
      <c r="K233" s="188"/>
      <c r="L233" s="188"/>
      <c r="M233" s="188"/>
      <c r="N233" s="188"/>
      <c r="O233" s="182" t="s">
        <v>398</v>
      </c>
    </row>
    <row r="234" spans="2:15" s="85" customFormat="1">
      <c r="B234" s="127"/>
      <c r="C234" s="185"/>
      <c r="D234" s="115" t="s">
        <v>427</v>
      </c>
      <c r="E234" s="187"/>
      <c r="F234" s="98" t="s">
        <v>595</v>
      </c>
      <c r="G234" s="98" t="s">
        <v>596</v>
      </c>
      <c r="H234" s="98" t="s">
        <v>597</v>
      </c>
      <c r="I234" s="98" t="s">
        <v>598</v>
      </c>
      <c r="J234" s="98" t="s">
        <v>599</v>
      </c>
      <c r="K234" s="98" t="s">
        <v>600</v>
      </c>
      <c r="L234" s="98" t="s">
        <v>601</v>
      </c>
      <c r="M234" s="98" t="s">
        <v>602</v>
      </c>
      <c r="N234" s="98" t="s">
        <v>603</v>
      </c>
      <c r="O234" s="183"/>
    </row>
    <row r="235" spans="2:15" s="82" customFormat="1">
      <c r="B235" s="127" t="s">
        <v>73</v>
      </c>
      <c r="C235" s="35" t="s">
        <v>604</v>
      </c>
      <c r="D235" s="35" t="s">
        <v>456</v>
      </c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>
        <f t="shared" ref="O235:O242" si="58">SUM(E235:N235)</f>
        <v>0</v>
      </c>
    </row>
    <row r="236" spans="2:15" s="82" customFormat="1">
      <c r="B236" s="127" t="s">
        <v>73</v>
      </c>
      <c r="C236" s="35" t="s">
        <v>605</v>
      </c>
      <c r="D236" s="35" t="s">
        <v>457</v>
      </c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>
        <f t="shared" si="58"/>
        <v>0</v>
      </c>
    </row>
    <row r="237" spans="2:15" s="82" customFormat="1">
      <c r="B237" s="127" t="s">
        <v>73</v>
      </c>
      <c r="C237" s="35" t="s">
        <v>447</v>
      </c>
      <c r="D237" s="35" t="s">
        <v>458</v>
      </c>
      <c r="E237" s="96">
        <v>1</v>
      </c>
      <c r="F237" s="96"/>
      <c r="G237" s="96"/>
      <c r="H237" s="96"/>
      <c r="I237" s="96"/>
      <c r="J237" s="96"/>
      <c r="K237" s="96"/>
      <c r="L237" s="96"/>
      <c r="M237" s="96"/>
      <c r="N237" s="96"/>
      <c r="O237" s="96">
        <f t="shared" si="58"/>
        <v>1</v>
      </c>
    </row>
    <row r="238" spans="2:15" s="82" customFormat="1">
      <c r="B238" s="127" t="s">
        <v>73</v>
      </c>
      <c r="C238" s="35" t="s">
        <v>606</v>
      </c>
      <c r="D238" s="35" t="s">
        <v>459</v>
      </c>
      <c r="E238" s="96"/>
      <c r="F238" s="96"/>
      <c r="G238" s="96"/>
      <c r="H238" s="96"/>
      <c r="I238" s="96"/>
      <c r="J238" s="110"/>
      <c r="K238" s="97"/>
      <c r="L238" s="96"/>
      <c r="M238" s="96"/>
      <c r="N238" s="96"/>
      <c r="O238" s="96">
        <f t="shared" si="58"/>
        <v>0</v>
      </c>
    </row>
    <row r="239" spans="2:15" s="82" customFormat="1">
      <c r="B239" s="127" t="s">
        <v>73</v>
      </c>
      <c r="C239" s="35" t="s">
        <v>780</v>
      </c>
      <c r="D239" s="35" t="s">
        <v>779</v>
      </c>
      <c r="E239" s="96"/>
      <c r="F239" s="96"/>
      <c r="G239" s="96"/>
      <c r="H239" s="96"/>
      <c r="I239" s="96"/>
      <c r="J239" s="110"/>
      <c r="K239" s="97"/>
      <c r="L239" s="96"/>
      <c r="M239" s="96"/>
      <c r="N239" s="96"/>
      <c r="O239" s="96">
        <f t="shared" si="58"/>
        <v>0</v>
      </c>
    </row>
    <row r="240" spans="2:15" s="82" customFormat="1">
      <c r="B240" s="127" t="s">
        <v>73</v>
      </c>
      <c r="C240" s="35" t="s">
        <v>607</v>
      </c>
      <c r="D240" s="35" t="s">
        <v>460</v>
      </c>
      <c r="E240" s="96"/>
      <c r="F240" s="96">
        <v>1</v>
      </c>
      <c r="G240" s="96"/>
      <c r="H240" s="96"/>
      <c r="I240" s="96"/>
      <c r="J240" s="110">
        <v>1</v>
      </c>
      <c r="K240" s="96"/>
      <c r="L240" s="96"/>
      <c r="M240" s="96"/>
      <c r="N240" s="96"/>
      <c r="O240" s="96">
        <f t="shared" si="58"/>
        <v>2</v>
      </c>
    </row>
    <row r="241" spans="2:15" s="82" customFormat="1" ht="12" customHeight="1">
      <c r="B241" s="127" t="s">
        <v>73</v>
      </c>
      <c r="C241" s="99" t="s">
        <v>448</v>
      </c>
      <c r="D241" s="99" t="s">
        <v>424</v>
      </c>
      <c r="E241" s="96"/>
      <c r="F241" s="96"/>
      <c r="G241" s="96">
        <v>1</v>
      </c>
      <c r="H241" s="96">
        <v>1</v>
      </c>
      <c r="I241" s="96"/>
      <c r="J241" s="96"/>
      <c r="K241" s="175">
        <v>1</v>
      </c>
      <c r="L241" s="181"/>
      <c r="M241" s="176"/>
      <c r="N241" s="96"/>
      <c r="O241" s="96">
        <f t="shared" si="58"/>
        <v>3</v>
      </c>
    </row>
    <row r="242" spans="2:15" s="82" customFormat="1">
      <c r="B242" s="127" t="s">
        <v>73</v>
      </c>
      <c r="C242" s="35" t="s">
        <v>800</v>
      </c>
      <c r="D242" s="35" t="s">
        <v>799</v>
      </c>
      <c r="E242" s="96"/>
      <c r="F242" s="96"/>
      <c r="G242" s="96"/>
      <c r="H242" s="96"/>
      <c r="I242" s="96">
        <v>1</v>
      </c>
      <c r="J242" s="96"/>
      <c r="K242" s="96"/>
      <c r="L242" s="97"/>
      <c r="M242" s="97"/>
      <c r="N242" s="96"/>
      <c r="O242" s="96">
        <f t="shared" si="58"/>
        <v>1</v>
      </c>
    </row>
    <row r="243" spans="2:15" s="82" customFormat="1">
      <c r="B243" s="127"/>
      <c r="C243" s="101" t="s">
        <v>398</v>
      </c>
      <c r="D243" s="101"/>
      <c r="E243" s="109">
        <f>SUM(E235:E242)</f>
        <v>1</v>
      </c>
      <c r="F243" s="109">
        <f t="shared" ref="F243:K243" si="59">SUM(F235:F242)</f>
        <v>1</v>
      </c>
      <c r="G243" s="109">
        <f t="shared" si="59"/>
        <v>1</v>
      </c>
      <c r="H243" s="109">
        <f t="shared" si="59"/>
        <v>1</v>
      </c>
      <c r="I243" s="109">
        <f t="shared" si="59"/>
        <v>1</v>
      </c>
      <c r="J243" s="122">
        <f t="shared" si="59"/>
        <v>1</v>
      </c>
      <c r="K243" s="177">
        <f t="shared" si="59"/>
        <v>1</v>
      </c>
      <c r="L243" s="193"/>
      <c r="M243" s="178"/>
      <c r="N243" s="109">
        <f t="shared" ref="N243:O243" si="60">SUM(N235:N242)</f>
        <v>0</v>
      </c>
      <c r="O243" s="109">
        <f t="shared" si="60"/>
        <v>7</v>
      </c>
    </row>
    <row r="244" spans="2:15" s="82" customFormat="1" ht="15" customHeight="1">
      <c r="B244" s="127"/>
      <c r="C244" s="184" t="s">
        <v>629</v>
      </c>
      <c r="D244" s="114"/>
      <c r="E244" s="186" t="s">
        <v>592</v>
      </c>
      <c r="F244" s="188" t="s">
        <v>593</v>
      </c>
      <c r="G244" s="188"/>
      <c r="H244" s="188"/>
      <c r="I244" s="188"/>
      <c r="J244" s="188" t="s">
        <v>594</v>
      </c>
      <c r="K244" s="188"/>
      <c r="L244" s="188"/>
      <c r="M244" s="188"/>
      <c r="N244" s="188"/>
      <c r="O244" s="182" t="s">
        <v>398</v>
      </c>
    </row>
    <row r="245" spans="2:15" s="85" customFormat="1">
      <c r="B245" s="127"/>
      <c r="C245" s="185"/>
      <c r="D245" s="115" t="s">
        <v>426</v>
      </c>
      <c r="E245" s="187"/>
      <c r="F245" s="98" t="s">
        <v>595</v>
      </c>
      <c r="G245" s="98" t="s">
        <v>596</v>
      </c>
      <c r="H245" s="98" t="s">
        <v>597</v>
      </c>
      <c r="I245" s="98" t="s">
        <v>598</v>
      </c>
      <c r="J245" s="98" t="s">
        <v>599</v>
      </c>
      <c r="K245" s="98" t="s">
        <v>600</v>
      </c>
      <c r="L245" s="98" t="s">
        <v>601</v>
      </c>
      <c r="M245" s="98" t="s">
        <v>602</v>
      </c>
      <c r="N245" s="98" t="s">
        <v>603</v>
      </c>
      <c r="O245" s="183"/>
    </row>
    <row r="246" spans="2:15" s="82" customFormat="1">
      <c r="B246" s="127" t="s">
        <v>76</v>
      </c>
      <c r="C246" s="35" t="s">
        <v>604</v>
      </c>
      <c r="D246" s="35" t="s">
        <v>456</v>
      </c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>
        <f t="shared" ref="O246:O253" si="61">SUM(E246:N246)</f>
        <v>0</v>
      </c>
    </row>
    <row r="247" spans="2:15" s="82" customFormat="1">
      <c r="B247" s="127" t="s">
        <v>76</v>
      </c>
      <c r="C247" s="35" t="s">
        <v>605</v>
      </c>
      <c r="D247" s="35" t="s">
        <v>457</v>
      </c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>
        <f t="shared" si="61"/>
        <v>0</v>
      </c>
    </row>
    <row r="248" spans="2:15" s="82" customFormat="1">
      <c r="B248" s="127" t="s">
        <v>76</v>
      </c>
      <c r="C248" s="35" t="s">
        <v>447</v>
      </c>
      <c r="D248" s="35" t="s">
        <v>458</v>
      </c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>
        <f t="shared" si="61"/>
        <v>0</v>
      </c>
    </row>
    <row r="249" spans="2:15" s="82" customFormat="1">
      <c r="B249" s="127" t="s">
        <v>76</v>
      </c>
      <c r="C249" s="35" t="s">
        <v>606</v>
      </c>
      <c r="D249" s="35" t="s">
        <v>459</v>
      </c>
      <c r="E249" s="96">
        <v>1</v>
      </c>
      <c r="F249" s="96"/>
      <c r="G249" s="96"/>
      <c r="H249" s="96"/>
      <c r="I249" s="96"/>
      <c r="J249" s="96"/>
      <c r="K249" s="96"/>
      <c r="L249" s="96"/>
      <c r="M249" s="96"/>
      <c r="N249" s="96"/>
      <c r="O249" s="96">
        <f t="shared" si="61"/>
        <v>1</v>
      </c>
    </row>
    <row r="250" spans="2:15" s="82" customFormat="1">
      <c r="B250" s="127" t="s">
        <v>76</v>
      </c>
      <c r="C250" s="35" t="s">
        <v>780</v>
      </c>
      <c r="D250" s="35" t="s">
        <v>779</v>
      </c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>
        <f t="shared" si="61"/>
        <v>0</v>
      </c>
    </row>
    <row r="251" spans="2:15" s="82" customFormat="1">
      <c r="B251" s="127" t="s">
        <v>76</v>
      </c>
      <c r="C251" s="35" t="s">
        <v>607</v>
      </c>
      <c r="D251" s="35" t="s">
        <v>460</v>
      </c>
      <c r="E251" s="96"/>
      <c r="F251" s="96">
        <v>1</v>
      </c>
      <c r="G251" s="96"/>
      <c r="H251" s="96"/>
      <c r="I251" s="96"/>
      <c r="J251" s="96"/>
      <c r="K251" s="96"/>
      <c r="L251" s="96"/>
      <c r="M251" s="96"/>
      <c r="N251" s="96"/>
      <c r="O251" s="96">
        <f t="shared" si="61"/>
        <v>1</v>
      </c>
    </row>
    <row r="252" spans="2:15" s="82" customFormat="1">
      <c r="B252" s="127" t="s">
        <v>76</v>
      </c>
      <c r="C252" s="99" t="s">
        <v>448</v>
      </c>
      <c r="D252" s="99" t="s">
        <v>424</v>
      </c>
      <c r="E252" s="96"/>
      <c r="F252" s="96"/>
      <c r="G252" s="96">
        <v>1</v>
      </c>
      <c r="H252" s="96"/>
      <c r="I252" s="96"/>
      <c r="J252" s="96">
        <v>1</v>
      </c>
      <c r="K252" s="96">
        <v>1</v>
      </c>
      <c r="L252" s="175">
        <v>1</v>
      </c>
      <c r="M252" s="176"/>
      <c r="N252" s="96"/>
      <c r="O252" s="96">
        <f t="shared" si="61"/>
        <v>4</v>
      </c>
    </row>
    <row r="253" spans="2:15" s="82" customFormat="1">
      <c r="B253" s="127" t="s">
        <v>76</v>
      </c>
      <c r="C253" s="35" t="s">
        <v>800</v>
      </c>
      <c r="D253" s="35" t="s">
        <v>799</v>
      </c>
      <c r="E253" s="96"/>
      <c r="F253" s="96"/>
      <c r="G253" s="96"/>
      <c r="H253" s="181">
        <v>1</v>
      </c>
      <c r="I253" s="176"/>
      <c r="J253" s="96"/>
      <c r="K253" s="97"/>
      <c r="L253" s="97"/>
      <c r="M253" s="97"/>
      <c r="N253" s="96">
        <v>1</v>
      </c>
      <c r="O253" s="96">
        <f t="shared" si="61"/>
        <v>2</v>
      </c>
    </row>
    <row r="254" spans="2:15" s="82" customFormat="1">
      <c r="B254" s="127"/>
      <c r="C254" s="101" t="s">
        <v>398</v>
      </c>
      <c r="D254" s="101"/>
      <c r="E254" s="109">
        <f>SUM(E246:E253)</f>
        <v>1</v>
      </c>
      <c r="F254" s="109">
        <f t="shared" ref="F254" si="62">SUM(F246:F253)</f>
        <v>1</v>
      </c>
      <c r="G254" s="109">
        <f>SUM(G246:G252)</f>
        <v>1</v>
      </c>
      <c r="H254" s="177">
        <f>H253</f>
        <v>1</v>
      </c>
      <c r="I254" s="178"/>
      <c r="J254" s="109">
        <f t="shared" ref="J254" si="63">SUM(J246:J253)</f>
        <v>1</v>
      </c>
      <c r="K254" s="111">
        <f>SUM(K246:K253)</f>
        <v>1</v>
      </c>
      <c r="L254" s="177">
        <f t="shared" ref="L254" si="64">SUM(L246:L253)</f>
        <v>1</v>
      </c>
      <c r="M254" s="178"/>
      <c r="N254" s="109">
        <f t="shared" ref="N254:O254" si="65">SUM(N246:N253)</f>
        <v>1</v>
      </c>
      <c r="O254" s="109">
        <f t="shared" si="65"/>
        <v>8</v>
      </c>
    </row>
    <row r="255" spans="2:15" s="82" customFormat="1">
      <c r="B255" s="127"/>
      <c r="C255" s="184" t="s">
        <v>630</v>
      </c>
      <c r="D255" s="114"/>
      <c r="E255" s="186" t="s">
        <v>592</v>
      </c>
      <c r="F255" s="188" t="s">
        <v>593</v>
      </c>
      <c r="G255" s="188"/>
      <c r="H255" s="188"/>
      <c r="I255" s="188"/>
      <c r="J255" s="188" t="s">
        <v>594</v>
      </c>
      <c r="K255" s="188"/>
      <c r="L255" s="188"/>
      <c r="M255" s="188"/>
      <c r="N255" s="188"/>
      <c r="O255" s="182" t="s">
        <v>398</v>
      </c>
    </row>
    <row r="256" spans="2:15" s="85" customFormat="1">
      <c r="B256" s="127"/>
      <c r="C256" s="185"/>
      <c r="D256" s="115" t="s">
        <v>426</v>
      </c>
      <c r="E256" s="187"/>
      <c r="F256" s="98" t="s">
        <v>595</v>
      </c>
      <c r="G256" s="98" t="s">
        <v>596</v>
      </c>
      <c r="H256" s="98" t="s">
        <v>597</v>
      </c>
      <c r="I256" s="98" t="s">
        <v>598</v>
      </c>
      <c r="J256" s="98" t="s">
        <v>599</v>
      </c>
      <c r="K256" s="98" t="s">
        <v>600</v>
      </c>
      <c r="L256" s="98" t="s">
        <v>601</v>
      </c>
      <c r="M256" s="98" t="s">
        <v>602</v>
      </c>
      <c r="N256" s="98" t="s">
        <v>603</v>
      </c>
      <c r="O256" s="183"/>
    </row>
    <row r="257" spans="2:15" s="82" customFormat="1">
      <c r="B257" s="127" t="s">
        <v>79</v>
      </c>
      <c r="C257" s="35" t="s">
        <v>604</v>
      </c>
      <c r="D257" s="35" t="s">
        <v>456</v>
      </c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>
        <f t="shared" ref="O257:O264" si="66">SUM(E257:N257)</f>
        <v>0</v>
      </c>
    </row>
    <row r="258" spans="2:15" s="82" customFormat="1">
      <c r="B258" s="127" t="s">
        <v>79</v>
      </c>
      <c r="C258" s="35" t="s">
        <v>605</v>
      </c>
      <c r="D258" s="35" t="s">
        <v>457</v>
      </c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>
        <f t="shared" si="66"/>
        <v>0</v>
      </c>
    </row>
    <row r="259" spans="2:15" s="82" customFormat="1">
      <c r="B259" s="127" t="s">
        <v>79</v>
      </c>
      <c r="C259" s="35" t="s">
        <v>447</v>
      </c>
      <c r="D259" s="35" t="s">
        <v>458</v>
      </c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>
        <f t="shared" si="66"/>
        <v>0</v>
      </c>
    </row>
    <row r="260" spans="2:15" s="82" customFormat="1">
      <c r="B260" s="127" t="s">
        <v>79</v>
      </c>
      <c r="C260" s="35" t="s">
        <v>606</v>
      </c>
      <c r="D260" s="35" t="s">
        <v>459</v>
      </c>
      <c r="E260" s="96">
        <v>1</v>
      </c>
      <c r="F260" s="96"/>
      <c r="G260" s="96"/>
      <c r="H260" s="96"/>
      <c r="I260" s="96"/>
      <c r="J260" s="96"/>
      <c r="K260" s="96"/>
      <c r="L260" s="96"/>
      <c r="M260" s="96"/>
      <c r="N260" s="96"/>
      <c r="O260" s="96">
        <f t="shared" si="66"/>
        <v>1</v>
      </c>
    </row>
    <row r="261" spans="2:15" s="82" customFormat="1">
      <c r="B261" s="127" t="s">
        <v>79</v>
      </c>
      <c r="C261" s="35" t="s">
        <v>780</v>
      </c>
      <c r="D261" s="35" t="s">
        <v>779</v>
      </c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>
        <f t="shared" si="66"/>
        <v>0</v>
      </c>
    </row>
    <row r="262" spans="2:15" s="82" customFormat="1">
      <c r="B262" s="127" t="s">
        <v>79</v>
      </c>
      <c r="C262" s="35" t="s">
        <v>607</v>
      </c>
      <c r="D262" s="35" t="s">
        <v>460</v>
      </c>
      <c r="E262" s="96"/>
      <c r="F262" s="96">
        <v>1</v>
      </c>
      <c r="G262" s="96"/>
      <c r="H262" s="96"/>
      <c r="I262" s="96"/>
      <c r="J262" s="97">
        <v>1</v>
      </c>
      <c r="K262" s="96"/>
      <c r="L262" s="96"/>
      <c r="M262" s="96"/>
      <c r="N262" s="96"/>
      <c r="O262" s="96">
        <f t="shared" si="66"/>
        <v>2</v>
      </c>
    </row>
    <row r="263" spans="2:15" s="82" customFormat="1" ht="14.5" customHeight="1">
      <c r="B263" s="127" t="s">
        <v>79</v>
      </c>
      <c r="C263" s="99" t="s">
        <v>448</v>
      </c>
      <c r="D263" s="99" t="s">
        <v>424</v>
      </c>
      <c r="E263" s="96"/>
      <c r="F263" s="96"/>
      <c r="G263" s="96"/>
      <c r="H263" s="96">
        <v>1</v>
      </c>
      <c r="I263" s="96"/>
      <c r="J263" s="97"/>
      <c r="K263" s="175">
        <v>1</v>
      </c>
      <c r="L263" s="176"/>
      <c r="M263" s="96">
        <v>1</v>
      </c>
      <c r="N263" s="96"/>
      <c r="O263" s="96">
        <f t="shared" si="66"/>
        <v>3</v>
      </c>
    </row>
    <row r="264" spans="2:15" s="82" customFormat="1">
      <c r="B264" s="127" t="s">
        <v>79</v>
      </c>
      <c r="C264" s="35" t="s">
        <v>800</v>
      </c>
      <c r="D264" s="35" t="s">
        <v>799</v>
      </c>
      <c r="E264" s="96"/>
      <c r="F264" s="96"/>
      <c r="G264" s="96">
        <v>1</v>
      </c>
      <c r="H264" s="96"/>
      <c r="I264" s="96">
        <v>1</v>
      </c>
      <c r="J264" s="96"/>
      <c r="K264" s="96"/>
      <c r="L264" s="96"/>
      <c r="M264" s="96"/>
      <c r="N264" s="96"/>
      <c r="O264" s="96">
        <f t="shared" si="66"/>
        <v>2</v>
      </c>
    </row>
    <row r="265" spans="2:15" s="82" customFormat="1">
      <c r="B265" s="127"/>
      <c r="C265" s="101" t="s">
        <v>398</v>
      </c>
      <c r="D265" s="101"/>
      <c r="E265" s="109">
        <f>SUM(E257:E264)</f>
        <v>1</v>
      </c>
      <c r="F265" s="109">
        <f t="shared" ref="F265:O265" si="67">SUM(F257:F264)</f>
        <v>1</v>
      </c>
      <c r="G265" s="109">
        <f t="shared" si="67"/>
        <v>1</v>
      </c>
      <c r="H265" s="109">
        <f t="shared" si="67"/>
        <v>1</v>
      </c>
      <c r="I265" s="109">
        <f t="shared" si="67"/>
        <v>1</v>
      </c>
      <c r="J265" s="109">
        <f t="shared" si="67"/>
        <v>1</v>
      </c>
      <c r="K265" s="177">
        <f t="shared" si="67"/>
        <v>1</v>
      </c>
      <c r="L265" s="178"/>
      <c r="M265" s="109">
        <f t="shared" si="67"/>
        <v>1</v>
      </c>
      <c r="N265" s="109">
        <f t="shared" si="67"/>
        <v>0</v>
      </c>
      <c r="O265" s="109">
        <f t="shared" si="67"/>
        <v>8</v>
      </c>
    </row>
    <row r="266" spans="2:15" s="82" customFormat="1" ht="15" customHeight="1">
      <c r="B266" s="127"/>
      <c r="C266" s="184" t="s">
        <v>631</v>
      </c>
      <c r="D266" s="114"/>
      <c r="E266" s="186" t="s">
        <v>592</v>
      </c>
      <c r="F266" s="188" t="s">
        <v>593</v>
      </c>
      <c r="G266" s="188"/>
      <c r="H266" s="188"/>
      <c r="I266" s="188"/>
      <c r="J266" s="188" t="s">
        <v>594</v>
      </c>
      <c r="K266" s="188"/>
      <c r="L266" s="188"/>
      <c r="M266" s="188"/>
      <c r="N266" s="188"/>
      <c r="O266" s="182" t="s">
        <v>398</v>
      </c>
    </row>
    <row r="267" spans="2:15" s="85" customFormat="1">
      <c r="B267" s="127" t="s">
        <v>82</v>
      </c>
      <c r="C267" s="185"/>
      <c r="D267" s="115" t="s">
        <v>425</v>
      </c>
      <c r="E267" s="187"/>
      <c r="F267" s="98" t="s">
        <v>595</v>
      </c>
      <c r="G267" s="98" t="s">
        <v>596</v>
      </c>
      <c r="H267" s="98" t="s">
        <v>597</v>
      </c>
      <c r="I267" s="98" t="s">
        <v>598</v>
      </c>
      <c r="J267" s="98" t="s">
        <v>599</v>
      </c>
      <c r="K267" s="98" t="s">
        <v>600</v>
      </c>
      <c r="L267" s="98" t="s">
        <v>601</v>
      </c>
      <c r="M267" s="98" t="s">
        <v>602</v>
      </c>
      <c r="N267" s="98" t="s">
        <v>603</v>
      </c>
      <c r="O267" s="183"/>
    </row>
    <row r="268" spans="2:15" s="82" customFormat="1">
      <c r="B268" s="127" t="s">
        <v>82</v>
      </c>
      <c r="C268" s="35" t="s">
        <v>604</v>
      </c>
      <c r="D268" s="35" t="s">
        <v>456</v>
      </c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>
        <f t="shared" ref="O268:O275" si="68">SUM(E268:N268)</f>
        <v>0</v>
      </c>
    </row>
    <row r="269" spans="2:15" s="82" customFormat="1">
      <c r="B269" s="127" t="s">
        <v>82</v>
      </c>
      <c r="C269" s="35" t="s">
        <v>605</v>
      </c>
      <c r="D269" s="35" t="s">
        <v>457</v>
      </c>
      <c r="E269" s="96">
        <v>1</v>
      </c>
      <c r="F269" s="96"/>
      <c r="G269" s="96"/>
      <c r="H269" s="96"/>
      <c r="I269" s="96"/>
      <c r="J269" s="96"/>
      <c r="K269" s="96"/>
      <c r="L269" s="96"/>
      <c r="M269" s="96"/>
      <c r="N269" s="96"/>
      <c r="O269" s="96">
        <f t="shared" si="68"/>
        <v>1</v>
      </c>
    </row>
    <row r="270" spans="2:15" s="82" customFormat="1">
      <c r="B270" s="127" t="s">
        <v>82</v>
      </c>
      <c r="C270" s="35" t="s">
        <v>447</v>
      </c>
      <c r="D270" s="35" t="s">
        <v>458</v>
      </c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>
        <f t="shared" si="68"/>
        <v>0</v>
      </c>
    </row>
    <row r="271" spans="2:15" s="82" customFormat="1">
      <c r="B271" s="127" t="s">
        <v>82</v>
      </c>
      <c r="C271" s="35" t="s">
        <v>606</v>
      </c>
      <c r="D271" s="35" t="s">
        <v>459</v>
      </c>
      <c r="E271" s="96"/>
      <c r="F271" s="96">
        <v>1</v>
      </c>
      <c r="G271" s="96"/>
      <c r="H271" s="96"/>
      <c r="I271" s="96"/>
      <c r="J271" s="96"/>
      <c r="K271" s="97"/>
      <c r="L271" s="96"/>
      <c r="M271" s="96"/>
      <c r="N271" s="96"/>
      <c r="O271" s="96">
        <f t="shared" si="68"/>
        <v>1</v>
      </c>
    </row>
    <row r="272" spans="2:15" s="82" customFormat="1">
      <c r="B272" s="127" t="s">
        <v>82</v>
      </c>
      <c r="C272" s="35" t="s">
        <v>780</v>
      </c>
      <c r="D272" s="35" t="s">
        <v>779</v>
      </c>
      <c r="E272" s="96"/>
      <c r="F272" s="96"/>
      <c r="G272" s="96"/>
      <c r="H272" s="96"/>
      <c r="I272" s="96"/>
      <c r="J272" s="97">
        <v>1</v>
      </c>
      <c r="K272" s="97"/>
      <c r="L272" s="96"/>
      <c r="M272" s="96"/>
      <c r="N272" s="96"/>
      <c r="O272" s="96">
        <f t="shared" si="68"/>
        <v>1</v>
      </c>
    </row>
    <row r="273" spans="2:15" s="82" customFormat="1">
      <c r="B273" s="127" t="s">
        <v>82</v>
      </c>
      <c r="C273" s="35" t="s">
        <v>607</v>
      </c>
      <c r="D273" s="35" t="s">
        <v>460</v>
      </c>
      <c r="E273" s="96"/>
      <c r="F273" s="96"/>
      <c r="G273" s="96">
        <v>1</v>
      </c>
      <c r="H273" s="96"/>
      <c r="I273" s="96"/>
      <c r="J273" s="97"/>
      <c r="K273" s="97"/>
      <c r="L273" s="97"/>
      <c r="M273" s="96"/>
      <c r="N273" s="96"/>
      <c r="O273" s="96">
        <f t="shared" si="68"/>
        <v>1</v>
      </c>
    </row>
    <row r="274" spans="2:15" s="82" customFormat="1">
      <c r="B274" s="127" t="s">
        <v>82</v>
      </c>
      <c r="C274" s="99" t="s">
        <v>448</v>
      </c>
      <c r="D274" s="99" t="s">
        <v>424</v>
      </c>
      <c r="E274" s="96"/>
      <c r="F274" s="96"/>
      <c r="G274" s="96"/>
      <c r="H274" s="96">
        <v>1</v>
      </c>
      <c r="I274" s="96"/>
      <c r="J274" s="96"/>
      <c r="K274" s="96">
        <v>1</v>
      </c>
      <c r="L274" s="96">
        <v>1</v>
      </c>
      <c r="M274" s="96">
        <v>1</v>
      </c>
      <c r="N274" s="96"/>
      <c r="O274" s="96">
        <f t="shared" si="68"/>
        <v>4</v>
      </c>
    </row>
    <row r="275" spans="2:15" s="82" customFormat="1">
      <c r="B275" s="127" t="s">
        <v>82</v>
      </c>
      <c r="C275" s="35" t="s">
        <v>800</v>
      </c>
      <c r="D275" s="35" t="s">
        <v>799</v>
      </c>
      <c r="E275" s="96"/>
      <c r="F275" s="96"/>
      <c r="G275" s="96"/>
      <c r="H275" s="96"/>
      <c r="I275" s="96">
        <v>1</v>
      </c>
      <c r="J275" s="96"/>
      <c r="K275" s="96"/>
      <c r="L275" s="96"/>
      <c r="M275" s="95"/>
      <c r="N275" s="96"/>
      <c r="O275" s="96">
        <f t="shared" si="68"/>
        <v>1</v>
      </c>
    </row>
    <row r="276" spans="2:15" s="82" customFormat="1">
      <c r="B276" s="127"/>
      <c r="C276" s="101" t="s">
        <v>398</v>
      </c>
      <c r="D276" s="101"/>
      <c r="E276" s="109">
        <f>SUM(E268:E275)</f>
        <v>1</v>
      </c>
      <c r="F276" s="109">
        <f t="shared" ref="F276:N276" si="69">SUM(F268:F275)</f>
        <v>1</v>
      </c>
      <c r="G276" s="109">
        <f t="shared" si="69"/>
        <v>1</v>
      </c>
      <c r="H276" s="109">
        <f t="shared" si="69"/>
        <v>1</v>
      </c>
      <c r="I276" s="109">
        <f t="shared" si="69"/>
        <v>1</v>
      </c>
      <c r="J276" s="109">
        <f t="shared" si="69"/>
        <v>1</v>
      </c>
      <c r="K276" s="109">
        <f t="shared" si="69"/>
        <v>1</v>
      </c>
      <c r="L276" s="109">
        <f t="shared" si="69"/>
        <v>1</v>
      </c>
      <c r="M276" s="109">
        <f t="shared" si="69"/>
        <v>1</v>
      </c>
      <c r="N276" s="109">
        <f t="shared" si="69"/>
        <v>0</v>
      </c>
      <c r="O276" s="109">
        <f t="shared" ref="O276" si="70">SUM(O268:O275)</f>
        <v>9</v>
      </c>
    </row>
    <row r="277" spans="2:15" s="82" customFormat="1" ht="15" customHeight="1">
      <c r="B277" s="127"/>
      <c r="C277" s="184" t="s">
        <v>632</v>
      </c>
      <c r="D277" s="114"/>
      <c r="E277" s="186" t="s">
        <v>592</v>
      </c>
      <c r="F277" s="188" t="s">
        <v>593</v>
      </c>
      <c r="G277" s="188"/>
      <c r="H277" s="188"/>
      <c r="I277" s="188"/>
      <c r="J277" s="188" t="s">
        <v>594</v>
      </c>
      <c r="K277" s="188"/>
      <c r="L277" s="188"/>
      <c r="M277" s="188"/>
      <c r="N277" s="188"/>
      <c r="O277" s="182" t="s">
        <v>398</v>
      </c>
    </row>
    <row r="278" spans="2:15" s="85" customFormat="1">
      <c r="B278" s="127" t="s">
        <v>85</v>
      </c>
      <c r="C278" s="185"/>
      <c r="D278" s="115" t="s">
        <v>426</v>
      </c>
      <c r="E278" s="187"/>
      <c r="F278" s="98" t="s">
        <v>595</v>
      </c>
      <c r="G278" s="98" t="s">
        <v>596</v>
      </c>
      <c r="H278" s="98" t="s">
        <v>597</v>
      </c>
      <c r="I278" s="98" t="s">
        <v>598</v>
      </c>
      <c r="J278" s="98" t="s">
        <v>599</v>
      </c>
      <c r="K278" s="98" t="s">
        <v>600</v>
      </c>
      <c r="L278" s="98" t="s">
        <v>601</v>
      </c>
      <c r="M278" s="98" t="s">
        <v>602</v>
      </c>
      <c r="N278" s="98" t="s">
        <v>603</v>
      </c>
      <c r="O278" s="183"/>
    </row>
    <row r="279" spans="2:15" s="82" customFormat="1">
      <c r="B279" s="127" t="s">
        <v>85</v>
      </c>
      <c r="C279" s="35" t="s">
        <v>604</v>
      </c>
      <c r="D279" s="35" t="s">
        <v>456</v>
      </c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>
        <f t="shared" ref="O279:O286" si="71">SUM(E279:N279)</f>
        <v>0</v>
      </c>
    </row>
    <row r="280" spans="2:15" s="82" customFormat="1">
      <c r="B280" s="127" t="s">
        <v>85</v>
      </c>
      <c r="C280" s="35" t="s">
        <v>605</v>
      </c>
      <c r="D280" s="35" t="s">
        <v>457</v>
      </c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>
        <f t="shared" si="71"/>
        <v>0</v>
      </c>
    </row>
    <row r="281" spans="2:15" s="82" customFormat="1">
      <c r="B281" s="127" t="s">
        <v>85</v>
      </c>
      <c r="C281" s="35" t="s">
        <v>447</v>
      </c>
      <c r="D281" s="35" t="s">
        <v>458</v>
      </c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>
        <f t="shared" si="71"/>
        <v>0</v>
      </c>
    </row>
    <row r="282" spans="2:15" s="82" customFormat="1">
      <c r="B282" s="127" t="s">
        <v>85</v>
      </c>
      <c r="C282" s="35" t="s">
        <v>606</v>
      </c>
      <c r="D282" s="35" t="s">
        <v>459</v>
      </c>
      <c r="E282" s="96">
        <v>1</v>
      </c>
      <c r="F282" s="96"/>
      <c r="G282" s="96"/>
      <c r="H282" s="96"/>
      <c r="I282" s="96"/>
      <c r="J282" s="96"/>
      <c r="K282" s="96"/>
      <c r="L282" s="96"/>
      <c r="M282" s="96"/>
      <c r="N282" s="96"/>
      <c r="O282" s="96">
        <f t="shared" si="71"/>
        <v>1</v>
      </c>
    </row>
    <row r="283" spans="2:15" s="82" customFormat="1">
      <c r="B283" s="127" t="s">
        <v>85</v>
      </c>
      <c r="C283" s="35" t="s">
        <v>780</v>
      </c>
      <c r="D283" s="35" t="s">
        <v>779</v>
      </c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>
        <f t="shared" si="71"/>
        <v>0</v>
      </c>
    </row>
    <row r="284" spans="2:15" s="82" customFormat="1">
      <c r="B284" s="127" t="s">
        <v>85</v>
      </c>
      <c r="C284" s="35" t="s">
        <v>607</v>
      </c>
      <c r="D284" s="35" t="s">
        <v>460</v>
      </c>
      <c r="E284" s="96"/>
      <c r="F284" s="96">
        <v>1</v>
      </c>
      <c r="G284" s="96"/>
      <c r="H284" s="96"/>
      <c r="I284" s="96"/>
      <c r="J284" s="97">
        <v>1</v>
      </c>
      <c r="K284" s="97"/>
      <c r="L284" s="97"/>
      <c r="M284" s="97"/>
      <c r="N284" s="96"/>
      <c r="O284" s="96">
        <f t="shared" si="71"/>
        <v>2</v>
      </c>
    </row>
    <row r="285" spans="2:15" s="82" customFormat="1" ht="14.5" customHeight="1">
      <c r="B285" s="127" t="s">
        <v>85</v>
      </c>
      <c r="C285" s="99" t="s">
        <v>448</v>
      </c>
      <c r="D285" s="99" t="s">
        <v>424</v>
      </c>
      <c r="E285" s="96"/>
      <c r="F285" s="96"/>
      <c r="G285" s="96"/>
      <c r="H285" s="96">
        <v>1</v>
      </c>
      <c r="I285" s="96"/>
      <c r="J285" s="97"/>
      <c r="K285" s="97">
        <v>1</v>
      </c>
      <c r="L285" s="175">
        <v>1</v>
      </c>
      <c r="M285" s="176"/>
      <c r="N285" s="96"/>
      <c r="O285" s="96">
        <f t="shared" si="71"/>
        <v>3</v>
      </c>
    </row>
    <row r="286" spans="2:15" s="82" customFormat="1">
      <c r="B286" s="127" t="s">
        <v>85</v>
      </c>
      <c r="C286" s="35" t="s">
        <v>800</v>
      </c>
      <c r="D286" s="35" t="s">
        <v>799</v>
      </c>
      <c r="E286" s="96"/>
      <c r="F286" s="96"/>
      <c r="G286" s="96">
        <v>1</v>
      </c>
      <c r="H286" s="96"/>
      <c r="I286" s="96"/>
      <c r="J286" s="96"/>
      <c r="K286" s="97"/>
      <c r="L286" s="97"/>
      <c r="M286" s="97"/>
      <c r="N286" s="96"/>
      <c r="O286" s="96">
        <f t="shared" si="71"/>
        <v>1</v>
      </c>
    </row>
    <row r="287" spans="2:15" s="82" customFormat="1">
      <c r="B287" s="127"/>
      <c r="C287" s="101" t="s">
        <v>398</v>
      </c>
      <c r="D287" s="101"/>
      <c r="E287" s="109">
        <f>SUM(E279:E286)</f>
        <v>1</v>
      </c>
      <c r="F287" s="109">
        <f t="shared" ref="F287:N287" si="72">SUM(F279:F286)</f>
        <v>1</v>
      </c>
      <c r="G287" s="109">
        <f t="shared" si="72"/>
        <v>1</v>
      </c>
      <c r="H287" s="109">
        <f t="shared" si="72"/>
        <v>1</v>
      </c>
      <c r="I287" s="109">
        <f t="shared" si="72"/>
        <v>0</v>
      </c>
      <c r="J287" s="109">
        <f t="shared" si="72"/>
        <v>1</v>
      </c>
      <c r="K287" s="109">
        <f t="shared" si="72"/>
        <v>1</v>
      </c>
      <c r="L287" s="109">
        <f t="shared" si="72"/>
        <v>1</v>
      </c>
      <c r="M287" s="109">
        <f t="shared" si="72"/>
        <v>0</v>
      </c>
      <c r="N287" s="109">
        <f t="shared" si="72"/>
        <v>0</v>
      </c>
      <c r="O287" s="109">
        <f t="shared" ref="O287" si="73">SUM(O279:O286)</f>
        <v>7</v>
      </c>
    </row>
    <row r="288" spans="2:15" s="82" customFormat="1">
      <c r="B288" s="127"/>
      <c r="C288" s="184" t="s">
        <v>633</v>
      </c>
      <c r="D288" s="114"/>
      <c r="E288" s="186" t="s">
        <v>592</v>
      </c>
      <c r="F288" s="188" t="s">
        <v>593</v>
      </c>
      <c r="G288" s="188"/>
      <c r="H288" s="188"/>
      <c r="I288" s="188"/>
      <c r="J288" s="188" t="s">
        <v>594</v>
      </c>
      <c r="K288" s="188"/>
      <c r="L288" s="188"/>
      <c r="M288" s="188"/>
      <c r="N288" s="188"/>
      <c r="O288" s="182" t="s">
        <v>398</v>
      </c>
    </row>
    <row r="289" spans="2:15" s="85" customFormat="1">
      <c r="B289" s="127" t="s">
        <v>88</v>
      </c>
      <c r="C289" s="185"/>
      <c r="D289" s="115" t="s">
        <v>425</v>
      </c>
      <c r="E289" s="187"/>
      <c r="F289" s="98" t="s">
        <v>595</v>
      </c>
      <c r="G289" s="98" t="s">
        <v>596</v>
      </c>
      <c r="H289" s="98" t="s">
        <v>597</v>
      </c>
      <c r="I289" s="98" t="s">
        <v>598</v>
      </c>
      <c r="J289" s="98" t="s">
        <v>599</v>
      </c>
      <c r="K289" s="98" t="s">
        <v>600</v>
      </c>
      <c r="L289" s="98" t="s">
        <v>601</v>
      </c>
      <c r="M289" s="98" t="s">
        <v>602</v>
      </c>
      <c r="N289" s="98" t="s">
        <v>603</v>
      </c>
      <c r="O289" s="183"/>
    </row>
    <row r="290" spans="2:15" s="82" customFormat="1">
      <c r="B290" s="127" t="s">
        <v>88</v>
      </c>
      <c r="C290" s="35" t="s">
        <v>604</v>
      </c>
      <c r="D290" s="35" t="s">
        <v>456</v>
      </c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>
        <f t="shared" ref="O290:O297" si="74">SUM(E290:N290)</f>
        <v>0</v>
      </c>
    </row>
    <row r="291" spans="2:15" s="82" customFormat="1">
      <c r="B291" s="127" t="s">
        <v>88</v>
      </c>
      <c r="C291" s="35" t="s">
        <v>605</v>
      </c>
      <c r="D291" s="35" t="s">
        <v>457</v>
      </c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>
        <f t="shared" si="74"/>
        <v>0</v>
      </c>
    </row>
    <row r="292" spans="2:15" s="82" customFormat="1">
      <c r="B292" s="127" t="s">
        <v>88</v>
      </c>
      <c r="C292" s="35" t="s">
        <v>447</v>
      </c>
      <c r="D292" s="35" t="s">
        <v>458</v>
      </c>
      <c r="E292" s="96">
        <v>1</v>
      </c>
      <c r="F292" s="96"/>
      <c r="G292" s="96"/>
      <c r="H292" s="96"/>
      <c r="I292" s="96"/>
      <c r="J292" s="96"/>
      <c r="K292" s="96"/>
      <c r="L292" s="96"/>
      <c r="M292" s="96"/>
      <c r="N292" s="96"/>
      <c r="O292" s="96">
        <f t="shared" si="74"/>
        <v>1</v>
      </c>
    </row>
    <row r="293" spans="2:15" s="82" customFormat="1">
      <c r="B293" s="127" t="s">
        <v>88</v>
      </c>
      <c r="C293" s="35" t="s">
        <v>606</v>
      </c>
      <c r="D293" s="35" t="s">
        <v>459</v>
      </c>
      <c r="E293" s="96"/>
      <c r="F293" s="96"/>
      <c r="G293" s="96"/>
      <c r="H293" s="96"/>
      <c r="I293" s="96"/>
      <c r="J293" s="97"/>
      <c r="K293" s="97"/>
      <c r="L293" s="96"/>
      <c r="M293" s="96"/>
      <c r="N293" s="96"/>
      <c r="O293" s="96">
        <f t="shared" si="74"/>
        <v>0</v>
      </c>
    </row>
    <row r="294" spans="2:15" s="82" customFormat="1">
      <c r="B294" s="127" t="s">
        <v>88</v>
      </c>
      <c r="C294" s="35" t="s">
        <v>780</v>
      </c>
      <c r="D294" s="35" t="s">
        <v>779</v>
      </c>
      <c r="E294" s="96"/>
      <c r="F294" s="96">
        <v>1</v>
      </c>
      <c r="G294" s="96"/>
      <c r="H294" s="96"/>
      <c r="I294" s="96"/>
      <c r="J294" s="116"/>
      <c r="K294" s="116"/>
      <c r="L294" s="96"/>
      <c r="M294" s="96"/>
      <c r="N294" s="96"/>
      <c r="O294" s="96">
        <f t="shared" si="74"/>
        <v>1</v>
      </c>
    </row>
    <row r="295" spans="2:15" s="82" customFormat="1">
      <c r="B295" s="127" t="s">
        <v>88</v>
      </c>
      <c r="C295" s="35" t="s">
        <v>607</v>
      </c>
      <c r="D295" s="35" t="s">
        <v>460</v>
      </c>
      <c r="E295" s="96"/>
      <c r="F295" s="96"/>
      <c r="G295" s="96"/>
      <c r="H295" s="96"/>
      <c r="I295" s="96"/>
      <c r="J295" s="97">
        <v>1</v>
      </c>
      <c r="K295" s="97"/>
      <c r="L295" s="96"/>
      <c r="M295" s="96"/>
      <c r="N295" s="96"/>
      <c r="O295" s="96">
        <f t="shared" si="74"/>
        <v>1</v>
      </c>
    </row>
    <row r="296" spans="2:15" s="82" customFormat="1">
      <c r="B296" s="127" t="s">
        <v>88</v>
      </c>
      <c r="C296" s="99" t="s">
        <v>448</v>
      </c>
      <c r="D296" s="99" t="s">
        <v>424</v>
      </c>
      <c r="E296" s="96"/>
      <c r="F296" s="96"/>
      <c r="G296" s="96">
        <v>1</v>
      </c>
      <c r="H296" s="96">
        <v>1</v>
      </c>
      <c r="I296" s="96"/>
      <c r="J296" s="96"/>
      <c r="K296" s="96"/>
      <c r="L296" s="97">
        <v>1</v>
      </c>
      <c r="M296" s="96">
        <v>1</v>
      </c>
      <c r="N296" s="96">
        <v>1</v>
      </c>
      <c r="O296" s="96">
        <f t="shared" si="74"/>
        <v>5</v>
      </c>
    </row>
    <row r="297" spans="2:15" s="82" customFormat="1">
      <c r="B297" s="127" t="s">
        <v>88</v>
      </c>
      <c r="C297" s="35" t="s">
        <v>800</v>
      </c>
      <c r="D297" s="35" t="s">
        <v>799</v>
      </c>
      <c r="E297" s="96"/>
      <c r="F297" s="96"/>
      <c r="G297" s="96"/>
      <c r="H297" s="96"/>
      <c r="I297" s="96">
        <v>1</v>
      </c>
      <c r="J297" s="96"/>
      <c r="K297" s="96">
        <v>1</v>
      </c>
      <c r="L297" s="97"/>
      <c r="M297" s="97"/>
      <c r="N297" s="96"/>
      <c r="O297" s="96">
        <f t="shared" si="74"/>
        <v>2</v>
      </c>
    </row>
    <row r="298" spans="2:15" s="82" customFormat="1">
      <c r="B298" s="127"/>
      <c r="C298" s="101" t="s">
        <v>398</v>
      </c>
      <c r="D298" s="101"/>
      <c r="E298" s="109">
        <f>SUM(E290:E297)</f>
        <v>1</v>
      </c>
      <c r="F298" s="109">
        <f t="shared" ref="F298:K298" si="75">SUM(F290:F297)</f>
        <v>1</v>
      </c>
      <c r="G298" s="109">
        <f t="shared" si="75"/>
        <v>1</v>
      </c>
      <c r="H298" s="109">
        <f t="shared" si="75"/>
        <v>1</v>
      </c>
      <c r="I298" s="109">
        <f t="shared" si="75"/>
        <v>1</v>
      </c>
      <c r="J298" s="122">
        <f t="shared" si="75"/>
        <v>1</v>
      </c>
      <c r="K298" s="122">
        <f t="shared" si="75"/>
        <v>1</v>
      </c>
      <c r="L298" s="109">
        <f t="shared" ref="L298:O298" si="76">SUM(L290:L297)</f>
        <v>1</v>
      </c>
      <c r="M298" s="109">
        <f t="shared" si="76"/>
        <v>1</v>
      </c>
      <c r="N298" s="109">
        <f t="shared" si="76"/>
        <v>1</v>
      </c>
      <c r="O298" s="109">
        <f t="shared" si="76"/>
        <v>10</v>
      </c>
    </row>
    <row r="299" spans="2:15" s="82" customFormat="1">
      <c r="B299" s="127"/>
      <c r="C299" s="184" t="s">
        <v>634</v>
      </c>
      <c r="D299" s="114"/>
      <c r="E299" s="186" t="s">
        <v>592</v>
      </c>
      <c r="F299" s="188" t="s">
        <v>593</v>
      </c>
      <c r="G299" s="188"/>
      <c r="H299" s="188"/>
      <c r="I299" s="188"/>
      <c r="J299" s="188" t="s">
        <v>594</v>
      </c>
      <c r="K299" s="188"/>
      <c r="L299" s="188"/>
      <c r="M299" s="188"/>
      <c r="N299" s="188"/>
      <c r="O299" s="182" t="s">
        <v>398</v>
      </c>
    </row>
    <row r="300" spans="2:15" s="85" customFormat="1">
      <c r="B300" s="127" t="s">
        <v>91</v>
      </c>
      <c r="C300" s="185"/>
      <c r="D300" s="115" t="s">
        <v>426</v>
      </c>
      <c r="E300" s="187"/>
      <c r="F300" s="98" t="s">
        <v>595</v>
      </c>
      <c r="G300" s="98" t="s">
        <v>596</v>
      </c>
      <c r="H300" s="98" t="s">
        <v>597</v>
      </c>
      <c r="I300" s="98" t="s">
        <v>598</v>
      </c>
      <c r="J300" s="98" t="s">
        <v>599</v>
      </c>
      <c r="K300" s="98" t="s">
        <v>600</v>
      </c>
      <c r="L300" s="98" t="s">
        <v>601</v>
      </c>
      <c r="M300" s="98" t="s">
        <v>602</v>
      </c>
      <c r="N300" s="98" t="s">
        <v>603</v>
      </c>
      <c r="O300" s="183"/>
    </row>
    <row r="301" spans="2:15" s="82" customFormat="1">
      <c r="B301" s="127" t="s">
        <v>91</v>
      </c>
      <c r="C301" s="35" t="s">
        <v>604</v>
      </c>
      <c r="D301" s="35" t="s">
        <v>456</v>
      </c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>
        <f t="shared" ref="O301:O308" si="77">SUM(E301:N301)</f>
        <v>0</v>
      </c>
    </row>
    <row r="302" spans="2:15" s="82" customFormat="1">
      <c r="B302" s="127" t="s">
        <v>91</v>
      </c>
      <c r="C302" s="35" t="s">
        <v>605</v>
      </c>
      <c r="D302" s="35" t="s">
        <v>457</v>
      </c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>
        <f t="shared" si="77"/>
        <v>0</v>
      </c>
    </row>
    <row r="303" spans="2:15" s="82" customFormat="1">
      <c r="B303" s="127" t="s">
        <v>91</v>
      </c>
      <c r="C303" s="35" t="s">
        <v>447</v>
      </c>
      <c r="D303" s="35" t="s">
        <v>458</v>
      </c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>
        <f t="shared" si="77"/>
        <v>0</v>
      </c>
    </row>
    <row r="304" spans="2:15" s="82" customFormat="1">
      <c r="B304" s="127" t="s">
        <v>91</v>
      </c>
      <c r="C304" s="35" t="s">
        <v>606</v>
      </c>
      <c r="D304" s="35" t="s">
        <v>459</v>
      </c>
      <c r="E304" s="96">
        <v>1</v>
      </c>
      <c r="F304" s="96"/>
      <c r="G304" s="96"/>
      <c r="H304" s="96"/>
      <c r="I304" s="96"/>
      <c r="J304" s="96"/>
      <c r="K304" s="96"/>
      <c r="L304" s="96"/>
      <c r="M304" s="96"/>
      <c r="N304" s="96"/>
      <c r="O304" s="96">
        <f t="shared" si="77"/>
        <v>1</v>
      </c>
    </row>
    <row r="305" spans="2:15" s="82" customFormat="1">
      <c r="B305" s="127" t="s">
        <v>91</v>
      </c>
      <c r="C305" s="35" t="s">
        <v>780</v>
      </c>
      <c r="D305" s="35" t="s">
        <v>779</v>
      </c>
      <c r="E305" s="96"/>
      <c r="F305" s="96"/>
      <c r="G305" s="96"/>
      <c r="H305" s="96"/>
      <c r="I305" s="96"/>
      <c r="J305" s="96"/>
      <c r="K305" s="116"/>
      <c r="L305" s="96"/>
      <c r="M305" s="96"/>
      <c r="N305" s="96"/>
      <c r="O305" s="96">
        <f t="shared" si="77"/>
        <v>0</v>
      </c>
    </row>
    <row r="306" spans="2:15" s="82" customFormat="1">
      <c r="B306" s="127" t="s">
        <v>91</v>
      </c>
      <c r="C306" s="35" t="s">
        <v>607</v>
      </c>
      <c r="D306" s="35" t="s">
        <v>460</v>
      </c>
      <c r="E306" s="96"/>
      <c r="F306" s="96">
        <v>1</v>
      </c>
      <c r="G306" s="96"/>
      <c r="H306" s="96"/>
      <c r="I306" s="96"/>
      <c r="J306" s="97"/>
      <c r="K306" s="97"/>
      <c r="L306" s="96"/>
      <c r="M306" s="96"/>
      <c r="N306" s="96"/>
      <c r="O306" s="96">
        <f t="shared" si="77"/>
        <v>1</v>
      </c>
    </row>
    <row r="307" spans="2:15" s="82" customFormat="1">
      <c r="B307" s="127" t="s">
        <v>91</v>
      </c>
      <c r="C307" s="99" t="s">
        <v>448</v>
      </c>
      <c r="D307" s="99" t="s">
        <v>424</v>
      </c>
      <c r="E307" s="96"/>
      <c r="F307" s="96"/>
      <c r="G307" s="96"/>
      <c r="H307" s="96">
        <v>1</v>
      </c>
      <c r="I307" s="96"/>
      <c r="J307" s="175">
        <v>1</v>
      </c>
      <c r="K307" s="176"/>
      <c r="L307" s="175">
        <v>1</v>
      </c>
      <c r="M307" s="176"/>
      <c r="N307" s="96"/>
      <c r="O307" s="96">
        <f t="shared" si="77"/>
        <v>3</v>
      </c>
    </row>
    <row r="308" spans="2:15" s="82" customFormat="1">
      <c r="B308" s="127" t="s">
        <v>91</v>
      </c>
      <c r="C308" s="35" t="s">
        <v>800</v>
      </c>
      <c r="D308" s="35" t="s">
        <v>799</v>
      </c>
      <c r="E308" s="96"/>
      <c r="F308" s="96"/>
      <c r="G308" s="96">
        <v>1</v>
      </c>
      <c r="H308" s="96"/>
      <c r="I308" s="96">
        <v>1</v>
      </c>
      <c r="J308" s="96"/>
      <c r="K308" s="97"/>
      <c r="L308" s="97"/>
      <c r="M308" s="97"/>
      <c r="N308" s="96"/>
      <c r="O308" s="96">
        <f t="shared" si="77"/>
        <v>2</v>
      </c>
    </row>
    <row r="309" spans="2:15" s="82" customFormat="1">
      <c r="B309" s="127"/>
      <c r="C309" s="101" t="s">
        <v>398</v>
      </c>
      <c r="D309" s="101"/>
      <c r="E309" s="109">
        <f>SUM(E301:E308)</f>
        <v>1</v>
      </c>
      <c r="F309" s="109">
        <f t="shared" ref="F309:L309" si="78">SUM(F301:F308)</f>
        <v>1</v>
      </c>
      <c r="G309" s="109">
        <f t="shared" si="78"/>
        <v>1</v>
      </c>
      <c r="H309" s="109">
        <f t="shared" si="78"/>
        <v>1</v>
      </c>
      <c r="I309" s="109">
        <f t="shared" si="78"/>
        <v>1</v>
      </c>
      <c r="J309" s="177">
        <f t="shared" si="78"/>
        <v>1</v>
      </c>
      <c r="K309" s="193"/>
      <c r="L309" s="177">
        <f t="shared" si="78"/>
        <v>1</v>
      </c>
      <c r="M309" s="193"/>
      <c r="N309" s="109">
        <f t="shared" ref="N309:O309" si="79">SUM(N301:N308)</f>
        <v>0</v>
      </c>
      <c r="O309" s="109">
        <f t="shared" si="79"/>
        <v>7</v>
      </c>
    </row>
    <row r="310" spans="2:15" s="82" customFormat="1">
      <c r="B310" s="127"/>
      <c r="C310" s="184" t="s">
        <v>635</v>
      </c>
      <c r="D310" s="114"/>
      <c r="E310" s="186" t="s">
        <v>592</v>
      </c>
      <c r="F310" s="188" t="s">
        <v>593</v>
      </c>
      <c r="G310" s="188"/>
      <c r="H310" s="188"/>
      <c r="I310" s="188"/>
      <c r="J310" s="188" t="s">
        <v>594</v>
      </c>
      <c r="K310" s="188"/>
      <c r="L310" s="188"/>
      <c r="M310" s="188"/>
      <c r="N310" s="188"/>
      <c r="O310" s="182" t="s">
        <v>398</v>
      </c>
    </row>
    <row r="311" spans="2:15" s="85" customFormat="1">
      <c r="B311" s="127" t="s">
        <v>94</v>
      </c>
      <c r="C311" s="185"/>
      <c r="D311" s="115" t="s">
        <v>424</v>
      </c>
      <c r="E311" s="187"/>
      <c r="F311" s="98" t="s">
        <v>595</v>
      </c>
      <c r="G311" s="98" t="s">
        <v>596</v>
      </c>
      <c r="H311" s="98" t="s">
        <v>597</v>
      </c>
      <c r="I311" s="98" t="s">
        <v>598</v>
      </c>
      <c r="J311" s="98" t="s">
        <v>599</v>
      </c>
      <c r="K311" s="98" t="s">
        <v>600</v>
      </c>
      <c r="L311" s="98" t="s">
        <v>601</v>
      </c>
      <c r="M311" s="98" t="s">
        <v>602</v>
      </c>
      <c r="N311" s="98" t="s">
        <v>603</v>
      </c>
      <c r="O311" s="183"/>
    </row>
    <row r="312" spans="2:15" s="82" customFormat="1">
      <c r="B312" s="127" t="s">
        <v>94</v>
      </c>
      <c r="C312" s="35" t="s">
        <v>604</v>
      </c>
      <c r="D312" s="35" t="s">
        <v>456</v>
      </c>
      <c r="E312" s="96">
        <v>1</v>
      </c>
      <c r="F312" s="96"/>
      <c r="G312" s="96"/>
      <c r="H312" s="96"/>
      <c r="I312" s="96"/>
      <c r="J312" s="96"/>
      <c r="K312" s="96"/>
      <c r="L312" s="96"/>
      <c r="M312" s="96"/>
      <c r="N312" s="96"/>
      <c r="O312" s="96">
        <f t="shared" ref="O312:O319" si="80">SUM(E312:N312)</f>
        <v>1</v>
      </c>
    </row>
    <row r="313" spans="2:15" s="82" customFormat="1">
      <c r="B313" s="127" t="s">
        <v>94</v>
      </c>
      <c r="C313" s="35" t="s">
        <v>605</v>
      </c>
      <c r="D313" s="35" t="s">
        <v>457</v>
      </c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>
        <f t="shared" si="80"/>
        <v>0</v>
      </c>
    </row>
    <row r="314" spans="2:15" s="82" customFormat="1">
      <c r="B314" s="127" t="s">
        <v>94</v>
      </c>
      <c r="C314" s="35" t="s">
        <v>447</v>
      </c>
      <c r="D314" s="35" t="s">
        <v>458</v>
      </c>
      <c r="E314" s="96"/>
      <c r="F314" s="96">
        <v>1</v>
      </c>
      <c r="G314" s="96"/>
      <c r="H314" s="96"/>
      <c r="I314" s="96"/>
      <c r="J314" s="96"/>
      <c r="K314" s="96"/>
      <c r="L314" s="96"/>
      <c r="M314" s="96"/>
      <c r="N314" s="96"/>
      <c r="O314" s="96">
        <f t="shared" si="80"/>
        <v>1</v>
      </c>
    </row>
    <row r="315" spans="2:15" s="82" customFormat="1">
      <c r="B315" s="127" t="s">
        <v>94</v>
      </c>
      <c r="C315" s="35" t="s">
        <v>606</v>
      </c>
      <c r="D315" s="35" t="s">
        <v>459</v>
      </c>
      <c r="E315" s="96"/>
      <c r="F315" s="96"/>
      <c r="G315" s="96"/>
      <c r="H315" s="96"/>
      <c r="I315" s="96"/>
      <c r="J315" s="97">
        <v>1</v>
      </c>
      <c r="K315" s="97"/>
      <c r="L315" s="96"/>
      <c r="M315" s="96"/>
      <c r="N315" s="96"/>
      <c r="O315" s="96">
        <f t="shared" si="80"/>
        <v>1</v>
      </c>
    </row>
    <row r="316" spans="2:15" s="82" customFormat="1">
      <c r="B316" s="127" t="s">
        <v>94</v>
      </c>
      <c r="C316" s="35" t="s">
        <v>780</v>
      </c>
      <c r="D316" s="35" t="s">
        <v>779</v>
      </c>
      <c r="E316" s="96"/>
      <c r="F316" s="96"/>
      <c r="G316" s="96"/>
      <c r="H316" s="96"/>
      <c r="I316" s="96"/>
      <c r="J316" s="97"/>
      <c r="K316" s="97"/>
      <c r="L316" s="96"/>
      <c r="M316" s="96">
        <v>1</v>
      </c>
      <c r="N316" s="96"/>
      <c r="O316" s="96">
        <f t="shared" si="80"/>
        <v>1</v>
      </c>
    </row>
    <row r="317" spans="2:15" s="82" customFormat="1">
      <c r="B317" s="127" t="s">
        <v>94</v>
      </c>
      <c r="C317" s="35" t="s">
        <v>607</v>
      </c>
      <c r="D317" s="35" t="s">
        <v>460</v>
      </c>
      <c r="E317" s="96"/>
      <c r="F317" s="96"/>
      <c r="G317" s="96">
        <v>1</v>
      </c>
      <c r="H317" s="96"/>
      <c r="I317" s="96"/>
      <c r="J317" s="96"/>
      <c r="K317" s="96">
        <v>1</v>
      </c>
      <c r="L317" s="97">
        <v>1</v>
      </c>
      <c r="M317" s="96"/>
      <c r="N317" s="96"/>
      <c r="O317" s="96">
        <f t="shared" si="80"/>
        <v>3</v>
      </c>
    </row>
    <row r="318" spans="2:15" s="82" customFormat="1">
      <c r="B318" s="127" t="s">
        <v>94</v>
      </c>
      <c r="C318" s="99" t="s">
        <v>448</v>
      </c>
      <c r="D318" s="99" t="s">
        <v>424</v>
      </c>
      <c r="E318" s="96"/>
      <c r="F318" s="96"/>
      <c r="G318" s="96"/>
      <c r="H318" s="96">
        <v>2</v>
      </c>
      <c r="I318" s="96"/>
      <c r="J318" s="96"/>
      <c r="K318" s="96"/>
      <c r="L318" s="97"/>
      <c r="M318" s="97">
        <v>1</v>
      </c>
      <c r="N318" s="96">
        <v>1</v>
      </c>
      <c r="O318" s="96">
        <f t="shared" si="80"/>
        <v>4</v>
      </c>
    </row>
    <row r="319" spans="2:15" s="82" customFormat="1">
      <c r="B319" s="127" t="s">
        <v>94</v>
      </c>
      <c r="C319" s="35" t="s">
        <v>800</v>
      </c>
      <c r="D319" s="35" t="s">
        <v>799</v>
      </c>
      <c r="E319" s="96"/>
      <c r="F319" s="96"/>
      <c r="G319" s="96">
        <v>1</v>
      </c>
      <c r="H319" s="96">
        <v>1</v>
      </c>
      <c r="I319" s="96">
        <v>1</v>
      </c>
      <c r="J319" s="96"/>
      <c r="K319" s="96"/>
      <c r="L319" s="96"/>
      <c r="M319" s="96"/>
      <c r="N319" s="96"/>
      <c r="O319" s="96">
        <f t="shared" si="80"/>
        <v>3</v>
      </c>
    </row>
    <row r="320" spans="2:15" s="82" customFormat="1">
      <c r="B320" s="127"/>
      <c r="C320" s="101" t="s">
        <v>398</v>
      </c>
      <c r="D320" s="101"/>
      <c r="E320" s="109">
        <f t="shared" ref="E320:O320" si="81">SUM(E312:E319)</f>
        <v>1</v>
      </c>
      <c r="F320" s="109">
        <f t="shared" si="81"/>
        <v>1</v>
      </c>
      <c r="G320" s="109">
        <f t="shared" si="81"/>
        <v>2</v>
      </c>
      <c r="H320" s="109">
        <f t="shared" si="81"/>
        <v>3</v>
      </c>
      <c r="I320" s="109">
        <f t="shared" si="81"/>
        <v>1</v>
      </c>
      <c r="J320" s="111">
        <f t="shared" si="81"/>
        <v>1</v>
      </c>
      <c r="K320" s="111">
        <f t="shared" si="81"/>
        <v>1</v>
      </c>
      <c r="L320" s="109">
        <f t="shared" si="81"/>
        <v>1</v>
      </c>
      <c r="M320" s="109">
        <f t="shared" si="81"/>
        <v>2</v>
      </c>
      <c r="N320" s="109">
        <f t="shared" si="81"/>
        <v>1</v>
      </c>
      <c r="O320" s="109">
        <f t="shared" si="81"/>
        <v>14</v>
      </c>
    </row>
    <row r="321" spans="2:15" s="82" customFormat="1">
      <c r="B321" s="127"/>
      <c r="C321" s="184" t="s">
        <v>636</v>
      </c>
      <c r="D321" s="114"/>
      <c r="E321" s="186" t="s">
        <v>592</v>
      </c>
      <c r="F321" s="188" t="s">
        <v>593</v>
      </c>
      <c r="G321" s="188"/>
      <c r="H321" s="188"/>
      <c r="I321" s="188"/>
      <c r="J321" s="188" t="s">
        <v>594</v>
      </c>
      <c r="K321" s="188"/>
      <c r="L321" s="188"/>
      <c r="M321" s="188"/>
      <c r="N321" s="188"/>
      <c r="O321" s="182" t="s">
        <v>398</v>
      </c>
    </row>
    <row r="322" spans="2:15" s="85" customFormat="1">
      <c r="B322" s="127" t="s">
        <v>97</v>
      </c>
      <c r="C322" s="185"/>
      <c r="D322" s="115" t="s">
        <v>424</v>
      </c>
      <c r="E322" s="187"/>
      <c r="F322" s="98" t="s">
        <v>595</v>
      </c>
      <c r="G322" s="98" t="s">
        <v>596</v>
      </c>
      <c r="H322" s="98" t="s">
        <v>597</v>
      </c>
      <c r="I322" s="98" t="s">
        <v>598</v>
      </c>
      <c r="J322" s="98" t="s">
        <v>599</v>
      </c>
      <c r="K322" s="98" t="s">
        <v>600</v>
      </c>
      <c r="L322" s="98" t="s">
        <v>601</v>
      </c>
      <c r="M322" s="98" t="s">
        <v>602</v>
      </c>
      <c r="N322" s="98" t="s">
        <v>603</v>
      </c>
      <c r="O322" s="183"/>
    </row>
    <row r="323" spans="2:15" s="82" customFormat="1">
      <c r="B323" s="127" t="s">
        <v>97</v>
      </c>
      <c r="C323" s="35" t="s">
        <v>604</v>
      </c>
      <c r="D323" s="35" t="s">
        <v>456</v>
      </c>
      <c r="E323" s="96">
        <v>1</v>
      </c>
      <c r="F323" s="96"/>
      <c r="G323" s="96"/>
      <c r="H323" s="96"/>
      <c r="I323" s="96"/>
      <c r="J323" s="96"/>
      <c r="K323" s="96"/>
      <c r="L323" s="96"/>
      <c r="M323" s="96"/>
      <c r="N323" s="96"/>
      <c r="O323" s="96">
        <f t="shared" ref="O323:O330" si="82">SUM(E323:N323)</f>
        <v>1</v>
      </c>
    </row>
    <row r="324" spans="2:15" s="82" customFormat="1">
      <c r="B324" s="127" t="s">
        <v>97</v>
      </c>
      <c r="C324" s="35" t="s">
        <v>605</v>
      </c>
      <c r="D324" s="35" t="s">
        <v>457</v>
      </c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>
        <f t="shared" si="82"/>
        <v>0</v>
      </c>
    </row>
    <row r="325" spans="2:15" s="82" customFormat="1">
      <c r="B325" s="127" t="s">
        <v>97</v>
      </c>
      <c r="C325" s="35" t="s">
        <v>447</v>
      </c>
      <c r="D325" s="35" t="s">
        <v>458</v>
      </c>
      <c r="E325" s="96"/>
      <c r="F325" s="96">
        <v>1</v>
      </c>
      <c r="G325" s="96"/>
      <c r="H325" s="96"/>
      <c r="I325" s="96"/>
      <c r="J325" s="95"/>
      <c r="K325" s="96"/>
      <c r="L325" s="96"/>
      <c r="M325" s="96"/>
      <c r="N325" s="96"/>
      <c r="O325" s="96">
        <f t="shared" si="82"/>
        <v>1</v>
      </c>
    </row>
    <row r="326" spans="2:15" s="82" customFormat="1">
      <c r="B326" s="127" t="s">
        <v>97</v>
      </c>
      <c r="C326" s="35" t="s">
        <v>606</v>
      </c>
      <c r="D326" s="35" t="s">
        <v>459</v>
      </c>
      <c r="E326" s="96"/>
      <c r="F326" s="96"/>
      <c r="G326" s="96"/>
      <c r="H326" s="96"/>
      <c r="I326" s="96"/>
      <c r="J326" s="96">
        <v>1</v>
      </c>
      <c r="K326" s="96"/>
      <c r="L326" s="96"/>
      <c r="M326" s="96"/>
      <c r="N326" s="96"/>
      <c r="O326" s="96">
        <f t="shared" si="82"/>
        <v>1</v>
      </c>
    </row>
    <row r="327" spans="2:15" s="82" customFormat="1">
      <c r="B327" s="127" t="s">
        <v>97</v>
      </c>
      <c r="C327" s="35" t="s">
        <v>780</v>
      </c>
      <c r="D327" s="35" t="s">
        <v>779</v>
      </c>
      <c r="E327" s="96"/>
      <c r="F327" s="96"/>
      <c r="G327" s="96">
        <v>1</v>
      </c>
      <c r="H327" s="96"/>
      <c r="I327" s="96"/>
      <c r="J327" s="96"/>
      <c r="K327" s="96"/>
      <c r="L327" s="96"/>
      <c r="M327" s="97">
        <v>1</v>
      </c>
      <c r="N327" s="96"/>
      <c r="O327" s="96">
        <f t="shared" si="82"/>
        <v>2</v>
      </c>
    </row>
    <row r="328" spans="2:15" s="82" customFormat="1">
      <c r="B328" s="127" t="s">
        <v>97</v>
      </c>
      <c r="C328" s="35" t="s">
        <v>607</v>
      </c>
      <c r="D328" s="35" t="s">
        <v>460</v>
      </c>
      <c r="E328" s="96"/>
      <c r="F328" s="96"/>
      <c r="G328" s="96"/>
      <c r="H328" s="96">
        <v>1</v>
      </c>
      <c r="I328" s="96"/>
      <c r="J328" s="96"/>
      <c r="K328" s="96">
        <v>1</v>
      </c>
      <c r="L328" s="97">
        <v>1</v>
      </c>
      <c r="M328" s="97"/>
      <c r="N328" s="96">
        <v>1</v>
      </c>
      <c r="O328" s="96">
        <f t="shared" si="82"/>
        <v>4</v>
      </c>
    </row>
    <row r="329" spans="2:15" s="82" customFormat="1">
      <c r="B329" s="127" t="s">
        <v>97</v>
      </c>
      <c r="C329" s="99" t="s">
        <v>448</v>
      </c>
      <c r="D329" s="99" t="s">
        <v>424</v>
      </c>
      <c r="E329" s="96"/>
      <c r="F329" s="96"/>
      <c r="G329" s="96">
        <v>1</v>
      </c>
      <c r="H329" s="96"/>
      <c r="I329" s="96"/>
      <c r="J329" s="96"/>
      <c r="K329" s="96"/>
      <c r="L329" s="97">
        <v>1</v>
      </c>
      <c r="M329" s="96">
        <v>1</v>
      </c>
      <c r="N329" s="96"/>
      <c r="O329" s="96">
        <f t="shared" si="82"/>
        <v>3</v>
      </c>
    </row>
    <row r="330" spans="2:15" s="82" customFormat="1">
      <c r="B330" s="127" t="s">
        <v>97</v>
      </c>
      <c r="C330" s="35" t="s">
        <v>800</v>
      </c>
      <c r="D330" s="35" t="s">
        <v>799</v>
      </c>
      <c r="E330" s="96"/>
      <c r="F330" s="96"/>
      <c r="G330" s="96"/>
      <c r="H330" s="96">
        <v>1</v>
      </c>
      <c r="I330" s="96">
        <v>1</v>
      </c>
      <c r="J330" s="96"/>
      <c r="K330" s="96"/>
      <c r="L330" s="96"/>
      <c r="M330" s="96"/>
      <c r="N330" s="96"/>
      <c r="O330" s="96">
        <f t="shared" si="82"/>
        <v>2</v>
      </c>
    </row>
    <row r="331" spans="2:15" s="82" customFormat="1">
      <c r="B331" s="127" t="s">
        <v>97</v>
      </c>
      <c r="C331" s="101" t="s">
        <v>398</v>
      </c>
      <c r="D331" s="101"/>
      <c r="E331" s="109">
        <f>SUM(E323:E330)</f>
        <v>1</v>
      </c>
      <c r="F331" s="109">
        <f t="shared" ref="F331:N331" si="83">SUM(F323:F330)</f>
        <v>1</v>
      </c>
      <c r="G331" s="109">
        <f t="shared" si="83"/>
        <v>2</v>
      </c>
      <c r="H331" s="109">
        <f t="shared" si="83"/>
        <v>2</v>
      </c>
      <c r="I331" s="109">
        <f t="shared" si="83"/>
        <v>1</v>
      </c>
      <c r="J331" s="109">
        <f t="shared" si="83"/>
        <v>1</v>
      </c>
      <c r="K331" s="109">
        <f t="shared" si="83"/>
        <v>1</v>
      </c>
      <c r="L331" s="109">
        <f t="shared" si="83"/>
        <v>2</v>
      </c>
      <c r="M331" s="109">
        <f t="shared" si="83"/>
        <v>2</v>
      </c>
      <c r="N331" s="109">
        <f t="shared" si="83"/>
        <v>1</v>
      </c>
      <c r="O331" s="109">
        <f t="shared" ref="O331" si="84">SUM(O323:O330)</f>
        <v>14</v>
      </c>
    </row>
    <row r="332" spans="2:15" s="82" customFormat="1">
      <c r="B332" s="127"/>
      <c r="C332" s="184" t="s">
        <v>637</v>
      </c>
      <c r="D332" s="114"/>
      <c r="E332" s="186" t="s">
        <v>592</v>
      </c>
      <c r="F332" s="188" t="s">
        <v>593</v>
      </c>
      <c r="G332" s="188"/>
      <c r="H332" s="188"/>
      <c r="I332" s="188"/>
      <c r="J332" s="188" t="s">
        <v>594</v>
      </c>
      <c r="K332" s="188"/>
      <c r="L332" s="188"/>
      <c r="M332" s="188"/>
      <c r="N332" s="188"/>
      <c r="O332" s="182" t="s">
        <v>398</v>
      </c>
    </row>
    <row r="333" spans="2:15" s="85" customFormat="1">
      <c r="B333" s="127" t="s">
        <v>100</v>
      </c>
      <c r="C333" s="185"/>
      <c r="D333" s="115" t="s">
        <v>427</v>
      </c>
      <c r="E333" s="187"/>
      <c r="F333" s="98" t="s">
        <v>595</v>
      </c>
      <c r="G333" s="98" t="s">
        <v>596</v>
      </c>
      <c r="H333" s="98" t="s">
        <v>597</v>
      </c>
      <c r="I333" s="98" t="s">
        <v>598</v>
      </c>
      <c r="J333" s="98" t="s">
        <v>599</v>
      </c>
      <c r="K333" s="98" t="s">
        <v>600</v>
      </c>
      <c r="L333" s="98" t="s">
        <v>601</v>
      </c>
      <c r="M333" s="98" t="s">
        <v>602</v>
      </c>
      <c r="N333" s="98" t="s">
        <v>603</v>
      </c>
      <c r="O333" s="183"/>
    </row>
    <row r="334" spans="2:15" s="82" customFormat="1">
      <c r="B334" s="127" t="s">
        <v>100</v>
      </c>
      <c r="C334" s="35" t="s">
        <v>604</v>
      </c>
      <c r="D334" s="35" t="s">
        <v>456</v>
      </c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>
        <f t="shared" ref="O334:O341" si="85">SUM(E334:N334)</f>
        <v>0</v>
      </c>
    </row>
    <row r="335" spans="2:15" s="82" customFormat="1">
      <c r="B335" s="127" t="s">
        <v>100</v>
      </c>
      <c r="C335" s="35" t="s">
        <v>605</v>
      </c>
      <c r="D335" s="35" t="s">
        <v>457</v>
      </c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>
        <f t="shared" si="85"/>
        <v>0</v>
      </c>
    </row>
    <row r="336" spans="2:15" s="82" customFormat="1">
      <c r="B336" s="127" t="s">
        <v>100</v>
      </c>
      <c r="C336" s="35" t="s">
        <v>447</v>
      </c>
      <c r="D336" s="35" t="s">
        <v>458</v>
      </c>
      <c r="E336" s="96">
        <v>1</v>
      </c>
      <c r="F336" s="96"/>
      <c r="G336" s="96"/>
      <c r="H336" s="96"/>
      <c r="I336" s="96"/>
      <c r="J336" s="96"/>
      <c r="K336" s="96"/>
      <c r="L336" s="96"/>
      <c r="M336" s="96"/>
      <c r="N336" s="96"/>
      <c r="O336" s="96">
        <f t="shared" si="85"/>
        <v>1</v>
      </c>
    </row>
    <row r="337" spans="2:15" s="82" customFormat="1">
      <c r="B337" s="127" t="s">
        <v>100</v>
      </c>
      <c r="C337" s="35" t="s">
        <v>606</v>
      </c>
      <c r="D337" s="35" t="s">
        <v>459</v>
      </c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>
        <f t="shared" si="85"/>
        <v>0</v>
      </c>
    </row>
    <row r="338" spans="2:15" s="82" customFormat="1">
      <c r="B338" s="127" t="s">
        <v>100</v>
      </c>
      <c r="C338" s="35" t="s">
        <v>780</v>
      </c>
      <c r="D338" s="35" t="s">
        <v>779</v>
      </c>
      <c r="E338" s="96"/>
      <c r="F338" s="96">
        <v>1</v>
      </c>
      <c r="G338" s="96"/>
      <c r="H338" s="96"/>
      <c r="I338" s="96"/>
      <c r="J338" s="96"/>
      <c r="K338" s="96"/>
      <c r="L338" s="96"/>
      <c r="M338" s="96"/>
      <c r="N338" s="96"/>
      <c r="O338" s="96">
        <f t="shared" si="85"/>
        <v>1</v>
      </c>
    </row>
    <row r="339" spans="2:15" s="82" customFormat="1">
      <c r="B339" s="127" t="s">
        <v>100</v>
      </c>
      <c r="C339" s="35" t="s">
        <v>607</v>
      </c>
      <c r="D339" s="35" t="s">
        <v>460</v>
      </c>
      <c r="E339" s="96"/>
      <c r="F339" s="96"/>
      <c r="G339" s="123">
        <v>1</v>
      </c>
      <c r="H339" s="96"/>
      <c r="I339" s="96"/>
      <c r="J339" s="97">
        <v>1</v>
      </c>
      <c r="K339" s="96"/>
      <c r="L339" s="96"/>
      <c r="M339" s="96"/>
      <c r="N339" s="96"/>
      <c r="O339" s="96">
        <f t="shared" si="85"/>
        <v>2</v>
      </c>
    </row>
    <row r="340" spans="2:15" s="82" customFormat="1">
      <c r="B340" s="127" t="s">
        <v>100</v>
      </c>
      <c r="C340" s="99" t="s">
        <v>448</v>
      </c>
      <c r="D340" s="99" t="s">
        <v>424</v>
      </c>
      <c r="E340" s="96"/>
      <c r="F340" s="96"/>
      <c r="G340" s="96">
        <v>1</v>
      </c>
      <c r="H340" s="96">
        <v>1</v>
      </c>
      <c r="I340" s="96"/>
      <c r="J340" s="97"/>
      <c r="K340" s="97"/>
      <c r="L340" s="97">
        <v>1</v>
      </c>
      <c r="M340" s="96">
        <v>1</v>
      </c>
      <c r="N340" s="96"/>
      <c r="O340" s="96">
        <f t="shared" si="85"/>
        <v>4</v>
      </c>
    </row>
    <row r="341" spans="2:15" s="82" customFormat="1">
      <c r="B341" s="127" t="s">
        <v>100</v>
      </c>
      <c r="C341" s="35" t="s">
        <v>800</v>
      </c>
      <c r="D341" s="35" t="s">
        <v>799</v>
      </c>
      <c r="E341" s="96"/>
      <c r="F341" s="96"/>
      <c r="G341" s="96"/>
      <c r="H341" s="96"/>
      <c r="I341" s="96">
        <v>1</v>
      </c>
      <c r="J341" s="96"/>
      <c r="K341" s="97">
        <v>1</v>
      </c>
      <c r="L341" s="100"/>
      <c r="M341" s="96"/>
      <c r="N341" s="96"/>
      <c r="O341" s="96">
        <f t="shared" si="85"/>
        <v>2</v>
      </c>
    </row>
    <row r="342" spans="2:15" s="82" customFormat="1">
      <c r="B342" s="127"/>
      <c r="C342" s="101" t="s">
        <v>398</v>
      </c>
      <c r="D342" s="101"/>
      <c r="E342" s="109">
        <f>SUM(E334:E341)</f>
        <v>1</v>
      </c>
      <c r="F342" s="109">
        <f t="shared" ref="F342:N342" si="86">SUM(F334:F341)</f>
        <v>1</v>
      </c>
      <c r="G342" s="109">
        <f t="shared" si="86"/>
        <v>2</v>
      </c>
      <c r="H342" s="109">
        <f t="shared" si="86"/>
        <v>1</v>
      </c>
      <c r="I342" s="109">
        <f t="shared" si="86"/>
        <v>1</v>
      </c>
      <c r="J342" s="109">
        <f t="shared" si="86"/>
        <v>1</v>
      </c>
      <c r="K342" s="109">
        <f t="shared" si="86"/>
        <v>1</v>
      </c>
      <c r="L342" s="109">
        <f t="shared" si="86"/>
        <v>1</v>
      </c>
      <c r="M342" s="109">
        <f t="shared" si="86"/>
        <v>1</v>
      </c>
      <c r="N342" s="109">
        <f t="shared" si="86"/>
        <v>0</v>
      </c>
      <c r="O342" s="109">
        <f t="shared" ref="O342" si="87">SUM(O334:O341)</f>
        <v>10</v>
      </c>
    </row>
    <row r="343" spans="2:15" s="82" customFormat="1">
      <c r="B343" s="127"/>
      <c r="C343" s="184" t="s">
        <v>638</v>
      </c>
      <c r="D343" s="114"/>
      <c r="E343" s="186" t="s">
        <v>592</v>
      </c>
      <c r="F343" s="188" t="s">
        <v>593</v>
      </c>
      <c r="G343" s="188"/>
      <c r="H343" s="188"/>
      <c r="I343" s="188"/>
      <c r="J343" s="188" t="s">
        <v>594</v>
      </c>
      <c r="K343" s="188"/>
      <c r="L343" s="188"/>
      <c r="M343" s="188"/>
      <c r="N343" s="188"/>
      <c r="O343" s="182" t="s">
        <v>398</v>
      </c>
    </row>
    <row r="344" spans="2:15" s="85" customFormat="1">
      <c r="B344" s="127" t="s">
        <v>103</v>
      </c>
      <c r="C344" s="185"/>
      <c r="D344" s="115" t="s">
        <v>427</v>
      </c>
      <c r="E344" s="187"/>
      <c r="F344" s="98" t="s">
        <v>595</v>
      </c>
      <c r="G344" s="98" t="s">
        <v>596</v>
      </c>
      <c r="H344" s="98" t="s">
        <v>597</v>
      </c>
      <c r="I344" s="98" t="s">
        <v>598</v>
      </c>
      <c r="J344" s="98" t="s">
        <v>599</v>
      </c>
      <c r="K344" s="98" t="s">
        <v>600</v>
      </c>
      <c r="L344" s="98" t="s">
        <v>601</v>
      </c>
      <c r="M344" s="98" t="s">
        <v>602</v>
      </c>
      <c r="N344" s="98" t="s">
        <v>603</v>
      </c>
      <c r="O344" s="183"/>
    </row>
    <row r="345" spans="2:15" s="82" customFormat="1">
      <c r="B345" s="127" t="s">
        <v>103</v>
      </c>
      <c r="C345" s="35" t="s">
        <v>604</v>
      </c>
      <c r="D345" s="35" t="s">
        <v>456</v>
      </c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>
        <f t="shared" ref="O345:O352" si="88">SUM(E345:N345)</f>
        <v>0</v>
      </c>
    </row>
    <row r="346" spans="2:15" s="82" customFormat="1">
      <c r="B346" s="127" t="s">
        <v>103</v>
      </c>
      <c r="C346" s="35" t="s">
        <v>605</v>
      </c>
      <c r="D346" s="35" t="s">
        <v>457</v>
      </c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>
        <f t="shared" si="88"/>
        <v>0</v>
      </c>
    </row>
    <row r="347" spans="2:15" s="82" customFormat="1">
      <c r="B347" s="127" t="s">
        <v>103</v>
      </c>
      <c r="C347" s="35" t="s">
        <v>447</v>
      </c>
      <c r="D347" s="35" t="s">
        <v>458</v>
      </c>
      <c r="E347" s="96">
        <v>1</v>
      </c>
      <c r="F347" s="96"/>
      <c r="G347" s="96"/>
      <c r="H347" s="96"/>
      <c r="I347" s="96"/>
      <c r="J347" s="96"/>
      <c r="K347" s="96"/>
      <c r="L347" s="96"/>
      <c r="M347" s="96"/>
      <c r="N347" s="96"/>
      <c r="O347" s="96">
        <f t="shared" si="88"/>
        <v>1</v>
      </c>
    </row>
    <row r="348" spans="2:15" s="82" customFormat="1">
      <c r="B348" s="127" t="s">
        <v>103</v>
      </c>
      <c r="C348" s="35" t="s">
        <v>606</v>
      </c>
      <c r="D348" s="35" t="s">
        <v>459</v>
      </c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>
        <f t="shared" si="88"/>
        <v>0</v>
      </c>
    </row>
    <row r="349" spans="2:15" s="82" customFormat="1">
      <c r="B349" s="127" t="s">
        <v>103</v>
      </c>
      <c r="C349" s="35" t="s">
        <v>780</v>
      </c>
      <c r="D349" s="35" t="s">
        <v>779</v>
      </c>
      <c r="E349" s="96"/>
      <c r="F349" s="96">
        <v>1</v>
      </c>
      <c r="G349" s="96"/>
      <c r="H349" s="96"/>
      <c r="I349" s="96"/>
      <c r="J349" s="96"/>
      <c r="K349" s="96"/>
      <c r="L349" s="96"/>
      <c r="M349" s="96"/>
      <c r="N349" s="96"/>
      <c r="O349" s="96">
        <f t="shared" si="88"/>
        <v>1</v>
      </c>
    </row>
    <row r="350" spans="2:15" s="82" customFormat="1">
      <c r="B350" s="127" t="s">
        <v>103</v>
      </c>
      <c r="C350" s="35" t="s">
        <v>607</v>
      </c>
      <c r="D350" s="35" t="s">
        <v>460</v>
      </c>
      <c r="E350" s="96"/>
      <c r="F350" s="96"/>
      <c r="G350" s="123">
        <v>1</v>
      </c>
      <c r="H350" s="96"/>
      <c r="I350" s="96"/>
      <c r="J350" s="97">
        <v>1</v>
      </c>
      <c r="K350" s="96"/>
      <c r="L350" s="96"/>
      <c r="M350" s="96"/>
      <c r="N350" s="96"/>
      <c r="O350" s="96">
        <f t="shared" si="88"/>
        <v>2</v>
      </c>
    </row>
    <row r="351" spans="2:15" s="82" customFormat="1" ht="14.5" customHeight="1">
      <c r="B351" s="127" t="s">
        <v>103</v>
      </c>
      <c r="C351" s="99" t="s">
        <v>448</v>
      </c>
      <c r="D351" s="99" t="s">
        <v>424</v>
      </c>
      <c r="E351" s="96"/>
      <c r="F351" s="96"/>
      <c r="G351" s="96"/>
      <c r="H351" s="96">
        <v>1</v>
      </c>
      <c r="I351" s="96"/>
      <c r="J351" s="97"/>
      <c r="K351" s="97"/>
      <c r="L351" s="97">
        <v>1</v>
      </c>
      <c r="M351" s="96">
        <v>1</v>
      </c>
      <c r="N351" s="96"/>
      <c r="O351" s="96">
        <f t="shared" si="88"/>
        <v>3</v>
      </c>
    </row>
    <row r="352" spans="2:15" s="82" customFormat="1">
      <c r="B352" s="127" t="s">
        <v>103</v>
      </c>
      <c r="C352" s="35" t="s">
        <v>800</v>
      </c>
      <c r="D352" s="35" t="s">
        <v>799</v>
      </c>
      <c r="E352" s="96"/>
      <c r="F352" s="96"/>
      <c r="G352" s="96"/>
      <c r="H352" s="96"/>
      <c r="I352" s="96">
        <v>1</v>
      </c>
      <c r="J352" s="96"/>
      <c r="K352" s="97">
        <v>1</v>
      </c>
      <c r="L352" s="100"/>
      <c r="M352" s="96"/>
      <c r="N352" s="96"/>
      <c r="O352" s="96">
        <f t="shared" si="88"/>
        <v>2</v>
      </c>
    </row>
    <row r="353" spans="2:15" s="82" customFormat="1">
      <c r="B353" s="127"/>
      <c r="C353" s="101" t="s">
        <v>398</v>
      </c>
      <c r="D353" s="101"/>
      <c r="E353" s="109">
        <f>SUM(E345:E352)</f>
        <v>1</v>
      </c>
      <c r="F353" s="109">
        <f t="shared" ref="F353:N353" si="89">SUM(F345:F352)</f>
        <v>1</v>
      </c>
      <c r="G353" s="109">
        <f t="shared" si="89"/>
        <v>1</v>
      </c>
      <c r="H353" s="109">
        <f t="shared" si="89"/>
        <v>1</v>
      </c>
      <c r="I353" s="109">
        <f t="shared" si="89"/>
        <v>1</v>
      </c>
      <c r="J353" s="109">
        <f t="shared" si="89"/>
        <v>1</v>
      </c>
      <c r="K353" s="109">
        <f t="shared" si="89"/>
        <v>1</v>
      </c>
      <c r="L353" s="109">
        <f t="shared" si="89"/>
        <v>1</v>
      </c>
      <c r="M353" s="109">
        <f t="shared" si="89"/>
        <v>1</v>
      </c>
      <c r="N353" s="109">
        <f t="shared" si="89"/>
        <v>0</v>
      </c>
      <c r="O353" s="109">
        <f t="shared" ref="O353" si="90">SUM(O345:O352)</f>
        <v>9</v>
      </c>
    </row>
    <row r="354" spans="2:15" s="82" customFormat="1">
      <c r="B354" s="127"/>
      <c r="C354" s="184" t="s">
        <v>639</v>
      </c>
      <c r="D354" s="114"/>
      <c r="E354" s="186" t="s">
        <v>592</v>
      </c>
      <c r="F354" s="188" t="s">
        <v>593</v>
      </c>
      <c r="G354" s="188"/>
      <c r="H354" s="188"/>
      <c r="I354" s="188"/>
      <c r="J354" s="188" t="s">
        <v>594</v>
      </c>
      <c r="K354" s="188"/>
      <c r="L354" s="188"/>
      <c r="M354" s="188"/>
      <c r="N354" s="188"/>
      <c r="O354" s="182" t="s">
        <v>398</v>
      </c>
    </row>
    <row r="355" spans="2:15" s="85" customFormat="1">
      <c r="B355" s="127" t="s">
        <v>106</v>
      </c>
      <c r="C355" s="185"/>
      <c r="D355" s="115" t="s">
        <v>426</v>
      </c>
      <c r="E355" s="187"/>
      <c r="F355" s="98" t="s">
        <v>595</v>
      </c>
      <c r="G355" s="98" t="s">
        <v>596</v>
      </c>
      <c r="H355" s="98" t="s">
        <v>597</v>
      </c>
      <c r="I355" s="98" t="s">
        <v>598</v>
      </c>
      <c r="J355" s="98" t="s">
        <v>599</v>
      </c>
      <c r="K355" s="98" t="s">
        <v>600</v>
      </c>
      <c r="L355" s="98" t="s">
        <v>601</v>
      </c>
      <c r="M355" s="98" t="s">
        <v>602</v>
      </c>
      <c r="N355" s="98" t="s">
        <v>603</v>
      </c>
      <c r="O355" s="183"/>
    </row>
    <row r="356" spans="2:15" s="82" customFormat="1">
      <c r="B356" s="127" t="s">
        <v>106</v>
      </c>
      <c r="C356" s="35" t="s">
        <v>604</v>
      </c>
      <c r="D356" s="35" t="s">
        <v>456</v>
      </c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>
        <f t="shared" ref="O356:O363" si="91">SUM(E356:N356)</f>
        <v>0</v>
      </c>
    </row>
    <row r="357" spans="2:15" s="82" customFormat="1">
      <c r="B357" s="127" t="s">
        <v>106</v>
      </c>
      <c r="C357" s="35" t="s">
        <v>605</v>
      </c>
      <c r="D357" s="35" t="s">
        <v>457</v>
      </c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>
        <f t="shared" si="91"/>
        <v>0</v>
      </c>
    </row>
    <row r="358" spans="2:15" s="82" customFormat="1">
      <c r="B358" s="127" t="s">
        <v>106</v>
      </c>
      <c r="C358" s="35" t="s">
        <v>447</v>
      </c>
      <c r="D358" s="35" t="s">
        <v>458</v>
      </c>
      <c r="E358" s="96">
        <v>1</v>
      </c>
      <c r="F358" s="96"/>
      <c r="G358" s="96"/>
      <c r="H358" s="96"/>
      <c r="I358" s="96"/>
      <c r="J358" s="96"/>
      <c r="K358" s="96"/>
      <c r="L358" s="96"/>
      <c r="M358" s="96"/>
      <c r="N358" s="96"/>
      <c r="O358" s="96">
        <f t="shared" si="91"/>
        <v>1</v>
      </c>
    </row>
    <row r="359" spans="2:15" s="82" customFormat="1">
      <c r="B359" s="127" t="s">
        <v>106</v>
      </c>
      <c r="C359" s="35" t="s">
        <v>606</v>
      </c>
      <c r="D359" s="35" t="s">
        <v>459</v>
      </c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>
        <f t="shared" si="91"/>
        <v>0</v>
      </c>
    </row>
    <row r="360" spans="2:15" s="82" customFormat="1">
      <c r="B360" s="127" t="s">
        <v>106</v>
      </c>
      <c r="C360" s="35" t="s">
        <v>780</v>
      </c>
      <c r="D360" s="35" t="s">
        <v>779</v>
      </c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>
        <f t="shared" si="91"/>
        <v>0</v>
      </c>
    </row>
    <row r="361" spans="2:15" s="82" customFormat="1">
      <c r="B361" s="127" t="s">
        <v>106</v>
      </c>
      <c r="C361" s="35" t="s">
        <v>607</v>
      </c>
      <c r="D361" s="35" t="s">
        <v>460</v>
      </c>
      <c r="E361" s="96"/>
      <c r="F361" s="96">
        <v>1</v>
      </c>
      <c r="G361" s="96"/>
      <c r="H361" s="96"/>
      <c r="I361" s="96"/>
      <c r="J361" s="96"/>
      <c r="K361" s="96"/>
      <c r="L361" s="96"/>
      <c r="M361" s="96"/>
      <c r="N361" s="96"/>
      <c r="O361" s="96">
        <f t="shared" si="91"/>
        <v>1</v>
      </c>
    </row>
    <row r="362" spans="2:15" s="82" customFormat="1" ht="14.5" customHeight="1">
      <c r="B362" s="127" t="s">
        <v>106</v>
      </c>
      <c r="C362" s="99" t="s">
        <v>448</v>
      </c>
      <c r="D362" s="99" t="s">
        <v>424</v>
      </c>
      <c r="E362" s="96"/>
      <c r="F362" s="96"/>
      <c r="G362" s="96">
        <v>1</v>
      </c>
      <c r="H362" s="96">
        <v>1</v>
      </c>
      <c r="I362" s="96"/>
      <c r="J362" s="97">
        <v>1</v>
      </c>
      <c r="K362" s="97"/>
      <c r="L362" s="175">
        <v>1</v>
      </c>
      <c r="M362" s="176"/>
      <c r="N362" s="96"/>
      <c r="O362" s="96">
        <f t="shared" si="91"/>
        <v>4</v>
      </c>
    </row>
    <row r="363" spans="2:15" s="82" customFormat="1">
      <c r="B363" s="127" t="s">
        <v>106</v>
      </c>
      <c r="C363" s="35" t="s">
        <v>800</v>
      </c>
      <c r="D363" s="35" t="s">
        <v>799</v>
      </c>
      <c r="E363" s="96"/>
      <c r="F363" s="96"/>
      <c r="G363" s="96"/>
      <c r="H363" s="96"/>
      <c r="I363" s="96">
        <v>1</v>
      </c>
      <c r="J363" s="96"/>
      <c r="K363" s="97">
        <v>1</v>
      </c>
      <c r="L363" s="97"/>
      <c r="M363" s="96"/>
      <c r="N363" s="96"/>
      <c r="O363" s="96">
        <f t="shared" si="91"/>
        <v>2</v>
      </c>
    </row>
    <row r="364" spans="2:15" s="82" customFormat="1">
      <c r="B364" s="127"/>
      <c r="C364" s="101" t="s">
        <v>398</v>
      </c>
      <c r="D364" s="101"/>
      <c r="E364" s="109">
        <f>SUM(E356:E363)</f>
        <v>1</v>
      </c>
      <c r="F364" s="109">
        <f t="shared" ref="F364:N364" si="92">SUM(F356:F363)</f>
        <v>1</v>
      </c>
      <c r="G364" s="109">
        <f t="shared" si="92"/>
        <v>1</v>
      </c>
      <c r="H364" s="109">
        <f t="shared" si="92"/>
        <v>1</v>
      </c>
      <c r="I364" s="109">
        <f t="shared" si="92"/>
        <v>1</v>
      </c>
      <c r="J364" s="109">
        <f t="shared" si="92"/>
        <v>1</v>
      </c>
      <c r="K364" s="109">
        <f t="shared" si="92"/>
        <v>1</v>
      </c>
      <c r="L364" s="177">
        <f t="shared" si="92"/>
        <v>1</v>
      </c>
      <c r="M364" s="178"/>
      <c r="N364" s="109">
        <f t="shared" si="92"/>
        <v>0</v>
      </c>
      <c r="O364" s="109">
        <f t="shared" ref="O364" si="93">SUM(O356:O363)</f>
        <v>8</v>
      </c>
    </row>
    <row r="365" spans="2:15" s="82" customFormat="1">
      <c r="B365" s="127"/>
      <c r="C365" s="184" t="s">
        <v>640</v>
      </c>
      <c r="D365" s="114"/>
      <c r="E365" s="186" t="s">
        <v>592</v>
      </c>
      <c r="F365" s="188" t="s">
        <v>593</v>
      </c>
      <c r="G365" s="188"/>
      <c r="H365" s="188"/>
      <c r="I365" s="188"/>
      <c r="J365" s="188" t="s">
        <v>594</v>
      </c>
      <c r="K365" s="188"/>
      <c r="L365" s="188"/>
      <c r="M365" s="188"/>
      <c r="N365" s="188"/>
      <c r="O365" s="182" t="s">
        <v>398</v>
      </c>
    </row>
    <row r="366" spans="2:15" s="85" customFormat="1">
      <c r="B366" s="127" t="s">
        <v>109</v>
      </c>
      <c r="C366" s="185"/>
      <c r="D366" s="115" t="s">
        <v>427</v>
      </c>
      <c r="E366" s="187"/>
      <c r="F366" s="98" t="s">
        <v>595</v>
      </c>
      <c r="G366" s="98" t="s">
        <v>596</v>
      </c>
      <c r="H366" s="98" t="s">
        <v>597</v>
      </c>
      <c r="I366" s="98" t="s">
        <v>598</v>
      </c>
      <c r="J366" s="98" t="s">
        <v>599</v>
      </c>
      <c r="K366" s="98" t="s">
        <v>600</v>
      </c>
      <c r="L366" s="98" t="s">
        <v>601</v>
      </c>
      <c r="M366" s="98" t="s">
        <v>602</v>
      </c>
      <c r="N366" s="98" t="s">
        <v>603</v>
      </c>
      <c r="O366" s="183"/>
    </row>
    <row r="367" spans="2:15" s="82" customFormat="1">
      <c r="B367" s="127" t="s">
        <v>109</v>
      </c>
      <c r="C367" s="35" t="s">
        <v>604</v>
      </c>
      <c r="D367" s="35" t="s">
        <v>456</v>
      </c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>
        <f t="shared" ref="O367:O374" si="94">SUM(E367:N367)</f>
        <v>0</v>
      </c>
    </row>
    <row r="368" spans="2:15" s="82" customFormat="1">
      <c r="B368" s="127" t="s">
        <v>109</v>
      </c>
      <c r="C368" s="35" t="s">
        <v>605</v>
      </c>
      <c r="D368" s="35" t="s">
        <v>457</v>
      </c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>
        <f t="shared" si="94"/>
        <v>0</v>
      </c>
    </row>
    <row r="369" spans="2:15" s="82" customFormat="1">
      <c r="B369" s="127" t="s">
        <v>109</v>
      </c>
      <c r="C369" s="35" t="s">
        <v>447</v>
      </c>
      <c r="D369" s="35" t="s">
        <v>458</v>
      </c>
      <c r="E369" s="96">
        <v>1</v>
      </c>
      <c r="F369" s="96"/>
      <c r="G369" s="96"/>
      <c r="H369" s="96"/>
      <c r="I369" s="96"/>
      <c r="J369" s="96"/>
      <c r="K369" s="96"/>
      <c r="L369" s="96"/>
      <c r="M369" s="96"/>
      <c r="N369" s="96"/>
      <c r="O369" s="96">
        <f t="shared" si="94"/>
        <v>1</v>
      </c>
    </row>
    <row r="370" spans="2:15" s="82" customFormat="1">
      <c r="B370" s="127" t="s">
        <v>109</v>
      </c>
      <c r="C370" s="35" t="s">
        <v>606</v>
      </c>
      <c r="D370" s="35" t="s">
        <v>459</v>
      </c>
      <c r="E370" s="96"/>
      <c r="F370" s="96">
        <v>1</v>
      </c>
      <c r="G370" s="96"/>
      <c r="H370" s="96"/>
      <c r="I370" s="96"/>
      <c r="J370" s="96"/>
      <c r="K370" s="96"/>
      <c r="L370" s="96"/>
      <c r="M370" s="96"/>
      <c r="N370" s="96"/>
      <c r="O370" s="96">
        <f t="shared" si="94"/>
        <v>1</v>
      </c>
    </row>
    <row r="371" spans="2:15" s="82" customFormat="1">
      <c r="B371" s="127" t="s">
        <v>109</v>
      </c>
      <c r="C371" s="35" t="s">
        <v>780</v>
      </c>
      <c r="D371" s="35" t="s">
        <v>779</v>
      </c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>
        <f t="shared" si="94"/>
        <v>0</v>
      </c>
    </row>
    <row r="372" spans="2:15" s="82" customFormat="1">
      <c r="B372" s="127" t="s">
        <v>109</v>
      </c>
      <c r="C372" s="35" t="s">
        <v>607</v>
      </c>
      <c r="D372" s="35" t="s">
        <v>460</v>
      </c>
      <c r="E372" s="96"/>
      <c r="F372" s="96"/>
      <c r="G372" s="96">
        <v>1</v>
      </c>
      <c r="H372" s="96"/>
      <c r="I372" s="96"/>
      <c r="J372" s="96">
        <v>1</v>
      </c>
      <c r="K372" s="96"/>
      <c r="L372" s="96"/>
      <c r="M372" s="96">
        <v>1</v>
      </c>
      <c r="N372" s="96"/>
      <c r="O372" s="96">
        <f t="shared" si="94"/>
        <v>3</v>
      </c>
    </row>
    <row r="373" spans="2:15" s="82" customFormat="1">
      <c r="B373" s="127" t="s">
        <v>109</v>
      </c>
      <c r="C373" s="99" t="s">
        <v>448</v>
      </c>
      <c r="D373" s="99" t="s">
        <v>424</v>
      </c>
      <c r="E373" s="96"/>
      <c r="F373" s="96"/>
      <c r="G373" s="96">
        <v>1</v>
      </c>
      <c r="H373" s="96">
        <v>1</v>
      </c>
      <c r="I373" s="96"/>
      <c r="J373" s="96"/>
      <c r="K373" s="110">
        <v>1</v>
      </c>
      <c r="L373" s="96"/>
      <c r="M373" s="96"/>
      <c r="N373" s="96"/>
      <c r="O373" s="96">
        <f t="shared" si="94"/>
        <v>3</v>
      </c>
    </row>
    <row r="374" spans="2:15" s="82" customFormat="1">
      <c r="B374" s="127" t="s">
        <v>109</v>
      </c>
      <c r="C374" s="35" t="s">
        <v>800</v>
      </c>
      <c r="D374" s="35" t="s">
        <v>799</v>
      </c>
      <c r="E374" s="96"/>
      <c r="F374" s="96"/>
      <c r="G374" s="96"/>
      <c r="H374" s="96">
        <v>1</v>
      </c>
      <c r="I374" s="96">
        <v>1</v>
      </c>
      <c r="J374" s="96"/>
      <c r="K374" s="96"/>
      <c r="L374" s="97">
        <v>1</v>
      </c>
      <c r="M374" s="95"/>
      <c r="N374" s="96"/>
      <c r="O374" s="96">
        <f t="shared" si="94"/>
        <v>3</v>
      </c>
    </row>
    <row r="375" spans="2:15" s="82" customFormat="1">
      <c r="B375" s="127"/>
      <c r="C375" s="101" t="s">
        <v>398</v>
      </c>
      <c r="D375" s="101"/>
      <c r="E375" s="109">
        <f>SUM(E367:E374)</f>
        <v>1</v>
      </c>
      <c r="F375" s="109">
        <f t="shared" ref="F375:O375" si="95">SUM(F367:F374)</f>
        <v>1</v>
      </c>
      <c r="G375" s="109">
        <f t="shared" si="95"/>
        <v>2</v>
      </c>
      <c r="H375" s="109">
        <f t="shared" si="95"/>
        <v>2</v>
      </c>
      <c r="I375" s="109">
        <f t="shared" si="95"/>
        <v>1</v>
      </c>
      <c r="J375" s="109">
        <f t="shared" si="95"/>
        <v>1</v>
      </c>
      <c r="K375" s="109">
        <f>SUM(K367:K373)</f>
        <v>1</v>
      </c>
      <c r="L375" s="109">
        <f t="shared" si="95"/>
        <v>1</v>
      </c>
      <c r="M375" s="109">
        <f>SUM(M367:M373)</f>
        <v>1</v>
      </c>
      <c r="N375" s="109">
        <f t="shared" si="95"/>
        <v>0</v>
      </c>
      <c r="O375" s="109">
        <f t="shared" si="95"/>
        <v>11</v>
      </c>
    </row>
    <row r="376" spans="2:15" s="82" customFormat="1">
      <c r="B376" s="127"/>
      <c r="C376" s="184" t="s">
        <v>641</v>
      </c>
      <c r="D376" s="114"/>
      <c r="E376" s="186" t="s">
        <v>592</v>
      </c>
      <c r="F376" s="188" t="s">
        <v>593</v>
      </c>
      <c r="G376" s="188"/>
      <c r="H376" s="188"/>
      <c r="I376" s="188"/>
      <c r="J376" s="188" t="s">
        <v>594</v>
      </c>
      <c r="K376" s="188"/>
      <c r="L376" s="188"/>
      <c r="M376" s="188"/>
      <c r="N376" s="188"/>
      <c r="O376" s="182" t="s">
        <v>398</v>
      </c>
    </row>
    <row r="377" spans="2:15" s="85" customFormat="1">
      <c r="B377" s="127" t="s">
        <v>112</v>
      </c>
      <c r="C377" s="185"/>
      <c r="D377" s="115" t="s">
        <v>424</v>
      </c>
      <c r="E377" s="187"/>
      <c r="F377" s="98" t="s">
        <v>595</v>
      </c>
      <c r="G377" s="98" t="s">
        <v>596</v>
      </c>
      <c r="H377" s="98" t="s">
        <v>597</v>
      </c>
      <c r="I377" s="98" t="s">
        <v>598</v>
      </c>
      <c r="J377" s="98" t="s">
        <v>599</v>
      </c>
      <c r="K377" s="98" t="s">
        <v>600</v>
      </c>
      <c r="L377" s="98" t="s">
        <v>601</v>
      </c>
      <c r="M377" s="98" t="s">
        <v>602</v>
      </c>
      <c r="N377" s="98" t="s">
        <v>603</v>
      </c>
      <c r="O377" s="183"/>
    </row>
    <row r="378" spans="2:15" s="82" customFormat="1">
      <c r="B378" s="127" t="s">
        <v>112</v>
      </c>
      <c r="C378" s="35" t="s">
        <v>604</v>
      </c>
      <c r="D378" s="35" t="s">
        <v>456</v>
      </c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>
        <f t="shared" ref="O378:O385" si="96">SUM(E378:N378)</f>
        <v>0</v>
      </c>
    </row>
    <row r="379" spans="2:15" s="82" customFormat="1">
      <c r="B379" s="127" t="s">
        <v>112</v>
      </c>
      <c r="C379" s="35" t="s">
        <v>605</v>
      </c>
      <c r="D379" s="35" t="s">
        <v>457</v>
      </c>
      <c r="E379" s="96">
        <v>1</v>
      </c>
      <c r="F379" s="96"/>
      <c r="G379" s="96"/>
      <c r="H379" s="96"/>
      <c r="I379" s="96"/>
      <c r="J379" s="96"/>
      <c r="K379" s="96"/>
      <c r="L379" s="96"/>
      <c r="M379" s="96"/>
      <c r="N379" s="96"/>
      <c r="O379" s="96">
        <f t="shared" si="96"/>
        <v>1</v>
      </c>
    </row>
    <row r="380" spans="2:15" s="82" customFormat="1">
      <c r="B380" s="127" t="s">
        <v>112</v>
      </c>
      <c r="C380" s="35" t="s">
        <v>447</v>
      </c>
      <c r="D380" s="35" t="s">
        <v>458</v>
      </c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>
        <f t="shared" si="96"/>
        <v>0</v>
      </c>
    </row>
    <row r="381" spans="2:15" s="82" customFormat="1">
      <c r="B381" s="127" t="s">
        <v>112</v>
      </c>
      <c r="C381" s="35" t="s">
        <v>606</v>
      </c>
      <c r="D381" s="35" t="s">
        <v>459</v>
      </c>
      <c r="E381" s="96"/>
      <c r="F381" s="96">
        <v>1</v>
      </c>
      <c r="G381" s="96"/>
      <c r="H381" s="96"/>
      <c r="I381" s="96"/>
      <c r="J381" s="96"/>
      <c r="K381" s="96"/>
      <c r="L381" s="96"/>
      <c r="M381" s="96"/>
      <c r="N381" s="96"/>
      <c r="O381" s="96">
        <f t="shared" si="96"/>
        <v>1</v>
      </c>
    </row>
    <row r="382" spans="2:15" s="82" customFormat="1">
      <c r="B382" s="127" t="s">
        <v>112</v>
      </c>
      <c r="C382" s="35" t="s">
        <v>780</v>
      </c>
      <c r="D382" s="35" t="s">
        <v>779</v>
      </c>
      <c r="E382" s="96"/>
      <c r="F382" s="96"/>
      <c r="G382" s="96"/>
      <c r="H382" s="96"/>
      <c r="I382" s="96"/>
      <c r="J382" s="96">
        <v>1</v>
      </c>
      <c r="K382" s="96"/>
      <c r="L382" s="96"/>
      <c r="M382" s="96"/>
      <c r="N382" s="96"/>
      <c r="O382" s="96">
        <f t="shared" si="96"/>
        <v>1</v>
      </c>
    </row>
    <row r="383" spans="2:15" s="82" customFormat="1">
      <c r="B383" s="127" t="s">
        <v>112</v>
      </c>
      <c r="C383" s="35" t="s">
        <v>607</v>
      </c>
      <c r="D383" s="35" t="s">
        <v>460</v>
      </c>
      <c r="E383" s="96"/>
      <c r="F383" s="96"/>
      <c r="G383" s="96">
        <v>1</v>
      </c>
      <c r="H383" s="96"/>
      <c r="I383" s="96"/>
      <c r="J383" s="96"/>
      <c r="K383" s="96"/>
      <c r="L383" s="96"/>
      <c r="M383" s="96"/>
      <c r="N383" s="96"/>
      <c r="O383" s="96">
        <f t="shared" si="96"/>
        <v>1</v>
      </c>
    </row>
    <row r="384" spans="2:15" s="82" customFormat="1">
      <c r="B384" s="127" t="s">
        <v>112</v>
      </c>
      <c r="C384" s="99" t="s">
        <v>448</v>
      </c>
      <c r="D384" s="99" t="s">
        <v>424</v>
      </c>
      <c r="E384" s="96"/>
      <c r="F384" s="96"/>
      <c r="G384" s="96"/>
      <c r="H384" s="96">
        <v>2</v>
      </c>
      <c r="I384" s="96"/>
      <c r="J384" s="96"/>
      <c r="K384" s="96"/>
      <c r="L384" s="96"/>
      <c r="M384" s="96">
        <v>1</v>
      </c>
      <c r="N384" s="96"/>
      <c r="O384" s="96">
        <f t="shared" si="96"/>
        <v>3</v>
      </c>
    </row>
    <row r="385" spans="2:15" s="82" customFormat="1">
      <c r="B385" s="127" t="s">
        <v>112</v>
      </c>
      <c r="C385" s="35" t="s">
        <v>800</v>
      </c>
      <c r="D385" s="35" t="s">
        <v>799</v>
      </c>
      <c r="E385" s="96"/>
      <c r="F385" s="96"/>
      <c r="G385" s="96"/>
      <c r="H385" s="96">
        <v>1</v>
      </c>
      <c r="I385" s="96">
        <v>1</v>
      </c>
      <c r="J385" s="96"/>
      <c r="K385" s="175">
        <v>1</v>
      </c>
      <c r="L385" s="176"/>
      <c r="M385" s="96"/>
      <c r="N385" s="96"/>
      <c r="O385" s="96">
        <f t="shared" si="96"/>
        <v>3</v>
      </c>
    </row>
    <row r="386" spans="2:15" s="82" customFormat="1">
      <c r="B386" s="127"/>
      <c r="C386" s="101" t="s">
        <v>398</v>
      </c>
      <c r="D386" s="101"/>
      <c r="E386" s="109">
        <f>SUM(E378:E385)</f>
        <v>1</v>
      </c>
      <c r="F386" s="109">
        <f t="shared" ref="F386:O386" si="97">SUM(F378:F385)</f>
        <v>1</v>
      </c>
      <c r="G386" s="109">
        <f t="shared" si="97"/>
        <v>1</v>
      </c>
      <c r="H386" s="109">
        <f t="shared" si="97"/>
        <v>3</v>
      </c>
      <c r="I386" s="109">
        <f t="shared" si="97"/>
        <v>1</v>
      </c>
      <c r="J386" s="109">
        <f t="shared" si="97"/>
        <v>1</v>
      </c>
      <c r="K386" s="109">
        <f t="shared" si="97"/>
        <v>1</v>
      </c>
      <c r="L386" s="109">
        <f t="shared" si="97"/>
        <v>0</v>
      </c>
      <c r="M386" s="109">
        <f t="shared" si="97"/>
        <v>1</v>
      </c>
      <c r="N386" s="109">
        <f t="shared" si="97"/>
        <v>0</v>
      </c>
      <c r="O386" s="109">
        <f t="shared" si="97"/>
        <v>10</v>
      </c>
    </row>
    <row r="387" spans="2:15" s="82" customFormat="1">
      <c r="B387" s="127"/>
      <c r="C387" s="184" t="s">
        <v>642</v>
      </c>
      <c r="D387" s="114"/>
      <c r="E387" s="186" t="s">
        <v>592</v>
      </c>
      <c r="F387" s="188" t="s">
        <v>593</v>
      </c>
      <c r="G387" s="188"/>
      <c r="H387" s="188"/>
      <c r="I387" s="188"/>
      <c r="J387" s="188" t="s">
        <v>594</v>
      </c>
      <c r="K387" s="188"/>
      <c r="L387" s="188"/>
      <c r="M387" s="188"/>
      <c r="N387" s="188"/>
      <c r="O387" s="182" t="s">
        <v>398</v>
      </c>
    </row>
    <row r="388" spans="2:15" s="85" customFormat="1">
      <c r="B388" s="127" t="s">
        <v>115</v>
      </c>
      <c r="C388" s="185"/>
      <c r="D388" s="115" t="s">
        <v>424</v>
      </c>
      <c r="E388" s="187"/>
      <c r="F388" s="98" t="s">
        <v>595</v>
      </c>
      <c r="G388" s="98" t="s">
        <v>596</v>
      </c>
      <c r="H388" s="98" t="s">
        <v>597</v>
      </c>
      <c r="I388" s="98" t="s">
        <v>598</v>
      </c>
      <c r="J388" s="98" t="s">
        <v>599</v>
      </c>
      <c r="K388" s="98" t="s">
        <v>600</v>
      </c>
      <c r="L388" s="98" t="s">
        <v>601</v>
      </c>
      <c r="M388" s="98" t="s">
        <v>602</v>
      </c>
      <c r="N388" s="98" t="s">
        <v>603</v>
      </c>
      <c r="O388" s="183"/>
    </row>
    <row r="389" spans="2:15" s="82" customFormat="1">
      <c r="B389" s="127" t="s">
        <v>115</v>
      </c>
      <c r="C389" s="35" t="s">
        <v>604</v>
      </c>
      <c r="D389" s="35" t="s">
        <v>456</v>
      </c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>
        <f t="shared" ref="O389:O396" si="98">SUM(E389:N389)</f>
        <v>0</v>
      </c>
    </row>
    <row r="390" spans="2:15" s="82" customFormat="1">
      <c r="B390" s="127" t="s">
        <v>115</v>
      </c>
      <c r="C390" s="35" t="s">
        <v>605</v>
      </c>
      <c r="D390" s="35" t="s">
        <v>457</v>
      </c>
      <c r="E390" s="96">
        <v>1</v>
      </c>
      <c r="F390" s="96"/>
      <c r="G390" s="96"/>
      <c r="H390" s="96"/>
      <c r="I390" s="96"/>
      <c r="J390" s="96"/>
      <c r="K390" s="96"/>
      <c r="L390" s="96"/>
      <c r="M390" s="96"/>
      <c r="N390" s="96"/>
      <c r="O390" s="96">
        <f t="shared" si="98"/>
        <v>1</v>
      </c>
    </row>
    <row r="391" spans="2:15" s="82" customFormat="1">
      <c r="B391" s="127" t="s">
        <v>115</v>
      </c>
      <c r="C391" s="35" t="s">
        <v>447</v>
      </c>
      <c r="D391" s="35" t="s">
        <v>458</v>
      </c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>
        <f t="shared" si="98"/>
        <v>0</v>
      </c>
    </row>
    <row r="392" spans="2:15" s="82" customFormat="1">
      <c r="B392" s="127" t="s">
        <v>115</v>
      </c>
      <c r="C392" s="35" t="s">
        <v>606</v>
      </c>
      <c r="D392" s="35" t="s">
        <v>459</v>
      </c>
      <c r="E392" s="96"/>
      <c r="F392" s="96">
        <v>1</v>
      </c>
      <c r="G392" s="96"/>
      <c r="H392" s="96"/>
      <c r="I392" s="96"/>
      <c r="J392" s="96"/>
      <c r="K392" s="96"/>
      <c r="L392" s="96"/>
      <c r="M392" s="96"/>
      <c r="N392" s="96"/>
      <c r="O392" s="96">
        <f t="shared" si="98"/>
        <v>1</v>
      </c>
    </row>
    <row r="393" spans="2:15" s="82" customFormat="1">
      <c r="B393" s="127" t="s">
        <v>115</v>
      </c>
      <c r="C393" s="35" t="s">
        <v>780</v>
      </c>
      <c r="D393" s="35" t="s">
        <v>779</v>
      </c>
      <c r="E393" s="96"/>
      <c r="F393" s="96"/>
      <c r="G393" s="96"/>
      <c r="H393" s="96"/>
      <c r="I393" s="96"/>
      <c r="J393" s="96">
        <v>1</v>
      </c>
      <c r="K393" s="96"/>
      <c r="L393" s="96"/>
      <c r="M393" s="96"/>
      <c r="N393" s="96"/>
      <c r="O393" s="96">
        <f t="shared" si="98"/>
        <v>1</v>
      </c>
    </row>
    <row r="394" spans="2:15" s="82" customFormat="1">
      <c r="B394" s="127" t="s">
        <v>115</v>
      </c>
      <c r="C394" s="35" t="s">
        <v>607</v>
      </c>
      <c r="D394" s="35" t="s">
        <v>460</v>
      </c>
      <c r="E394" s="96"/>
      <c r="F394" s="96"/>
      <c r="G394" s="96">
        <v>1</v>
      </c>
      <c r="H394" s="96"/>
      <c r="I394" s="96"/>
      <c r="J394" s="96"/>
      <c r="K394" s="96"/>
      <c r="L394" s="96"/>
      <c r="M394" s="96"/>
      <c r="N394" s="96"/>
      <c r="O394" s="96">
        <f t="shared" si="98"/>
        <v>1</v>
      </c>
    </row>
    <row r="395" spans="2:15" s="82" customFormat="1">
      <c r="B395" s="127" t="s">
        <v>115</v>
      </c>
      <c r="C395" s="99" t="s">
        <v>448</v>
      </c>
      <c r="D395" s="99" t="s">
        <v>424</v>
      </c>
      <c r="E395" s="96"/>
      <c r="F395" s="96"/>
      <c r="G395" s="96"/>
      <c r="H395" s="96">
        <v>1</v>
      </c>
      <c r="I395" s="96"/>
      <c r="J395" s="96"/>
      <c r="K395" s="97"/>
      <c r="L395" s="97">
        <v>1</v>
      </c>
      <c r="M395" s="96">
        <v>1</v>
      </c>
      <c r="N395" s="96"/>
      <c r="O395" s="96">
        <f t="shared" si="98"/>
        <v>3</v>
      </c>
    </row>
    <row r="396" spans="2:15" s="82" customFormat="1">
      <c r="B396" s="127" t="s">
        <v>115</v>
      </c>
      <c r="C396" s="35" t="s">
        <v>800</v>
      </c>
      <c r="D396" s="35" t="s">
        <v>799</v>
      </c>
      <c r="E396" s="96"/>
      <c r="F396" s="96"/>
      <c r="G396" s="96"/>
      <c r="H396" s="96"/>
      <c r="I396" s="96">
        <v>1</v>
      </c>
      <c r="J396" s="96"/>
      <c r="K396" s="97">
        <v>1</v>
      </c>
      <c r="L396" s="96"/>
      <c r="M396" s="96"/>
      <c r="N396" s="96"/>
      <c r="O396" s="96">
        <f t="shared" si="98"/>
        <v>2</v>
      </c>
    </row>
    <row r="397" spans="2:15" s="82" customFormat="1">
      <c r="B397" s="127"/>
      <c r="C397" s="101" t="s">
        <v>398</v>
      </c>
      <c r="D397" s="101"/>
      <c r="E397" s="109">
        <f>SUM(E389:E396)</f>
        <v>1</v>
      </c>
      <c r="F397" s="109">
        <f t="shared" ref="F397:N397" si="99">SUM(F389:F396)</f>
        <v>1</v>
      </c>
      <c r="G397" s="109">
        <f t="shared" si="99"/>
        <v>1</v>
      </c>
      <c r="H397" s="109">
        <f t="shared" si="99"/>
        <v>1</v>
      </c>
      <c r="I397" s="109">
        <f t="shared" si="99"/>
        <v>1</v>
      </c>
      <c r="J397" s="109">
        <f t="shared" si="99"/>
        <v>1</v>
      </c>
      <c r="K397" s="109">
        <f t="shared" si="99"/>
        <v>1</v>
      </c>
      <c r="L397" s="109">
        <f t="shared" si="99"/>
        <v>1</v>
      </c>
      <c r="M397" s="109">
        <f t="shared" si="99"/>
        <v>1</v>
      </c>
      <c r="N397" s="109">
        <f t="shared" si="99"/>
        <v>0</v>
      </c>
      <c r="O397" s="109">
        <f t="shared" ref="O397" si="100">SUM(O389:O396)</f>
        <v>9</v>
      </c>
    </row>
    <row r="398" spans="2:15" s="82" customFormat="1">
      <c r="B398" s="127"/>
      <c r="C398" s="184" t="s">
        <v>643</v>
      </c>
      <c r="D398" s="114"/>
      <c r="E398" s="186" t="s">
        <v>592</v>
      </c>
      <c r="F398" s="188" t="s">
        <v>593</v>
      </c>
      <c r="G398" s="188"/>
      <c r="H398" s="188"/>
      <c r="I398" s="188"/>
      <c r="J398" s="188" t="s">
        <v>594</v>
      </c>
      <c r="K398" s="188"/>
      <c r="L398" s="188"/>
      <c r="M398" s="188"/>
      <c r="N398" s="188"/>
      <c r="O398" s="182" t="s">
        <v>398</v>
      </c>
    </row>
    <row r="399" spans="2:15" s="85" customFormat="1">
      <c r="B399" s="127" t="s">
        <v>118</v>
      </c>
      <c r="C399" s="185"/>
      <c r="D399" s="115" t="s">
        <v>424</v>
      </c>
      <c r="E399" s="187"/>
      <c r="F399" s="98" t="s">
        <v>595</v>
      </c>
      <c r="G399" s="98" t="s">
        <v>596</v>
      </c>
      <c r="H399" s="98" t="s">
        <v>597</v>
      </c>
      <c r="I399" s="98" t="s">
        <v>598</v>
      </c>
      <c r="J399" s="98" t="s">
        <v>599</v>
      </c>
      <c r="K399" s="98" t="s">
        <v>600</v>
      </c>
      <c r="L399" s="98" t="s">
        <v>601</v>
      </c>
      <c r="M399" s="98" t="s">
        <v>602</v>
      </c>
      <c r="N399" s="98" t="s">
        <v>603</v>
      </c>
      <c r="O399" s="183"/>
    </row>
    <row r="400" spans="2:15" s="82" customFormat="1">
      <c r="B400" s="127" t="s">
        <v>118</v>
      </c>
      <c r="C400" s="35" t="s">
        <v>604</v>
      </c>
      <c r="D400" s="35" t="s">
        <v>456</v>
      </c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>
        <f t="shared" ref="O400:O407" si="101">SUM(E400:N400)</f>
        <v>0</v>
      </c>
    </row>
    <row r="401" spans="2:15" s="82" customFormat="1">
      <c r="B401" s="127" t="s">
        <v>118</v>
      </c>
      <c r="C401" s="35" t="s">
        <v>605</v>
      </c>
      <c r="D401" s="35" t="s">
        <v>457</v>
      </c>
      <c r="E401" s="96">
        <v>1</v>
      </c>
      <c r="F401" s="96"/>
      <c r="G401" s="96"/>
      <c r="H401" s="96"/>
      <c r="I401" s="96"/>
      <c r="J401" s="96"/>
      <c r="K401" s="96"/>
      <c r="L401" s="96"/>
      <c r="M401" s="96"/>
      <c r="N401" s="96"/>
      <c r="O401" s="96">
        <f t="shared" si="101"/>
        <v>1</v>
      </c>
    </row>
    <row r="402" spans="2:15" s="82" customFormat="1">
      <c r="B402" s="127" t="s">
        <v>118</v>
      </c>
      <c r="C402" s="35" t="s">
        <v>447</v>
      </c>
      <c r="D402" s="35" t="s">
        <v>458</v>
      </c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>
        <f t="shared" si="101"/>
        <v>0</v>
      </c>
    </row>
    <row r="403" spans="2:15" s="82" customFormat="1">
      <c r="B403" s="127" t="s">
        <v>118</v>
      </c>
      <c r="C403" s="35" t="s">
        <v>606</v>
      </c>
      <c r="D403" s="35" t="s">
        <v>459</v>
      </c>
      <c r="E403" s="96"/>
      <c r="F403" s="96">
        <v>1</v>
      </c>
      <c r="G403" s="96"/>
      <c r="H403" s="96"/>
      <c r="I403" s="96"/>
      <c r="J403" s="96"/>
      <c r="K403" s="96"/>
      <c r="L403" s="96"/>
      <c r="M403" s="96"/>
      <c r="N403" s="96"/>
      <c r="O403" s="96">
        <f t="shared" si="101"/>
        <v>1</v>
      </c>
    </row>
    <row r="404" spans="2:15" s="82" customFormat="1">
      <c r="B404" s="127" t="s">
        <v>118</v>
      </c>
      <c r="C404" s="35" t="s">
        <v>780</v>
      </c>
      <c r="D404" s="35" t="s">
        <v>779</v>
      </c>
      <c r="E404" s="96"/>
      <c r="F404" s="96"/>
      <c r="G404" s="96"/>
      <c r="H404" s="96"/>
      <c r="I404" s="96"/>
      <c r="J404" s="96">
        <v>1</v>
      </c>
      <c r="K404" s="96"/>
      <c r="L404" s="96"/>
      <c r="M404" s="96"/>
      <c r="N404" s="96"/>
      <c r="O404" s="96">
        <f t="shared" si="101"/>
        <v>1</v>
      </c>
    </row>
    <row r="405" spans="2:15" s="82" customFormat="1">
      <c r="B405" s="127" t="s">
        <v>118</v>
      </c>
      <c r="C405" s="35" t="s">
        <v>607</v>
      </c>
      <c r="D405" s="35" t="s">
        <v>460</v>
      </c>
      <c r="E405" s="96"/>
      <c r="F405" s="96"/>
      <c r="G405" s="96">
        <v>1</v>
      </c>
      <c r="H405" s="96"/>
      <c r="I405" s="96"/>
      <c r="J405" s="96"/>
      <c r="K405" s="97"/>
      <c r="L405" s="97"/>
      <c r="M405" s="96">
        <v>1</v>
      </c>
      <c r="N405" s="96"/>
      <c r="O405" s="96">
        <f t="shared" si="101"/>
        <v>2</v>
      </c>
    </row>
    <row r="406" spans="2:15" s="82" customFormat="1">
      <c r="B406" s="127" t="s">
        <v>118</v>
      </c>
      <c r="C406" s="99" t="s">
        <v>448</v>
      </c>
      <c r="D406" s="99" t="s">
        <v>424</v>
      </c>
      <c r="E406" s="96"/>
      <c r="F406" s="96"/>
      <c r="G406" s="95"/>
      <c r="H406" s="96">
        <v>1</v>
      </c>
      <c r="I406" s="96"/>
      <c r="J406" s="96"/>
      <c r="K406" s="97"/>
      <c r="L406" s="97">
        <v>1</v>
      </c>
      <c r="M406" s="97"/>
      <c r="N406" s="96"/>
      <c r="O406" s="96">
        <f t="shared" si="101"/>
        <v>2</v>
      </c>
    </row>
    <row r="407" spans="2:15" s="82" customFormat="1">
      <c r="B407" s="127" t="s">
        <v>118</v>
      </c>
      <c r="C407" s="35" t="s">
        <v>800</v>
      </c>
      <c r="D407" s="35" t="s">
        <v>799</v>
      </c>
      <c r="E407" s="96"/>
      <c r="F407" s="96"/>
      <c r="G407" s="96"/>
      <c r="H407" s="96">
        <v>1</v>
      </c>
      <c r="I407" s="96">
        <v>1</v>
      </c>
      <c r="J407" s="96"/>
      <c r="K407" s="97">
        <v>1</v>
      </c>
      <c r="L407" s="96"/>
      <c r="M407" s="96"/>
      <c r="N407" s="96"/>
      <c r="O407" s="96">
        <f t="shared" si="101"/>
        <v>3</v>
      </c>
    </row>
    <row r="408" spans="2:15" s="82" customFormat="1">
      <c r="B408" s="127"/>
      <c r="C408" s="101" t="s">
        <v>398</v>
      </c>
      <c r="D408" s="101"/>
      <c r="E408" s="109">
        <f>SUM(E400:E407)</f>
        <v>1</v>
      </c>
      <c r="F408" s="109">
        <f t="shared" ref="F408:N408" si="102">SUM(F400:F407)</f>
        <v>1</v>
      </c>
      <c r="G408" s="109">
        <f t="shared" si="102"/>
        <v>1</v>
      </c>
      <c r="H408" s="109">
        <f t="shared" si="102"/>
        <v>2</v>
      </c>
      <c r="I408" s="109">
        <f t="shared" si="102"/>
        <v>1</v>
      </c>
      <c r="J408" s="109">
        <f t="shared" si="102"/>
        <v>1</v>
      </c>
      <c r="K408" s="109">
        <f t="shared" si="102"/>
        <v>1</v>
      </c>
      <c r="L408" s="109">
        <f t="shared" si="102"/>
        <v>1</v>
      </c>
      <c r="M408" s="109">
        <f t="shared" si="102"/>
        <v>1</v>
      </c>
      <c r="N408" s="109">
        <f t="shared" si="102"/>
        <v>0</v>
      </c>
      <c r="O408" s="109">
        <f t="shared" ref="O408" si="103">SUM(O400:O407)</f>
        <v>10</v>
      </c>
    </row>
    <row r="409" spans="2:15" s="82" customFormat="1">
      <c r="B409" s="127"/>
      <c r="C409" s="184" t="s">
        <v>644</v>
      </c>
      <c r="D409" s="114"/>
      <c r="E409" s="186" t="s">
        <v>592</v>
      </c>
      <c r="F409" s="188" t="s">
        <v>593</v>
      </c>
      <c r="G409" s="188"/>
      <c r="H409" s="188"/>
      <c r="I409" s="188"/>
      <c r="J409" s="188" t="s">
        <v>594</v>
      </c>
      <c r="K409" s="188"/>
      <c r="L409" s="188"/>
      <c r="M409" s="188"/>
      <c r="N409" s="188"/>
      <c r="O409" s="182" t="s">
        <v>398</v>
      </c>
    </row>
    <row r="410" spans="2:15" s="85" customFormat="1">
      <c r="B410" s="127" t="s">
        <v>121</v>
      </c>
      <c r="C410" s="185"/>
      <c r="D410" s="115" t="s">
        <v>427</v>
      </c>
      <c r="E410" s="187"/>
      <c r="F410" s="98" t="s">
        <v>595</v>
      </c>
      <c r="G410" s="98" t="s">
        <v>596</v>
      </c>
      <c r="H410" s="98" t="s">
        <v>597</v>
      </c>
      <c r="I410" s="98" t="s">
        <v>598</v>
      </c>
      <c r="J410" s="98" t="s">
        <v>599</v>
      </c>
      <c r="K410" s="98" t="s">
        <v>600</v>
      </c>
      <c r="L410" s="98" t="s">
        <v>601</v>
      </c>
      <c r="M410" s="98" t="s">
        <v>602</v>
      </c>
      <c r="N410" s="98" t="s">
        <v>603</v>
      </c>
      <c r="O410" s="183"/>
    </row>
    <row r="411" spans="2:15" s="82" customFormat="1">
      <c r="B411" s="127" t="s">
        <v>121</v>
      </c>
      <c r="C411" s="35" t="s">
        <v>604</v>
      </c>
      <c r="D411" s="35" t="s">
        <v>456</v>
      </c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>
        <f t="shared" ref="O411:O418" si="104">SUM(E411:N411)</f>
        <v>0</v>
      </c>
    </row>
    <row r="412" spans="2:15" s="82" customFormat="1">
      <c r="B412" s="127" t="s">
        <v>121</v>
      </c>
      <c r="C412" s="35" t="s">
        <v>605</v>
      </c>
      <c r="D412" s="35" t="s">
        <v>457</v>
      </c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>
        <f t="shared" si="104"/>
        <v>0</v>
      </c>
    </row>
    <row r="413" spans="2:15" s="82" customFormat="1">
      <c r="B413" s="127" t="s">
        <v>121</v>
      </c>
      <c r="C413" s="35" t="s">
        <v>447</v>
      </c>
      <c r="D413" s="35" t="s">
        <v>458</v>
      </c>
      <c r="E413" s="96">
        <v>1</v>
      </c>
      <c r="F413" s="96"/>
      <c r="G413" s="96"/>
      <c r="H413" s="96"/>
      <c r="I413" s="96"/>
      <c r="J413" s="96"/>
      <c r="K413" s="96"/>
      <c r="L413" s="96"/>
      <c r="M413" s="96"/>
      <c r="N413" s="96"/>
      <c r="O413" s="96">
        <f t="shared" si="104"/>
        <v>1</v>
      </c>
    </row>
    <row r="414" spans="2:15" s="82" customFormat="1">
      <c r="B414" s="127" t="s">
        <v>121</v>
      </c>
      <c r="C414" s="35" t="s">
        <v>606</v>
      </c>
      <c r="D414" s="35" t="s">
        <v>459</v>
      </c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>
        <f t="shared" si="104"/>
        <v>0</v>
      </c>
    </row>
    <row r="415" spans="2:15" s="82" customFormat="1">
      <c r="B415" s="127" t="s">
        <v>121</v>
      </c>
      <c r="C415" s="35" t="s">
        <v>780</v>
      </c>
      <c r="D415" s="35" t="s">
        <v>779</v>
      </c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>
        <f t="shared" si="104"/>
        <v>0</v>
      </c>
    </row>
    <row r="416" spans="2:15" s="82" customFormat="1">
      <c r="B416" s="127" t="s">
        <v>121</v>
      </c>
      <c r="C416" s="35" t="s">
        <v>607</v>
      </c>
      <c r="D416" s="35" t="s">
        <v>460</v>
      </c>
      <c r="E416" s="96"/>
      <c r="F416" s="96">
        <v>1</v>
      </c>
      <c r="G416" s="96"/>
      <c r="H416" s="96"/>
      <c r="I416" s="96"/>
      <c r="J416" s="97">
        <v>1</v>
      </c>
      <c r="K416" s="97"/>
      <c r="L416" s="97"/>
      <c r="M416" s="97"/>
      <c r="N416" s="96"/>
      <c r="O416" s="96">
        <f t="shared" si="104"/>
        <v>2</v>
      </c>
    </row>
    <row r="417" spans="2:15" s="82" customFormat="1">
      <c r="B417" s="127" t="s">
        <v>121</v>
      </c>
      <c r="C417" s="99" t="s">
        <v>448</v>
      </c>
      <c r="D417" s="99" t="s">
        <v>424</v>
      </c>
      <c r="E417" s="96"/>
      <c r="F417" s="96"/>
      <c r="G417" s="96"/>
      <c r="H417" s="96">
        <v>1</v>
      </c>
      <c r="I417" s="96"/>
      <c r="J417" s="97"/>
      <c r="K417" s="97">
        <v>1</v>
      </c>
      <c r="L417" s="97"/>
      <c r="M417" s="97">
        <v>1</v>
      </c>
      <c r="N417" s="96"/>
      <c r="O417" s="96">
        <f t="shared" si="104"/>
        <v>3</v>
      </c>
    </row>
    <row r="418" spans="2:15" s="82" customFormat="1">
      <c r="B418" s="127" t="s">
        <v>121</v>
      </c>
      <c r="C418" s="35" t="s">
        <v>800</v>
      </c>
      <c r="D418" s="35" t="s">
        <v>799</v>
      </c>
      <c r="E418" s="96"/>
      <c r="F418" s="96"/>
      <c r="G418" s="96">
        <v>1</v>
      </c>
      <c r="H418" s="96"/>
      <c r="I418" s="96"/>
      <c r="J418" s="96"/>
      <c r="K418" s="97"/>
      <c r="L418" s="97">
        <v>1</v>
      </c>
      <c r="M418" s="97"/>
      <c r="N418" s="96"/>
      <c r="O418" s="96">
        <f t="shared" si="104"/>
        <v>2</v>
      </c>
    </row>
    <row r="419" spans="2:15" s="82" customFormat="1">
      <c r="B419" s="127"/>
      <c r="C419" s="101" t="s">
        <v>398</v>
      </c>
      <c r="D419" s="124"/>
      <c r="E419" s="109">
        <f>SUM(E411:E418)</f>
        <v>1</v>
      </c>
      <c r="F419" s="109">
        <f t="shared" ref="F419:N419" si="105">SUM(F411:F418)</f>
        <v>1</v>
      </c>
      <c r="G419" s="109">
        <f t="shared" si="105"/>
        <v>1</v>
      </c>
      <c r="H419" s="109">
        <f t="shared" si="105"/>
        <v>1</v>
      </c>
      <c r="I419" s="109">
        <f t="shared" si="105"/>
        <v>0</v>
      </c>
      <c r="J419" s="109">
        <f t="shared" si="105"/>
        <v>1</v>
      </c>
      <c r="K419" s="109">
        <f t="shared" si="105"/>
        <v>1</v>
      </c>
      <c r="L419" s="109">
        <f t="shared" si="105"/>
        <v>1</v>
      </c>
      <c r="M419" s="109">
        <f t="shared" si="105"/>
        <v>1</v>
      </c>
      <c r="N419" s="109">
        <f t="shared" si="105"/>
        <v>0</v>
      </c>
      <c r="O419" s="109">
        <f t="shared" ref="O419" si="106">SUM(O411:O418)</f>
        <v>8</v>
      </c>
    </row>
    <row r="420" spans="2:15" s="82" customFormat="1">
      <c r="B420" s="127"/>
      <c r="C420" s="184" t="s">
        <v>645</v>
      </c>
      <c r="D420" s="114"/>
      <c r="E420" s="186" t="s">
        <v>592</v>
      </c>
      <c r="F420" s="188" t="s">
        <v>593</v>
      </c>
      <c r="G420" s="188"/>
      <c r="H420" s="188"/>
      <c r="I420" s="188"/>
      <c r="J420" s="188" t="s">
        <v>594</v>
      </c>
      <c r="K420" s="188"/>
      <c r="L420" s="188"/>
      <c r="M420" s="188"/>
      <c r="N420" s="188"/>
      <c r="O420" s="182" t="s">
        <v>398</v>
      </c>
    </row>
    <row r="421" spans="2:15" s="85" customFormat="1">
      <c r="B421" s="127" t="s">
        <v>124</v>
      </c>
      <c r="C421" s="185"/>
      <c r="D421" s="115" t="s">
        <v>427</v>
      </c>
      <c r="E421" s="187"/>
      <c r="F421" s="98" t="s">
        <v>595</v>
      </c>
      <c r="G421" s="98" t="s">
        <v>596</v>
      </c>
      <c r="H421" s="98" t="s">
        <v>597</v>
      </c>
      <c r="I421" s="98" t="s">
        <v>598</v>
      </c>
      <c r="J421" s="98" t="s">
        <v>599</v>
      </c>
      <c r="K421" s="98" t="s">
        <v>600</v>
      </c>
      <c r="L421" s="98" t="s">
        <v>601</v>
      </c>
      <c r="M421" s="98" t="s">
        <v>602</v>
      </c>
      <c r="N421" s="98" t="s">
        <v>603</v>
      </c>
      <c r="O421" s="183"/>
    </row>
    <row r="422" spans="2:15" s="82" customFormat="1">
      <c r="B422" s="127" t="s">
        <v>124</v>
      </c>
      <c r="C422" s="35" t="s">
        <v>604</v>
      </c>
      <c r="D422" s="35" t="s">
        <v>456</v>
      </c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>
        <f t="shared" ref="O422:O429" si="107">SUM(E422:N422)</f>
        <v>0</v>
      </c>
    </row>
    <row r="423" spans="2:15" s="82" customFormat="1">
      <c r="B423" s="127" t="s">
        <v>124</v>
      </c>
      <c r="C423" s="35" t="s">
        <v>605</v>
      </c>
      <c r="D423" s="35" t="s">
        <v>457</v>
      </c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>
        <f t="shared" si="107"/>
        <v>0</v>
      </c>
    </row>
    <row r="424" spans="2:15" s="82" customFormat="1">
      <c r="B424" s="127" t="s">
        <v>124</v>
      </c>
      <c r="C424" s="35" t="s">
        <v>447</v>
      </c>
      <c r="D424" s="35" t="s">
        <v>458</v>
      </c>
      <c r="E424" s="96">
        <v>1</v>
      </c>
      <c r="F424" s="96"/>
      <c r="G424" s="96"/>
      <c r="H424" s="96"/>
      <c r="I424" s="96"/>
      <c r="J424" s="96"/>
      <c r="K424" s="96"/>
      <c r="L424" s="96"/>
      <c r="M424" s="96"/>
      <c r="N424" s="96"/>
      <c r="O424" s="96">
        <f t="shared" si="107"/>
        <v>1</v>
      </c>
    </row>
    <row r="425" spans="2:15" s="82" customFormat="1">
      <c r="B425" s="127" t="s">
        <v>124</v>
      </c>
      <c r="C425" s="35" t="s">
        <v>606</v>
      </c>
      <c r="D425" s="35" t="s">
        <v>459</v>
      </c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>
        <f t="shared" si="107"/>
        <v>0</v>
      </c>
    </row>
    <row r="426" spans="2:15" s="82" customFormat="1">
      <c r="B426" s="127" t="s">
        <v>124</v>
      </c>
      <c r="C426" s="35" t="s">
        <v>780</v>
      </c>
      <c r="D426" s="35" t="s">
        <v>779</v>
      </c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>
        <f t="shared" si="107"/>
        <v>0</v>
      </c>
    </row>
    <row r="427" spans="2:15" s="82" customFormat="1">
      <c r="B427" s="127" t="s">
        <v>124</v>
      </c>
      <c r="C427" s="35" t="s">
        <v>607</v>
      </c>
      <c r="D427" s="35" t="s">
        <v>460</v>
      </c>
      <c r="E427" s="96"/>
      <c r="F427" s="96">
        <v>1</v>
      </c>
      <c r="G427" s="96"/>
      <c r="H427" s="96"/>
      <c r="I427" s="96"/>
      <c r="J427" s="97">
        <v>1</v>
      </c>
      <c r="K427" s="97"/>
      <c r="L427" s="97"/>
      <c r="M427" s="97"/>
      <c r="N427" s="96"/>
      <c r="O427" s="96">
        <f t="shared" si="107"/>
        <v>2</v>
      </c>
    </row>
    <row r="428" spans="2:15" s="82" customFormat="1">
      <c r="B428" s="127" t="s">
        <v>124</v>
      </c>
      <c r="C428" s="99" t="s">
        <v>448</v>
      </c>
      <c r="D428" s="99" t="s">
        <v>424</v>
      </c>
      <c r="E428" s="96"/>
      <c r="F428" s="96"/>
      <c r="G428" s="96"/>
      <c r="H428" s="96">
        <v>1</v>
      </c>
      <c r="I428" s="96"/>
      <c r="J428" s="97"/>
      <c r="K428" s="97">
        <v>1</v>
      </c>
      <c r="L428" s="97"/>
      <c r="M428" s="97">
        <v>1</v>
      </c>
      <c r="N428" s="96"/>
      <c r="O428" s="96">
        <f t="shared" si="107"/>
        <v>3</v>
      </c>
    </row>
    <row r="429" spans="2:15" s="82" customFormat="1">
      <c r="B429" s="127" t="s">
        <v>124</v>
      </c>
      <c r="C429" s="35" t="s">
        <v>800</v>
      </c>
      <c r="D429" s="35" t="s">
        <v>799</v>
      </c>
      <c r="E429" s="96"/>
      <c r="F429" s="96"/>
      <c r="G429" s="96">
        <v>1</v>
      </c>
      <c r="H429" s="96"/>
      <c r="I429" s="96"/>
      <c r="J429" s="96"/>
      <c r="K429" s="97"/>
      <c r="L429" s="97">
        <v>1</v>
      </c>
      <c r="M429" s="97"/>
      <c r="N429" s="96"/>
      <c r="O429" s="96">
        <f t="shared" si="107"/>
        <v>2</v>
      </c>
    </row>
    <row r="430" spans="2:15" s="82" customFormat="1">
      <c r="B430" s="127"/>
      <c r="C430" s="101" t="s">
        <v>398</v>
      </c>
      <c r="D430" s="101"/>
      <c r="E430" s="109">
        <f>SUM(E422:E429)</f>
        <v>1</v>
      </c>
      <c r="F430" s="109">
        <f t="shared" ref="F430:N430" si="108">SUM(F422:F429)</f>
        <v>1</v>
      </c>
      <c r="G430" s="109">
        <f t="shared" si="108"/>
        <v>1</v>
      </c>
      <c r="H430" s="109">
        <f t="shared" si="108"/>
        <v>1</v>
      </c>
      <c r="I430" s="109">
        <f t="shared" si="108"/>
        <v>0</v>
      </c>
      <c r="J430" s="109">
        <f t="shared" si="108"/>
        <v>1</v>
      </c>
      <c r="K430" s="109">
        <f t="shared" si="108"/>
        <v>1</v>
      </c>
      <c r="L430" s="109">
        <f t="shared" si="108"/>
        <v>1</v>
      </c>
      <c r="M430" s="109">
        <f t="shared" si="108"/>
        <v>1</v>
      </c>
      <c r="N430" s="109">
        <f t="shared" si="108"/>
        <v>0</v>
      </c>
      <c r="O430" s="109">
        <f t="shared" ref="O430" si="109">SUM(O422:O429)</f>
        <v>8</v>
      </c>
    </row>
    <row r="431" spans="2:15" s="82" customFormat="1">
      <c r="B431" s="127"/>
      <c r="C431" s="184" t="s">
        <v>646</v>
      </c>
      <c r="D431" s="114"/>
      <c r="E431" s="186" t="s">
        <v>592</v>
      </c>
      <c r="F431" s="188" t="s">
        <v>593</v>
      </c>
      <c r="G431" s="188"/>
      <c r="H431" s="188"/>
      <c r="I431" s="188"/>
      <c r="J431" s="188" t="s">
        <v>594</v>
      </c>
      <c r="K431" s="188"/>
      <c r="L431" s="188"/>
      <c r="M431" s="188"/>
      <c r="N431" s="188"/>
      <c r="O431" s="182" t="s">
        <v>398</v>
      </c>
    </row>
    <row r="432" spans="2:15" s="85" customFormat="1">
      <c r="B432" s="127" t="s">
        <v>127</v>
      </c>
      <c r="C432" s="185"/>
      <c r="D432" s="115" t="s">
        <v>424</v>
      </c>
      <c r="E432" s="187"/>
      <c r="F432" s="98" t="s">
        <v>595</v>
      </c>
      <c r="G432" s="98" t="s">
        <v>596</v>
      </c>
      <c r="H432" s="98" t="s">
        <v>597</v>
      </c>
      <c r="I432" s="98" t="s">
        <v>598</v>
      </c>
      <c r="J432" s="98" t="s">
        <v>599</v>
      </c>
      <c r="K432" s="98" t="s">
        <v>600</v>
      </c>
      <c r="L432" s="98" t="s">
        <v>601</v>
      </c>
      <c r="M432" s="98" t="s">
        <v>602</v>
      </c>
      <c r="N432" s="98" t="s">
        <v>603</v>
      </c>
      <c r="O432" s="183"/>
    </row>
    <row r="433" spans="2:15" s="82" customFormat="1">
      <c r="B433" s="127" t="s">
        <v>127</v>
      </c>
      <c r="C433" s="35" t="s">
        <v>604</v>
      </c>
      <c r="D433" s="35" t="s">
        <v>456</v>
      </c>
      <c r="E433" s="96">
        <v>1</v>
      </c>
      <c r="F433" s="96"/>
      <c r="G433" s="96"/>
      <c r="H433" s="96"/>
      <c r="I433" s="96"/>
      <c r="J433" s="96"/>
      <c r="K433" s="96"/>
      <c r="L433" s="96"/>
      <c r="M433" s="96"/>
      <c r="N433" s="96"/>
      <c r="O433" s="96">
        <f t="shared" ref="O433:O440" si="110">SUM(E433:N433)</f>
        <v>1</v>
      </c>
    </row>
    <row r="434" spans="2:15" s="82" customFormat="1">
      <c r="B434" s="127" t="s">
        <v>127</v>
      </c>
      <c r="C434" s="35" t="s">
        <v>605</v>
      </c>
      <c r="D434" s="35" t="s">
        <v>457</v>
      </c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>
        <f t="shared" si="110"/>
        <v>0</v>
      </c>
    </row>
    <row r="435" spans="2:15" s="82" customFormat="1">
      <c r="B435" s="127" t="s">
        <v>127</v>
      </c>
      <c r="C435" s="35" t="s">
        <v>447</v>
      </c>
      <c r="D435" s="35" t="s">
        <v>458</v>
      </c>
      <c r="E435" s="96"/>
      <c r="F435" s="96">
        <v>1</v>
      </c>
      <c r="G435" s="96"/>
      <c r="H435" s="96"/>
      <c r="I435" s="96"/>
      <c r="J435" s="96"/>
      <c r="K435" s="96"/>
      <c r="L435" s="96"/>
      <c r="M435" s="96"/>
      <c r="N435" s="96"/>
      <c r="O435" s="96">
        <f t="shared" si="110"/>
        <v>1</v>
      </c>
    </row>
    <row r="436" spans="2:15" s="82" customFormat="1">
      <c r="B436" s="127" t="s">
        <v>127</v>
      </c>
      <c r="C436" s="35" t="s">
        <v>606</v>
      </c>
      <c r="D436" s="35" t="s">
        <v>459</v>
      </c>
      <c r="E436" s="96"/>
      <c r="F436" s="96"/>
      <c r="G436" s="96"/>
      <c r="H436" s="96"/>
      <c r="I436" s="96"/>
      <c r="J436" s="97">
        <v>1</v>
      </c>
      <c r="K436" s="97"/>
      <c r="L436" s="96"/>
      <c r="M436" s="96"/>
      <c r="N436" s="96"/>
      <c r="O436" s="96">
        <f t="shared" si="110"/>
        <v>1</v>
      </c>
    </row>
    <row r="437" spans="2:15" s="82" customFormat="1">
      <c r="B437" s="127" t="s">
        <v>127</v>
      </c>
      <c r="C437" s="35" t="s">
        <v>780</v>
      </c>
      <c r="D437" s="35" t="s">
        <v>779</v>
      </c>
      <c r="E437" s="96"/>
      <c r="F437" s="96"/>
      <c r="G437" s="96"/>
      <c r="H437" s="96"/>
      <c r="I437" s="96"/>
      <c r="J437" s="97"/>
      <c r="K437" s="97"/>
      <c r="L437" s="96"/>
      <c r="M437" s="96">
        <v>1</v>
      </c>
      <c r="N437" s="96"/>
      <c r="O437" s="96">
        <f t="shared" si="110"/>
        <v>1</v>
      </c>
    </row>
    <row r="438" spans="2:15" s="82" customFormat="1">
      <c r="B438" s="127" t="s">
        <v>127</v>
      </c>
      <c r="C438" s="35" t="s">
        <v>607</v>
      </c>
      <c r="D438" s="35" t="s">
        <v>460</v>
      </c>
      <c r="E438" s="96"/>
      <c r="F438" s="96"/>
      <c r="G438" s="96">
        <v>1</v>
      </c>
      <c r="H438" s="96"/>
      <c r="I438" s="96"/>
      <c r="J438" s="96"/>
      <c r="K438" s="96">
        <v>1</v>
      </c>
      <c r="L438" s="97">
        <v>1</v>
      </c>
      <c r="M438" s="96"/>
      <c r="N438" s="96"/>
      <c r="O438" s="96">
        <f t="shared" si="110"/>
        <v>3</v>
      </c>
    </row>
    <row r="439" spans="2:15" s="82" customFormat="1">
      <c r="B439" s="127" t="s">
        <v>127</v>
      </c>
      <c r="C439" s="99" t="s">
        <v>448</v>
      </c>
      <c r="D439" s="99" t="s">
        <v>424</v>
      </c>
      <c r="E439" s="96"/>
      <c r="F439" s="96"/>
      <c r="G439" s="96"/>
      <c r="H439" s="96">
        <v>2</v>
      </c>
      <c r="I439" s="96"/>
      <c r="J439" s="96"/>
      <c r="K439" s="96"/>
      <c r="L439" s="97"/>
      <c r="M439" s="97">
        <v>1</v>
      </c>
      <c r="N439" s="96"/>
      <c r="O439" s="96">
        <f t="shared" si="110"/>
        <v>3</v>
      </c>
    </row>
    <row r="440" spans="2:15" s="82" customFormat="1">
      <c r="B440" s="127" t="s">
        <v>127</v>
      </c>
      <c r="C440" s="35" t="s">
        <v>800</v>
      </c>
      <c r="D440" s="35" t="s">
        <v>799</v>
      </c>
      <c r="E440" s="96"/>
      <c r="F440" s="96"/>
      <c r="G440" s="96">
        <v>1</v>
      </c>
      <c r="H440" s="96"/>
      <c r="I440" s="96">
        <v>1</v>
      </c>
      <c r="J440" s="96"/>
      <c r="K440" s="96"/>
      <c r="L440" s="96"/>
      <c r="M440" s="96"/>
      <c r="N440" s="96"/>
      <c r="O440" s="96">
        <f t="shared" si="110"/>
        <v>2</v>
      </c>
    </row>
    <row r="441" spans="2:15" s="82" customFormat="1">
      <c r="B441" s="127"/>
      <c r="C441" s="101" t="s">
        <v>398</v>
      </c>
      <c r="D441" s="101"/>
      <c r="E441" s="109">
        <f>SUM(E433:E440)</f>
        <v>1</v>
      </c>
      <c r="F441" s="109">
        <f t="shared" ref="F441:N441" si="111">SUM(F433:F440)</f>
        <v>1</v>
      </c>
      <c r="G441" s="109">
        <f t="shared" si="111"/>
        <v>2</v>
      </c>
      <c r="H441" s="109">
        <f t="shared" si="111"/>
        <v>2</v>
      </c>
      <c r="I441" s="109">
        <f t="shared" si="111"/>
        <v>1</v>
      </c>
      <c r="J441" s="109">
        <f t="shared" si="111"/>
        <v>1</v>
      </c>
      <c r="K441" s="109">
        <f t="shared" si="111"/>
        <v>1</v>
      </c>
      <c r="L441" s="109">
        <f t="shared" si="111"/>
        <v>1</v>
      </c>
      <c r="M441" s="109">
        <f t="shared" si="111"/>
        <v>2</v>
      </c>
      <c r="N441" s="109">
        <f t="shared" si="111"/>
        <v>0</v>
      </c>
      <c r="O441" s="109">
        <f t="shared" ref="O441" si="112">SUM(O433:O440)</f>
        <v>12</v>
      </c>
    </row>
    <row r="442" spans="2:15" s="82" customFormat="1">
      <c r="B442" s="127"/>
      <c r="C442" s="184" t="s">
        <v>647</v>
      </c>
      <c r="D442" s="114"/>
      <c r="E442" s="186" t="s">
        <v>592</v>
      </c>
      <c r="F442" s="188" t="s">
        <v>593</v>
      </c>
      <c r="G442" s="188"/>
      <c r="H442" s="188"/>
      <c r="I442" s="188"/>
      <c r="J442" s="188" t="s">
        <v>594</v>
      </c>
      <c r="K442" s="188"/>
      <c r="L442" s="188"/>
      <c r="M442" s="188"/>
      <c r="N442" s="188"/>
      <c r="O442" s="182" t="s">
        <v>398</v>
      </c>
    </row>
    <row r="443" spans="2:15" s="85" customFormat="1">
      <c r="B443" s="127" t="s">
        <v>130</v>
      </c>
      <c r="C443" s="185"/>
      <c r="D443" s="115" t="s">
        <v>425</v>
      </c>
      <c r="E443" s="187"/>
      <c r="F443" s="98" t="s">
        <v>595</v>
      </c>
      <c r="G443" s="98" t="s">
        <v>596</v>
      </c>
      <c r="H443" s="98" t="s">
        <v>597</v>
      </c>
      <c r="I443" s="98" t="s">
        <v>598</v>
      </c>
      <c r="J443" s="98" t="s">
        <v>599</v>
      </c>
      <c r="K443" s="98" t="s">
        <v>600</v>
      </c>
      <c r="L443" s="98" t="s">
        <v>601</v>
      </c>
      <c r="M443" s="98" t="s">
        <v>602</v>
      </c>
      <c r="N443" s="98" t="s">
        <v>603</v>
      </c>
      <c r="O443" s="183"/>
    </row>
    <row r="444" spans="2:15" s="82" customFormat="1">
      <c r="B444" s="127" t="s">
        <v>130</v>
      </c>
      <c r="C444" s="35" t="s">
        <v>604</v>
      </c>
      <c r="D444" s="35" t="s">
        <v>456</v>
      </c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>
        <f t="shared" ref="O444:O451" si="113">SUM(E444:N444)</f>
        <v>0</v>
      </c>
    </row>
    <row r="445" spans="2:15" s="82" customFormat="1">
      <c r="B445" s="127" t="s">
        <v>130</v>
      </c>
      <c r="C445" s="35" t="s">
        <v>605</v>
      </c>
      <c r="D445" s="35" t="s">
        <v>457</v>
      </c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>
        <f t="shared" si="113"/>
        <v>0</v>
      </c>
    </row>
    <row r="446" spans="2:15" s="82" customFormat="1">
      <c r="B446" s="127" t="s">
        <v>130</v>
      </c>
      <c r="C446" s="35" t="s">
        <v>447</v>
      </c>
      <c r="D446" s="35" t="s">
        <v>458</v>
      </c>
      <c r="E446" s="96">
        <v>1</v>
      </c>
      <c r="F446" s="96"/>
      <c r="G446" s="96"/>
      <c r="H446" s="96"/>
      <c r="I446" s="96"/>
      <c r="J446" s="96"/>
      <c r="K446" s="96"/>
      <c r="L446" s="96"/>
      <c r="M446" s="96"/>
      <c r="N446" s="96"/>
      <c r="O446" s="96">
        <f t="shared" si="113"/>
        <v>1</v>
      </c>
    </row>
    <row r="447" spans="2:15" s="82" customFormat="1">
      <c r="B447" s="127" t="s">
        <v>130</v>
      </c>
      <c r="C447" s="35" t="s">
        <v>606</v>
      </c>
      <c r="D447" s="35" t="s">
        <v>459</v>
      </c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>
        <f t="shared" si="113"/>
        <v>0</v>
      </c>
    </row>
    <row r="448" spans="2:15" s="82" customFormat="1">
      <c r="B448" s="127" t="s">
        <v>130</v>
      </c>
      <c r="C448" s="35" t="s">
        <v>780</v>
      </c>
      <c r="D448" s="35" t="s">
        <v>779</v>
      </c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>
        <f t="shared" si="113"/>
        <v>0</v>
      </c>
    </row>
    <row r="449" spans="2:15" s="82" customFormat="1">
      <c r="B449" s="127" t="s">
        <v>130</v>
      </c>
      <c r="C449" s="35" t="s">
        <v>607</v>
      </c>
      <c r="D449" s="35" t="s">
        <v>460</v>
      </c>
      <c r="E449" s="96"/>
      <c r="F449" s="96">
        <v>1</v>
      </c>
      <c r="G449" s="96"/>
      <c r="H449" s="96"/>
      <c r="I449" s="96"/>
      <c r="J449" s="179">
        <v>1</v>
      </c>
      <c r="K449" s="179"/>
      <c r="L449" s="96"/>
      <c r="M449" s="96"/>
      <c r="N449" s="96"/>
      <c r="O449" s="96">
        <f t="shared" si="113"/>
        <v>2</v>
      </c>
    </row>
    <row r="450" spans="2:15" s="82" customFormat="1">
      <c r="B450" s="127" t="s">
        <v>130</v>
      </c>
      <c r="C450" s="99" t="s">
        <v>448</v>
      </c>
      <c r="D450" s="99" t="s">
        <v>424</v>
      </c>
      <c r="E450" s="96"/>
      <c r="F450" s="96"/>
      <c r="G450" s="96">
        <v>1</v>
      </c>
      <c r="H450" s="96">
        <v>1</v>
      </c>
      <c r="I450" s="96"/>
      <c r="J450" s="97"/>
      <c r="K450" s="97"/>
      <c r="L450" s="97"/>
      <c r="M450" s="97">
        <v>1</v>
      </c>
      <c r="N450" s="96"/>
      <c r="O450" s="96">
        <f t="shared" si="113"/>
        <v>3</v>
      </c>
    </row>
    <row r="451" spans="2:15" s="82" customFormat="1">
      <c r="B451" s="127" t="s">
        <v>130</v>
      </c>
      <c r="C451" s="35" t="s">
        <v>800</v>
      </c>
      <c r="D451" s="35" t="s">
        <v>799</v>
      </c>
      <c r="E451" s="96"/>
      <c r="F451" s="96"/>
      <c r="G451" s="96"/>
      <c r="H451" s="96"/>
      <c r="I451" s="96">
        <v>1</v>
      </c>
      <c r="J451" s="96"/>
      <c r="K451" s="97"/>
      <c r="L451" s="97">
        <v>1</v>
      </c>
      <c r="M451" s="97"/>
      <c r="N451" s="96"/>
      <c r="O451" s="96">
        <f t="shared" si="113"/>
        <v>2</v>
      </c>
    </row>
    <row r="452" spans="2:15" s="82" customFormat="1">
      <c r="B452" s="127"/>
      <c r="C452" s="101" t="s">
        <v>398</v>
      </c>
      <c r="D452" s="101"/>
      <c r="E452" s="109">
        <f>SUM(E444:E451)</f>
        <v>1</v>
      </c>
      <c r="F452" s="109">
        <f t="shared" ref="F452:O452" si="114">SUM(F444:F451)</f>
        <v>1</v>
      </c>
      <c r="G452" s="109">
        <f t="shared" si="114"/>
        <v>1</v>
      </c>
      <c r="H452" s="109">
        <f t="shared" si="114"/>
        <v>1</v>
      </c>
      <c r="I452" s="109">
        <f t="shared" si="114"/>
        <v>1</v>
      </c>
      <c r="J452" s="177">
        <f t="shared" si="114"/>
        <v>1</v>
      </c>
      <c r="K452" s="193"/>
      <c r="L452" s="122">
        <v>1</v>
      </c>
      <c r="M452" s="122">
        <v>1</v>
      </c>
      <c r="N452" s="109">
        <f t="shared" si="114"/>
        <v>0</v>
      </c>
      <c r="O452" s="109">
        <f t="shared" si="114"/>
        <v>8</v>
      </c>
    </row>
    <row r="453" spans="2:15" s="82" customFormat="1">
      <c r="B453" s="127"/>
      <c r="C453" s="184" t="s">
        <v>648</v>
      </c>
      <c r="D453" s="114"/>
      <c r="E453" s="186" t="s">
        <v>592</v>
      </c>
      <c r="F453" s="188" t="s">
        <v>593</v>
      </c>
      <c r="G453" s="188"/>
      <c r="H453" s="188"/>
      <c r="I453" s="188"/>
      <c r="J453" s="188" t="s">
        <v>594</v>
      </c>
      <c r="K453" s="188"/>
      <c r="L453" s="188"/>
      <c r="M453" s="188"/>
      <c r="N453" s="188"/>
      <c r="O453" s="182" t="s">
        <v>398</v>
      </c>
    </row>
    <row r="454" spans="2:15" s="85" customFormat="1">
      <c r="B454" s="127" t="s">
        <v>133</v>
      </c>
      <c r="C454" s="185"/>
      <c r="D454" s="115" t="s">
        <v>427</v>
      </c>
      <c r="E454" s="187"/>
      <c r="F454" s="98" t="s">
        <v>595</v>
      </c>
      <c r="G454" s="98" t="s">
        <v>596</v>
      </c>
      <c r="H454" s="98" t="s">
        <v>597</v>
      </c>
      <c r="I454" s="98" t="s">
        <v>598</v>
      </c>
      <c r="J454" s="98" t="s">
        <v>599</v>
      </c>
      <c r="K454" s="98" t="s">
        <v>600</v>
      </c>
      <c r="L454" s="98" t="s">
        <v>601</v>
      </c>
      <c r="M454" s="98" t="s">
        <v>602</v>
      </c>
      <c r="N454" s="98" t="s">
        <v>603</v>
      </c>
      <c r="O454" s="183"/>
    </row>
    <row r="455" spans="2:15" s="82" customFormat="1">
      <c r="B455" s="127" t="s">
        <v>133</v>
      </c>
      <c r="C455" s="35" t="s">
        <v>604</v>
      </c>
      <c r="D455" s="35" t="s">
        <v>456</v>
      </c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>
        <f t="shared" ref="O455:O462" si="115">SUM(E455:N455)</f>
        <v>0</v>
      </c>
    </row>
    <row r="456" spans="2:15" s="82" customFormat="1">
      <c r="B456" s="127" t="s">
        <v>133</v>
      </c>
      <c r="C456" s="35" t="s">
        <v>605</v>
      </c>
      <c r="D456" s="35" t="s">
        <v>457</v>
      </c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>
        <f t="shared" si="115"/>
        <v>0</v>
      </c>
    </row>
    <row r="457" spans="2:15" s="82" customFormat="1">
      <c r="B457" s="127" t="s">
        <v>133</v>
      </c>
      <c r="C457" s="35" t="s">
        <v>447</v>
      </c>
      <c r="D457" s="35" t="s">
        <v>458</v>
      </c>
      <c r="E457" s="96">
        <v>1</v>
      </c>
      <c r="F457" s="96"/>
      <c r="G457" s="96"/>
      <c r="H457" s="96"/>
      <c r="I457" s="96"/>
      <c r="J457" s="96"/>
      <c r="K457" s="96"/>
      <c r="L457" s="96"/>
      <c r="M457" s="96"/>
      <c r="N457" s="96"/>
      <c r="O457" s="96">
        <f t="shared" si="115"/>
        <v>1</v>
      </c>
    </row>
    <row r="458" spans="2:15" s="82" customFormat="1">
      <c r="B458" s="127" t="s">
        <v>133</v>
      </c>
      <c r="C458" s="35" t="s">
        <v>606</v>
      </c>
      <c r="D458" s="35" t="s">
        <v>459</v>
      </c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>
        <f t="shared" si="115"/>
        <v>0</v>
      </c>
    </row>
    <row r="459" spans="2:15" s="82" customFormat="1">
      <c r="B459" s="127" t="s">
        <v>133</v>
      </c>
      <c r="C459" s="35" t="s">
        <v>780</v>
      </c>
      <c r="D459" s="35" t="s">
        <v>779</v>
      </c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>
        <f t="shared" si="115"/>
        <v>0</v>
      </c>
    </row>
    <row r="460" spans="2:15" s="82" customFormat="1">
      <c r="B460" s="127" t="s">
        <v>133</v>
      </c>
      <c r="C460" s="35" t="s">
        <v>607</v>
      </c>
      <c r="D460" s="35" t="s">
        <v>460</v>
      </c>
      <c r="E460" s="96"/>
      <c r="F460" s="96">
        <v>1</v>
      </c>
      <c r="G460" s="96"/>
      <c r="H460" s="96"/>
      <c r="I460" s="96"/>
      <c r="J460" s="179">
        <v>1</v>
      </c>
      <c r="K460" s="179"/>
      <c r="L460" s="96"/>
      <c r="M460" s="96"/>
      <c r="N460" s="96"/>
      <c r="O460" s="96">
        <f t="shared" si="115"/>
        <v>2</v>
      </c>
    </row>
    <row r="461" spans="2:15" s="82" customFormat="1">
      <c r="B461" s="127" t="s">
        <v>133</v>
      </c>
      <c r="C461" s="99" t="s">
        <v>448</v>
      </c>
      <c r="D461" s="99" t="s">
        <v>424</v>
      </c>
      <c r="E461" s="96"/>
      <c r="F461" s="96"/>
      <c r="G461" s="96">
        <v>1</v>
      </c>
      <c r="H461" s="96">
        <v>1</v>
      </c>
      <c r="I461" s="96"/>
      <c r="J461" s="97"/>
      <c r="K461" s="97"/>
      <c r="L461" s="97"/>
      <c r="M461" s="97">
        <v>1</v>
      </c>
      <c r="N461" s="96"/>
      <c r="O461" s="96">
        <f t="shared" si="115"/>
        <v>3</v>
      </c>
    </row>
    <row r="462" spans="2:15" s="82" customFormat="1">
      <c r="B462" s="127" t="s">
        <v>133</v>
      </c>
      <c r="C462" s="35" t="s">
        <v>800</v>
      </c>
      <c r="D462" s="35" t="s">
        <v>799</v>
      </c>
      <c r="E462" s="96"/>
      <c r="F462" s="96"/>
      <c r="G462" s="96"/>
      <c r="H462" s="96"/>
      <c r="I462" s="96">
        <v>1</v>
      </c>
      <c r="J462" s="96"/>
      <c r="K462" s="97"/>
      <c r="L462" s="97">
        <v>1</v>
      </c>
      <c r="M462" s="97"/>
      <c r="N462" s="96"/>
      <c r="O462" s="96">
        <f t="shared" si="115"/>
        <v>2</v>
      </c>
    </row>
    <row r="463" spans="2:15" s="82" customFormat="1">
      <c r="B463" s="127"/>
      <c r="C463" s="101" t="s">
        <v>398</v>
      </c>
      <c r="D463" s="101"/>
      <c r="E463" s="109">
        <f>SUM(E455:E462)</f>
        <v>1</v>
      </c>
      <c r="F463" s="109">
        <f t="shared" ref="F463:O463" si="116">SUM(F455:F462)</f>
        <v>1</v>
      </c>
      <c r="G463" s="109">
        <f t="shared" si="116"/>
        <v>1</v>
      </c>
      <c r="H463" s="109">
        <f t="shared" si="116"/>
        <v>1</v>
      </c>
      <c r="I463" s="109">
        <f t="shared" si="116"/>
        <v>1</v>
      </c>
      <c r="J463" s="177">
        <f t="shared" si="116"/>
        <v>1</v>
      </c>
      <c r="K463" s="178"/>
      <c r="L463" s="122">
        <f t="shared" si="116"/>
        <v>1</v>
      </c>
      <c r="M463" s="122">
        <f t="shared" si="116"/>
        <v>1</v>
      </c>
      <c r="N463" s="109">
        <f t="shared" si="116"/>
        <v>0</v>
      </c>
      <c r="O463" s="109">
        <f t="shared" si="116"/>
        <v>8</v>
      </c>
    </row>
    <row r="464" spans="2:15" s="82" customFormat="1">
      <c r="B464" s="127"/>
      <c r="C464" s="184" t="s">
        <v>649</v>
      </c>
      <c r="D464" s="114"/>
      <c r="E464" s="186" t="s">
        <v>592</v>
      </c>
      <c r="F464" s="194" t="s">
        <v>593</v>
      </c>
      <c r="G464" s="195"/>
      <c r="H464" s="195"/>
      <c r="I464" s="196"/>
      <c r="J464" s="194" t="s">
        <v>594</v>
      </c>
      <c r="K464" s="195"/>
      <c r="L464" s="195"/>
      <c r="M464" s="195"/>
      <c r="N464" s="196"/>
      <c r="O464" s="182" t="s">
        <v>398</v>
      </c>
    </row>
    <row r="465" spans="2:25" s="82" customFormat="1">
      <c r="B465" s="127" t="s">
        <v>136</v>
      </c>
      <c r="C465" s="185"/>
      <c r="D465" s="115" t="s">
        <v>426</v>
      </c>
      <c r="E465" s="187"/>
      <c r="F465" s="98" t="s">
        <v>595</v>
      </c>
      <c r="G465" s="98" t="s">
        <v>596</v>
      </c>
      <c r="H465" s="98" t="s">
        <v>597</v>
      </c>
      <c r="I465" s="98" t="s">
        <v>598</v>
      </c>
      <c r="J465" s="98" t="s">
        <v>599</v>
      </c>
      <c r="K465" s="98" t="s">
        <v>600</v>
      </c>
      <c r="L465" s="98" t="s">
        <v>601</v>
      </c>
      <c r="M465" s="98" t="s">
        <v>602</v>
      </c>
      <c r="N465" s="98" t="s">
        <v>603</v>
      </c>
      <c r="O465" s="183"/>
    </row>
    <row r="466" spans="2:25" s="82" customFormat="1">
      <c r="B466" s="127" t="s">
        <v>136</v>
      </c>
      <c r="C466" s="35" t="s">
        <v>604</v>
      </c>
      <c r="D466" s="35" t="s">
        <v>456</v>
      </c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>
        <f t="shared" ref="O466:O473" si="117">SUM(E466:N466)</f>
        <v>0</v>
      </c>
    </row>
    <row r="467" spans="2:25" s="82" customFormat="1">
      <c r="B467" s="127" t="s">
        <v>136</v>
      </c>
      <c r="C467" s="35" t="s">
        <v>605</v>
      </c>
      <c r="D467" s="35" t="s">
        <v>457</v>
      </c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>
        <f t="shared" si="117"/>
        <v>0</v>
      </c>
    </row>
    <row r="468" spans="2:25" s="82" customFormat="1">
      <c r="B468" s="127" t="s">
        <v>136</v>
      </c>
      <c r="C468" s="35" t="s">
        <v>447</v>
      </c>
      <c r="D468" s="35" t="s">
        <v>458</v>
      </c>
      <c r="E468" s="96">
        <v>1</v>
      </c>
      <c r="F468" s="96"/>
      <c r="G468" s="96"/>
      <c r="H468" s="96"/>
      <c r="I468" s="96"/>
      <c r="J468" s="96"/>
      <c r="K468" s="96"/>
      <c r="L468" s="96"/>
      <c r="M468" s="96"/>
      <c r="N468" s="96"/>
      <c r="O468" s="96">
        <f t="shared" si="117"/>
        <v>1</v>
      </c>
    </row>
    <row r="469" spans="2:25" s="82" customFormat="1">
      <c r="B469" s="127" t="s">
        <v>136</v>
      </c>
      <c r="C469" s="35" t="s">
        <v>606</v>
      </c>
      <c r="D469" s="35" t="s">
        <v>459</v>
      </c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>
        <f t="shared" si="117"/>
        <v>0</v>
      </c>
    </row>
    <row r="470" spans="2:25" s="82" customFormat="1">
      <c r="B470" s="127" t="s">
        <v>136</v>
      </c>
      <c r="C470" s="35" t="s">
        <v>780</v>
      </c>
      <c r="D470" s="35" t="s">
        <v>779</v>
      </c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>
        <f t="shared" si="117"/>
        <v>0</v>
      </c>
    </row>
    <row r="471" spans="2:25" s="82" customFormat="1">
      <c r="B471" s="127" t="s">
        <v>136</v>
      </c>
      <c r="C471" s="35" t="s">
        <v>607</v>
      </c>
      <c r="D471" s="35" t="s">
        <v>460</v>
      </c>
      <c r="E471" s="96"/>
      <c r="F471" s="96">
        <v>1</v>
      </c>
      <c r="G471" s="96"/>
      <c r="H471" s="96"/>
      <c r="I471" s="96"/>
      <c r="J471" s="96"/>
      <c r="K471" s="96"/>
      <c r="L471" s="96"/>
      <c r="M471" s="96"/>
      <c r="N471" s="96"/>
      <c r="O471" s="96">
        <f t="shared" si="117"/>
        <v>1</v>
      </c>
    </row>
    <row r="472" spans="2:25" s="82" customFormat="1" ht="14.5" customHeight="1">
      <c r="B472" s="127" t="s">
        <v>136</v>
      </c>
      <c r="C472" s="99" t="s">
        <v>448</v>
      </c>
      <c r="D472" s="99" t="s">
        <v>424</v>
      </c>
      <c r="E472" s="96"/>
      <c r="F472" s="96"/>
      <c r="G472" s="96"/>
      <c r="H472" s="96">
        <v>1</v>
      </c>
      <c r="I472" s="96"/>
      <c r="J472" s="175">
        <v>1</v>
      </c>
      <c r="K472" s="176"/>
      <c r="L472" s="175">
        <v>1</v>
      </c>
      <c r="M472" s="176"/>
      <c r="N472" s="96"/>
      <c r="O472" s="96">
        <f t="shared" si="117"/>
        <v>3</v>
      </c>
    </row>
    <row r="473" spans="2:25" s="82" customFormat="1">
      <c r="B473" s="127" t="s">
        <v>136</v>
      </c>
      <c r="C473" s="35" t="s">
        <v>800</v>
      </c>
      <c r="D473" s="35" t="s">
        <v>799</v>
      </c>
      <c r="E473" s="96"/>
      <c r="F473" s="96"/>
      <c r="G473" s="96">
        <v>1</v>
      </c>
      <c r="H473" s="96">
        <v>1</v>
      </c>
      <c r="I473" s="96"/>
      <c r="J473" s="97"/>
      <c r="K473" s="97"/>
      <c r="L473" s="97"/>
      <c r="M473" s="97"/>
      <c r="N473" s="96"/>
      <c r="O473" s="96">
        <f t="shared" si="117"/>
        <v>2</v>
      </c>
    </row>
    <row r="474" spans="2:25" s="82" customFormat="1">
      <c r="B474" s="127"/>
      <c r="C474" s="101" t="s">
        <v>398</v>
      </c>
      <c r="D474" s="101"/>
      <c r="E474" s="109">
        <f>SUM(E466:E473)</f>
        <v>1</v>
      </c>
      <c r="F474" s="109">
        <f t="shared" ref="F474:N474" si="118">SUM(F466:F473)</f>
        <v>1</v>
      </c>
      <c r="G474" s="109">
        <f t="shared" si="118"/>
        <v>1</v>
      </c>
      <c r="H474" s="109">
        <f t="shared" si="118"/>
        <v>2</v>
      </c>
      <c r="I474" s="109">
        <f t="shared" si="118"/>
        <v>0</v>
      </c>
      <c r="J474" s="177">
        <f t="shared" si="118"/>
        <v>1</v>
      </c>
      <c r="K474" s="178"/>
      <c r="L474" s="177">
        <f t="shared" si="118"/>
        <v>1</v>
      </c>
      <c r="M474" s="178"/>
      <c r="N474" s="109">
        <f t="shared" si="118"/>
        <v>0</v>
      </c>
      <c r="O474" s="109">
        <f t="shared" ref="O474" si="119">SUM(O466:O473)</f>
        <v>7</v>
      </c>
    </row>
    <row r="475" spans="2:25" s="82" customFormat="1">
      <c r="B475" s="127"/>
      <c r="C475" s="184" t="s">
        <v>650</v>
      </c>
      <c r="D475" s="114"/>
      <c r="E475" s="186" t="s">
        <v>592</v>
      </c>
      <c r="F475" s="188" t="s">
        <v>593</v>
      </c>
      <c r="G475" s="188"/>
      <c r="H475" s="188"/>
      <c r="I475" s="188"/>
      <c r="J475" s="188" t="s">
        <v>594</v>
      </c>
      <c r="K475" s="188"/>
      <c r="L475" s="188"/>
      <c r="M475" s="188"/>
      <c r="N475" s="188"/>
      <c r="O475" s="182" t="s">
        <v>398</v>
      </c>
    </row>
    <row r="476" spans="2:25" s="85" customFormat="1">
      <c r="B476" s="127" t="s">
        <v>139</v>
      </c>
      <c r="C476" s="185"/>
      <c r="D476" s="115" t="s">
        <v>427</v>
      </c>
      <c r="E476" s="187"/>
      <c r="F476" s="98" t="s">
        <v>595</v>
      </c>
      <c r="G476" s="98" t="s">
        <v>596</v>
      </c>
      <c r="H476" s="98" t="s">
        <v>597</v>
      </c>
      <c r="I476" s="98" t="s">
        <v>598</v>
      </c>
      <c r="J476" s="98" t="s">
        <v>599</v>
      </c>
      <c r="K476" s="98" t="s">
        <v>600</v>
      </c>
      <c r="L476" s="98" t="s">
        <v>601</v>
      </c>
      <c r="M476" s="98" t="s">
        <v>602</v>
      </c>
      <c r="N476" s="98" t="s">
        <v>603</v>
      </c>
      <c r="O476" s="183"/>
    </row>
    <row r="477" spans="2:25" s="82" customFormat="1">
      <c r="B477" s="127" t="s">
        <v>139</v>
      </c>
      <c r="C477" s="35" t="s">
        <v>604</v>
      </c>
      <c r="D477" s="35" t="s">
        <v>456</v>
      </c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>
        <f t="shared" ref="O477:O484" si="120">SUM(E477:N477)</f>
        <v>0</v>
      </c>
      <c r="Q477" s="82">
        <v>0</v>
      </c>
      <c r="S477" s="82">
        <v>0</v>
      </c>
      <c r="T477" s="82">
        <v>0</v>
      </c>
      <c r="U477" s="82">
        <v>1</v>
      </c>
      <c r="V477" s="82">
        <v>1</v>
      </c>
      <c r="W477" s="82">
        <v>2</v>
      </c>
      <c r="X477" s="82">
        <v>2</v>
      </c>
      <c r="Y477" s="82">
        <v>2</v>
      </c>
    </row>
    <row r="478" spans="2:25" s="82" customFormat="1">
      <c r="B478" s="127" t="s">
        <v>139</v>
      </c>
      <c r="C478" s="35" t="s">
        <v>605</v>
      </c>
      <c r="D478" s="35" t="s">
        <v>457</v>
      </c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>
        <f t="shared" si="120"/>
        <v>0</v>
      </c>
      <c r="Q478" s="82">
        <v>0</v>
      </c>
    </row>
    <row r="479" spans="2:25" s="82" customFormat="1">
      <c r="B479" s="127" t="s">
        <v>139</v>
      </c>
      <c r="C479" s="35" t="s">
        <v>447</v>
      </c>
      <c r="D479" s="35" t="s">
        <v>458</v>
      </c>
      <c r="E479" s="96">
        <v>1</v>
      </c>
      <c r="F479" s="96"/>
      <c r="G479" s="96"/>
      <c r="H479" s="96"/>
      <c r="I479" s="96"/>
      <c r="J479" s="96"/>
      <c r="K479" s="96"/>
      <c r="L479" s="96"/>
      <c r="M479" s="96"/>
      <c r="N479" s="96"/>
      <c r="O479" s="96">
        <f t="shared" si="120"/>
        <v>1</v>
      </c>
      <c r="Q479" s="82">
        <v>1</v>
      </c>
    </row>
    <row r="480" spans="2:25" s="82" customFormat="1">
      <c r="B480" s="127" t="s">
        <v>139</v>
      </c>
      <c r="C480" s="35" t="s">
        <v>606</v>
      </c>
      <c r="D480" s="35" t="s">
        <v>459</v>
      </c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>
        <f t="shared" si="120"/>
        <v>0</v>
      </c>
      <c r="Q480" s="82">
        <v>1</v>
      </c>
    </row>
    <row r="481" spans="2:17" s="82" customFormat="1">
      <c r="B481" s="127" t="s">
        <v>139</v>
      </c>
      <c r="C481" s="35" t="s">
        <v>780</v>
      </c>
      <c r="D481" s="35" t="s">
        <v>779</v>
      </c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>
        <f t="shared" si="120"/>
        <v>0</v>
      </c>
    </row>
    <row r="482" spans="2:17" s="82" customFormat="1">
      <c r="B482" s="127" t="s">
        <v>139</v>
      </c>
      <c r="C482" s="35" t="s">
        <v>607</v>
      </c>
      <c r="D482" s="35" t="s">
        <v>460</v>
      </c>
      <c r="E482" s="96"/>
      <c r="F482" s="96">
        <v>1</v>
      </c>
      <c r="G482" s="96"/>
      <c r="H482" s="96"/>
      <c r="I482" s="96"/>
      <c r="J482" s="179">
        <v>1</v>
      </c>
      <c r="K482" s="179"/>
      <c r="L482" s="96"/>
      <c r="M482" s="96"/>
      <c r="N482" s="96"/>
      <c r="O482" s="96">
        <f t="shared" si="120"/>
        <v>2</v>
      </c>
      <c r="Q482" s="82">
        <v>2</v>
      </c>
    </row>
    <row r="483" spans="2:17" s="82" customFormat="1">
      <c r="B483" s="127" t="s">
        <v>139</v>
      </c>
      <c r="C483" s="99" t="s">
        <v>448</v>
      </c>
      <c r="D483" s="99" t="s">
        <v>424</v>
      </c>
      <c r="E483" s="96"/>
      <c r="F483" s="96"/>
      <c r="G483" s="96">
        <v>1</v>
      </c>
      <c r="H483" s="96">
        <v>1</v>
      </c>
      <c r="I483" s="96"/>
      <c r="J483" s="97"/>
      <c r="K483" s="97"/>
      <c r="L483" s="97"/>
      <c r="M483" s="97">
        <v>1</v>
      </c>
      <c r="N483" s="96"/>
      <c r="O483" s="96">
        <f t="shared" si="120"/>
        <v>3</v>
      </c>
      <c r="Q483" s="82">
        <v>2</v>
      </c>
    </row>
    <row r="484" spans="2:17" s="82" customFormat="1">
      <c r="B484" s="127" t="s">
        <v>139</v>
      </c>
      <c r="C484" s="35" t="s">
        <v>800</v>
      </c>
      <c r="D484" s="35" t="s">
        <v>799</v>
      </c>
      <c r="E484" s="96"/>
      <c r="F484" s="96"/>
      <c r="G484" s="96"/>
      <c r="H484" s="96"/>
      <c r="I484" s="96">
        <v>1</v>
      </c>
      <c r="J484" s="96"/>
      <c r="K484" s="97"/>
      <c r="L484" s="97">
        <v>1</v>
      </c>
      <c r="M484" s="97"/>
      <c r="N484" s="96"/>
      <c r="O484" s="96">
        <f t="shared" si="120"/>
        <v>2</v>
      </c>
      <c r="Q484" s="82">
        <v>2</v>
      </c>
    </row>
    <row r="485" spans="2:17" s="82" customFormat="1">
      <c r="B485" s="127"/>
      <c r="C485" s="101" t="s">
        <v>398</v>
      </c>
      <c r="D485" s="101"/>
      <c r="E485" s="109">
        <f>SUM(E477:E484)</f>
        <v>1</v>
      </c>
      <c r="F485" s="109">
        <f t="shared" ref="F485:O485" si="121">SUM(F477:F484)</f>
        <v>1</v>
      </c>
      <c r="G485" s="109">
        <f t="shared" si="121"/>
        <v>1</v>
      </c>
      <c r="H485" s="109">
        <f>SUM(H477:H483)</f>
        <v>1</v>
      </c>
      <c r="I485" s="109">
        <f t="shared" si="121"/>
        <v>1</v>
      </c>
      <c r="J485" s="180">
        <f t="shared" si="121"/>
        <v>1</v>
      </c>
      <c r="K485" s="180"/>
      <c r="L485" s="125">
        <v>1</v>
      </c>
      <c r="M485" s="125">
        <v>1</v>
      </c>
      <c r="N485" s="109">
        <f t="shared" si="121"/>
        <v>0</v>
      </c>
      <c r="O485" s="109">
        <f t="shared" si="121"/>
        <v>8</v>
      </c>
    </row>
    <row r="486" spans="2:17" s="82" customFormat="1">
      <c r="B486" s="127"/>
      <c r="C486" s="184" t="s">
        <v>651</v>
      </c>
      <c r="D486" s="114"/>
      <c r="E486" s="186" t="s">
        <v>592</v>
      </c>
      <c r="F486" s="188" t="s">
        <v>593</v>
      </c>
      <c r="G486" s="188"/>
      <c r="H486" s="188"/>
      <c r="I486" s="188"/>
      <c r="J486" s="188" t="s">
        <v>594</v>
      </c>
      <c r="K486" s="188"/>
      <c r="L486" s="188"/>
      <c r="M486" s="188"/>
      <c r="N486" s="188"/>
      <c r="O486" s="182" t="s">
        <v>398</v>
      </c>
    </row>
    <row r="487" spans="2:17" s="85" customFormat="1">
      <c r="B487" s="127" t="s">
        <v>142</v>
      </c>
      <c r="C487" s="185"/>
      <c r="D487" s="115" t="s">
        <v>425</v>
      </c>
      <c r="E487" s="187"/>
      <c r="F487" s="98" t="s">
        <v>595</v>
      </c>
      <c r="G487" s="98" t="s">
        <v>596</v>
      </c>
      <c r="H487" s="98" t="s">
        <v>597</v>
      </c>
      <c r="I487" s="98" t="s">
        <v>598</v>
      </c>
      <c r="J487" s="98" t="s">
        <v>599</v>
      </c>
      <c r="K487" s="98" t="s">
        <v>600</v>
      </c>
      <c r="L487" s="98" t="s">
        <v>601</v>
      </c>
      <c r="M487" s="98" t="s">
        <v>602</v>
      </c>
      <c r="N487" s="98" t="s">
        <v>603</v>
      </c>
      <c r="O487" s="183"/>
    </row>
    <row r="488" spans="2:17" s="82" customFormat="1">
      <c r="B488" s="127" t="s">
        <v>142</v>
      </c>
      <c r="C488" s="35" t="s">
        <v>604</v>
      </c>
      <c r="D488" s="35" t="s">
        <v>456</v>
      </c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>
        <f t="shared" ref="O488:O495" si="122">SUM(E488:N488)</f>
        <v>0</v>
      </c>
    </row>
    <row r="489" spans="2:17" s="82" customFormat="1">
      <c r="B489" s="127" t="s">
        <v>142</v>
      </c>
      <c r="C489" s="35" t="s">
        <v>605</v>
      </c>
      <c r="D489" s="35" t="s">
        <v>457</v>
      </c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>
        <f t="shared" si="122"/>
        <v>0</v>
      </c>
    </row>
    <row r="490" spans="2:17" s="82" customFormat="1">
      <c r="B490" s="127" t="s">
        <v>142</v>
      </c>
      <c r="C490" s="35" t="s">
        <v>447</v>
      </c>
      <c r="D490" s="35" t="s">
        <v>458</v>
      </c>
      <c r="E490" s="96">
        <v>1</v>
      </c>
      <c r="F490" s="96"/>
      <c r="G490" s="96"/>
      <c r="H490" s="96"/>
      <c r="I490" s="96"/>
      <c r="J490" s="96"/>
      <c r="K490" s="96"/>
      <c r="L490" s="96"/>
      <c r="M490" s="96"/>
      <c r="N490" s="96"/>
      <c r="O490" s="96">
        <f t="shared" si="122"/>
        <v>1</v>
      </c>
    </row>
    <row r="491" spans="2:17" s="82" customFormat="1">
      <c r="B491" s="127" t="s">
        <v>142</v>
      </c>
      <c r="C491" s="35" t="s">
        <v>606</v>
      </c>
      <c r="D491" s="35" t="s">
        <v>459</v>
      </c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>
        <f t="shared" si="122"/>
        <v>0</v>
      </c>
    </row>
    <row r="492" spans="2:17" s="82" customFormat="1">
      <c r="B492" s="127" t="s">
        <v>142</v>
      </c>
      <c r="C492" s="35" t="s">
        <v>780</v>
      </c>
      <c r="D492" s="35" t="s">
        <v>779</v>
      </c>
      <c r="E492" s="96"/>
      <c r="F492" s="96">
        <v>1</v>
      </c>
      <c r="G492" s="96"/>
      <c r="H492" s="96"/>
      <c r="I492" s="96"/>
      <c r="J492" s="96"/>
      <c r="K492" s="96"/>
      <c r="L492" s="96"/>
      <c r="M492" s="96"/>
      <c r="N492" s="96"/>
      <c r="O492" s="96">
        <f t="shared" si="122"/>
        <v>1</v>
      </c>
    </row>
    <row r="493" spans="2:17" s="82" customFormat="1">
      <c r="B493" s="127" t="s">
        <v>142</v>
      </c>
      <c r="C493" s="35" t="s">
        <v>607</v>
      </c>
      <c r="D493" s="35" t="s">
        <v>460</v>
      </c>
      <c r="E493" s="96"/>
      <c r="F493" s="96"/>
      <c r="G493" s="96"/>
      <c r="H493" s="96"/>
      <c r="I493" s="96"/>
      <c r="J493" s="179">
        <v>1</v>
      </c>
      <c r="K493" s="179"/>
      <c r="L493" s="96"/>
      <c r="M493" s="96"/>
      <c r="N493" s="96"/>
      <c r="O493" s="96">
        <f t="shared" si="122"/>
        <v>1</v>
      </c>
    </row>
    <row r="494" spans="2:17" s="82" customFormat="1">
      <c r="B494" s="127" t="s">
        <v>142</v>
      </c>
      <c r="C494" s="99" t="s">
        <v>448</v>
      </c>
      <c r="D494" s="99" t="s">
        <v>424</v>
      </c>
      <c r="E494" s="96"/>
      <c r="F494" s="96"/>
      <c r="G494" s="96">
        <v>1</v>
      </c>
      <c r="H494" s="96">
        <v>1</v>
      </c>
      <c r="I494" s="96"/>
      <c r="J494" s="97"/>
      <c r="K494" s="97"/>
      <c r="L494" s="97"/>
      <c r="M494" s="97">
        <v>1</v>
      </c>
      <c r="N494" s="96"/>
      <c r="O494" s="96">
        <f t="shared" si="122"/>
        <v>3</v>
      </c>
    </row>
    <row r="495" spans="2:17" s="82" customFormat="1">
      <c r="B495" s="127" t="s">
        <v>142</v>
      </c>
      <c r="C495" s="35" t="s">
        <v>800</v>
      </c>
      <c r="D495" s="35" t="s">
        <v>799</v>
      </c>
      <c r="E495" s="96"/>
      <c r="F495" s="96"/>
      <c r="G495" s="96"/>
      <c r="H495" s="96"/>
      <c r="I495" s="96">
        <v>1</v>
      </c>
      <c r="J495" s="96"/>
      <c r="K495" s="97"/>
      <c r="L495" s="97">
        <v>1</v>
      </c>
      <c r="M495" s="97"/>
      <c r="N495" s="96"/>
      <c r="O495" s="96">
        <f t="shared" si="122"/>
        <v>2</v>
      </c>
    </row>
    <row r="496" spans="2:17" s="82" customFormat="1">
      <c r="B496" s="127"/>
      <c r="C496" s="101" t="s">
        <v>398</v>
      </c>
      <c r="D496" s="101"/>
      <c r="E496" s="109">
        <f>SUM(E488:E495)</f>
        <v>1</v>
      </c>
      <c r="F496" s="109">
        <f t="shared" ref="F496:M496" si="123">SUM(F488:F495)</f>
        <v>1</v>
      </c>
      <c r="G496" s="109">
        <f t="shared" si="123"/>
        <v>1</v>
      </c>
      <c r="H496" s="109">
        <f t="shared" si="123"/>
        <v>1</v>
      </c>
      <c r="I496" s="109">
        <f t="shared" si="123"/>
        <v>1</v>
      </c>
      <c r="J496" s="177">
        <f t="shared" si="123"/>
        <v>1</v>
      </c>
      <c r="K496" s="178"/>
      <c r="L496" s="109">
        <f t="shared" si="123"/>
        <v>1</v>
      </c>
      <c r="M496" s="109">
        <f t="shared" si="123"/>
        <v>1</v>
      </c>
      <c r="N496" s="109">
        <f t="shared" ref="N496:O496" si="124">SUM(N488:N495)</f>
        <v>0</v>
      </c>
      <c r="O496" s="109">
        <f t="shared" si="124"/>
        <v>8</v>
      </c>
    </row>
    <row r="497" spans="2:15" s="82" customFormat="1">
      <c r="B497" s="127"/>
      <c r="C497" s="184" t="s">
        <v>652</v>
      </c>
      <c r="D497" s="114"/>
      <c r="E497" s="186" t="s">
        <v>592</v>
      </c>
      <c r="F497" s="188" t="s">
        <v>593</v>
      </c>
      <c r="G497" s="188"/>
      <c r="H497" s="188"/>
      <c r="I497" s="188"/>
      <c r="J497" s="188" t="s">
        <v>594</v>
      </c>
      <c r="K497" s="188"/>
      <c r="L497" s="188"/>
      <c r="M497" s="188"/>
      <c r="N497" s="188"/>
      <c r="O497" s="182" t="s">
        <v>398</v>
      </c>
    </row>
    <row r="498" spans="2:15" s="85" customFormat="1">
      <c r="B498" s="127" t="s">
        <v>145</v>
      </c>
      <c r="C498" s="185"/>
      <c r="D498" s="115" t="s">
        <v>424</v>
      </c>
      <c r="E498" s="187"/>
      <c r="F498" s="98" t="s">
        <v>595</v>
      </c>
      <c r="G498" s="98" t="s">
        <v>596</v>
      </c>
      <c r="H498" s="98" t="s">
        <v>597</v>
      </c>
      <c r="I498" s="98" t="s">
        <v>598</v>
      </c>
      <c r="J498" s="98" t="s">
        <v>599</v>
      </c>
      <c r="K498" s="98" t="s">
        <v>600</v>
      </c>
      <c r="L498" s="98" t="s">
        <v>601</v>
      </c>
      <c r="M498" s="98" t="s">
        <v>602</v>
      </c>
      <c r="N498" s="98" t="s">
        <v>603</v>
      </c>
      <c r="O498" s="183"/>
    </row>
    <row r="499" spans="2:15" s="82" customFormat="1">
      <c r="B499" s="127" t="s">
        <v>145</v>
      </c>
      <c r="C499" s="35" t="s">
        <v>604</v>
      </c>
      <c r="D499" s="35" t="s">
        <v>456</v>
      </c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>
        <f t="shared" ref="O499:O506" si="125">SUM(E499:N499)</f>
        <v>0</v>
      </c>
    </row>
    <row r="500" spans="2:15" s="82" customFormat="1">
      <c r="B500" s="127" t="s">
        <v>145</v>
      </c>
      <c r="C500" s="35" t="s">
        <v>605</v>
      </c>
      <c r="D500" s="35" t="s">
        <v>457</v>
      </c>
      <c r="E500" s="96">
        <v>1</v>
      </c>
      <c r="F500" s="96"/>
      <c r="G500" s="96"/>
      <c r="H500" s="96"/>
      <c r="I500" s="96"/>
      <c r="J500" s="96"/>
      <c r="K500" s="96"/>
      <c r="L500" s="96"/>
      <c r="M500" s="96"/>
      <c r="N500" s="96"/>
      <c r="O500" s="96">
        <f t="shared" si="125"/>
        <v>1</v>
      </c>
    </row>
    <row r="501" spans="2:15" s="82" customFormat="1">
      <c r="B501" s="127" t="s">
        <v>145</v>
      </c>
      <c r="C501" s="35" t="s">
        <v>447</v>
      </c>
      <c r="D501" s="35" t="s">
        <v>458</v>
      </c>
      <c r="E501" s="96"/>
      <c r="F501" s="96">
        <v>1</v>
      </c>
      <c r="G501" s="96"/>
      <c r="H501" s="96"/>
      <c r="I501" s="96"/>
      <c r="J501" s="96"/>
      <c r="K501" s="96"/>
      <c r="L501" s="96"/>
      <c r="M501" s="96"/>
      <c r="N501" s="96"/>
      <c r="O501" s="96">
        <f t="shared" si="125"/>
        <v>1</v>
      </c>
    </row>
    <row r="502" spans="2:15" s="82" customFormat="1">
      <c r="B502" s="127" t="s">
        <v>145</v>
      </c>
      <c r="C502" s="35" t="s">
        <v>606</v>
      </c>
      <c r="D502" s="35" t="s">
        <v>459</v>
      </c>
      <c r="E502" s="96"/>
      <c r="F502" s="96"/>
      <c r="G502" s="96"/>
      <c r="H502" s="96"/>
      <c r="I502" s="96"/>
      <c r="J502" s="179">
        <v>1</v>
      </c>
      <c r="K502" s="179"/>
      <c r="L502" s="97"/>
      <c r="M502" s="96"/>
      <c r="N502" s="96"/>
      <c r="O502" s="96">
        <f t="shared" si="125"/>
        <v>1</v>
      </c>
    </row>
    <row r="503" spans="2:15" s="82" customFormat="1">
      <c r="B503" s="127" t="s">
        <v>145</v>
      </c>
      <c r="C503" s="35" t="s">
        <v>780</v>
      </c>
      <c r="D503" s="35" t="s">
        <v>779</v>
      </c>
      <c r="E503" s="96"/>
      <c r="F503" s="96"/>
      <c r="G503" s="96"/>
      <c r="H503" s="96"/>
      <c r="I503" s="96"/>
      <c r="J503" s="116"/>
      <c r="K503" s="116"/>
      <c r="L503" s="97"/>
      <c r="M503" s="96">
        <v>1</v>
      </c>
      <c r="N503" s="96"/>
      <c r="O503" s="96">
        <f t="shared" si="125"/>
        <v>1</v>
      </c>
    </row>
    <row r="504" spans="2:15" s="82" customFormat="1">
      <c r="B504" s="127" t="s">
        <v>145</v>
      </c>
      <c r="C504" s="35" t="s">
        <v>607</v>
      </c>
      <c r="D504" s="35" t="s">
        <v>460</v>
      </c>
      <c r="E504" s="96"/>
      <c r="F504" s="96"/>
      <c r="G504" s="96">
        <v>1</v>
      </c>
      <c r="H504" s="96"/>
      <c r="I504" s="96"/>
      <c r="J504" s="96"/>
      <c r="K504" s="96"/>
      <c r="L504" s="96"/>
      <c r="M504" s="96"/>
      <c r="N504" s="96"/>
      <c r="O504" s="96">
        <f t="shared" si="125"/>
        <v>1</v>
      </c>
    </row>
    <row r="505" spans="2:15" s="82" customFormat="1">
      <c r="B505" s="127" t="s">
        <v>145</v>
      </c>
      <c r="C505" s="99" t="s">
        <v>448</v>
      </c>
      <c r="D505" s="99" t="s">
        <v>424</v>
      </c>
      <c r="E505" s="96"/>
      <c r="F505" s="96"/>
      <c r="G505" s="96"/>
      <c r="H505" s="96">
        <v>1</v>
      </c>
      <c r="I505" s="96"/>
      <c r="J505" s="96"/>
      <c r="K505" s="96"/>
      <c r="L505" s="97">
        <v>1</v>
      </c>
      <c r="M505" s="97"/>
      <c r="N505" s="96"/>
      <c r="O505" s="96">
        <f t="shared" si="125"/>
        <v>2</v>
      </c>
    </row>
    <row r="506" spans="2:15" s="82" customFormat="1">
      <c r="B506" s="127" t="s">
        <v>145</v>
      </c>
      <c r="C506" s="35" t="s">
        <v>800</v>
      </c>
      <c r="D506" s="35" t="s">
        <v>799</v>
      </c>
      <c r="E506" s="96"/>
      <c r="F506" s="96"/>
      <c r="G506" s="96">
        <v>1</v>
      </c>
      <c r="H506" s="96"/>
      <c r="I506" s="96">
        <v>1</v>
      </c>
      <c r="J506" s="96"/>
      <c r="K506" s="97"/>
      <c r="L506" s="179"/>
      <c r="M506" s="179"/>
      <c r="N506" s="96"/>
      <c r="O506" s="96">
        <f t="shared" si="125"/>
        <v>2</v>
      </c>
    </row>
    <row r="507" spans="2:15" s="82" customFormat="1">
      <c r="B507" s="127"/>
      <c r="C507" s="101" t="s">
        <v>398</v>
      </c>
      <c r="D507" s="101"/>
      <c r="E507" s="109">
        <f>SUM(E499:E506)</f>
        <v>1</v>
      </c>
      <c r="F507" s="109">
        <f t="shared" ref="F507:O507" si="126">SUM(F499:F506)</f>
        <v>1</v>
      </c>
      <c r="G507" s="109">
        <f t="shared" si="126"/>
        <v>2</v>
      </c>
      <c r="H507" s="109">
        <f t="shared" si="126"/>
        <v>1</v>
      </c>
      <c r="I507" s="109">
        <f t="shared" si="126"/>
        <v>1</v>
      </c>
      <c r="J507" s="180">
        <f t="shared" si="126"/>
        <v>1</v>
      </c>
      <c r="K507" s="180"/>
      <c r="L507" s="109">
        <f t="shared" si="126"/>
        <v>1</v>
      </c>
      <c r="M507" s="109">
        <f t="shared" si="126"/>
        <v>1</v>
      </c>
      <c r="N507" s="109">
        <f t="shared" si="126"/>
        <v>0</v>
      </c>
      <c r="O507" s="109">
        <f t="shared" si="126"/>
        <v>9</v>
      </c>
    </row>
    <row r="508" spans="2:15" s="82" customFormat="1">
      <c r="B508" s="127"/>
      <c r="C508" s="184" t="s">
        <v>653</v>
      </c>
      <c r="D508" s="114"/>
      <c r="E508" s="186" t="s">
        <v>592</v>
      </c>
      <c r="F508" s="188" t="s">
        <v>593</v>
      </c>
      <c r="G508" s="188"/>
      <c r="H508" s="188"/>
      <c r="I508" s="188"/>
      <c r="J508" s="188" t="s">
        <v>594</v>
      </c>
      <c r="K508" s="188"/>
      <c r="L508" s="188"/>
      <c r="M508" s="188"/>
      <c r="N508" s="188"/>
      <c r="O508" s="182" t="s">
        <v>398</v>
      </c>
    </row>
    <row r="509" spans="2:15" s="85" customFormat="1">
      <c r="B509" s="127" t="s">
        <v>148</v>
      </c>
      <c r="C509" s="185"/>
      <c r="D509" s="115" t="s">
        <v>424</v>
      </c>
      <c r="E509" s="187"/>
      <c r="F509" s="98" t="s">
        <v>595</v>
      </c>
      <c r="G509" s="98" t="s">
        <v>596</v>
      </c>
      <c r="H509" s="98" t="s">
        <v>597</v>
      </c>
      <c r="I509" s="98" t="s">
        <v>598</v>
      </c>
      <c r="J509" s="98" t="s">
        <v>599</v>
      </c>
      <c r="K509" s="98" t="s">
        <v>600</v>
      </c>
      <c r="L509" s="98" t="s">
        <v>601</v>
      </c>
      <c r="M509" s="98" t="s">
        <v>602</v>
      </c>
      <c r="N509" s="98" t="s">
        <v>603</v>
      </c>
      <c r="O509" s="183"/>
    </row>
    <row r="510" spans="2:15" s="82" customFormat="1">
      <c r="B510" s="127" t="s">
        <v>148</v>
      </c>
      <c r="C510" s="35" t="s">
        <v>604</v>
      </c>
      <c r="D510" s="35" t="s">
        <v>456</v>
      </c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>
        <f t="shared" ref="O510:O517" si="127">SUM(E510:N510)</f>
        <v>0</v>
      </c>
    </row>
    <row r="511" spans="2:15" s="82" customFormat="1">
      <c r="B511" s="127" t="s">
        <v>148</v>
      </c>
      <c r="C511" s="35" t="s">
        <v>605</v>
      </c>
      <c r="D511" s="35" t="s">
        <v>457</v>
      </c>
      <c r="E511" s="96">
        <v>1</v>
      </c>
      <c r="F511" s="96"/>
      <c r="G511" s="96"/>
      <c r="H511" s="96"/>
      <c r="I511" s="96"/>
      <c r="J511" s="96"/>
      <c r="K511" s="96"/>
      <c r="L511" s="96"/>
      <c r="M511" s="96"/>
      <c r="N511" s="96"/>
      <c r="O511" s="96">
        <f t="shared" si="127"/>
        <v>1</v>
      </c>
    </row>
    <row r="512" spans="2:15" s="82" customFormat="1">
      <c r="B512" s="127" t="s">
        <v>148</v>
      </c>
      <c r="C512" s="35" t="s">
        <v>447</v>
      </c>
      <c r="D512" s="35" t="s">
        <v>458</v>
      </c>
      <c r="E512" s="96"/>
      <c r="F512" s="96">
        <v>1</v>
      </c>
      <c r="G512" s="96"/>
      <c r="H512" s="96"/>
      <c r="I512" s="96"/>
      <c r="J512" s="96"/>
      <c r="K512" s="96"/>
      <c r="L512" s="96"/>
      <c r="M512" s="96"/>
      <c r="N512" s="96"/>
      <c r="O512" s="96">
        <f t="shared" si="127"/>
        <v>1</v>
      </c>
    </row>
    <row r="513" spans="2:15" s="82" customFormat="1">
      <c r="B513" s="127" t="s">
        <v>148</v>
      </c>
      <c r="C513" s="35" t="s">
        <v>606</v>
      </c>
      <c r="D513" s="35" t="s">
        <v>459</v>
      </c>
      <c r="E513" s="96"/>
      <c r="F513" s="96"/>
      <c r="G513" s="96"/>
      <c r="H513" s="96"/>
      <c r="I513" s="96"/>
      <c r="J513" s="179">
        <v>1</v>
      </c>
      <c r="K513" s="179"/>
      <c r="L513" s="97"/>
      <c r="M513" s="96"/>
      <c r="N513" s="96"/>
      <c r="O513" s="96">
        <f t="shared" si="127"/>
        <v>1</v>
      </c>
    </row>
    <row r="514" spans="2:15" s="82" customFormat="1">
      <c r="B514" s="127" t="s">
        <v>148</v>
      </c>
      <c r="C514" s="35" t="s">
        <v>780</v>
      </c>
      <c r="D514" s="35" t="s">
        <v>779</v>
      </c>
      <c r="E514" s="96"/>
      <c r="F514" s="96"/>
      <c r="G514" s="96"/>
      <c r="H514" s="96"/>
      <c r="I514" s="96"/>
      <c r="J514" s="116"/>
      <c r="K514" s="116"/>
      <c r="L514" s="97"/>
      <c r="M514" s="96">
        <v>1</v>
      </c>
      <c r="N514" s="96"/>
      <c r="O514" s="96">
        <f t="shared" si="127"/>
        <v>1</v>
      </c>
    </row>
    <row r="515" spans="2:15" s="82" customFormat="1">
      <c r="B515" s="127" t="s">
        <v>148</v>
      </c>
      <c r="C515" s="35" t="s">
        <v>607</v>
      </c>
      <c r="D515" s="35" t="s">
        <v>460</v>
      </c>
      <c r="E515" s="96"/>
      <c r="F515" s="96"/>
      <c r="G515" s="96">
        <v>1</v>
      </c>
      <c r="H515" s="96"/>
      <c r="I515" s="96"/>
      <c r="J515" s="96"/>
      <c r="K515" s="96"/>
      <c r="L515" s="96"/>
      <c r="M515" s="96"/>
      <c r="N515" s="96"/>
      <c r="O515" s="96">
        <f t="shared" si="127"/>
        <v>1</v>
      </c>
    </row>
    <row r="516" spans="2:15" s="82" customFormat="1">
      <c r="B516" s="127" t="s">
        <v>148</v>
      </c>
      <c r="C516" s="99" t="s">
        <v>448</v>
      </c>
      <c r="D516" s="99" t="s">
        <v>424</v>
      </c>
      <c r="E516" s="96"/>
      <c r="F516" s="96"/>
      <c r="G516" s="96"/>
      <c r="H516" s="96">
        <v>1</v>
      </c>
      <c r="I516" s="96"/>
      <c r="J516" s="96"/>
      <c r="K516" s="96"/>
      <c r="L516" s="97">
        <v>1</v>
      </c>
      <c r="M516" s="97"/>
      <c r="N516" s="96"/>
      <c r="O516" s="96">
        <f t="shared" si="127"/>
        <v>2</v>
      </c>
    </row>
    <row r="517" spans="2:15" s="82" customFormat="1">
      <c r="B517" s="127" t="s">
        <v>148</v>
      </c>
      <c r="C517" s="35" t="s">
        <v>800</v>
      </c>
      <c r="D517" s="35" t="s">
        <v>799</v>
      </c>
      <c r="E517" s="96"/>
      <c r="F517" s="96"/>
      <c r="G517" s="96">
        <v>1</v>
      </c>
      <c r="H517" s="96"/>
      <c r="I517" s="96">
        <v>1</v>
      </c>
      <c r="J517" s="96"/>
      <c r="K517" s="97"/>
      <c r="L517" s="97"/>
      <c r="M517" s="97"/>
      <c r="N517" s="96"/>
      <c r="O517" s="96">
        <f t="shared" si="127"/>
        <v>2</v>
      </c>
    </row>
    <row r="518" spans="2:15" s="82" customFormat="1">
      <c r="B518" s="127"/>
      <c r="C518" s="101" t="s">
        <v>398</v>
      </c>
      <c r="D518" s="101"/>
      <c r="E518" s="109">
        <f>SUM(E510:E517)</f>
        <v>1</v>
      </c>
      <c r="F518" s="109">
        <f t="shared" ref="F518:O518" si="128">SUM(F510:F517)</f>
        <v>1</v>
      </c>
      <c r="G518" s="109">
        <f t="shared" si="128"/>
        <v>2</v>
      </c>
      <c r="H518" s="109">
        <f t="shared" si="128"/>
        <v>1</v>
      </c>
      <c r="I518" s="109">
        <f t="shared" si="128"/>
        <v>1</v>
      </c>
      <c r="J518" s="177">
        <f t="shared" si="128"/>
        <v>1</v>
      </c>
      <c r="K518" s="193"/>
      <c r="L518" s="109">
        <f t="shared" si="128"/>
        <v>1</v>
      </c>
      <c r="M518" s="109">
        <f t="shared" si="128"/>
        <v>1</v>
      </c>
      <c r="N518" s="109">
        <f t="shared" si="128"/>
        <v>0</v>
      </c>
      <c r="O518" s="109">
        <f t="shared" si="128"/>
        <v>9</v>
      </c>
    </row>
    <row r="519" spans="2:15" s="82" customFormat="1">
      <c r="B519" s="127"/>
      <c r="C519" s="184" t="s">
        <v>654</v>
      </c>
      <c r="D519" s="114"/>
      <c r="E519" s="186" t="s">
        <v>592</v>
      </c>
      <c r="F519" s="194" t="s">
        <v>593</v>
      </c>
      <c r="G519" s="195"/>
      <c r="H519" s="195"/>
      <c r="I519" s="196"/>
      <c r="J519" s="194" t="s">
        <v>594</v>
      </c>
      <c r="K519" s="195"/>
      <c r="L519" s="195"/>
      <c r="M519" s="195"/>
      <c r="N519" s="196"/>
      <c r="O519" s="182" t="s">
        <v>398</v>
      </c>
    </row>
    <row r="520" spans="2:15" s="82" customFormat="1">
      <c r="B520" s="127" t="s">
        <v>151</v>
      </c>
      <c r="C520" s="185"/>
      <c r="D520" s="115" t="s">
        <v>424</v>
      </c>
      <c r="E520" s="187"/>
      <c r="F520" s="98" t="s">
        <v>595</v>
      </c>
      <c r="G520" s="98" t="s">
        <v>596</v>
      </c>
      <c r="H520" s="98" t="s">
        <v>597</v>
      </c>
      <c r="I520" s="98" t="s">
        <v>598</v>
      </c>
      <c r="J520" s="98" t="s">
        <v>599</v>
      </c>
      <c r="K520" s="98" t="s">
        <v>600</v>
      </c>
      <c r="L520" s="98" t="s">
        <v>601</v>
      </c>
      <c r="M520" s="98" t="s">
        <v>602</v>
      </c>
      <c r="N520" s="98" t="s">
        <v>603</v>
      </c>
      <c r="O520" s="183"/>
    </row>
    <row r="521" spans="2:15" s="82" customFormat="1">
      <c r="B521" s="127" t="s">
        <v>151</v>
      </c>
      <c r="C521" s="35" t="s">
        <v>604</v>
      </c>
      <c r="D521" s="35" t="s">
        <v>456</v>
      </c>
      <c r="E521" s="96">
        <v>1</v>
      </c>
      <c r="F521" s="96"/>
      <c r="G521" s="96"/>
      <c r="H521" s="96"/>
      <c r="I521" s="96"/>
      <c r="J521" s="96"/>
      <c r="K521" s="96"/>
      <c r="L521" s="96"/>
      <c r="M521" s="96"/>
      <c r="N521" s="96"/>
      <c r="O521" s="96">
        <f t="shared" ref="O521:O528" si="129">SUM(E521:N521)</f>
        <v>1</v>
      </c>
    </row>
    <row r="522" spans="2:15" s="82" customFormat="1">
      <c r="B522" s="127" t="s">
        <v>151</v>
      </c>
      <c r="C522" s="35" t="s">
        <v>605</v>
      </c>
      <c r="D522" s="35" t="s">
        <v>457</v>
      </c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>
        <f t="shared" si="129"/>
        <v>0</v>
      </c>
    </row>
    <row r="523" spans="2:15" s="82" customFormat="1">
      <c r="B523" s="127" t="s">
        <v>151</v>
      </c>
      <c r="C523" s="35" t="s">
        <v>447</v>
      </c>
      <c r="D523" s="35" t="s">
        <v>458</v>
      </c>
      <c r="E523" s="96"/>
      <c r="F523" s="96">
        <v>1</v>
      </c>
      <c r="G523" s="96"/>
      <c r="H523" s="96"/>
      <c r="I523" s="96"/>
      <c r="J523" s="96"/>
      <c r="K523" s="96"/>
      <c r="L523" s="96"/>
      <c r="M523" s="96"/>
      <c r="N523" s="96"/>
      <c r="O523" s="96">
        <f t="shared" si="129"/>
        <v>1</v>
      </c>
    </row>
    <row r="524" spans="2:15" s="82" customFormat="1">
      <c r="B524" s="127" t="s">
        <v>151</v>
      </c>
      <c r="C524" s="35" t="s">
        <v>606</v>
      </c>
      <c r="D524" s="35" t="s">
        <v>459</v>
      </c>
      <c r="E524" s="96"/>
      <c r="F524" s="96"/>
      <c r="G524" s="96"/>
      <c r="H524" s="96"/>
      <c r="I524" s="96"/>
      <c r="J524" s="97">
        <v>1</v>
      </c>
      <c r="K524" s="97"/>
      <c r="L524" s="97"/>
      <c r="M524" s="96"/>
      <c r="N524" s="96"/>
      <c r="O524" s="96">
        <f t="shared" si="129"/>
        <v>1</v>
      </c>
    </row>
    <row r="525" spans="2:15" s="82" customFormat="1">
      <c r="B525" s="127" t="s">
        <v>151</v>
      </c>
      <c r="C525" s="35" t="s">
        <v>780</v>
      </c>
      <c r="D525" s="35" t="s">
        <v>779</v>
      </c>
      <c r="E525" s="96"/>
      <c r="F525" s="96"/>
      <c r="G525" s="96"/>
      <c r="H525" s="96"/>
      <c r="I525" s="96"/>
      <c r="J525" s="116"/>
      <c r="K525" s="116"/>
      <c r="L525" s="97"/>
      <c r="M525" s="96">
        <v>1</v>
      </c>
      <c r="N525" s="96"/>
      <c r="O525" s="96">
        <f t="shared" si="129"/>
        <v>1</v>
      </c>
    </row>
    <row r="526" spans="2:15" s="82" customFormat="1">
      <c r="B526" s="127" t="s">
        <v>151</v>
      </c>
      <c r="C526" s="35" t="s">
        <v>607</v>
      </c>
      <c r="D526" s="35" t="s">
        <v>460</v>
      </c>
      <c r="E526" s="96"/>
      <c r="F526" s="96"/>
      <c r="G526" s="96">
        <v>1</v>
      </c>
      <c r="H526" s="96"/>
      <c r="I526" s="96"/>
      <c r="J526" s="96"/>
      <c r="K526" s="96"/>
      <c r="L526" s="96">
        <v>1</v>
      </c>
      <c r="M526" s="96"/>
      <c r="N526" s="96">
        <v>1</v>
      </c>
      <c r="O526" s="96">
        <f t="shared" si="129"/>
        <v>3</v>
      </c>
    </row>
    <row r="527" spans="2:15" s="82" customFormat="1">
      <c r="B527" s="127" t="s">
        <v>151</v>
      </c>
      <c r="C527" s="99" t="s">
        <v>448</v>
      </c>
      <c r="D527" s="99" t="s">
        <v>424</v>
      </c>
      <c r="E527" s="96"/>
      <c r="F527" s="96"/>
      <c r="G527" s="96">
        <v>1</v>
      </c>
      <c r="H527" s="96">
        <v>1</v>
      </c>
      <c r="I527" s="96"/>
      <c r="J527" s="96"/>
      <c r="K527" s="96">
        <v>1</v>
      </c>
      <c r="L527" s="97"/>
      <c r="M527" s="97"/>
      <c r="N527" s="96"/>
      <c r="O527" s="96">
        <f t="shared" si="129"/>
        <v>3</v>
      </c>
    </row>
    <row r="528" spans="2:15" s="82" customFormat="1">
      <c r="B528" s="127" t="s">
        <v>151</v>
      </c>
      <c r="C528" s="35" t="s">
        <v>800</v>
      </c>
      <c r="D528" s="35" t="s">
        <v>799</v>
      </c>
      <c r="E528" s="96"/>
      <c r="F528" s="96"/>
      <c r="G528" s="96"/>
      <c r="H528" s="96"/>
      <c r="I528" s="96">
        <v>1</v>
      </c>
      <c r="J528" s="96"/>
      <c r="K528" s="97"/>
      <c r="L528" s="97"/>
      <c r="M528" s="97"/>
      <c r="N528" s="96"/>
      <c r="O528" s="96">
        <f t="shared" si="129"/>
        <v>1</v>
      </c>
    </row>
    <row r="529" spans="2:15" s="82" customFormat="1">
      <c r="B529" s="127"/>
      <c r="C529" s="101" t="s">
        <v>398</v>
      </c>
      <c r="D529" s="101"/>
      <c r="E529" s="109">
        <f>SUM(E521:E528)</f>
        <v>1</v>
      </c>
      <c r="F529" s="109">
        <f t="shared" ref="F529:L529" si="130">SUM(F521:F528)</f>
        <v>1</v>
      </c>
      <c r="G529" s="109">
        <f t="shared" si="130"/>
        <v>2</v>
      </c>
      <c r="H529" s="109">
        <f t="shared" si="130"/>
        <v>1</v>
      </c>
      <c r="I529" s="109">
        <f t="shared" si="130"/>
        <v>1</v>
      </c>
      <c r="J529" s="111">
        <f t="shared" si="130"/>
        <v>1</v>
      </c>
      <c r="K529" s="111">
        <f t="shared" si="130"/>
        <v>1</v>
      </c>
      <c r="L529" s="111">
        <f t="shared" si="130"/>
        <v>1</v>
      </c>
      <c r="M529" s="109">
        <f t="shared" ref="M529:O529" si="131">SUM(M521:M528)</f>
        <v>1</v>
      </c>
      <c r="N529" s="109">
        <f t="shared" si="131"/>
        <v>1</v>
      </c>
      <c r="O529" s="109">
        <f t="shared" si="131"/>
        <v>11</v>
      </c>
    </row>
    <row r="530" spans="2:15" s="82" customFormat="1">
      <c r="B530" s="127"/>
      <c r="C530" s="184" t="s">
        <v>655</v>
      </c>
      <c r="D530" s="114"/>
      <c r="E530" s="186" t="s">
        <v>592</v>
      </c>
      <c r="F530" s="188" t="s">
        <v>593</v>
      </c>
      <c r="G530" s="188"/>
      <c r="H530" s="188"/>
      <c r="I530" s="188"/>
      <c r="J530" s="188" t="s">
        <v>594</v>
      </c>
      <c r="K530" s="188"/>
      <c r="L530" s="188"/>
      <c r="M530" s="188"/>
      <c r="N530" s="188"/>
      <c r="O530" s="182" t="s">
        <v>398</v>
      </c>
    </row>
    <row r="531" spans="2:15" s="85" customFormat="1">
      <c r="B531" s="127" t="s">
        <v>154</v>
      </c>
      <c r="C531" s="185"/>
      <c r="D531" s="115" t="s">
        <v>425</v>
      </c>
      <c r="E531" s="187"/>
      <c r="F531" s="98" t="s">
        <v>595</v>
      </c>
      <c r="G531" s="98" t="s">
        <v>596</v>
      </c>
      <c r="H531" s="98" t="s">
        <v>597</v>
      </c>
      <c r="I531" s="98" t="s">
        <v>598</v>
      </c>
      <c r="J531" s="98" t="s">
        <v>599</v>
      </c>
      <c r="K531" s="98" t="s">
        <v>600</v>
      </c>
      <c r="L531" s="98" t="s">
        <v>601</v>
      </c>
      <c r="M531" s="98" t="s">
        <v>602</v>
      </c>
      <c r="N531" s="98" t="s">
        <v>603</v>
      </c>
      <c r="O531" s="183"/>
    </row>
    <row r="532" spans="2:15" s="82" customFormat="1">
      <c r="B532" s="127" t="s">
        <v>154</v>
      </c>
      <c r="C532" s="35" t="s">
        <v>604</v>
      </c>
      <c r="D532" s="35" t="s">
        <v>456</v>
      </c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>
        <f t="shared" ref="O532:O539" si="132">SUM(E532:N532)</f>
        <v>0</v>
      </c>
    </row>
    <row r="533" spans="2:15" s="82" customFormat="1">
      <c r="B533" s="127" t="s">
        <v>154</v>
      </c>
      <c r="C533" s="35" t="s">
        <v>605</v>
      </c>
      <c r="D533" s="35" t="s">
        <v>457</v>
      </c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>
        <f t="shared" si="132"/>
        <v>0</v>
      </c>
    </row>
    <row r="534" spans="2:15" s="82" customFormat="1">
      <c r="B534" s="127" t="s">
        <v>154</v>
      </c>
      <c r="C534" s="35" t="s">
        <v>447</v>
      </c>
      <c r="D534" s="35" t="s">
        <v>458</v>
      </c>
      <c r="E534" s="96">
        <v>1</v>
      </c>
      <c r="F534" s="96"/>
      <c r="G534" s="96"/>
      <c r="H534" s="96"/>
      <c r="I534" s="96"/>
      <c r="J534" s="96"/>
      <c r="K534" s="96"/>
      <c r="L534" s="96"/>
      <c r="M534" s="96"/>
      <c r="N534" s="96"/>
      <c r="O534" s="96">
        <f t="shared" si="132"/>
        <v>1</v>
      </c>
    </row>
    <row r="535" spans="2:15" s="82" customFormat="1">
      <c r="B535" s="127" t="s">
        <v>154</v>
      </c>
      <c r="C535" s="35" t="s">
        <v>606</v>
      </c>
      <c r="D535" s="35" t="s">
        <v>459</v>
      </c>
      <c r="E535" s="96"/>
      <c r="F535" s="96">
        <v>1</v>
      </c>
      <c r="G535" s="96"/>
      <c r="H535" s="96"/>
      <c r="I535" s="96"/>
      <c r="J535" s="96"/>
      <c r="K535" s="96"/>
      <c r="L535" s="96"/>
      <c r="M535" s="96"/>
      <c r="N535" s="96"/>
      <c r="O535" s="96">
        <f t="shared" si="132"/>
        <v>1</v>
      </c>
    </row>
    <row r="536" spans="2:15" s="82" customFormat="1">
      <c r="B536" s="127" t="s">
        <v>154</v>
      </c>
      <c r="C536" s="35" t="s">
        <v>780</v>
      </c>
      <c r="D536" s="35" t="s">
        <v>779</v>
      </c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>
        <f t="shared" si="132"/>
        <v>0</v>
      </c>
    </row>
    <row r="537" spans="2:15" s="82" customFormat="1">
      <c r="B537" s="127" t="s">
        <v>154</v>
      </c>
      <c r="C537" s="35" t="s">
        <v>607</v>
      </c>
      <c r="D537" s="35" t="s">
        <v>460</v>
      </c>
      <c r="E537" s="96"/>
      <c r="F537" s="96"/>
      <c r="G537" s="96"/>
      <c r="H537" s="96"/>
      <c r="I537" s="96"/>
      <c r="J537" s="96">
        <v>1</v>
      </c>
      <c r="K537" s="96"/>
      <c r="L537" s="96"/>
      <c r="M537" s="96"/>
      <c r="N537" s="96"/>
      <c r="O537" s="96">
        <f t="shared" si="132"/>
        <v>1</v>
      </c>
    </row>
    <row r="538" spans="2:15" s="82" customFormat="1">
      <c r="B538" s="127" t="s">
        <v>154</v>
      </c>
      <c r="C538" s="99" t="s">
        <v>448</v>
      </c>
      <c r="D538" s="99" t="s">
        <v>424</v>
      </c>
      <c r="E538" s="96"/>
      <c r="F538" s="96"/>
      <c r="G538" s="96"/>
      <c r="H538" s="96">
        <v>1</v>
      </c>
      <c r="I538" s="96"/>
      <c r="J538" s="96"/>
      <c r="K538" s="96"/>
      <c r="L538" s="96">
        <v>1</v>
      </c>
      <c r="M538" s="96">
        <v>1</v>
      </c>
      <c r="N538" s="96"/>
      <c r="O538" s="96">
        <f t="shared" si="132"/>
        <v>3</v>
      </c>
    </row>
    <row r="539" spans="2:15" s="82" customFormat="1">
      <c r="B539" s="127" t="s">
        <v>154</v>
      </c>
      <c r="C539" s="35" t="s">
        <v>800</v>
      </c>
      <c r="D539" s="35" t="s">
        <v>799</v>
      </c>
      <c r="E539" s="96"/>
      <c r="F539" s="96"/>
      <c r="G539" s="96">
        <v>1</v>
      </c>
      <c r="H539" s="96"/>
      <c r="I539" s="96">
        <v>1</v>
      </c>
      <c r="J539" s="96"/>
      <c r="K539" s="97">
        <v>1</v>
      </c>
      <c r="L539" s="97"/>
      <c r="M539" s="97"/>
      <c r="N539" s="96"/>
      <c r="O539" s="96">
        <f t="shared" si="132"/>
        <v>3</v>
      </c>
    </row>
    <row r="540" spans="2:15" s="82" customFormat="1">
      <c r="B540" s="127"/>
      <c r="C540" s="101" t="s">
        <v>398</v>
      </c>
      <c r="D540" s="101"/>
      <c r="E540" s="109">
        <f>SUM(E532:E539)</f>
        <v>1</v>
      </c>
      <c r="F540" s="109">
        <f t="shared" ref="F540:N540" si="133">SUM(F532:F539)</f>
        <v>1</v>
      </c>
      <c r="G540" s="109">
        <f t="shared" si="133"/>
        <v>1</v>
      </c>
      <c r="H540" s="109">
        <f t="shared" si="133"/>
        <v>1</v>
      </c>
      <c r="I540" s="109">
        <f t="shared" si="133"/>
        <v>1</v>
      </c>
      <c r="J540" s="109">
        <f t="shared" si="133"/>
        <v>1</v>
      </c>
      <c r="K540" s="109">
        <f t="shared" si="133"/>
        <v>1</v>
      </c>
      <c r="L540" s="109">
        <f t="shared" si="133"/>
        <v>1</v>
      </c>
      <c r="M540" s="109">
        <f t="shared" si="133"/>
        <v>1</v>
      </c>
      <c r="N540" s="109">
        <f t="shared" si="133"/>
        <v>0</v>
      </c>
      <c r="O540" s="109">
        <f t="shared" ref="O540" si="134">SUM(O532:O539)</f>
        <v>9</v>
      </c>
    </row>
    <row r="541" spans="2:15" s="82" customFormat="1">
      <c r="B541" s="127"/>
      <c r="C541" s="184" t="s">
        <v>656</v>
      </c>
      <c r="D541" s="114"/>
      <c r="E541" s="186" t="s">
        <v>592</v>
      </c>
      <c r="F541" s="194" t="s">
        <v>593</v>
      </c>
      <c r="G541" s="195"/>
      <c r="H541" s="195"/>
      <c r="I541" s="196"/>
      <c r="J541" s="194" t="s">
        <v>594</v>
      </c>
      <c r="K541" s="195"/>
      <c r="L541" s="195"/>
      <c r="M541" s="195"/>
      <c r="N541" s="196"/>
      <c r="O541" s="182" t="s">
        <v>398</v>
      </c>
    </row>
    <row r="542" spans="2:15" s="82" customFormat="1">
      <c r="B542" s="127" t="s">
        <v>157</v>
      </c>
      <c r="C542" s="185"/>
      <c r="D542" s="115" t="s">
        <v>424</v>
      </c>
      <c r="E542" s="187"/>
      <c r="F542" s="98" t="s">
        <v>595</v>
      </c>
      <c r="G542" s="98" t="s">
        <v>596</v>
      </c>
      <c r="H542" s="98" t="s">
        <v>597</v>
      </c>
      <c r="I542" s="98" t="s">
        <v>598</v>
      </c>
      <c r="J542" s="98" t="s">
        <v>599</v>
      </c>
      <c r="K542" s="98" t="s">
        <v>600</v>
      </c>
      <c r="L542" s="98" t="s">
        <v>601</v>
      </c>
      <c r="M542" s="98" t="s">
        <v>602</v>
      </c>
      <c r="N542" s="98" t="s">
        <v>603</v>
      </c>
      <c r="O542" s="183"/>
    </row>
    <row r="543" spans="2:15" s="82" customFormat="1">
      <c r="B543" s="127" t="s">
        <v>157</v>
      </c>
      <c r="C543" s="35" t="s">
        <v>604</v>
      </c>
      <c r="D543" s="35" t="s">
        <v>456</v>
      </c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>
        <f t="shared" ref="O543:O550" si="135">SUM(E543:N543)</f>
        <v>0</v>
      </c>
    </row>
    <row r="544" spans="2:15" s="82" customFormat="1">
      <c r="B544" s="127" t="s">
        <v>157</v>
      </c>
      <c r="C544" s="35" t="s">
        <v>605</v>
      </c>
      <c r="D544" s="35" t="s">
        <v>457</v>
      </c>
      <c r="E544" s="96">
        <v>1</v>
      </c>
      <c r="F544" s="96"/>
      <c r="G544" s="96"/>
      <c r="H544" s="96"/>
      <c r="I544" s="96"/>
      <c r="J544" s="96"/>
      <c r="K544" s="96"/>
      <c r="L544" s="96"/>
      <c r="M544" s="96"/>
      <c r="N544" s="96"/>
      <c r="O544" s="96">
        <f t="shared" si="135"/>
        <v>1</v>
      </c>
    </row>
    <row r="545" spans="2:31" s="82" customFormat="1">
      <c r="B545" s="127" t="s">
        <v>157</v>
      </c>
      <c r="C545" s="35" t="s">
        <v>447</v>
      </c>
      <c r="D545" s="35" t="s">
        <v>458</v>
      </c>
      <c r="E545" s="96"/>
      <c r="F545" s="96">
        <v>1</v>
      </c>
      <c r="G545" s="96"/>
      <c r="H545" s="96"/>
      <c r="I545" s="96"/>
      <c r="J545" s="96"/>
      <c r="K545" s="96"/>
      <c r="L545" s="96"/>
      <c r="M545" s="96"/>
      <c r="N545" s="96"/>
      <c r="O545" s="96">
        <f t="shared" si="135"/>
        <v>1</v>
      </c>
    </row>
    <row r="546" spans="2:31" s="82" customFormat="1">
      <c r="B546" s="127" t="s">
        <v>157</v>
      </c>
      <c r="C546" s="35" t="s">
        <v>606</v>
      </c>
      <c r="D546" s="35" t="s">
        <v>459</v>
      </c>
      <c r="E546" s="96"/>
      <c r="F546" s="96"/>
      <c r="G546" s="96"/>
      <c r="H546" s="96"/>
      <c r="I546" s="96"/>
      <c r="J546" s="179">
        <v>1</v>
      </c>
      <c r="K546" s="179"/>
      <c r="L546" s="97"/>
      <c r="M546" s="96"/>
      <c r="N546" s="96"/>
      <c r="O546" s="96">
        <f t="shared" si="135"/>
        <v>1</v>
      </c>
    </row>
    <row r="547" spans="2:31" s="82" customFormat="1">
      <c r="B547" s="127" t="s">
        <v>157</v>
      </c>
      <c r="C547" s="35" t="s">
        <v>780</v>
      </c>
      <c r="D547" s="35" t="s">
        <v>779</v>
      </c>
      <c r="E547" s="96"/>
      <c r="F547" s="96"/>
      <c r="G547" s="96"/>
      <c r="H547" s="96"/>
      <c r="I547" s="96"/>
      <c r="J547" s="116"/>
      <c r="K547" s="116"/>
      <c r="L547" s="97"/>
      <c r="M547" s="96"/>
      <c r="N547" s="96"/>
      <c r="O547" s="96">
        <f t="shared" si="135"/>
        <v>0</v>
      </c>
    </row>
    <row r="548" spans="2:31" s="82" customFormat="1">
      <c r="B548" s="127" t="s">
        <v>157</v>
      </c>
      <c r="C548" s="35" t="s">
        <v>607</v>
      </c>
      <c r="D548" s="35" t="s">
        <v>460</v>
      </c>
      <c r="E548" s="96"/>
      <c r="F548" s="96"/>
      <c r="G548" s="96">
        <v>1</v>
      </c>
      <c r="H548" s="96"/>
      <c r="I548" s="96"/>
      <c r="J548" s="96"/>
      <c r="K548" s="96"/>
      <c r="L548" s="96"/>
      <c r="M548" s="96">
        <v>1</v>
      </c>
      <c r="N548" s="96"/>
      <c r="O548" s="96">
        <f t="shared" si="135"/>
        <v>2</v>
      </c>
    </row>
    <row r="549" spans="2:31" s="82" customFormat="1">
      <c r="B549" s="127" t="s">
        <v>157</v>
      </c>
      <c r="C549" s="99" t="s">
        <v>448</v>
      </c>
      <c r="D549" s="99" t="s">
        <v>424</v>
      </c>
      <c r="E549" s="96"/>
      <c r="F549" s="96"/>
      <c r="G549" s="96"/>
      <c r="H549" s="96">
        <v>2</v>
      </c>
      <c r="I549" s="96"/>
      <c r="J549" s="96"/>
      <c r="K549" s="96"/>
      <c r="L549" s="97">
        <v>1</v>
      </c>
      <c r="M549" s="97"/>
      <c r="N549" s="96"/>
      <c r="O549" s="96">
        <f t="shared" si="135"/>
        <v>3</v>
      </c>
    </row>
    <row r="550" spans="2:31" s="82" customFormat="1">
      <c r="B550" s="127" t="s">
        <v>157</v>
      </c>
      <c r="C550" s="35" t="s">
        <v>800</v>
      </c>
      <c r="D550" s="35" t="s">
        <v>799</v>
      </c>
      <c r="E550" s="96"/>
      <c r="F550" s="96"/>
      <c r="G550" s="96">
        <v>1</v>
      </c>
      <c r="H550" s="96"/>
      <c r="I550" s="96">
        <v>1</v>
      </c>
      <c r="J550" s="96"/>
      <c r="K550" s="97"/>
      <c r="L550" s="97"/>
      <c r="M550" s="97"/>
      <c r="N550" s="96"/>
      <c r="O550" s="96">
        <f t="shared" si="135"/>
        <v>2</v>
      </c>
    </row>
    <row r="551" spans="2:31" s="82" customFormat="1">
      <c r="B551" s="127"/>
      <c r="C551" s="101" t="s">
        <v>398</v>
      </c>
      <c r="D551" s="101"/>
      <c r="E551" s="109">
        <f>SUM(E543:E550)</f>
        <v>1</v>
      </c>
      <c r="F551" s="109">
        <f t="shared" ref="F551:J551" si="136">SUM(F543:F550)</f>
        <v>1</v>
      </c>
      <c r="G551" s="109">
        <f t="shared" si="136"/>
        <v>2</v>
      </c>
      <c r="H551" s="109">
        <f t="shared" si="136"/>
        <v>2</v>
      </c>
      <c r="I551" s="109">
        <f t="shared" si="136"/>
        <v>1</v>
      </c>
      <c r="J551" s="180">
        <f t="shared" si="136"/>
        <v>1</v>
      </c>
      <c r="K551" s="180"/>
      <c r="L551" s="109">
        <f t="shared" ref="L551:O551" si="137">SUM(L543:L550)</f>
        <v>1</v>
      </c>
      <c r="M551" s="109">
        <f t="shared" si="137"/>
        <v>1</v>
      </c>
      <c r="N551" s="109">
        <f t="shared" si="137"/>
        <v>0</v>
      </c>
      <c r="O551" s="109">
        <f t="shared" si="137"/>
        <v>10</v>
      </c>
    </row>
    <row r="552" spans="2:31" s="82" customFormat="1">
      <c r="B552" s="127"/>
      <c r="C552" s="184" t="s">
        <v>657</v>
      </c>
      <c r="D552" s="114"/>
      <c r="E552" s="186" t="s">
        <v>592</v>
      </c>
      <c r="F552" s="194" t="s">
        <v>593</v>
      </c>
      <c r="G552" s="195"/>
      <c r="H552" s="195"/>
      <c r="I552" s="196"/>
      <c r="J552" s="194" t="s">
        <v>594</v>
      </c>
      <c r="K552" s="195"/>
      <c r="L552" s="195"/>
      <c r="M552" s="195"/>
      <c r="N552" s="196"/>
      <c r="O552" s="182" t="s">
        <v>398</v>
      </c>
    </row>
    <row r="553" spans="2:31" s="82" customFormat="1">
      <c r="B553" s="127" t="s">
        <v>160</v>
      </c>
      <c r="C553" s="185"/>
      <c r="D553" s="115" t="s">
        <v>425</v>
      </c>
      <c r="E553" s="187"/>
      <c r="F553" s="98" t="s">
        <v>595</v>
      </c>
      <c r="G553" s="98" t="s">
        <v>596</v>
      </c>
      <c r="H553" s="98" t="s">
        <v>597</v>
      </c>
      <c r="I553" s="98" t="s">
        <v>598</v>
      </c>
      <c r="J553" s="98" t="s">
        <v>599</v>
      </c>
      <c r="K553" s="98" t="s">
        <v>600</v>
      </c>
      <c r="L553" s="98" t="s">
        <v>601</v>
      </c>
      <c r="M553" s="98" t="s">
        <v>602</v>
      </c>
      <c r="N553" s="98" t="s">
        <v>603</v>
      </c>
      <c r="O553" s="183"/>
    </row>
    <row r="554" spans="2:31" s="82" customFormat="1">
      <c r="B554" s="127" t="s">
        <v>160</v>
      </c>
      <c r="C554" s="35" t="s">
        <v>604</v>
      </c>
      <c r="D554" s="35" t="s">
        <v>456</v>
      </c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>
        <f t="shared" ref="O554:O561" si="138">SUM(E554:N554)</f>
        <v>0</v>
      </c>
    </row>
    <row r="555" spans="2:31" s="82" customFormat="1">
      <c r="B555" s="127" t="s">
        <v>160</v>
      </c>
      <c r="C555" s="35" t="s">
        <v>605</v>
      </c>
      <c r="D555" s="35" t="s">
        <v>457</v>
      </c>
      <c r="E555" s="96">
        <v>1</v>
      </c>
      <c r="F555" s="96"/>
      <c r="G555" s="96"/>
      <c r="H555" s="96"/>
      <c r="I555" s="96"/>
      <c r="J555" s="96"/>
      <c r="K555" s="96"/>
      <c r="L555" s="96"/>
      <c r="M555" s="96"/>
      <c r="N555" s="96"/>
      <c r="O555" s="96">
        <f t="shared" si="138"/>
        <v>1</v>
      </c>
    </row>
    <row r="556" spans="2:31" s="82" customFormat="1" ht="13.75" customHeight="1">
      <c r="B556" s="127" t="s">
        <v>160</v>
      </c>
      <c r="C556" s="35" t="s">
        <v>447</v>
      </c>
      <c r="D556" s="35" t="s">
        <v>458</v>
      </c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>
        <f t="shared" si="138"/>
        <v>0</v>
      </c>
      <c r="R556" s="86" t="s">
        <v>658</v>
      </c>
      <c r="S556" s="86" t="s">
        <v>659</v>
      </c>
      <c r="T556" s="86" t="s">
        <v>660</v>
      </c>
      <c r="U556" s="87" t="s">
        <v>661</v>
      </c>
      <c r="V556" s="87" t="s">
        <v>662</v>
      </c>
      <c r="W556" s="87" t="s">
        <v>663</v>
      </c>
      <c r="X556" s="87" t="s">
        <v>664</v>
      </c>
      <c r="Y556" s="87" t="s">
        <v>665</v>
      </c>
      <c r="Z556" s="87" t="s">
        <v>666</v>
      </c>
      <c r="AA556" s="87" t="s">
        <v>667</v>
      </c>
      <c r="AB556" s="87" t="s">
        <v>668</v>
      </c>
      <c r="AC556" s="87" t="s">
        <v>669</v>
      </c>
      <c r="AD556" s="87" t="s">
        <v>670</v>
      </c>
      <c r="AE556" s="88" t="s">
        <v>671</v>
      </c>
    </row>
    <row r="557" spans="2:31" s="82" customFormat="1">
      <c r="B557" s="127" t="s">
        <v>160</v>
      </c>
      <c r="C557" s="35" t="s">
        <v>606</v>
      </c>
      <c r="D557" s="35" t="s">
        <v>459</v>
      </c>
      <c r="E557" s="96"/>
      <c r="F557" s="96">
        <v>1</v>
      </c>
      <c r="G557" s="96"/>
      <c r="H557" s="96"/>
      <c r="I557" s="96"/>
      <c r="J557" s="179">
        <v>1</v>
      </c>
      <c r="K557" s="179"/>
      <c r="L557" s="97"/>
      <c r="M557" s="96"/>
      <c r="N557" s="96"/>
      <c r="O557" s="96">
        <f t="shared" si="138"/>
        <v>2</v>
      </c>
      <c r="R557" s="89">
        <v>1</v>
      </c>
      <c r="S557" s="89" t="s">
        <v>672</v>
      </c>
      <c r="T557" s="90">
        <v>1</v>
      </c>
      <c r="U557" s="90"/>
      <c r="V557" s="90">
        <v>1</v>
      </c>
      <c r="W557" s="90"/>
      <c r="X557" s="90">
        <v>1</v>
      </c>
      <c r="Y557" s="90">
        <v>2</v>
      </c>
      <c r="Z557" s="90">
        <v>4</v>
      </c>
      <c r="AA557" s="90"/>
      <c r="AB557" s="90"/>
      <c r="AC557" s="90"/>
      <c r="AD557" s="90">
        <v>1</v>
      </c>
      <c r="AE557" s="88">
        <f>SUM(T557:AD557)</f>
        <v>10</v>
      </c>
    </row>
    <row r="558" spans="2:31" s="82" customFormat="1">
      <c r="B558" s="127" t="s">
        <v>160</v>
      </c>
      <c r="C558" s="35" t="s">
        <v>780</v>
      </c>
      <c r="D558" s="35" t="s">
        <v>779</v>
      </c>
      <c r="E558" s="96"/>
      <c r="F558" s="96"/>
      <c r="G558" s="96"/>
      <c r="H558" s="96"/>
      <c r="I558" s="96"/>
      <c r="J558" s="116"/>
      <c r="K558" s="116"/>
      <c r="L558" s="97"/>
      <c r="M558" s="96"/>
      <c r="N558" s="96"/>
      <c r="O558" s="96">
        <f t="shared" si="138"/>
        <v>0</v>
      </c>
      <c r="R558" s="89"/>
      <c r="S558" s="89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  <c r="AE558" s="88"/>
    </row>
    <row r="559" spans="2:31" s="82" customFormat="1">
      <c r="B559" s="127" t="s">
        <v>160</v>
      </c>
      <c r="C559" s="35" t="s">
        <v>607</v>
      </c>
      <c r="D559" s="35" t="s">
        <v>460</v>
      </c>
      <c r="E559" s="96"/>
      <c r="F559" s="96"/>
      <c r="G559" s="96">
        <v>1</v>
      </c>
      <c r="H559" s="96">
        <v>1</v>
      </c>
      <c r="I559" s="96"/>
      <c r="J559" s="96"/>
      <c r="K559" s="96"/>
      <c r="L559" s="96"/>
      <c r="M559" s="96">
        <v>1</v>
      </c>
      <c r="N559" s="96"/>
      <c r="O559" s="96">
        <f t="shared" si="138"/>
        <v>3</v>
      </c>
      <c r="R559" s="89">
        <v>2</v>
      </c>
      <c r="S559" s="89" t="s">
        <v>673</v>
      </c>
      <c r="T559" s="90">
        <v>1</v>
      </c>
      <c r="U559" s="90"/>
      <c r="V559" s="90">
        <v>1</v>
      </c>
      <c r="W559" s="90"/>
      <c r="X559" s="90">
        <v>1</v>
      </c>
      <c r="Y559" s="90">
        <v>2</v>
      </c>
      <c r="Z559" s="90">
        <v>4</v>
      </c>
      <c r="AA559" s="90"/>
      <c r="AB559" s="90">
        <v>1</v>
      </c>
      <c r="AC559" s="90"/>
      <c r="AD559" s="90">
        <v>1</v>
      </c>
      <c r="AE559" s="88">
        <f t="shared" ref="AE559:AE567" si="139">SUM(T559:AD559)</f>
        <v>11</v>
      </c>
    </row>
    <row r="560" spans="2:31" s="82" customFormat="1">
      <c r="B560" s="127" t="s">
        <v>160</v>
      </c>
      <c r="C560" s="99" t="s">
        <v>448</v>
      </c>
      <c r="D560" s="99" t="s">
        <v>424</v>
      </c>
      <c r="E560" s="96"/>
      <c r="F560" s="96"/>
      <c r="G560" s="96"/>
      <c r="H560" s="96">
        <v>1</v>
      </c>
      <c r="I560" s="96"/>
      <c r="J560" s="96"/>
      <c r="K560" s="96"/>
      <c r="L560" s="97">
        <v>1</v>
      </c>
      <c r="M560" s="97"/>
      <c r="N560" s="96"/>
      <c r="O560" s="96">
        <f t="shared" si="138"/>
        <v>2</v>
      </c>
      <c r="R560" s="89">
        <v>3</v>
      </c>
      <c r="S560" s="89" t="s">
        <v>674</v>
      </c>
      <c r="T560" s="90"/>
      <c r="U560" s="90">
        <v>1</v>
      </c>
      <c r="V560" s="90">
        <v>1</v>
      </c>
      <c r="W560" s="90"/>
      <c r="X560" s="90">
        <v>1</v>
      </c>
      <c r="Y560" s="90">
        <v>2</v>
      </c>
      <c r="Z560" s="90">
        <v>4</v>
      </c>
      <c r="AA560" s="90"/>
      <c r="AB560" s="90"/>
      <c r="AC560" s="90"/>
      <c r="AD560" s="90">
        <v>1</v>
      </c>
      <c r="AE560" s="88">
        <f t="shared" si="139"/>
        <v>10</v>
      </c>
    </row>
    <row r="561" spans="2:31" s="82" customFormat="1">
      <c r="B561" s="127" t="s">
        <v>160</v>
      </c>
      <c r="C561" s="35" t="s">
        <v>800</v>
      </c>
      <c r="D561" s="35" t="s">
        <v>799</v>
      </c>
      <c r="E561" s="96"/>
      <c r="F561" s="96"/>
      <c r="G561" s="96">
        <v>1</v>
      </c>
      <c r="H561" s="96"/>
      <c r="I561" s="96">
        <v>1</v>
      </c>
      <c r="J561" s="96"/>
      <c r="K561" s="97"/>
      <c r="L561" s="97"/>
      <c r="M561" s="97"/>
      <c r="N561" s="96"/>
      <c r="O561" s="96">
        <f t="shared" si="138"/>
        <v>2</v>
      </c>
      <c r="R561" s="89">
        <v>4</v>
      </c>
      <c r="S561" s="89" t="s">
        <v>675</v>
      </c>
      <c r="T561" s="90"/>
      <c r="U561" s="90">
        <v>1</v>
      </c>
      <c r="V561" s="90">
        <v>1</v>
      </c>
      <c r="W561" s="90"/>
      <c r="X561" s="90">
        <v>1</v>
      </c>
      <c r="Y561" s="90">
        <v>2</v>
      </c>
      <c r="Z561" s="90">
        <v>3</v>
      </c>
      <c r="AA561" s="90"/>
      <c r="AB561" s="90"/>
      <c r="AC561" s="90"/>
      <c r="AD561" s="90">
        <v>1</v>
      </c>
      <c r="AE561" s="88">
        <f t="shared" si="139"/>
        <v>9</v>
      </c>
    </row>
    <row r="562" spans="2:31" s="82" customFormat="1">
      <c r="B562" s="127"/>
      <c r="C562" s="101" t="s">
        <v>398</v>
      </c>
      <c r="D562" s="101"/>
      <c r="E562" s="109">
        <f>SUM(E554:E561)</f>
        <v>1</v>
      </c>
      <c r="F562" s="109">
        <f t="shared" ref="F562:J562" si="140">SUM(F554:F561)</f>
        <v>1</v>
      </c>
      <c r="G562" s="109">
        <f t="shared" si="140"/>
        <v>2</v>
      </c>
      <c r="H562" s="109">
        <f t="shared" si="140"/>
        <v>2</v>
      </c>
      <c r="I562" s="109">
        <f t="shared" si="140"/>
        <v>1</v>
      </c>
      <c r="J562" s="180">
        <f t="shared" si="140"/>
        <v>1</v>
      </c>
      <c r="K562" s="180"/>
      <c r="L562" s="109">
        <f t="shared" ref="L562:N562" si="141">SUM(L554:L561)</f>
        <v>1</v>
      </c>
      <c r="M562" s="109">
        <f t="shared" si="141"/>
        <v>1</v>
      </c>
      <c r="N562" s="109">
        <f t="shared" si="141"/>
        <v>0</v>
      </c>
      <c r="O562" s="109">
        <f>SUM(O554:O561)</f>
        <v>10</v>
      </c>
      <c r="R562" s="89">
        <v>5</v>
      </c>
      <c r="S562" s="89" t="s">
        <v>676</v>
      </c>
      <c r="T562" s="90"/>
      <c r="U562" s="90">
        <v>1</v>
      </c>
      <c r="V562" s="90">
        <v>1</v>
      </c>
      <c r="W562" s="90"/>
      <c r="X562" s="90">
        <v>1</v>
      </c>
      <c r="Y562" s="90">
        <v>2</v>
      </c>
      <c r="Z562" s="90">
        <v>4</v>
      </c>
      <c r="AA562" s="90"/>
      <c r="AB562" s="90"/>
      <c r="AC562" s="90"/>
      <c r="AD562" s="90">
        <v>1</v>
      </c>
      <c r="AE562" s="88">
        <f t="shared" si="139"/>
        <v>10</v>
      </c>
    </row>
    <row r="563" spans="2:31" s="82" customFormat="1">
      <c r="B563" s="127"/>
      <c r="C563" s="184" t="s">
        <v>677</v>
      </c>
      <c r="D563" s="114"/>
      <c r="E563" s="186" t="s">
        <v>592</v>
      </c>
      <c r="F563" s="194" t="s">
        <v>593</v>
      </c>
      <c r="G563" s="195"/>
      <c r="H563" s="195"/>
      <c r="I563" s="196"/>
      <c r="J563" s="194" t="s">
        <v>594</v>
      </c>
      <c r="K563" s="195"/>
      <c r="L563" s="195"/>
      <c r="M563" s="195"/>
      <c r="N563" s="196"/>
      <c r="O563" s="182" t="s">
        <v>398</v>
      </c>
      <c r="R563" s="89">
        <v>6</v>
      </c>
      <c r="S563" s="89" t="s">
        <v>678</v>
      </c>
      <c r="T563" s="90"/>
      <c r="U563" s="90">
        <v>1</v>
      </c>
      <c r="V563" s="90">
        <v>1</v>
      </c>
      <c r="W563" s="90"/>
      <c r="X563" s="90">
        <v>1</v>
      </c>
      <c r="Y563" s="90">
        <v>2</v>
      </c>
      <c r="Z563" s="90">
        <v>4</v>
      </c>
      <c r="AA563" s="90"/>
      <c r="AB563" s="90"/>
      <c r="AC563" s="90"/>
      <c r="AD563" s="90">
        <v>1</v>
      </c>
      <c r="AE563" s="88">
        <f t="shared" si="139"/>
        <v>10</v>
      </c>
    </row>
    <row r="564" spans="2:31" s="82" customFormat="1">
      <c r="B564" s="127" t="s">
        <v>163</v>
      </c>
      <c r="C564" s="185"/>
      <c r="D564" s="115" t="s">
        <v>425</v>
      </c>
      <c r="E564" s="187"/>
      <c r="F564" s="98" t="s">
        <v>595</v>
      </c>
      <c r="G564" s="98" t="s">
        <v>596</v>
      </c>
      <c r="H564" s="98" t="s">
        <v>597</v>
      </c>
      <c r="I564" s="98" t="s">
        <v>598</v>
      </c>
      <c r="J564" s="98" t="s">
        <v>599</v>
      </c>
      <c r="K564" s="98" t="s">
        <v>600</v>
      </c>
      <c r="L564" s="98" t="s">
        <v>601</v>
      </c>
      <c r="M564" s="98" t="s">
        <v>602</v>
      </c>
      <c r="N564" s="98" t="s">
        <v>603</v>
      </c>
      <c r="O564" s="183"/>
      <c r="R564" s="89">
        <v>7</v>
      </c>
      <c r="S564" s="89" t="s">
        <v>679</v>
      </c>
      <c r="T564" s="90"/>
      <c r="U564" s="90">
        <v>1</v>
      </c>
      <c r="V564" s="90">
        <v>0</v>
      </c>
      <c r="W564" s="90"/>
      <c r="X564" s="90">
        <v>1</v>
      </c>
      <c r="Y564" s="90">
        <v>2</v>
      </c>
      <c r="Z564" s="90">
        <v>4</v>
      </c>
      <c r="AA564" s="90"/>
      <c r="AB564" s="90"/>
      <c r="AC564" s="90"/>
      <c r="AD564" s="90">
        <v>1</v>
      </c>
      <c r="AE564" s="88">
        <f t="shared" si="139"/>
        <v>9</v>
      </c>
    </row>
    <row r="565" spans="2:31" s="82" customFormat="1">
      <c r="B565" s="127" t="s">
        <v>163</v>
      </c>
      <c r="C565" s="35" t="s">
        <v>604</v>
      </c>
      <c r="D565" s="35" t="s">
        <v>456</v>
      </c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>
        <f t="shared" ref="O565:O572" si="142">SUM(E565:N565)</f>
        <v>0</v>
      </c>
      <c r="R565" s="89">
        <v>8</v>
      </c>
      <c r="S565" s="89" t="s">
        <v>680</v>
      </c>
      <c r="T565" s="90"/>
      <c r="U565" s="90">
        <v>1</v>
      </c>
      <c r="V565" s="90">
        <v>0</v>
      </c>
      <c r="W565" s="90"/>
      <c r="X565" s="90">
        <v>1</v>
      </c>
      <c r="Y565" s="90">
        <v>2</v>
      </c>
      <c r="Z565" s="90">
        <v>3</v>
      </c>
      <c r="AA565" s="90"/>
      <c r="AB565" s="90"/>
      <c r="AC565" s="90"/>
      <c r="AD565" s="90">
        <v>1</v>
      </c>
      <c r="AE565" s="88">
        <f t="shared" si="139"/>
        <v>8</v>
      </c>
    </row>
    <row r="566" spans="2:31" s="82" customFormat="1">
      <c r="B566" s="127" t="s">
        <v>163</v>
      </c>
      <c r="C566" s="35" t="s">
        <v>605</v>
      </c>
      <c r="D566" s="35" t="s">
        <v>457</v>
      </c>
      <c r="E566" s="95"/>
      <c r="F566" s="96"/>
      <c r="G566" s="96"/>
      <c r="H566" s="96"/>
      <c r="I566" s="96"/>
      <c r="J566" s="96"/>
      <c r="K566" s="96"/>
      <c r="L566" s="96"/>
      <c r="M566" s="96"/>
      <c r="N566" s="96"/>
      <c r="O566" s="96">
        <f t="shared" si="142"/>
        <v>0</v>
      </c>
      <c r="R566" s="89">
        <v>9</v>
      </c>
      <c r="S566" s="89" t="s">
        <v>681</v>
      </c>
      <c r="T566" s="90"/>
      <c r="U566" s="90">
        <v>1</v>
      </c>
      <c r="V566" s="90">
        <v>0</v>
      </c>
      <c r="W566" s="90"/>
      <c r="X566" s="90">
        <v>1</v>
      </c>
      <c r="Y566" s="90">
        <v>2</v>
      </c>
      <c r="Z566" s="90">
        <v>3</v>
      </c>
      <c r="AA566" s="90"/>
      <c r="AB566" s="90"/>
      <c r="AC566" s="90"/>
      <c r="AD566" s="90">
        <v>1</v>
      </c>
      <c r="AE566" s="88">
        <f t="shared" si="139"/>
        <v>8</v>
      </c>
    </row>
    <row r="567" spans="2:31" s="82" customFormat="1">
      <c r="B567" s="127" t="s">
        <v>163</v>
      </c>
      <c r="C567" s="35" t="s">
        <v>447</v>
      </c>
      <c r="D567" s="35" t="s">
        <v>458</v>
      </c>
      <c r="E567" s="96">
        <v>1</v>
      </c>
      <c r="F567" s="96"/>
      <c r="G567" s="96"/>
      <c r="H567" s="96"/>
      <c r="I567" s="96"/>
      <c r="J567" s="96"/>
      <c r="K567" s="96"/>
      <c r="L567" s="96"/>
      <c r="M567" s="96"/>
      <c r="N567" s="96"/>
      <c r="O567" s="96">
        <f t="shared" si="142"/>
        <v>1</v>
      </c>
      <c r="R567" s="89">
        <v>10</v>
      </c>
      <c r="S567" s="89" t="s">
        <v>682</v>
      </c>
      <c r="T567" s="90"/>
      <c r="U567" s="90">
        <v>1</v>
      </c>
      <c r="V567" s="90">
        <v>1</v>
      </c>
      <c r="W567" s="90"/>
      <c r="X567" s="90">
        <v>1</v>
      </c>
      <c r="Y567" s="90">
        <v>2</v>
      </c>
      <c r="Z567" s="90">
        <v>3</v>
      </c>
      <c r="AA567" s="90"/>
      <c r="AB567" s="90"/>
      <c r="AC567" s="90"/>
      <c r="AD567" s="90">
        <v>1</v>
      </c>
      <c r="AE567" s="88">
        <f t="shared" si="139"/>
        <v>9</v>
      </c>
    </row>
    <row r="568" spans="2:31" s="82" customFormat="1">
      <c r="B568" s="127" t="s">
        <v>163</v>
      </c>
      <c r="C568" s="35" t="s">
        <v>606</v>
      </c>
      <c r="D568" s="35" t="s">
        <v>459</v>
      </c>
      <c r="E568" s="96"/>
      <c r="F568" s="96">
        <v>1</v>
      </c>
      <c r="G568" s="96"/>
      <c r="H568" s="96"/>
      <c r="I568" s="96"/>
      <c r="J568" s="179"/>
      <c r="K568" s="179"/>
      <c r="L568" s="97"/>
      <c r="M568" s="96"/>
      <c r="N568" s="96"/>
      <c r="O568" s="96">
        <f t="shared" si="142"/>
        <v>1</v>
      </c>
      <c r="R568" s="89"/>
      <c r="S568" s="89" t="s">
        <v>671</v>
      </c>
      <c r="T568" s="88">
        <f t="shared" ref="T568:AE568" si="143">SUM(T557:T567)</f>
        <v>2</v>
      </c>
      <c r="U568" s="88">
        <f t="shared" si="143"/>
        <v>8</v>
      </c>
      <c r="V568" s="88">
        <f t="shared" si="143"/>
        <v>7</v>
      </c>
      <c r="W568" s="88">
        <f t="shared" si="143"/>
        <v>0</v>
      </c>
      <c r="X568" s="88">
        <f t="shared" si="143"/>
        <v>10</v>
      </c>
      <c r="Y568" s="88">
        <f t="shared" si="143"/>
        <v>20</v>
      </c>
      <c r="Z568" s="88">
        <f t="shared" si="143"/>
        <v>36</v>
      </c>
      <c r="AA568" s="88">
        <f t="shared" si="143"/>
        <v>0</v>
      </c>
      <c r="AB568" s="88">
        <f t="shared" si="143"/>
        <v>1</v>
      </c>
      <c r="AC568" s="88">
        <f t="shared" si="143"/>
        <v>0</v>
      </c>
      <c r="AD568" s="88">
        <f t="shared" si="143"/>
        <v>10</v>
      </c>
      <c r="AE568" s="88">
        <f t="shared" si="143"/>
        <v>94</v>
      </c>
    </row>
    <row r="569" spans="2:31" s="82" customFormat="1">
      <c r="B569" s="127" t="s">
        <v>163</v>
      </c>
      <c r="C569" s="35" t="s">
        <v>780</v>
      </c>
      <c r="D569" s="35" t="s">
        <v>779</v>
      </c>
      <c r="E569" s="96"/>
      <c r="F569" s="96"/>
      <c r="G569" s="96"/>
      <c r="H569" s="96"/>
      <c r="I569" s="96"/>
      <c r="J569" s="179">
        <v>1</v>
      </c>
      <c r="K569" s="179"/>
      <c r="L569" s="97"/>
      <c r="M569" s="96"/>
      <c r="N569" s="96"/>
      <c r="O569" s="96">
        <f t="shared" si="142"/>
        <v>1</v>
      </c>
      <c r="R569" s="92"/>
      <c r="S569" s="92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  <c r="AE569" s="93"/>
    </row>
    <row r="570" spans="2:31" s="82" customFormat="1">
      <c r="B570" s="127" t="s">
        <v>163</v>
      </c>
      <c r="C570" s="35" t="s">
        <v>607</v>
      </c>
      <c r="D570" s="35" t="s">
        <v>460</v>
      </c>
      <c r="E570" s="96"/>
      <c r="F570" s="96"/>
      <c r="G570" s="96">
        <v>1</v>
      </c>
      <c r="H570" s="96"/>
      <c r="I570" s="96"/>
      <c r="J570" s="97"/>
      <c r="K570" s="97"/>
      <c r="L570" s="96"/>
      <c r="M570" s="96"/>
      <c r="N570" s="96"/>
      <c r="O570" s="96">
        <f t="shared" si="142"/>
        <v>1</v>
      </c>
      <c r="R570" s="197" t="s">
        <v>683</v>
      </c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</row>
    <row r="571" spans="2:31" s="82" customFormat="1">
      <c r="B571" s="127" t="s">
        <v>163</v>
      </c>
      <c r="C571" s="99" t="s">
        <v>448</v>
      </c>
      <c r="D571" s="99" t="s">
        <v>424</v>
      </c>
      <c r="E571" s="96"/>
      <c r="F571" s="96"/>
      <c r="G571" s="96"/>
      <c r="H571" s="96">
        <v>2</v>
      </c>
      <c r="I571" s="96"/>
      <c r="J571" s="96"/>
      <c r="K571" s="96"/>
      <c r="L571" s="96">
        <v>1</v>
      </c>
      <c r="M571" s="96">
        <v>1</v>
      </c>
      <c r="N571" s="96"/>
      <c r="O571" s="96">
        <f t="shared" si="142"/>
        <v>4</v>
      </c>
    </row>
    <row r="572" spans="2:31" s="82" customFormat="1">
      <c r="B572" s="127" t="s">
        <v>163</v>
      </c>
      <c r="C572" s="35" t="s">
        <v>800</v>
      </c>
      <c r="D572" s="35" t="s">
        <v>799</v>
      </c>
      <c r="E572" s="96"/>
      <c r="F572" s="96"/>
      <c r="G572" s="96"/>
      <c r="H572" s="96"/>
      <c r="I572" s="96">
        <v>1</v>
      </c>
      <c r="J572" s="96"/>
      <c r="K572" s="97"/>
      <c r="L572" s="97"/>
      <c r="M572" s="97"/>
      <c r="N572" s="96"/>
      <c r="O572" s="96">
        <f t="shared" si="142"/>
        <v>1</v>
      </c>
    </row>
    <row r="573" spans="2:31" s="82" customFormat="1">
      <c r="B573" s="127"/>
      <c r="C573" s="101" t="s">
        <v>398</v>
      </c>
      <c r="D573" s="101"/>
      <c r="E573" s="109">
        <f t="shared" ref="E573:J573" si="144">SUM(E565:E572)</f>
        <v>1</v>
      </c>
      <c r="F573" s="109">
        <f t="shared" si="144"/>
        <v>1</v>
      </c>
      <c r="G573" s="109">
        <f t="shared" si="144"/>
        <v>1</v>
      </c>
      <c r="H573" s="109">
        <f t="shared" si="144"/>
        <v>2</v>
      </c>
      <c r="I573" s="109">
        <f t="shared" si="144"/>
        <v>1</v>
      </c>
      <c r="J573" s="180">
        <f t="shared" si="144"/>
        <v>1</v>
      </c>
      <c r="K573" s="180"/>
      <c r="L573" s="109">
        <f>SUM(L565:L572)</f>
        <v>1</v>
      </c>
      <c r="M573" s="109">
        <f>SUM(M565:M572)</f>
        <v>1</v>
      </c>
      <c r="N573" s="109">
        <f>SUM(N565:N572)</f>
        <v>0</v>
      </c>
      <c r="O573" s="109">
        <f>SUM(O565:O572)</f>
        <v>9</v>
      </c>
    </row>
    <row r="574" spans="2:31" s="82" customFormat="1">
      <c r="B574" s="127"/>
      <c r="C574" s="184" t="s">
        <v>684</v>
      </c>
      <c r="D574" s="114"/>
      <c r="E574" s="186" t="s">
        <v>592</v>
      </c>
      <c r="F574" s="194" t="s">
        <v>593</v>
      </c>
      <c r="G574" s="195"/>
      <c r="H574" s="195"/>
      <c r="I574" s="196"/>
      <c r="J574" s="194" t="s">
        <v>594</v>
      </c>
      <c r="K574" s="195"/>
      <c r="L574" s="195"/>
      <c r="M574" s="195"/>
      <c r="N574" s="196"/>
      <c r="O574" s="182" t="s">
        <v>398</v>
      </c>
    </row>
    <row r="575" spans="2:31" s="82" customFormat="1">
      <c r="B575" s="127" t="s">
        <v>166</v>
      </c>
      <c r="C575" s="185"/>
      <c r="D575" s="115" t="s">
        <v>426</v>
      </c>
      <c r="E575" s="187"/>
      <c r="F575" s="98" t="s">
        <v>595</v>
      </c>
      <c r="G575" s="98" t="s">
        <v>596</v>
      </c>
      <c r="H575" s="98" t="s">
        <v>597</v>
      </c>
      <c r="I575" s="98" t="s">
        <v>598</v>
      </c>
      <c r="J575" s="98" t="s">
        <v>599</v>
      </c>
      <c r="K575" s="98" t="s">
        <v>600</v>
      </c>
      <c r="L575" s="98" t="s">
        <v>601</v>
      </c>
      <c r="M575" s="98" t="s">
        <v>602</v>
      </c>
      <c r="N575" s="98" t="s">
        <v>603</v>
      </c>
      <c r="O575" s="183"/>
    </row>
    <row r="576" spans="2:31" s="82" customFormat="1">
      <c r="B576" s="127" t="s">
        <v>166</v>
      </c>
      <c r="C576" s="35" t="s">
        <v>604</v>
      </c>
      <c r="D576" s="35" t="s">
        <v>456</v>
      </c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>
        <f t="shared" ref="O576:O583" si="145">SUM(E576:N576)</f>
        <v>0</v>
      </c>
    </row>
    <row r="577" spans="2:15" s="82" customFormat="1">
      <c r="B577" s="127" t="s">
        <v>166</v>
      </c>
      <c r="C577" s="35" t="s">
        <v>605</v>
      </c>
      <c r="D577" s="35" t="s">
        <v>457</v>
      </c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>
        <f t="shared" si="145"/>
        <v>0</v>
      </c>
    </row>
    <row r="578" spans="2:15" s="82" customFormat="1">
      <c r="B578" s="127" t="s">
        <v>166</v>
      </c>
      <c r="C578" s="35" t="s">
        <v>447</v>
      </c>
      <c r="D578" s="35" t="s">
        <v>458</v>
      </c>
      <c r="E578" s="96">
        <v>1</v>
      </c>
      <c r="F578" s="96"/>
      <c r="G578" s="96"/>
      <c r="H578" s="96"/>
      <c r="I578" s="96"/>
      <c r="J578" s="96"/>
      <c r="K578" s="96"/>
      <c r="L578" s="96"/>
      <c r="M578" s="96"/>
      <c r="N578" s="96"/>
      <c r="O578" s="96">
        <f t="shared" si="145"/>
        <v>1</v>
      </c>
    </row>
    <row r="579" spans="2:15" s="82" customFormat="1">
      <c r="B579" s="127" t="s">
        <v>166</v>
      </c>
      <c r="C579" s="35" t="s">
        <v>606</v>
      </c>
      <c r="D579" s="35" t="s">
        <v>459</v>
      </c>
      <c r="E579" s="96"/>
      <c r="F579" s="96"/>
      <c r="G579" s="96"/>
      <c r="H579" s="96"/>
      <c r="I579" s="96"/>
      <c r="J579" s="96"/>
      <c r="K579" s="96"/>
      <c r="L579" s="97"/>
      <c r="M579" s="96"/>
      <c r="N579" s="96"/>
      <c r="O579" s="96">
        <f t="shared" si="145"/>
        <v>0</v>
      </c>
    </row>
    <row r="580" spans="2:15" s="82" customFormat="1">
      <c r="B580" s="127" t="s">
        <v>166</v>
      </c>
      <c r="C580" s="35" t="s">
        <v>780</v>
      </c>
      <c r="D580" s="35" t="s">
        <v>779</v>
      </c>
      <c r="E580" s="96"/>
      <c r="F580" s="96"/>
      <c r="G580" s="96"/>
      <c r="H580" s="96"/>
      <c r="I580" s="96"/>
      <c r="J580" s="96"/>
      <c r="K580" s="96"/>
      <c r="L580" s="97"/>
      <c r="M580" s="96"/>
      <c r="N580" s="96"/>
      <c r="O580" s="96">
        <f t="shared" si="145"/>
        <v>0</v>
      </c>
    </row>
    <row r="581" spans="2:15" s="82" customFormat="1">
      <c r="B581" s="127" t="s">
        <v>166</v>
      </c>
      <c r="C581" s="35" t="s">
        <v>607</v>
      </c>
      <c r="D581" s="35" t="s">
        <v>460</v>
      </c>
      <c r="E581" s="96"/>
      <c r="F581" s="96">
        <v>1</v>
      </c>
      <c r="G581" s="96"/>
      <c r="H581" s="96"/>
      <c r="I581" s="96"/>
      <c r="J581" s="96"/>
      <c r="K581" s="96"/>
      <c r="L581" s="96"/>
      <c r="M581" s="96"/>
      <c r="N581" s="96"/>
      <c r="O581" s="96">
        <f t="shared" si="145"/>
        <v>1</v>
      </c>
    </row>
    <row r="582" spans="2:15" s="82" customFormat="1">
      <c r="B582" s="127" t="s">
        <v>166</v>
      </c>
      <c r="C582" s="99" t="s">
        <v>448</v>
      </c>
      <c r="D582" s="99" t="s">
        <v>424</v>
      </c>
      <c r="E582" s="96"/>
      <c r="F582" s="96"/>
      <c r="G582" s="96">
        <v>1</v>
      </c>
      <c r="H582" s="96">
        <v>1</v>
      </c>
      <c r="I582" s="96"/>
      <c r="J582" s="179">
        <v>1</v>
      </c>
      <c r="K582" s="179"/>
      <c r="L582" s="95"/>
      <c r="M582" s="95"/>
      <c r="N582" s="96"/>
      <c r="O582" s="96">
        <f t="shared" si="145"/>
        <v>3</v>
      </c>
    </row>
    <row r="583" spans="2:15" s="82" customFormat="1">
      <c r="B583" s="127" t="s">
        <v>166</v>
      </c>
      <c r="C583" s="35" t="s">
        <v>800</v>
      </c>
      <c r="D583" s="35" t="s">
        <v>799</v>
      </c>
      <c r="E583" s="96"/>
      <c r="F583" s="96"/>
      <c r="G583" s="96"/>
      <c r="H583" s="96">
        <v>1</v>
      </c>
      <c r="I583" s="96">
        <v>1</v>
      </c>
      <c r="J583" s="96"/>
      <c r="K583" s="97"/>
      <c r="L583" s="175">
        <v>1</v>
      </c>
      <c r="M583" s="176"/>
      <c r="N583" s="96"/>
      <c r="O583" s="96">
        <f t="shared" si="145"/>
        <v>3</v>
      </c>
    </row>
    <row r="584" spans="2:15" s="82" customFormat="1">
      <c r="B584" s="127"/>
      <c r="C584" s="101" t="s">
        <v>398</v>
      </c>
      <c r="D584" s="101"/>
      <c r="E584" s="109">
        <f>SUM(E576:E583)</f>
        <v>1</v>
      </c>
      <c r="F584" s="109">
        <f t="shared" ref="F584:J584" si="146">SUM(F576:F583)</f>
        <v>1</v>
      </c>
      <c r="G584" s="109">
        <f t="shared" si="146"/>
        <v>1</v>
      </c>
      <c r="H584" s="109">
        <f t="shared" si="146"/>
        <v>2</v>
      </c>
      <c r="I584" s="109">
        <f t="shared" si="146"/>
        <v>1</v>
      </c>
      <c r="J584" s="180">
        <f t="shared" si="146"/>
        <v>1</v>
      </c>
      <c r="K584" s="180"/>
      <c r="L584" s="180">
        <f>SUM(L576:L583)</f>
        <v>1</v>
      </c>
      <c r="M584" s="180"/>
      <c r="N584" s="109">
        <f t="shared" ref="N584:O584" si="147">SUM(N576:N583)</f>
        <v>0</v>
      </c>
      <c r="O584" s="109">
        <f t="shared" si="147"/>
        <v>8</v>
      </c>
    </row>
    <row r="585" spans="2:15" s="82" customFormat="1">
      <c r="B585" s="127"/>
      <c r="C585" s="184" t="s">
        <v>685</v>
      </c>
      <c r="D585" s="114"/>
      <c r="E585" s="186" t="s">
        <v>592</v>
      </c>
      <c r="F585" s="194" t="s">
        <v>593</v>
      </c>
      <c r="G585" s="195"/>
      <c r="H585" s="195"/>
      <c r="I585" s="196"/>
      <c r="J585" s="194" t="s">
        <v>594</v>
      </c>
      <c r="K585" s="195"/>
      <c r="L585" s="195"/>
      <c r="M585" s="195"/>
      <c r="N585" s="196"/>
      <c r="O585" s="182" t="s">
        <v>398</v>
      </c>
    </row>
    <row r="586" spans="2:15" s="82" customFormat="1">
      <c r="B586" s="127" t="s">
        <v>169</v>
      </c>
      <c r="C586" s="185"/>
      <c r="D586" s="115" t="s">
        <v>426</v>
      </c>
      <c r="E586" s="187"/>
      <c r="F586" s="98" t="s">
        <v>595</v>
      </c>
      <c r="G586" s="98" t="s">
        <v>596</v>
      </c>
      <c r="H586" s="98" t="s">
        <v>597</v>
      </c>
      <c r="I586" s="98" t="s">
        <v>598</v>
      </c>
      <c r="J586" s="98" t="s">
        <v>599</v>
      </c>
      <c r="K586" s="98" t="s">
        <v>600</v>
      </c>
      <c r="L586" s="98" t="s">
        <v>601</v>
      </c>
      <c r="M586" s="98" t="s">
        <v>602</v>
      </c>
      <c r="N586" s="98" t="s">
        <v>603</v>
      </c>
      <c r="O586" s="183"/>
    </row>
    <row r="587" spans="2:15" s="82" customFormat="1">
      <c r="B587" s="127" t="s">
        <v>169</v>
      </c>
      <c r="C587" s="35" t="s">
        <v>604</v>
      </c>
      <c r="D587" s="35" t="s">
        <v>456</v>
      </c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>
        <f t="shared" ref="O587:O594" si="148">SUM(E587:N587)</f>
        <v>0</v>
      </c>
    </row>
    <row r="588" spans="2:15" s="82" customFormat="1">
      <c r="B588" s="127" t="s">
        <v>169</v>
      </c>
      <c r="C588" s="35" t="s">
        <v>605</v>
      </c>
      <c r="D588" s="35" t="s">
        <v>457</v>
      </c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>
        <f t="shared" si="148"/>
        <v>0</v>
      </c>
    </row>
    <row r="589" spans="2:15" s="82" customFormat="1">
      <c r="B589" s="127" t="s">
        <v>169</v>
      </c>
      <c r="C589" s="35" t="s">
        <v>447</v>
      </c>
      <c r="D589" s="35" t="s">
        <v>458</v>
      </c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>
        <f t="shared" si="148"/>
        <v>0</v>
      </c>
    </row>
    <row r="590" spans="2:15" s="82" customFormat="1">
      <c r="B590" s="127" t="s">
        <v>169</v>
      </c>
      <c r="C590" s="35" t="s">
        <v>606</v>
      </c>
      <c r="D590" s="35" t="s">
        <v>459</v>
      </c>
      <c r="E590" s="96">
        <v>1</v>
      </c>
      <c r="F590" s="96"/>
      <c r="G590" s="96"/>
      <c r="H590" s="96"/>
      <c r="I590" s="96"/>
      <c r="J590" s="96"/>
      <c r="K590" s="96"/>
      <c r="L590" s="97"/>
      <c r="M590" s="96"/>
      <c r="N590" s="96"/>
      <c r="O590" s="96">
        <f t="shared" si="148"/>
        <v>1</v>
      </c>
    </row>
    <row r="591" spans="2:15" s="82" customFormat="1">
      <c r="B591" s="127" t="s">
        <v>169</v>
      </c>
      <c r="C591" s="35" t="s">
        <v>780</v>
      </c>
      <c r="D591" s="35" t="s">
        <v>779</v>
      </c>
      <c r="E591" s="96"/>
      <c r="F591" s="96"/>
      <c r="G591" s="96"/>
      <c r="H591" s="96"/>
      <c r="I591" s="96"/>
      <c r="J591" s="96"/>
      <c r="K591" s="96"/>
      <c r="L591" s="97"/>
      <c r="M591" s="96"/>
      <c r="N591" s="96"/>
      <c r="O591" s="96">
        <f t="shared" si="148"/>
        <v>0</v>
      </c>
    </row>
    <row r="592" spans="2:15" s="82" customFormat="1">
      <c r="B592" s="127" t="s">
        <v>169</v>
      </c>
      <c r="C592" s="35" t="s">
        <v>607</v>
      </c>
      <c r="D592" s="35" t="s">
        <v>460</v>
      </c>
      <c r="E592" s="96"/>
      <c r="F592" s="96">
        <v>1</v>
      </c>
      <c r="G592" s="96"/>
      <c r="H592" s="96"/>
      <c r="I592" s="96"/>
      <c r="J592" s="96"/>
      <c r="K592" s="96"/>
      <c r="L592" s="96"/>
      <c r="M592" s="96"/>
      <c r="N592" s="96"/>
      <c r="O592" s="96">
        <f t="shared" si="148"/>
        <v>1</v>
      </c>
    </row>
    <row r="593" spans="2:15" s="82" customFormat="1">
      <c r="B593" s="127" t="s">
        <v>169</v>
      </c>
      <c r="C593" s="99" t="s">
        <v>448</v>
      </c>
      <c r="D593" s="99" t="s">
        <v>424</v>
      </c>
      <c r="E593" s="96"/>
      <c r="F593" s="96"/>
      <c r="G593" s="96">
        <v>1</v>
      </c>
      <c r="H593" s="96">
        <v>1</v>
      </c>
      <c r="I593" s="96"/>
      <c r="J593" s="179">
        <v>1</v>
      </c>
      <c r="K593" s="179"/>
      <c r="L593" s="175">
        <v>1</v>
      </c>
      <c r="M593" s="176"/>
      <c r="N593" s="96"/>
      <c r="O593" s="96">
        <f t="shared" si="148"/>
        <v>4</v>
      </c>
    </row>
    <row r="594" spans="2:15" s="82" customFormat="1">
      <c r="B594" s="127" t="s">
        <v>169</v>
      </c>
      <c r="C594" s="35" t="s">
        <v>800</v>
      </c>
      <c r="D594" s="35" t="s">
        <v>799</v>
      </c>
      <c r="E594" s="96"/>
      <c r="F594" s="96"/>
      <c r="G594" s="96"/>
      <c r="H594" s="96">
        <v>1</v>
      </c>
      <c r="I594" s="96">
        <v>1</v>
      </c>
      <c r="J594" s="96"/>
      <c r="K594" s="97"/>
      <c r="L594" s="97"/>
      <c r="M594" s="97"/>
      <c r="N594" s="96"/>
      <c r="O594" s="96">
        <f t="shared" si="148"/>
        <v>2</v>
      </c>
    </row>
    <row r="595" spans="2:15" s="82" customFormat="1">
      <c r="B595" s="127"/>
      <c r="C595" s="101" t="s">
        <v>398</v>
      </c>
      <c r="D595" s="101"/>
      <c r="E595" s="109">
        <f>SUM(E587:E594)</f>
        <v>1</v>
      </c>
      <c r="F595" s="109">
        <f t="shared" ref="F595:L595" si="149">SUM(F587:F594)</f>
        <v>1</v>
      </c>
      <c r="G595" s="109">
        <f t="shared" si="149"/>
        <v>1</v>
      </c>
      <c r="H595" s="109">
        <f t="shared" si="149"/>
        <v>2</v>
      </c>
      <c r="I595" s="109">
        <f t="shared" si="149"/>
        <v>1</v>
      </c>
      <c r="J595" s="180">
        <f t="shared" si="149"/>
        <v>1</v>
      </c>
      <c r="K595" s="180"/>
      <c r="L595" s="180">
        <f t="shared" si="149"/>
        <v>1</v>
      </c>
      <c r="M595" s="180"/>
      <c r="N595" s="109">
        <f t="shared" ref="N595:O595" si="150">SUM(N587:N594)</f>
        <v>0</v>
      </c>
      <c r="O595" s="109">
        <f t="shared" si="150"/>
        <v>8</v>
      </c>
    </row>
    <row r="596" spans="2:15" s="82" customFormat="1">
      <c r="B596" s="127"/>
      <c r="C596" s="184" t="s">
        <v>686</v>
      </c>
      <c r="D596" s="114"/>
      <c r="E596" s="186" t="s">
        <v>592</v>
      </c>
      <c r="F596" s="194" t="s">
        <v>593</v>
      </c>
      <c r="G596" s="195"/>
      <c r="H596" s="195"/>
      <c r="I596" s="196"/>
      <c r="J596" s="194" t="s">
        <v>594</v>
      </c>
      <c r="K596" s="195"/>
      <c r="L596" s="195"/>
      <c r="M596" s="195"/>
      <c r="N596" s="196"/>
      <c r="O596" s="182" t="s">
        <v>398</v>
      </c>
    </row>
    <row r="597" spans="2:15" s="82" customFormat="1">
      <c r="B597" s="127" t="s">
        <v>172</v>
      </c>
      <c r="C597" s="185"/>
      <c r="D597" s="115" t="s">
        <v>426</v>
      </c>
      <c r="E597" s="187"/>
      <c r="F597" s="98" t="s">
        <v>595</v>
      </c>
      <c r="G597" s="98" t="s">
        <v>596</v>
      </c>
      <c r="H597" s="98" t="s">
        <v>597</v>
      </c>
      <c r="I597" s="98" t="s">
        <v>598</v>
      </c>
      <c r="J597" s="98" t="s">
        <v>599</v>
      </c>
      <c r="K597" s="98" t="s">
        <v>600</v>
      </c>
      <c r="L597" s="98" t="s">
        <v>601</v>
      </c>
      <c r="M597" s="98" t="s">
        <v>602</v>
      </c>
      <c r="N597" s="98" t="s">
        <v>603</v>
      </c>
      <c r="O597" s="183"/>
    </row>
    <row r="598" spans="2:15" s="82" customFormat="1">
      <c r="B598" s="127" t="s">
        <v>172</v>
      </c>
      <c r="C598" s="35" t="s">
        <v>604</v>
      </c>
      <c r="D598" s="35" t="s">
        <v>456</v>
      </c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>
        <f t="shared" ref="O598:O605" si="151">SUM(E598:N598)</f>
        <v>0</v>
      </c>
    </row>
    <row r="599" spans="2:15" s="82" customFormat="1">
      <c r="B599" s="127" t="s">
        <v>172</v>
      </c>
      <c r="C599" s="35" t="s">
        <v>605</v>
      </c>
      <c r="D599" s="35" t="s">
        <v>457</v>
      </c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>
        <f t="shared" si="151"/>
        <v>0</v>
      </c>
    </row>
    <row r="600" spans="2:15" s="82" customFormat="1">
      <c r="B600" s="127" t="s">
        <v>172</v>
      </c>
      <c r="C600" s="35" t="s">
        <v>447</v>
      </c>
      <c r="D600" s="35" t="s">
        <v>458</v>
      </c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>
        <f t="shared" si="151"/>
        <v>0</v>
      </c>
    </row>
    <row r="601" spans="2:15" s="82" customFormat="1">
      <c r="B601" s="127" t="s">
        <v>172</v>
      </c>
      <c r="C601" s="35" t="s">
        <v>606</v>
      </c>
      <c r="D601" s="35" t="s">
        <v>459</v>
      </c>
      <c r="E601" s="96">
        <v>1</v>
      </c>
      <c r="F601" s="96"/>
      <c r="G601" s="96"/>
      <c r="H601" s="96"/>
      <c r="I601" s="96"/>
      <c r="J601" s="96"/>
      <c r="K601" s="96"/>
      <c r="L601" s="97"/>
      <c r="M601" s="96"/>
      <c r="N601" s="96"/>
      <c r="O601" s="96">
        <f t="shared" si="151"/>
        <v>1</v>
      </c>
    </row>
    <row r="602" spans="2:15" s="82" customFormat="1">
      <c r="B602" s="127" t="s">
        <v>172</v>
      </c>
      <c r="C602" s="35" t="s">
        <v>780</v>
      </c>
      <c r="D602" s="35" t="s">
        <v>779</v>
      </c>
      <c r="E602" s="96"/>
      <c r="F602" s="96"/>
      <c r="G602" s="96"/>
      <c r="H602" s="96"/>
      <c r="I602" s="96"/>
      <c r="J602" s="96"/>
      <c r="K602" s="96"/>
      <c r="L602" s="97"/>
      <c r="M602" s="96"/>
      <c r="N602" s="96"/>
      <c r="O602" s="96">
        <f t="shared" si="151"/>
        <v>0</v>
      </c>
    </row>
    <row r="603" spans="2:15" s="82" customFormat="1">
      <c r="B603" s="127" t="s">
        <v>172</v>
      </c>
      <c r="C603" s="35" t="s">
        <v>607</v>
      </c>
      <c r="D603" s="35" t="s">
        <v>460</v>
      </c>
      <c r="E603" s="96"/>
      <c r="F603" s="96">
        <v>1</v>
      </c>
      <c r="G603" s="96"/>
      <c r="H603" s="96"/>
      <c r="I603" s="96"/>
      <c r="J603" s="179">
        <v>1</v>
      </c>
      <c r="K603" s="179"/>
      <c r="L603" s="96"/>
      <c r="M603" s="96"/>
      <c r="N603" s="96"/>
      <c r="O603" s="96">
        <f t="shared" si="151"/>
        <v>2</v>
      </c>
    </row>
    <row r="604" spans="2:15" s="82" customFormat="1">
      <c r="B604" s="127" t="s">
        <v>172</v>
      </c>
      <c r="C604" s="99" t="s">
        <v>448</v>
      </c>
      <c r="D604" s="99" t="s">
        <v>424</v>
      </c>
      <c r="E604" s="96"/>
      <c r="F604" s="96"/>
      <c r="G604" s="96">
        <v>1</v>
      </c>
      <c r="H604" s="96"/>
      <c r="I604" s="96"/>
      <c r="J604" s="96"/>
      <c r="K604" s="96"/>
      <c r="L604" s="175">
        <v>1</v>
      </c>
      <c r="M604" s="176"/>
      <c r="N604" s="96"/>
      <c r="O604" s="96">
        <f t="shared" si="151"/>
        <v>2</v>
      </c>
    </row>
    <row r="605" spans="2:15" s="82" customFormat="1">
      <c r="B605" s="127" t="s">
        <v>172</v>
      </c>
      <c r="C605" s="35" t="s">
        <v>800</v>
      </c>
      <c r="D605" s="35" t="s">
        <v>799</v>
      </c>
      <c r="E605" s="96"/>
      <c r="F605" s="96"/>
      <c r="G605" s="96"/>
      <c r="H605" s="96">
        <v>1</v>
      </c>
      <c r="I605" s="96">
        <v>1</v>
      </c>
      <c r="J605" s="96"/>
      <c r="K605" s="97"/>
      <c r="L605" s="175"/>
      <c r="M605" s="176"/>
      <c r="N605" s="96"/>
      <c r="O605" s="96">
        <f t="shared" si="151"/>
        <v>2</v>
      </c>
    </row>
    <row r="606" spans="2:15" s="82" customFormat="1">
      <c r="B606" s="127"/>
      <c r="C606" s="101" t="s">
        <v>398</v>
      </c>
      <c r="D606" s="101"/>
      <c r="E606" s="109">
        <f>SUM(E598:E605)</f>
        <v>1</v>
      </c>
      <c r="F606" s="109">
        <f t="shared" ref="F606:J606" si="152">SUM(F598:F605)</f>
        <v>1</v>
      </c>
      <c r="G606" s="109">
        <f t="shared" si="152"/>
        <v>1</v>
      </c>
      <c r="H606" s="109">
        <f t="shared" si="152"/>
        <v>1</v>
      </c>
      <c r="I606" s="109">
        <f t="shared" si="152"/>
        <v>1</v>
      </c>
      <c r="J606" s="180">
        <f t="shared" si="152"/>
        <v>1</v>
      </c>
      <c r="K606" s="180"/>
      <c r="L606" s="180">
        <f t="shared" ref="L606" si="153">SUM(L598:L605)</f>
        <v>1</v>
      </c>
      <c r="M606" s="180"/>
      <c r="N606" s="109">
        <f t="shared" ref="N606:O606" si="154">SUM(N598:N605)</f>
        <v>0</v>
      </c>
      <c r="O606" s="109">
        <f t="shared" si="154"/>
        <v>7</v>
      </c>
    </row>
    <row r="607" spans="2:15" s="82" customFormat="1">
      <c r="B607" s="127"/>
      <c r="C607" s="184" t="s">
        <v>687</v>
      </c>
      <c r="D607" s="114"/>
      <c r="E607" s="186" t="s">
        <v>592</v>
      </c>
      <c r="F607" s="194" t="s">
        <v>593</v>
      </c>
      <c r="G607" s="195"/>
      <c r="H607" s="195"/>
      <c r="I607" s="196"/>
      <c r="J607" s="194" t="s">
        <v>594</v>
      </c>
      <c r="K607" s="195"/>
      <c r="L607" s="195"/>
      <c r="M607" s="195"/>
      <c r="N607" s="196"/>
      <c r="O607" s="182" t="s">
        <v>398</v>
      </c>
    </row>
    <row r="608" spans="2:15" s="82" customFormat="1">
      <c r="B608" s="127" t="s">
        <v>175</v>
      </c>
      <c r="C608" s="185"/>
      <c r="D608" s="115" t="s">
        <v>425</v>
      </c>
      <c r="E608" s="187"/>
      <c r="F608" s="98" t="s">
        <v>595</v>
      </c>
      <c r="G608" s="98" t="s">
        <v>596</v>
      </c>
      <c r="H608" s="98" t="s">
        <v>597</v>
      </c>
      <c r="I608" s="98" t="s">
        <v>598</v>
      </c>
      <c r="J608" s="98" t="s">
        <v>599</v>
      </c>
      <c r="K608" s="98" t="s">
        <v>600</v>
      </c>
      <c r="L608" s="98" t="s">
        <v>601</v>
      </c>
      <c r="M608" s="98" t="s">
        <v>602</v>
      </c>
      <c r="N608" s="98" t="s">
        <v>603</v>
      </c>
      <c r="O608" s="183"/>
    </row>
    <row r="609" spans="2:15" s="82" customFormat="1">
      <c r="B609" s="127" t="s">
        <v>175</v>
      </c>
      <c r="C609" s="35" t="s">
        <v>604</v>
      </c>
      <c r="D609" s="35" t="s">
        <v>456</v>
      </c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>
        <f t="shared" ref="O609:O616" si="155">SUM(E609:N609)</f>
        <v>0</v>
      </c>
    </row>
    <row r="610" spans="2:15" s="82" customFormat="1">
      <c r="B610" s="127" t="s">
        <v>175</v>
      </c>
      <c r="C610" s="35" t="s">
        <v>605</v>
      </c>
      <c r="D610" s="35" t="s">
        <v>457</v>
      </c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>
        <f t="shared" si="155"/>
        <v>0</v>
      </c>
    </row>
    <row r="611" spans="2:15" s="82" customFormat="1">
      <c r="B611" s="127" t="s">
        <v>175</v>
      </c>
      <c r="C611" s="35" t="s">
        <v>447</v>
      </c>
      <c r="D611" s="35" t="s">
        <v>458</v>
      </c>
      <c r="E611" s="96">
        <v>1</v>
      </c>
      <c r="F611" s="96"/>
      <c r="G611" s="96"/>
      <c r="H611" s="96"/>
      <c r="I611" s="96"/>
      <c r="J611" s="96"/>
      <c r="K611" s="96"/>
      <c r="L611" s="96"/>
      <c r="M611" s="96"/>
      <c r="N611" s="96"/>
      <c r="O611" s="96">
        <f t="shared" si="155"/>
        <v>1</v>
      </c>
    </row>
    <row r="612" spans="2:15" s="82" customFormat="1">
      <c r="B612" s="127" t="s">
        <v>175</v>
      </c>
      <c r="C612" s="35" t="s">
        <v>606</v>
      </c>
      <c r="D612" s="35" t="s">
        <v>459</v>
      </c>
      <c r="E612" s="96"/>
      <c r="F612" s="96">
        <v>1</v>
      </c>
      <c r="G612" s="96"/>
      <c r="H612" s="96"/>
      <c r="I612" s="96"/>
      <c r="J612" s="96"/>
      <c r="K612" s="96"/>
      <c r="L612" s="97"/>
      <c r="M612" s="96"/>
      <c r="N612" s="96"/>
      <c r="O612" s="96">
        <f t="shared" si="155"/>
        <v>1</v>
      </c>
    </row>
    <row r="613" spans="2:15" s="82" customFormat="1">
      <c r="B613" s="127" t="s">
        <v>175</v>
      </c>
      <c r="C613" s="35" t="s">
        <v>780</v>
      </c>
      <c r="D613" s="35" t="s">
        <v>779</v>
      </c>
      <c r="E613" s="96"/>
      <c r="F613" s="96"/>
      <c r="G613" s="96"/>
      <c r="H613" s="96"/>
      <c r="I613" s="96"/>
      <c r="J613" s="96"/>
      <c r="K613" s="96"/>
      <c r="L613" s="97"/>
      <c r="M613" s="96"/>
      <c r="N613" s="96"/>
      <c r="O613" s="96">
        <f t="shared" si="155"/>
        <v>0</v>
      </c>
    </row>
    <row r="614" spans="2:15" s="82" customFormat="1">
      <c r="B614" s="127" t="s">
        <v>175</v>
      </c>
      <c r="C614" s="35" t="s">
        <v>607</v>
      </c>
      <c r="D614" s="35" t="s">
        <v>460</v>
      </c>
      <c r="E614" s="96"/>
      <c r="F614" s="96"/>
      <c r="G614" s="96">
        <v>1</v>
      </c>
      <c r="H614" s="96"/>
      <c r="I614" s="96"/>
      <c r="J614" s="96"/>
      <c r="K614" s="96"/>
      <c r="L614" s="96"/>
      <c r="M614" s="96"/>
      <c r="N614" s="96"/>
      <c r="O614" s="96">
        <f t="shared" si="155"/>
        <v>1</v>
      </c>
    </row>
    <row r="615" spans="2:15" s="82" customFormat="1">
      <c r="B615" s="127" t="s">
        <v>175</v>
      </c>
      <c r="C615" s="99" t="s">
        <v>448</v>
      </c>
      <c r="D615" s="99" t="s">
        <v>424</v>
      </c>
      <c r="E615" s="96"/>
      <c r="F615" s="96"/>
      <c r="G615" s="96"/>
      <c r="H615" s="96">
        <v>1</v>
      </c>
      <c r="I615" s="96"/>
      <c r="J615" s="179">
        <v>1</v>
      </c>
      <c r="K615" s="179"/>
      <c r="L615" s="175">
        <v>1</v>
      </c>
      <c r="M615" s="176"/>
      <c r="N615" s="96"/>
      <c r="O615" s="96">
        <f t="shared" si="155"/>
        <v>3</v>
      </c>
    </row>
    <row r="616" spans="2:15" s="82" customFormat="1">
      <c r="B616" s="127" t="s">
        <v>175</v>
      </c>
      <c r="C616" s="35" t="s">
        <v>800</v>
      </c>
      <c r="D616" s="35" t="s">
        <v>799</v>
      </c>
      <c r="E616" s="96"/>
      <c r="F616" s="96"/>
      <c r="G616" s="96"/>
      <c r="H616" s="96">
        <v>1</v>
      </c>
      <c r="I616" s="96">
        <v>1</v>
      </c>
      <c r="J616" s="96"/>
      <c r="K616" s="97"/>
      <c r="L616" s="175"/>
      <c r="M616" s="176"/>
      <c r="N616" s="96"/>
      <c r="O616" s="96">
        <f t="shared" si="155"/>
        <v>2</v>
      </c>
    </row>
    <row r="617" spans="2:15" s="82" customFormat="1">
      <c r="B617" s="127"/>
      <c r="C617" s="101" t="s">
        <v>398</v>
      </c>
      <c r="D617" s="101"/>
      <c r="E617" s="109">
        <f>SUM(E609:E616)</f>
        <v>1</v>
      </c>
      <c r="F617" s="109">
        <f t="shared" ref="F617:J617" si="156">SUM(F609:F616)</f>
        <v>1</v>
      </c>
      <c r="G617" s="109">
        <f t="shared" si="156"/>
        <v>1</v>
      </c>
      <c r="H617" s="109">
        <f t="shared" si="156"/>
        <v>2</v>
      </c>
      <c r="I617" s="109">
        <f t="shared" si="156"/>
        <v>1</v>
      </c>
      <c r="J617" s="180">
        <f t="shared" si="156"/>
        <v>1</v>
      </c>
      <c r="K617" s="180"/>
      <c r="L617" s="180">
        <f t="shared" ref="L617" si="157">SUM(L609:L616)</f>
        <v>1</v>
      </c>
      <c r="M617" s="180"/>
      <c r="N617" s="109">
        <f t="shared" ref="N617:O617" si="158">SUM(N609:N616)</f>
        <v>0</v>
      </c>
      <c r="O617" s="109">
        <f t="shared" si="158"/>
        <v>8</v>
      </c>
    </row>
    <row r="618" spans="2:15" s="82" customFormat="1">
      <c r="B618" s="127"/>
      <c r="C618" s="184" t="s">
        <v>688</v>
      </c>
      <c r="D618" s="114"/>
      <c r="E618" s="186" t="s">
        <v>592</v>
      </c>
      <c r="F618" s="194" t="s">
        <v>593</v>
      </c>
      <c r="G618" s="195"/>
      <c r="H618" s="195"/>
      <c r="I618" s="196"/>
      <c r="J618" s="194" t="s">
        <v>594</v>
      </c>
      <c r="K618" s="195"/>
      <c r="L618" s="195"/>
      <c r="M618" s="195"/>
      <c r="N618" s="196"/>
      <c r="O618" s="182" t="s">
        <v>398</v>
      </c>
    </row>
    <row r="619" spans="2:15" s="82" customFormat="1">
      <c r="B619" s="127" t="s">
        <v>178</v>
      </c>
      <c r="C619" s="185"/>
      <c r="D619" s="115" t="s">
        <v>427</v>
      </c>
      <c r="E619" s="187"/>
      <c r="F619" s="98" t="s">
        <v>595</v>
      </c>
      <c r="G619" s="98" t="s">
        <v>596</v>
      </c>
      <c r="H619" s="98" t="s">
        <v>597</v>
      </c>
      <c r="I619" s="98" t="s">
        <v>598</v>
      </c>
      <c r="J619" s="98" t="s">
        <v>599</v>
      </c>
      <c r="K619" s="98" t="s">
        <v>600</v>
      </c>
      <c r="L619" s="98" t="s">
        <v>601</v>
      </c>
      <c r="M619" s="98" t="s">
        <v>602</v>
      </c>
      <c r="N619" s="98" t="s">
        <v>603</v>
      </c>
      <c r="O619" s="183"/>
    </row>
    <row r="620" spans="2:15" s="82" customFormat="1">
      <c r="B620" s="127" t="s">
        <v>178</v>
      </c>
      <c r="C620" s="35" t="s">
        <v>604</v>
      </c>
      <c r="D620" s="35" t="s">
        <v>456</v>
      </c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>
        <f t="shared" ref="O620:O627" si="159">SUM(E620:N620)</f>
        <v>0</v>
      </c>
    </row>
    <row r="621" spans="2:15" s="82" customFormat="1">
      <c r="B621" s="127" t="s">
        <v>178</v>
      </c>
      <c r="C621" s="35" t="s">
        <v>605</v>
      </c>
      <c r="D621" s="35" t="s">
        <v>457</v>
      </c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>
        <f t="shared" si="159"/>
        <v>0</v>
      </c>
    </row>
    <row r="622" spans="2:15" s="82" customFormat="1">
      <c r="B622" s="127" t="s">
        <v>178</v>
      </c>
      <c r="C622" s="35" t="s">
        <v>447</v>
      </c>
      <c r="D622" s="35" t="s">
        <v>458</v>
      </c>
      <c r="E622" s="96">
        <v>1</v>
      </c>
      <c r="F622" s="96"/>
      <c r="G622" s="96"/>
      <c r="H622" s="96"/>
      <c r="I622" s="96"/>
      <c r="J622" s="96"/>
      <c r="K622" s="96"/>
      <c r="L622" s="96"/>
      <c r="M622" s="96"/>
      <c r="N622" s="96"/>
      <c r="O622" s="96">
        <f t="shared" si="159"/>
        <v>1</v>
      </c>
    </row>
    <row r="623" spans="2:15" s="82" customFormat="1">
      <c r="B623" s="127" t="s">
        <v>178</v>
      </c>
      <c r="C623" s="35" t="s">
        <v>606</v>
      </c>
      <c r="D623" s="35" t="s">
        <v>459</v>
      </c>
      <c r="E623" s="96"/>
      <c r="F623" s="96"/>
      <c r="G623" s="96"/>
      <c r="H623" s="96"/>
      <c r="I623" s="96"/>
      <c r="J623" s="97"/>
      <c r="K623" s="97"/>
      <c r="L623" s="97"/>
      <c r="M623" s="96"/>
      <c r="N623" s="96"/>
      <c r="O623" s="96">
        <f t="shared" si="159"/>
        <v>0</v>
      </c>
    </row>
    <row r="624" spans="2:15" s="82" customFormat="1">
      <c r="B624" s="127" t="s">
        <v>178</v>
      </c>
      <c r="C624" s="35" t="s">
        <v>780</v>
      </c>
      <c r="D624" s="35" t="s">
        <v>779</v>
      </c>
      <c r="E624" s="96"/>
      <c r="F624" s="96">
        <v>1</v>
      </c>
      <c r="G624" s="96"/>
      <c r="H624" s="96"/>
      <c r="I624" s="96"/>
      <c r="J624" s="97">
        <v>1</v>
      </c>
      <c r="K624" s="97"/>
      <c r="L624" s="97"/>
      <c r="M624" s="96"/>
      <c r="N624" s="96"/>
      <c r="O624" s="96">
        <f t="shared" si="159"/>
        <v>2</v>
      </c>
    </row>
    <row r="625" spans="1:15" s="82" customFormat="1">
      <c r="B625" s="127" t="s">
        <v>178</v>
      </c>
      <c r="C625" s="35" t="s">
        <v>607</v>
      </c>
      <c r="D625" s="35" t="s">
        <v>460</v>
      </c>
      <c r="E625" s="96"/>
      <c r="F625" s="96"/>
      <c r="G625" s="96">
        <v>1</v>
      </c>
      <c r="H625" s="96"/>
      <c r="I625" s="96"/>
      <c r="J625" s="96"/>
      <c r="K625" s="96"/>
      <c r="L625" s="96"/>
      <c r="M625" s="96"/>
      <c r="N625" s="96"/>
      <c r="O625" s="96">
        <f t="shared" si="159"/>
        <v>1</v>
      </c>
    </row>
    <row r="626" spans="1:15" s="82" customFormat="1" ht="14.5" customHeight="1">
      <c r="B626" s="127" t="s">
        <v>178</v>
      </c>
      <c r="C626" s="99" t="s">
        <v>448</v>
      </c>
      <c r="D626" s="99" t="s">
        <v>424</v>
      </c>
      <c r="E626" s="96"/>
      <c r="F626" s="96"/>
      <c r="G626" s="96"/>
      <c r="H626" s="96">
        <v>1</v>
      </c>
      <c r="I626" s="96"/>
      <c r="J626" s="96"/>
      <c r="K626" s="175">
        <v>1</v>
      </c>
      <c r="L626" s="181"/>
      <c r="M626" s="97">
        <v>1</v>
      </c>
      <c r="N626" s="96"/>
      <c r="O626" s="96">
        <f t="shared" si="159"/>
        <v>3</v>
      </c>
    </row>
    <row r="627" spans="1:15" s="82" customFormat="1">
      <c r="A627" s="95"/>
      <c r="B627" s="127" t="s">
        <v>178</v>
      </c>
      <c r="C627" s="35" t="s">
        <v>800</v>
      </c>
      <c r="D627" s="35" t="s">
        <v>799</v>
      </c>
      <c r="E627" s="96"/>
      <c r="F627" s="96"/>
      <c r="G627" s="96"/>
      <c r="H627" s="96">
        <v>1</v>
      </c>
      <c r="I627" s="96">
        <v>1</v>
      </c>
      <c r="J627" s="96"/>
      <c r="K627" s="97"/>
      <c r="L627" s="97"/>
      <c r="M627" s="97"/>
      <c r="N627" s="96"/>
      <c r="O627" s="96">
        <f t="shared" si="159"/>
        <v>2</v>
      </c>
    </row>
    <row r="628" spans="1:15" s="82" customFormat="1">
      <c r="A628" s="95"/>
      <c r="B628" s="127"/>
      <c r="C628" s="101" t="s">
        <v>398</v>
      </c>
      <c r="D628" s="101"/>
      <c r="E628" s="109">
        <f>SUM(E620:E627)</f>
        <v>1</v>
      </c>
      <c r="F628" s="109">
        <f t="shared" ref="F628:N628" si="160">SUM(F620:F627)</f>
        <v>1</v>
      </c>
      <c r="G628" s="109">
        <f t="shared" si="160"/>
        <v>1</v>
      </c>
      <c r="H628" s="109">
        <f t="shared" si="160"/>
        <v>2</v>
      </c>
      <c r="I628" s="109">
        <f t="shared" si="160"/>
        <v>1</v>
      </c>
      <c r="J628" s="111">
        <f t="shared" si="160"/>
        <v>1</v>
      </c>
      <c r="K628" s="177">
        <f t="shared" si="160"/>
        <v>1</v>
      </c>
      <c r="L628" s="178"/>
      <c r="M628" s="111">
        <f t="shared" si="160"/>
        <v>1</v>
      </c>
      <c r="N628" s="111">
        <f t="shared" si="160"/>
        <v>0</v>
      </c>
      <c r="O628" s="109">
        <f t="shared" ref="O628" si="161">SUM(O620:O627)</f>
        <v>9</v>
      </c>
    </row>
    <row r="629" spans="1:15" s="82" customFormat="1">
      <c r="A629" s="95"/>
      <c r="B629" s="127"/>
      <c r="C629" s="184" t="s">
        <v>689</v>
      </c>
      <c r="D629" s="114"/>
      <c r="E629" s="186" t="s">
        <v>592</v>
      </c>
      <c r="F629" s="194" t="s">
        <v>593</v>
      </c>
      <c r="G629" s="195"/>
      <c r="H629" s="195"/>
      <c r="I629" s="196"/>
      <c r="J629" s="194" t="s">
        <v>594</v>
      </c>
      <c r="K629" s="195"/>
      <c r="L629" s="195"/>
      <c r="M629" s="195"/>
      <c r="N629" s="196"/>
      <c r="O629" s="182" t="s">
        <v>398</v>
      </c>
    </row>
    <row r="630" spans="1:15" s="82" customFormat="1">
      <c r="A630" s="95"/>
      <c r="B630" s="127" t="s">
        <v>181</v>
      </c>
      <c r="C630" s="185"/>
      <c r="D630" s="115" t="s">
        <v>425</v>
      </c>
      <c r="E630" s="187"/>
      <c r="F630" s="98" t="s">
        <v>595</v>
      </c>
      <c r="G630" s="98" t="s">
        <v>596</v>
      </c>
      <c r="H630" s="98" t="s">
        <v>597</v>
      </c>
      <c r="I630" s="98" t="s">
        <v>598</v>
      </c>
      <c r="J630" s="98" t="s">
        <v>599</v>
      </c>
      <c r="K630" s="98" t="s">
        <v>600</v>
      </c>
      <c r="L630" s="98" t="s">
        <v>601</v>
      </c>
      <c r="M630" s="98" t="s">
        <v>602</v>
      </c>
      <c r="N630" s="98" t="s">
        <v>603</v>
      </c>
      <c r="O630" s="183"/>
    </row>
    <row r="631" spans="1:15" s="82" customFormat="1">
      <c r="A631" s="95"/>
      <c r="B631" s="127" t="s">
        <v>181</v>
      </c>
      <c r="C631" s="35" t="s">
        <v>604</v>
      </c>
      <c r="D631" s="35" t="s">
        <v>456</v>
      </c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>
        <f t="shared" ref="O631:O638" si="162">SUM(E631:N631)</f>
        <v>0</v>
      </c>
    </row>
    <row r="632" spans="1:15" s="82" customFormat="1">
      <c r="A632" s="95"/>
      <c r="B632" s="127" t="s">
        <v>181</v>
      </c>
      <c r="C632" s="35" t="s">
        <v>605</v>
      </c>
      <c r="D632" s="35" t="s">
        <v>457</v>
      </c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>
        <f t="shared" si="162"/>
        <v>0</v>
      </c>
    </row>
    <row r="633" spans="1:15" s="82" customFormat="1">
      <c r="A633" s="95"/>
      <c r="B633" s="127" t="s">
        <v>181</v>
      </c>
      <c r="C633" s="35" t="s">
        <v>447</v>
      </c>
      <c r="D633" s="35" t="s">
        <v>458</v>
      </c>
      <c r="E633" s="96">
        <v>1</v>
      </c>
      <c r="F633" s="96"/>
      <c r="G633" s="96"/>
      <c r="H633" s="96"/>
      <c r="I633" s="96"/>
      <c r="J633" s="96"/>
      <c r="K633" s="96"/>
      <c r="L633" s="96"/>
      <c r="M633" s="96"/>
      <c r="N633" s="96"/>
      <c r="O633" s="96">
        <f t="shared" si="162"/>
        <v>1</v>
      </c>
    </row>
    <row r="634" spans="1:15" s="82" customFormat="1">
      <c r="A634" s="95"/>
      <c r="B634" s="127" t="s">
        <v>181</v>
      </c>
      <c r="C634" s="35" t="s">
        <v>606</v>
      </c>
      <c r="D634" s="35" t="s">
        <v>459</v>
      </c>
      <c r="E634" s="96"/>
      <c r="F634" s="96"/>
      <c r="G634" s="96"/>
      <c r="H634" s="96"/>
      <c r="I634" s="96"/>
      <c r="J634" s="97"/>
      <c r="K634" s="97"/>
      <c r="L634" s="97"/>
      <c r="M634" s="96"/>
      <c r="N634" s="96"/>
      <c r="O634" s="96">
        <f t="shared" si="162"/>
        <v>0</v>
      </c>
    </row>
    <row r="635" spans="1:15" s="82" customFormat="1">
      <c r="A635" s="95"/>
      <c r="B635" s="127" t="s">
        <v>181</v>
      </c>
      <c r="C635" s="35" t="s">
        <v>780</v>
      </c>
      <c r="D635" s="35" t="s">
        <v>779</v>
      </c>
      <c r="E635" s="96"/>
      <c r="F635" s="96">
        <v>1</v>
      </c>
      <c r="G635" s="96"/>
      <c r="H635" s="96"/>
      <c r="I635" s="96"/>
      <c r="J635" s="97">
        <v>1</v>
      </c>
      <c r="K635" s="97"/>
      <c r="L635" s="97"/>
      <c r="M635" s="96"/>
      <c r="N635" s="96"/>
      <c r="O635" s="96">
        <f t="shared" si="162"/>
        <v>2</v>
      </c>
    </row>
    <row r="636" spans="1:15" s="82" customFormat="1">
      <c r="A636" s="95"/>
      <c r="B636" s="127" t="s">
        <v>181</v>
      </c>
      <c r="C636" s="35" t="s">
        <v>607</v>
      </c>
      <c r="D636" s="35" t="s">
        <v>460</v>
      </c>
      <c r="E636" s="96"/>
      <c r="F636" s="96"/>
      <c r="G636" s="96">
        <v>1</v>
      </c>
      <c r="H636" s="96"/>
      <c r="I636" s="96"/>
      <c r="J636" s="96"/>
      <c r="K636" s="96"/>
      <c r="L636" s="96"/>
      <c r="M636" s="96"/>
      <c r="N636" s="96"/>
      <c r="O636" s="96">
        <f t="shared" si="162"/>
        <v>1</v>
      </c>
    </row>
    <row r="637" spans="1:15" s="82" customFormat="1">
      <c r="A637" s="95"/>
      <c r="B637" s="127" t="s">
        <v>181</v>
      </c>
      <c r="C637" s="99" t="s">
        <v>448</v>
      </c>
      <c r="D637" s="99" t="s">
        <v>424</v>
      </c>
      <c r="E637" s="96"/>
      <c r="F637" s="96"/>
      <c r="G637" s="96"/>
      <c r="H637" s="96">
        <v>1</v>
      </c>
      <c r="I637" s="96"/>
      <c r="J637" s="96"/>
      <c r="K637" s="175">
        <v>1</v>
      </c>
      <c r="L637" s="181"/>
      <c r="M637" s="97">
        <v>1</v>
      </c>
      <c r="N637" s="96"/>
      <c r="O637" s="96">
        <f t="shared" si="162"/>
        <v>3</v>
      </c>
    </row>
    <row r="638" spans="1:15" s="82" customFormat="1">
      <c r="A638" s="95"/>
      <c r="B638" s="127" t="s">
        <v>181</v>
      </c>
      <c r="C638" s="35" t="s">
        <v>800</v>
      </c>
      <c r="D638" s="35" t="s">
        <v>799</v>
      </c>
      <c r="E638" s="96"/>
      <c r="F638" s="96"/>
      <c r="G638" s="96"/>
      <c r="H638" s="96">
        <v>1</v>
      </c>
      <c r="I638" s="96">
        <v>1</v>
      </c>
      <c r="J638" s="96"/>
      <c r="K638" s="97"/>
      <c r="L638" s="97"/>
      <c r="M638" s="97"/>
      <c r="N638" s="96"/>
      <c r="O638" s="96">
        <f t="shared" si="162"/>
        <v>2</v>
      </c>
    </row>
    <row r="639" spans="1:15" s="82" customFormat="1">
      <c r="A639" s="95"/>
      <c r="B639" s="127"/>
      <c r="C639" s="101" t="s">
        <v>398</v>
      </c>
      <c r="D639" s="101"/>
      <c r="E639" s="109">
        <f>SUM(E631:E638)</f>
        <v>1</v>
      </c>
      <c r="F639" s="109">
        <f t="shared" ref="F639:K639" si="163">SUM(F631:F638)</f>
        <v>1</v>
      </c>
      <c r="G639" s="109">
        <f t="shared" si="163"/>
        <v>1</v>
      </c>
      <c r="H639" s="109">
        <f t="shared" si="163"/>
        <v>2</v>
      </c>
      <c r="I639" s="109">
        <f t="shared" si="163"/>
        <v>1</v>
      </c>
      <c r="J639" s="111">
        <f t="shared" si="163"/>
        <v>1</v>
      </c>
      <c r="K639" s="177">
        <f t="shared" si="163"/>
        <v>1</v>
      </c>
      <c r="L639" s="178"/>
      <c r="M639" s="109">
        <f t="shared" ref="M639:O639" si="164">SUM(M631:M638)</f>
        <v>1</v>
      </c>
      <c r="N639" s="109">
        <f t="shared" si="164"/>
        <v>0</v>
      </c>
      <c r="O639" s="109">
        <f t="shared" si="164"/>
        <v>9</v>
      </c>
    </row>
    <row r="640" spans="1:15" s="82" customFormat="1">
      <c r="A640" s="95"/>
      <c r="B640" s="127"/>
      <c r="C640" s="184" t="s">
        <v>690</v>
      </c>
      <c r="D640" s="114"/>
      <c r="E640" s="186" t="s">
        <v>592</v>
      </c>
      <c r="F640" s="194" t="s">
        <v>593</v>
      </c>
      <c r="G640" s="195"/>
      <c r="H640" s="195"/>
      <c r="I640" s="196"/>
      <c r="J640" s="194" t="s">
        <v>594</v>
      </c>
      <c r="K640" s="195"/>
      <c r="L640" s="195"/>
      <c r="M640" s="195"/>
      <c r="N640" s="196"/>
      <c r="O640" s="182" t="s">
        <v>398</v>
      </c>
    </row>
    <row r="641" spans="1:15" s="82" customFormat="1">
      <c r="A641" s="95"/>
      <c r="B641" s="127" t="s">
        <v>184</v>
      </c>
      <c r="C641" s="185"/>
      <c r="D641" s="115" t="s">
        <v>425</v>
      </c>
      <c r="E641" s="187"/>
      <c r="F641" s="98" t="s">
        <v>595</v>
      </c>
      <c r="G641" s="98" t="s">
        <v>596</v>
      </c>
      <c r="H641" s="98" t="s">
        <v>597</v>
      </c>
      <c r="I641" s="98" t="s">
        <v>598</v>
      </c>
      <c r="J641" s="98" t="s">
        <v>599</v>
      </c>
      <c r="K641" s="98" t="s">
        <v>600</v>
      </c>
      <c r="L641" s="98" t="s">
        <v>601</v>
      </c>
      <c r="M641" s="98" t="s">
        <v>602</v>
      </c>
      <c r="N641" s="98" t="s">
        <v>603</v>
      </c>
      <c r="O641" s="183"/>
    </row>
    <row r="642" spans="1:15" s="82" customFormat="1">
      <c r="A642" s="95"/>
      <c r="B642" s="127" t="s">
        <v>184</v>
      </c>
      <c r="C642" s="35" t="s">
        <v>604</v>
      </c>
      <c r="D642" s="35" t="s">
        <v>456</v>
      </c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>
        <f t="shared" ref="O642:O649" si="165">SUM(E642:N642)</f>
        <v>0</v>
      </c>
    </row>
    <row r="643" spans="1:15" s="82" customFormat="1">
      <c r="A643" s="95"/>
      <c r="B643" s="127" t="s">
        <v>184</v>
      </c>
      <c r="C643" s="35" t="s">
        <v>605</v>
      </c>
      <c r="D643" s="35" t="s">
        <v>457</v>
      </c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>
        <f t="shared" si="165"/>
        <v>0</v>
      </c>
    </row>
    <row r="644" spans="1:15" s="82" customFormat="1">
      <c r="A644" s="95"/>
      <c r="B644" s="127" t="s">
        <v>184</v>
      </c>
      <c r="C644" s="35" t="s">
        <v>447</v>
      </c>
      <c r="D644" s="35" t="s">
        <v>458</v>
      </c>
      <c r="E644" s="96">
        <v>1</v>
      </c>
      <c r="F644" s="96"/>
      <c r="G644" s="96"/>
      <c r="H644" s="96"/>
      <c r="I644" s="96"/>
      <c r="J644" s="96"/>
      <c r="K644" s="96"/>
      <c r="L644" s="96"/>
      <c r="M644" s="96"/>
      <c r="N644" s="96"/>
      <c r="O644" s="96">
        <f t="shared" si="165"/>
        <v>1</v>
      </c>
    </row>
    <row r="645" spans="1:15" s="82" customFormat="1">
      <c r="A645" s="95"/>
      <c r="B645" s="127" t="s">
        <v>184</v>
      </c>
      <c r="C645" s="35" t="s">
        <v>606</v>
      </c>
      <c r="D645" s="35" t="s">
        <v>459</v>
      </c>
      <c r="E645" s="96"/>
      <c r="F645" s="96"/>
      <c r="G645" s="96"/>
      <c r="H645" s="96"/>
      <c r="I645" s="96"/>
      <c r="J645" s="97"/>
      <c r="K645" s="97"/>
      <c r="L645" s="97"/>
      <c r="M645" s="96"/>
      <c r="N645" s="96"/>
      <c r="O645" s="96">
        <f t="shared" si="165"/>
        <v>0</v>
      </c>
    </row>
    <row r="646" spans="1:15" s="82" customFormat="1">
      <c r="A646" s="95"/>
      <c r="B646" s="127" t="s">
        <v>184</v>
      </c>
      <c r="C646" s="35" t="s">
        <v>780</v>
      </c>
      <c r="D646" s="35" t="s">
        <v>779</v>
      </c>
      <c r="E646" s="96"/>
      <c r="F646" s="96">
        <v>1</v>
      </c>
      <c r="G646" s="96"/>
      <c r="H646" s="96"/>
      <c r="I646" s="96"/>
      <c r="J646" s="97">
        <v>1</v>
      </c>
      <c r="K646" s="97"/>
      <c r="L646" s="97"/>
      <c r="M646" s="96"/>
      <c r="N646" s="96"/>
      <c r="O646" s="96">
        <f t="shared" si="165"/>
        <v>2</v>
      </c>
    </row>
    <row r="647" spans="1:15" s="82" customFormat="1">
      <c r="A647" s="95"/>
      <c r="B647" s="127" t="s">
        <v>184</v>
      </c>
      <c r="C647" s="35" t="s">
        <v>607</v>
      </c>
      <c r="D647" s="35" t="s">
        <v>460</v>
      </c>
      <c r="E647" s="96"/>
      <c r="F647" s="96"/>
      <c r="G647" s="96">
        <v>1</v>
      </c>
      <c r="H647" s="96"/>
      <c r="I647" s="96"/>
      <c r="J647" s="96"/>
      <c r="K647" s="96"/>
      <c r="L647" s="96"/>
      <c r="M647" s="96"/>
      <c r="N647" s="96"/>
      <c r="O647" s="96">
        <f t="shared" si="165"/>
        <v>1</v>
      </c>
    </row>
    <row r="648" spans="1:15" s="82" customFormat="1">
      <c r="A648" s="95"/>
      <c r="B648" s="127" t="s">
        <v>184</v>
      </c>
      <c r="C648" s="99" t="s">
        <v>448</v>
      </c>
      <c r="D648" s="99" t="s">
        <v>424</v>
      </c>
      <c r="E648" s="96"/>
      <c r="F648" s="96"/>
      <c r="G648" s="96"/>
      <c r="H648" s="96">
        <v>1</v>
      </c>
      <c r="I648" s="96"/>
      <c r="J648" s="96"/>
      <c r="K648" s="175">
        <v>1</v>
      </c>
      <c r="L648" s="181"/>
      <c r="M648" s="97">
        <v>1</v>
      </c>
      <c r="N648" s="96"/>
      <c r="O648" s="96">
        <f t="shared" si="165"/>
        <v>3</v>
      </c>
    </row>
    <row r="649" spans="1:15" s="82" customFormat="1">
      <c r="A649" s="95"/>
      <c r="B649" s="127" t="s">
        <v>184</v>
      </c>
      <c r="C649" s="35" t="s">
        <v>800</v>
      </c>
      <c r="D649" s="35" t="s">
        <v>799</v>
      </c>
      <c r="E649" s="96"/>
      <c r="F649" s="96"/>
      <c r="G649" s="96"/>
      <c r="H649" s="96">
        <v>1</v>
      </c>
      <c r="I649" s="96">
        <v>1</v>
      </c>
      <c r="J649" s="96"/>
      <c r="K649" s="97"/>
      <c r="L649" s="97"/>
      <c r="M649" s="97"/>
      <c r="N649" s="96"/>
      <c r="O649" s="96">
        <f t="shared" si="165"/>
        <v>2</v>
      </c>
    </row>
    <row r="650" spans="1:15" s="82" customFormat="1">
      <c r="A650" s="95"/>
      <c r="B650" s="127"/>
      <c r="C650" s="101" t="s">
        <v>398</v>
      </c>
      <c r="D650" s="101"/>
      <c r="E650" s="109">
        <f>SUM(E642:E649)</f>
        <v>1</v>
      </c>
      <c r="F650" s="109">
        <f t="shared" ref="F650:M650" si="166">SUM(F642:F649)</f>
        <v>1</v>
      </c>
      <c r="G650" s="109">
        <f t="shared" si="166"/>
        <v>1</v>
      </c>
      <c r="H650" s="109">
        <f t="shared" si="166"/>
        <v>2</v>
      </c>
      <c r="I650" s="109">
        <f t="shared" si="166"/>
        <v>1</v>
      </c>
      <c r="J650" s="111">
        <f t="shared" si="166"/>
        <v>1</v>
      </c>
      <c r="K650" s="177">
        <f t="shared" si="166"/>
        <v>1</v>
      </c>
      <c r="L650" s="178"/>
      <c r="M650" s="111">
        <f t="shared" si="166"/>
        <v>1</v>
      </c>
      <c r="N650" s="109">
        <f t="shared" ref="N650:O650" si="167">SUM(N642:N649)</f>
        <v>0</v>
      </c>
      <c r="O650" s="109">
        <f t="shared" si="167"/>
        <v>9</v>
      </c>
    </row>
    <row r="651" spans="1:15" s="82" customFormat="1">
      <c r="A651" s="95"/>
      <c r="B651" s="127"/>
      <c r="C651" s="184" t="s">
        <v>691</v>
      </c>
      <c r="D651" s="114"/>
      <c r="E651" s="186" t="s">
        <v>592</v>
      </c>
      <c r="F651" s="194" t="s">
        <v>593</v>
      </c>
      <c r="G651" s="195"/>
      <c r="H651" s="195"/>
      <c r="I651" s="196"/>
      <c r="J651" s="194" t="s">
        <v>594</v>
      </c>
      <c r="K651" s="195"/>
      <c r="L651" s="195"/>
      <c r="M651" s="195"/>
      <c r="N651" s="196"/>
      <c r="O651" s="182" t="s">
        <v>398</v>
      </c>
    </row>
    <row r="652" spans="1:15" s="82" customFormat="1">
      <c r="A652" s="95"/>
      <c r="B652" s="127" t="s">
        <v>187</v>
      </c>
      <c r="C652" s="185"/>
      <c r="D652" s="115" t="s">
        <v>424</v>
      </c>
      <c r="E652" s="187"/>
      <c r="F652" s="98" t="s">
        <v>595</v>
      </c>
      <c r="G652" s="98" t="s">
        <v>596</v>
      </c>
      <c r="H652" s="98" t="s">
        <v>597</v>
      </c>
      <c r="I652" s="98" t="s">
        <v>598</v>
      </c>
      <c r="J652" s="98" t="s">
        <v>599</v>
      </c>
      <c r="K652" s="98" t="s">
        <v>600</v>
      </c>
      <c r="L652" s="98" t="s">
        <v>601</v>
      </c>
      <c r="M652" s="98" t="s">
        <v>602</v>
      </c>
      <c r="N652" s="98" t="s">
        <v>603</v>
      </c>
      <c r="O652" s="183"/>
    </row>
    <row r="653" spans="1:15" s="82" customFormat="1">
      <c r="A653" s="95"/>
      <c r="B653" s="127" t="s">
        <v>187</v>
      </c>
      <c r="C653" s="35" t="s">
        <v>604</v>
      </c>
      <c r="D653" s="35" t="s">
        <v>456</v>
      </c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>
        <f t="shared" ref="O653:O660" si="168">SUM(E653:N653)</f>
        <v>0</v>
      </c>
    </row>
    <row r="654" spans="1:15" s="82" customFormat="1">
      <c r="A654" s="95"/>
      <c r="B654" s="127" t="s">
        <v>187</v>
      </c>
      <c r="C654" s="35" t="s">
        <v>605</v>
      </c>
      <c r="D654" s="35" t="s">
        <v>457</v>
      </c>
      <c r="E654" s="96">
        <v>1</v>
      </c>
      <c r="F654" s="96"/>
      <c r="G654" s="96"/>
      <c r="H654" s="96"/>
      <c r="I654" s="96"/>
      <c r="J654" s="96"/>
      <c r="K654" s="96"/>
      <c r="L654" s="96"/>
      <c r="M654" s="96"/>
      <c r="N654" s="96"/>
      <c r="O654" s="96">
        <f t="shared" si="168"/>
        <v>1</v>
      </c>
    </row>
    <row r="655" spans="1:15" s="82" customFormat="1">
      <c r="A655" s="95"/>
      <c r="B655" s="127" t="s">
        <v>187</v>
      </c>
      <c r="C655" s="35" t="s">
        <v>447</v>
      </c>
      <c r="D655" s="35" t="s">
        <v>458</v>
      </c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>
        <f t="shared" si="168"/>
        <v>0</v>
      </c>
    </row>
    <row r="656" spans="1:15" s="82" customFormat="1">
      <c r="A656" s="95"/>
      <c r="B656" s="127" t="s">
        <v>187</v>
      </c>
      <c r="C656" s="35" t="s">
        <v>606</v>
      </c>
      <c r="D656" s="35" t="s">
        <v>459</v>
      </c>
      <c r="E656" s="96"/>
      <c r="F656" s="96">
        <v>1</v>
      </c>
      <c r="G656" s="96"/>
      <c r="H656" s="96"/>
      <c r="I656" s="96"/>
      <c r="J656" s="97"/>
      <c r="K656" s="97"/>
      <c r="L656" s="100"/>
      <c r="M656" s="96"/>
      <c r="N656" s="96"/>
      <c r="O656" s="96">
        <f t="shared" si="168"/>
        <v>1</v>
      </c>
    </row>
    <row r="657" spans="1:15" s="82" customFormat="1">
      <c r="A657" s="95"/>
      <c r="B657" s="127" t="s">
        <v>187</v>
      </c>
      <c r="C657" s="35" t="s">
        <v>780</v>
      </c>
      <c r="D657" s="35" t="s">
        <v>779</v>
      </c>
      <c r="E657" s="96"/>
      <c r="F657" s="96"/>
      <c r="G657" s="96"/>
      <c r="H657" s="96"/>
      <c r="I657" s="96"/>
      <c r="J657" s="97">
        <v>1</v>
      </c>
      <c r="K657" s="97"/>
      <c r="L657" s="100"/>
      <c r="M657" s="96"/>
      <c r="N657" s="96"/>
      <c r="O657" s="96">
        <f t="shared" si="168"/>
        <v>1</v>
      </c>
    </row>
    <row r="658" spans="1:15" s="82" customFormat="1">
      <c r="A658" s="95"/>
      <c r="B658" s="127" t="s">
        <v>187</v>
      </c>
      <c r="C658" s="35" t="s">
        <v>607</v>
      </c>
      <c r="D658" s="35" t="s">
        <v>460</v>
      </c>
      <c r="E658" s="96"/>
      <c r="F658" s="96"/>
      <c r="G658" s="96">
        <v>1</v>
      </c>
      <c r="H658" s="96"/>
      <c r="I658" s="96"/>
      <c r="J658" s="97"/>
      <c r="K658" s="97"/>
      <c r="L658" s="96"/>
      <c r="M658" s="96"/>
      <c r="N658" s="96"/>
      <c r="O658" s="96">
        <f t="shared" si="168"/>
        <v>1</v>
      </c>
    </row>
    <row r="659" spans="1:15" s="82" customFormat="1" ht="14.5" customHeight="1">
      <c r="A659" s="95"/>
      <c r="B659" s="127" t="s">
        <v>187</v>
      </c>
      <c r="C659" s="99" t="s">
        <v>448</v>
      </c>
      <c r="D659" s="99" t="s">
        <v>424</v>
      </c>
      <c r="E659" s="96"/>
      <c r="F659" s="96"/>
      <c r="G659" s="96"/>
      <c r="H659" s="96">
        <v>1</v>
      </c>
      <c r="I659" s="96"/>
      <c r="J659" s="96"/>
      <c r="K659" s="179">
        <v>1</v>
      </c>
      <c r="L659" s="179"/>
      <c r="M659" s="97">
        <v>1</v>
      </c>
      <c r="N659" s="96"/>
      <c r="O659" s="96">
        <f t="shared" si="168"/>
        <v>3</v>
      </c>
    </row>
    <row r="660" spans="1:15" s="82" customFormat="1">
      <c r="A660" s="95"/>
      <c r="B660" s="127" t="s">
        <v>187</v>
      </c>
      <c r="C660" s="35" t="s">
        <v>800</v>
      </c>
      <c r="D660" s="35" t="s">
        <v>799</v>
      </c>
      <c r="E660" s="96"/>
      <c r="F660" s="96"/>
      <c r="G660" s="96"/>
      <c r="H660" s="96">
        <v>1</v>
      </c>
      <c r="I660" s="96">
        <v>1</v>
      </c>
      <c r="J660" s="96"/>
      <c r="K660" s="97"/>
      <c r="L660" s="175"/>
      <c r="M660" s="176"/>
      <c r="N660" s="96"/>
      <c r="O660" s="96">
        <f t="shared" si="168"/>
        <v>2</v>
      </c>
    </row>
    <row r="661" spans="1:15" s="82" customFormat="1" ht="14.5" customHeight="1">
      <c r="A661" s="95"/>
      <c r="B661" s="127"/>
      <c r="C661" s="101" t="s">
        <v>398</v>
      </c>
      <c r="D661" s="101"/>
      <c r="E661" s="109">
        <f>SUM(E653:E660)</f>
        <v>1</v>
      </c>
      <c r="F661" s="109">
        <f t="shared" ref="F661:J661" si="169">SUM(F653:F660)</f>
        <v>1</v>
      </c>
      <c r="G661" s="109">
        <f t="shared" si="169"/>
        <v>1</v>
      </c>
      <c r="H661" s="109">
        <f t="shared" si="169"/>
        <v>2</v>
      </c>
      <c r="I661" s="109">
        <f t="shared" si="169"/>
        <v>1</v>
      </c>
      <c r="J661" s="111">
        <f t="shared" si="169"/>
        <v>1</v>
      </c>
      <c r="K661" s="177">
        <f>SUM(K655:L659)</f>
        <v>1</v>
      </c>
      <c r="L661" s="178"/>
      <c r="M661" s="109">
        <f t="shared" ref="M661:O661" si="170">SUM(M653:M660)</f>
        <v>1</v>
      </c>
      <c r="N661" s="109">
        <f t="shared" si="170"/>
        <v>0</v>
      </c>
      <c r="O661" s="109">
        <f t="shared" si="170"/>
        <v>9</v>
      </c>
    </row>
    <row r="662" spans="1:15" s="82" customFormat="1">
      <c r="A662" s="95"/>
      <c r="B662" s="127"/>
      <c r="C662" s="184" t="s">
        <v>692</v>
      </c>
      <c r="D662" s="114"/>
      <c r="E662" s="186" t="s">
        <v>592</v>
      </c>
      <c r="F662" s="194" t="s">
        <v>593</v>
      </c>
      <c r="G662" s="195"/>
      <c r="H662" s="195"/>
      <c r="I662" s="196"/>
      <c r="J662" s="194" t="s">
        <v>594</v>
      </c>
      <c r="K662" s="195"/>
      <c r="L662" s="195"/>
      <c r="M662" s="195"/>
      <c r="N662" s="196"/>
      <c r="O662" s="182" t="s">
        <v>398</v>
      </c>
    </row>
    <row r="663" spans="1:15" s="82" customFormat="1">
      <c r="A663" s="95"/>
      <c r="B663" s="127" t="s">
        <v>190</v>
      </c>
      <c r="C663" s="185"/>
      <c r="D663" s="115" t="s">
        <v>424</v>
      </c>
      <c r="E663" s="187"/>
      <c r="F663" s="98" t="s">
        <v>595</v>
      </c>
      <c r="G663" s="98" t="s">
        <v>596</v>
      </c>
      <c r="H663" s="98" t="s">
        <v>597</v>
      </c>
      <c r="I663" s="98" t="s">
        <v>598</v>
      </c>
      <c r="J663" s="98" t="s">
        <v>599</v>
      </c>
      <c r="K663" s="98" t="s">
        <v>600</v>
      </c>
      <c r="L663" s="98" t="s">
        <v>601</v>
      </c>
      <c r="M663" s="98" t="s">
        <v>602</v>
      </c>
      <c r="N663" s="98" t="s">
        <v>603</v>
      </c>
      <c r="O663" s="183"/>
    </row>
    <row r="664" spans="1:15" s="82" customFormat="1">
      <c r="A664" s="95"/>
      <c r="B664" s="127" t="s">
        <v>190</v>
      </c>
      <c r="C664" s="35" t="s">
        <v>604</v>
      </c>
      <c r="D664" s="35" t="s">
        <v>456</v>
      </c>
      <c r="E664" s="96">
        <v>1</v>
      </c>
      <c r="F664" s="96"/>
      <c r="G664" s="96"/>
      <c r="H664" s="96"/>
      <c r="I664" s="96"/>
      <c r="J664" s="96"/>
      <c r="K664" s="96"/>
      <c r="L664" s="96"/>
      <c r="M664" s="96"/>
      <c r="N664" s="96"/>
      <c r="O664" s="96">
        <f t="shared" ref="O664:O671" si="171">SUM(E664:N664)</f>
        <v>1</v>
      </c>
    </row>
    <row r="665" spans="1:15" s="82" customFormat="1">
      <c r="A665" s="95"/>
      <c r="B665" s="127" t="s">
        <v>190</v>
      </c>
      <c r="C665" s="35" t="s">
        <v>605</v>
      </c>
      <c r="D665" s="35" t="s">
        <v>457</v>
      </c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>
        <f t="shared" si="171"/>
        <v>0</v>
      </c>
    </row>
    <row r="666" spans="1:15" s="82" customFormat="1">
      <c r="A666" s="95"/>
      <c r="B666" s="127" t="s">
        <v>190</v>
      </c>
      <c r="C666" s="35" t="s">
        <v>447</v>
      </c>
      <c r="D666" s="35" t="s">
        <v>458</v>
      </c>
      <c r="E666" s="96"/>
      <c r="F666" s="96">
        <v>1</v>
      </c>
      <c r="G666" s="96"/>
      <c r="H666" s="96"/>
      <c r="I666" s="96"/>
      <c r="J666" s="96"/>
      <c r="K666" s="96"/>
      <c r="L666" s="96"/>
      <c r="M666" s="96"/>
      <c r="N666" s="96"/>
      <c r="O666" s="96">
        <f t="shared" si="171"/>
        <v>1</v>
      </c>
    </row>
    <row r="667" spans="1:15" s="82" customFormat="1">
      <c r="A667" s="95"/>
      <c r="B667" s="127" t="s">
        <v>190</v>
      </c>
      <c r="C667" s="35" t="s">
        <v>606</v>
      </c>
      <c r="D667" s="35" t="s">
        <v>459</v>
      </c>
      <c r="E667" s="96"/>
      <c r="F667" s="96"/>
      <c r="G667" s="96"/>
      <c r="H667" s="96"/>
      <c r="I667" s="96"/>
      <c r="J667" s="97">
        <v>1</v>
      </c>
      <c r="K667" s="97"/>
      <c r="L667" s="100"/>
      <c r="M667" s="96"/>
      <c r="N667" s="96"/>
      <c r="O667" s="96">
        <f t="shared" si="171"/>
        <v>1</v>
      </c>
    </row>
    <row r="668" spans="1:15" s="82" customFormat="1">
      <c r="A668" s="95"/>
      <c r="B668" s="127" t="s">
        <v>190</v>
      </c>
      <c r="C668" s="35" t="s">
        <v>780</v>
      </c>
      <c r="D668" s="35" t="s">
        <v>779</v>
      </c>
      <c r="E668" s="96"/>
      <c r="F668" s="96"/>
      <c r="G668" s="96"/>
      <c r="H668" s="96"/>
      <c r="I668" s="96"/>
      <c r="J668" s="116"/>
      <c r="K668" s="116"/>
      <c r="L668" s="100"/>
      <c r="M668" s="96"/>
      <c r="N668" s="96"/>
      <c r="O668" s="96">
        <f t="shared" si="171"/>
        <v>0</v>
      </c>
    </row>
    <row r="669" spans="1:15" s="82" customFormat="1">
      <c r="A669" s="95"/>
      <c r="B669" s="127" t="s">
        <v>190</v>
      </c>
      <c r="C669" s="35" t="s">
        <v>607</v>
      </c>
      <c r="D669" s="35" t="s">
        <v>460</v>
      </c>
      <c r="E669" s="96"/>
      <c r="F669" s="96"/>
      <c r="G669" s="96">
        <v>1</v>
      </c>
      <c r="H669" s="96"/>
      <c r="I669" s="96"/>
      <c r="J669" s="96"/>
      <c r="K669" s="175">
        <v>1</v>
      </c>
      <c r="L669" s="176"/>
      <c r="M669" s="96"/>
      <c r="N669" s="96"/>
      <c r="O669" s="96">
        <f t="shared" si="171"/>
        <v>2</v>
      </c>
    </row>
    <row r="670" spans="1:15" s="82" customFormat="1" ht="14.5" customHeight="1">
      <c r="A670" s="95"/>
      <c r="B670" s="127" t="s">
        <v>190</v>
      </c>
      <c r="C670" s="99" t="s">
        <v>448</v>
      </c>
      <c r="D670" s="99" t="s">
        <v>424</v>
      </c>
      <c r="E670" s="96"/>
      <c r="F670" s="96"/>
      <c r="G670" s="96">
        <v>1</v>
      </c>
      <c r="H670" s="96">
        <v>1</v>
      </c>
      <c r="I670" s="96"/>
      <c r="J670" s="96"/>
      <c r="K670" s="97"/>
      <c r="L670" s="97"/>
      <c r="M670" s="97">
        <v>1</v>
      </c>
      <c r="N670" s="96"/>
      <c r="O670" s="96">
        <f t="shared" si="171"/>
        <v>3</v>
      </c>
    </row>
    <row r="671" spans="1:15" s="82" customFormat="1">
      <c r="A671" s="95"/>
      <c r="B671" s="127" t="s">
        <v>190</v>
      </c>
      <c r="C671" s="35" t="s">
        <v>800</v>
      </c>
      <c r="D671" s="35" t="s">
        <v>799</v>
      </c>
      <c r="E671" s="96"/>
      <c r="F671" s="96"/>
      <c r="G671" s="96"/>
      <c r="H671" s="96">
        <v>1</v>
      </c>
      <c r="I671" s="96">
        <v>1</v>
      </c>
      <c r="J671" s="96"/>
      <c r="K671" s="97"/>
      <c r="L671" s="97"/>
      <c r="M671" s="97"/>
      <c r="N671" s="96"/>
      <c r="O671" s="96">
        <f t="shared" si="171"/>
        <v>2</v>
      </c>
    </row>
    <row r="672" spans="1:15" s="82" customFormat="1">
      <c r="A672" s="95"/>
      <c r="B672" s="127"/>
      <c r="C672" s="101" t="s">
        <v>398</v>
      </c>
      <c r="D672" s="101"/>
      <c r="E672" s="109">
        <f>SUM(E664:E671)</f>
        <v>1</v>
      </c>
      <c r="F672" s="109">
        <f t="shared" ref="F672:K672" si="172">SUM(F664:F671)</f>
        <v>1</v>
      </c>
      <c r="G672" s="109">
        <f t="shared" si="172"/>
        <v>2</v>
      </c>
      <c r="H672" s="109">
        <f t="shared" si="172"/>
        <v>2</v>
      </c>
      <c r="I672" s="109">
        <f t="shared" si="172"/>
        <v>1</v>
      </c>
      <c r="J672" s="111">
        <f t="shared" si="172"/>
        <v>1</v>
      </c>
      <c r="K672" s="177">
        <f t="shared" si="172"/>
        <v>1</v>
      </c>
      <c r="L672" s="178"/>
      <c r="M672" s="109">
        <f t="shared" ref="M672:O672" si="173">SUM(M664:M671)</f>
        <v>1</v>
      </c>
      <c r="N672" s="109">
        <f t="shared" si="173"/>
        <v>0</v>
      </c>
      <c r="O672" s="109">
        <f t="shared" si="173"/>
        <v>10</v>
      </c>
    </row>
    <row r="673" spans="1:15" s="82" customFormat="1">
      <c r="A673" s="95"/>
      <c r="B673" s="127"/>
      <c r="C673" s="184" t="s">
        <v>693</v>
      </c>
      <c r="D673" s="114"/>
      <c r="E673" s="186" t="s">
        <v>592</v>
      </c>
      <c r="F673" s="194" t="s">
        <v>593</v>
      </c>
      <c r="G673" s="195"/>
      <c r="H673" s="195"/>
      <c r="I673" s="196"/>
      <c r="J673" s="194" t="s">
        <v>594</v>
      </c>
      <c r="K673" s="195"/>
      <c r="L673" s="195"/>
      <c r="M673" s="195"/>
      <c r="N673" s="196"/>
      <c r="O673" s="182" t="s">
        <v>398</v>
      </c>
    </row>
    <row r="674" spans="1:15" s="82" customFormat="1">
      <c r="A674" s="95"/>
      <c r="B674" s="127" t="s">
        <v>193</v>
      </c>
      <c r="C674" s="185"/>
      <c r="D674" s="115" t="s">
        <v>424</v>
      </c>
      <c r="E674" s="187"/>
      <c r="F674" s="98" t="s">
        <v>595</v>
      </c>
      <c r="G674" s="98" t="s">
        <v>596</v>
      </c>
      <c r="H674" s="98" t="s">
        <v>597</v>
      </c>
      <c r="I674" s="98" t="s">
        <v>598</v>
      </c>
      <c r="J674" s="98" t="s">
        <v>599</v>
      </c>
      <c r="K674" s="98" t="s">
        <v>600</v>
      </c>
      <c r="L674" s="98" t="s">
        <v>601</v>
      </c>
      <c r="M674" s="98" t="s">
        <v>602</v>
      </c>
      <c r="N674" s="98" t="s">
        <v>603</v>
      </c>
      <c r="O674" s="183"/>
    </row>
    <row r="675" spans="1:15" s="82" customFormat="1">
      <c r="A675" s="95"/>
      <c r="B675" s="127" t="s">
        <v>193</v>
      </c>
      <c r="C675" s="35" t="s">
        <v>604</v>
      </c>
      <c r="D675" s="35" t="s">
        <v>456</v>
      </c>
      <c r="E675" s="96">
        <v>1</v>
      </c>
      <c r="F675" s="96"/>
      <c r="G675" s="96"/>
      <c r="H675" s="96"/>
      <c r="I675" s="96"/>
      <c r="J675" s="96"/>
      <c r="K675" s="96"/>
      <c r="L675" s="96"/>
      <c r="M675" s="96"/>
      <c r="N675" s="96"/>
      <c r="O675" s="96">
        <f t="shared" ref="O675:O682" si="174">SUM(E675:N675)</f>
        <v>1</v>
      </c>
    </row>
    <row r="676" spans="1:15" s="82" customFormat="1">
      <c r="A676" s="95"/>
      <c r="B676" s="127" t="s">
        <v>193</v>
      </c>
      <c r="C676" s="35" t="s">
        <v>605</v>
      </c>
      <c r="D676" s="35" t="s">
        <v>457</v>
      </c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>
        <f t="shared" si="174"/>
        <v>0</v>
      </c>
    </row>
    <row r="677" spans="1:15" s="82" customFormat="1">
      <c r="A677" s="95"/>
      <c r="B677" s="127" t="s">
        <v>193</v>
      </c>
      <c r="C677" s="35" t="s">
        <v>447</v>
      </c>
      <c r="D677" s="35" t="s">
        <v>458</v>
      </c>
      <c r="E677" s="96"/>
      <c r="F677" s="96">
        <v>1</v>
      </c>
      <c r="G677" s="96"/>
      <c r="H677" s="96"/>
      <c r="I677" s="96"/>
      <c r="J677" s="96"/>
      <c r="K677" s="96"/>
      <c r="L677" s="96"/>
      <c r="M677" s="96"/>
      <c r="N677" s="96"/>
      <c r="O677" s="96">
        <f t="shared" si="174"/>
        <v>1</v>
      </c>
    </row>
    <row r="678" spans="1:15" s="82" customFormat="1">
      <c r="A678" s="95"/>
      <c r="B678" s="127" t="s">
        <v>193</v>
      </c>
      <c r="C678" s="35" t="s">
        <v>606</v>
      </c>
      <c r="D678" s="35" t="s">
        <v>459</v>
      </c>
      <c r="E678" s="96"/>
      <c r="F678" s="96"/>
      <c r="G678" s="96"/>
      <c r="H678" s="96"/>
      <c r="I678" s="96"/>
      <c r="J678" s="97">
        <v>1</v>
      </c>
      <c r="K678" s="97"/>
      <c r="L678" s="100"/>
      <c r="M678" s="96"/>
      <c r="N678" s="96"/>
      <c r="O678" s="96">
        <f t="shared" si="174"/>
        <v>1</v>
      </c>
    </row>
    <row r="679" spans="1:15" s="82" customFormat="1">
      <c r="A679" s="95"/>
      <c r="B679" s="127" t="s">
        <v>193</v>
      </c>
      <c r="C679" s="35" t="s">
        <v>780</v>
      </c>
      <c r="D679" s="35" t="s">
        <v>779</v>
      </c>
      <c r="E679" s="96"/>
      <c r="F679" s="96"/>
      <c r="G679" s="96"/>
      <c r="H679" s="96"/>
      <c r="I679" s="96"/>
      <c r="J679" s="119"/>
      <c r="K679" s="119"/>
      <c r="L679" s="100"/>
      <c r="M679" s="96"/>
      <c r="N679" s="96"/>
      <c r="O679" s="96">
        <f t="shared" si="174"/>
        <v>0</v>
      </c>
    </row>
    <row r="680" spans="1:15" s="82" customFormat="1">
      <c r="A680" s="95"/>
      <c r="B680" s="127" t="s">
        <v>193</v>
      </c>
      <c r="C680" s="35" t="s">
        <v>607</v>
      </c>
      <c r="D680" s="35" t="s">
        <v>460</v>
      </c>
      <c r="E680" s="96"/>
      <c r="F680" s="96"/>
      <c r="G680" s="96">
        <v>1</v>
      </c>
      <c r="H680" s="96"/>
      <c r="I680" s="96"/>
      <c r="J680" s="96"/>
      <c r="K680" s="175">
        <v>1</v>
      </c>
      <c r="L680" s="176"/>
      <c r="M680" s="96"/>
      <c r="N680" s="96"/>
      <c r="O680" s="96">
        <f t="shared" si="174"/>
        <v>2</v>
      </c>
    </row>
    <row r="681" spans="1:15" s="82" customFormat="1">
      <c r="A681" s="95"/>
      <c r="B681" s="127" t="s">
        <v>193</v>
      </c>
      <c r="C681" s="99" t="s">
        <v>448</v>
      </c>
      <c r="D681" s="99" t="s">
        <v>424</v>
      </c>
      <c r="E681" s="96"/>
      <c r="F681" s="96"/>
      <c r="G681" s="96">
        <v>1</v>
      </c>
      <c r="H681" s="96">
        <v>1</v>
      </c>
      <c r="I681" s="96"/>
      <c r="J681" s="96"/>
      <c r="K681" s="97"/>
      <c r="L681" s="97"/>
      <c r="M681" s="97">
        <v>1</v>
      </c>
      <c r="N681" s="96"/>
      <c r="O681" s="96">
        <f t="shared" si="174"/>
        <v>3</v>
      </c>
    </row>
    <row r="682" spans="1:15" s="82" customFormat="1">
      <c r="A682" s="95"/>
      <c r="B682" s="127" t="s">
        <v>193</v>
      </c>
      <c r="C682" s="35" t="s">
        <v>800</v>
      </c>
      <c r="D682" s="35" t="s">
        <v>799</v>
      </c>
      <c r="E682" s="96"/>
      <c r="F682" s="96"/>
      <c r="G682" s="96"/>
      <c r="H682" s="96">
        <v>1</v>
      </c>
      <c r="I682" s="96">
        <v>1</v>
      </c>
      <c r="J682" s="96"/>
      <c r="K682" s="97"/>
      <c r="L682" s="97"/>
      <c r="M682" s="97"/>
      <c r="N682" s="96"/>
      <c r="O682" s="96">
        <f t="shared" si="174"/>
        <v>2</v>
      </c>
    </row>
    <row r="683" spans="1:15" s="82" customFormat="1">
      <c r="A683" s="95"/>
      <c r="B683" s="127"/>
      <c r="C683" s="101" t="s">
        <v>398</v>
      </c>
      <c r="D683" s="101"/>
      <c r="E683" s="109">
        <f>SUM(E675:E682)</f>
        <v>1</v>
      </c>
      <c r="F683" s="109">
        <f t="shared" ref="F683:K683" si="175">SUM(F675:F682)</f>
        <v>1</v>
      </c>
      <c r="G683" s="109">
        <f t="shared" si="175"/>
        <v>2</v>
      </c>
      <c r="H683" s="109">
        <f t="shared" si="175"/>
        <v>2</v>
      </c>
      <c r="I683" s="109">
        <f t="shared" si="175"/>
        <v>1</v>
      </c>
      <c r="J683" s="111">
        <f t="shared" si="175"/>
        <v>1</v>
      </c>
      <c r="K683" s="177">
        <f t="shared" si="175"/>
        <v>1</v>
      </c>
      <c r="L683" s="178"/>
      <c r="M683" s="109">
        <f t="shared" ref="M683:N683" si="176">SUM(M675:M682)</f>
        <v>1</v>
      </c>
      <c r="N683" s="109">
        <f t="shared" si="176"/>
        <v>0</v>
      </c>
      <c r="O683" s="109">
        <f>SUM(O675:O682)</f>
        <v>10</v>
      </c>
    </row>
    <row r="684" spans="1:15" s="82" customFormat="1">
      <c r="A684" s="95"/>
      <c r="B684" s="127"/>
      <c r="C684" s="184" t="s">
        <v>694</v>
      </c>
      <c r="D684" s="114"/>
      <c r="E684" s="186" t="s">
        <v>592</v>
      </c>
      <c r="F684" s="194" t="s">
        <v>593</v>
      </c>
      <c r="G684" s="195"/>
      <c r="H684" s="195"/>
      <c r="I684" s="196"/>
      <c r="J684" s="194" t="s">
        <v>594</v>
      </c>
      <c r="K684" s="195"/>
      <c r="L684" s="195"/>
      <c r="M684" s="195"/>
      <c r="N684" s="196"/>
      <c r="O684" s="182" t="s">
        <v>398</v>
      </c>
    </row>
    <row r="685" spans="1:15" s="82" customFormat="1">
      <c r="A685" s="95"/>
      <c r="B685" s="127" t="s">
        <v>196</v>
      </c>
      <c r="C685" s="185"/>
      <c r="D685" s="115" t="s">
        <v>425</v>
      </c>
      <c r="E685" s="187"/>
      <c r="F685" s="98" t="s">
        <v>595</v>
      </c>
      <c r="G685" s="98" t="s">
        <v>596</v>
      </c>
      <c r="H685" s="98" t="s">
        <v>597</v>
      </c>
      <c r="I685" s="98" t="s">
        <v>598</v>
      </c>
      <c r="J685" s="98" t="s">
        <v>599</v>
      </c>
      <c r="K685" s="98" t="s">
        <v>600</v>
      </c>
      <c r="L685" s="98" t="s">
        <v>601</v>
      </c>
      <c r="M685" s="98" t="s">
        <v>602</v>
      </c>
      <c r="N685" s="98" t="s">
        <v>603</v>
      </c>
      <c r="O685" s="183"/>
    </row>
    <row r="686" spans="1:15" s="82" customFormat="1">
      <c r="A686" s="95"/>
      <c r="B686" s="127" t="s">
        <v>196</v>
      </c>
      <c r="C686" s="35" t="s">
        <v>604</v>
      </c>
      <c r="D686" s="35" t="s">
        <v>456</v>
      </c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>
        <f t="shared" ref="O686:O693" si="177">SUM(E686:N686)</f>
        <v>0</v>
      </c>
    </row>
    <row r="687" spans="1:15" s="82" customFormat="1">
      <c r="A687" s="95"/>
      <c r="B687" s="127" t="s">
        <v>196</v>
      </c>
      <c r="C687" s="35" t="s">
        <v>605</v>
      </c>
      <c r="D687" s="35" t="s">
        <v>457</v>
      </c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>
        <f t="shared" si="177"/>
        <v>0</v>
      </c>
    </row>
    <row r="688" spans="1:15" s="82" customFormat="1">
      <c r="A688" s="95"/>
      <c r="B688" s="127" t="s">
        <v>196</v>
      </c>
      <c r="C688" s="35" t="s">
        <v>447</v>
      </c>
      <c r="D688" s="35" t="s">
        <v>458</v>
      </c>
      <c r="E688" s="96">
        <v>1</v>
      </c>
      <c r="F688" s="96"/>
      <c r="G688" s="96"/>
      <c r="H688" s="96"/>
      <c r="I688" s="96"/>
      <c r="J688" s="96"/>
      <c r="K688" s="96"/>
      <c r="L688" s="96"/>
      <c r="M688" s="96"/>
      <c r="N688" s="96"/>
      <c r="O688" s="96">
        <f t="shared" si="177"/>
        <v>1</v>
      </c>
    </row>
    <row r="689" spans="1:15" s="82" customFormat="1">
      <c r="A689" s="95"/>
      <c r="B689" s="127" t="s">
        <v>196</v>
      </c>
      <c r="C689" s="35" t="s">
        <v>606</v>
      </c>
      <c r="D689" s="35" t="s">
        <v>459</v>
      </c>
      <c r="E689" s="96"/>
      <c r="F689" s="96">
        <v>1</v>
      </c>
      <c r="G689" s="96"/>
      <c r="H689" s="96"/>
      <c r="I689" s="96"/>
      <c r="J689" s="179"/>
      <c r="K689" s="179"/>
      <c r="L689" s="100"/>
      <c r="M689" s="96"/>
      <c r="N689" s="96"/>
      <c r="O689" s="96">
        <f t="shared" si="177"/>
        <v>1</v>
      </c>
    </row>
    <row r="690" spans="1:15" s="82" customFormat="1">
      <c r="A690" s="95"/>
      <c r="B690" s="127" t="s">
        <v>196</v>
      </c>
      <c r="C690" s="35" t="s">
        <v>780</v>
      </c>
      <c r="D690" s="35" t="s">
        <v>779</v>
      </c>
      <c r="E690" s="96"/>
      <c r="F690" s="96"/>
      <c r="G690" s="96"/>
      <c r="H690" s="96"/>
      <c r="I690" s="96"/>
      <c r="J690" s="116"/>
      <c r="K690" s="116"/>
      <c r="L690" s="100"/>
      <c r="M690" s="96"/>
      <c r="N690" s="96"/>
      <c r="O690" s="96">
        <f t="shared" si="177"/>
        <v>0</v>
      </c>
    </row>
    <row r="691" spans="1:15" s="82" customFormat="1">
      <c r="A691" s="95"/>
      <c r="B691" s="127" t="s">
        <v>196</v>
      </c>
      <c r="C691" s="35" t="s">
        <v>607</v>
      </c>
      <c r="D691" s="35" t="s">
        <v>460</v>
      </c>
      <c r="E691" s="96"/>
      <c r="F691" s="96"/>
      <c r="G691" s="96">
        <v>1</v>
      </c>
      <c r="H691" s="96"/>
      <c r="I691" s="96"/>
      <c r="J691" s="179">
        <v>1</v>
      </c>
      <c r="K691" s="179"/>
      <c r="L691" s="96"/>
      <c r="M691" s="96"/>
      <c r="N691" s="96"/>
      <c r="O691" s="96">
        <f t="shared" si="177"/>
        <v>2</v>
      </c>
    </row>
    <row r="692" spans="1:15" s="82" customFormat="1">
      <c r="A692" s="95"/>
      <c r="B692" s="127" t="s">
        <v>196</v>
      </c>
      <c r="C692" s="99" t="s">
        <v>448</v>
      </c>
      <c r="D692" s="99" t="s">
        <v>424</v>
      </c>
      <c r="E692" s="96"/>
      <c r="F692" s="96"/>
      <c r="G692" s="96"/>
      <c r="H692" s="96">
        <v>1</v>
      </c>
      <c r="I692" s="96"/>
      <c r="J692" s="96"/>
      <c r="K692" s="96"/>
      <c r="L692" s="175">
        <v>1</v>
      </c>
      <c r="M692" s="176"/>
      <c r="N692" s="96"/>
      <c r="O692" s="96">
        <f t="shared" si="177"/>
        <v>2</v>
      </c>
    </row>
    <row r="693" spans="1:15" s="82" customFormat="1">
      <c r="A693" s="95"/>
      <c r="B693" s="127" t="s">
        <v>196</v>
      </c>
      <c r="C693" s="35" t="s">
        <v>800</v>
      </c>
      <c r="D693" s="35" t="s">
        <v>799</v>
      </c>
      <c r="E693" s="96"/>
      <c r="F693" s="96"/>
      <c r="G693" s="96"/>
      <c r="H693" s="96">
        <v>1</v>
      </c>
      <c r="I693" s="96">
        <v>1</v>
      </c>
      <c r="J693" s="96"/>
      <c r="K693" s="97"/>
      <c r="L693" s="175"/>
      <c r="M693" s="176"/>
      <c r="N693" s="96"/>
      <c r="O693" s="96">
        <f t="shared" si="177"/>
        <v>2</v>
      </c>
    </row>
    <row r="694" spans="1:15" s="82" customFormat="1">
      <c r="A694" s="95"/>
      <c r="B694" s="127"/>
      <c r="C694" s="101" t="s">
        <v>398</v>
      </c>
      <c r="D694" s="101"/>
      <c r="E694" s="109">
        <f>SUM(E686:E693)</f>
        <v>1</v>
      </c>
      <c r="F694" s="109">
        <f t="shared" ref="F694:J694" si="178">SUM(F686:F693)</f>
        <v>1</v>
      </c>
      <c r="G694" s="109">
        <f>SUM(G686:G693)</f>
        <v>1</v>
      </c>
      <c r="H694" s="109">
        <f t="shared" si="178"/>
        <v>2</v>
      </c>
      <c r="I694" s="109">
        <f t="shared" si="178"/>
        <v>1</v>
      </c>
      <c r="J694" s="180">
        <f t="shared" si="178"/>
        <v>1</v>
      </c>
      <c r="K694" s="180"/>
      <c r="L694" s="180">
        <f t="shared" ref="L694" si="179">SUM(L686:L693)</f>
        <v>1</v>
      </c>
      <c r="M694" s="180"/>
      <c r="N694" s="109">
        <f t="shared" ref="N694:O694" si="180">SUM(N686:N693)</f>
        <v>0</v>
      </c>
      <c r="O694" s="109">
        <f t="shared" si="180"/>
        <v>8</v>
      </c>
    </row>
    <row r="695" spans="1:15" s="82" customFormat="1">
      <c r="A695" s="95"/>
      <c r="B695" s="127"/>
      <c r="C695" s="184" t="s">
        <v>794</v>
      </c>
      <c r="D695" s="114"/>
      <c r="E695" s="186" t="s">
        <v>592</v>
      </c>
      <c r="F695" s="194" t="s">
        <v>593</v>
      </c>
      <c r="G695" s="195"/>
      <c r="H695" s="195"/>
      <c r="I695" s="196"/>
      <c r="J695" s="194" t="s">
        <v>594</v>
      </c>
      <c r="K695" s="195"/>
      <c r="L695" s="195"/>
      <c r="M695" s="195"/>
      <c r="N695" s="196"/>
      <c r="O695" s="182" t="s">
        <v>398</v>
      </c>
    </row>
    <row r="696" spans="1:15" s="82" customFormat="1">
      <c r="A696" s="95"/>
      <c r="B696" s="127" t="s">
        <v>199</v>
      </c>
      <c r="C696" s="185"/>
      <c r="D696" s="115" t="s">
        <v>424</v>
      </c>
      <c r="E696" s="187"/>
      <c r="F696" s="98" t="s">
        <v>595</v>
      </c>
      <c r="G696" s="98" t="s">
        <v>596</v>
      </c>
      <c r="H696" s="98" t="s">
        <v>597</v>
      </c>
      <c r="I696" s="98" t="s">
        <v>598</v>
      </c>
      <c r="J696" s="98" t="s">
        <v>599</v>
      </c>
      <c r="K696" s="98" t="s">
        <v>600</v>
      </c>
      <c r="L696" s="98" t="s">
        <v>601</v>
      </c>
      <c r="M696" s="98" t="s">
        <v>602</v>
      </c>
      <c r="N696" s="98" t="s">
        <v>603</v>
      </c>
      <c r="O696" s="183"/>
    </row>
    <row r="697" spans="1:15" s="82" customFormat="1">
      <c r="A697" s="95"/>
      <c r="B697" s="127" t="s">
        <v>199</v>
      </c>
      <c r="C697" s="35" t="s">
        <v>604</v>
      </c>
      <c r="D697" s="35" t="s">
        <v>456</v>
      </c>
      <c r="E697" s="96">
        <v>1</v>
      </c>
      <c r="F697" s="96"/>
      <c r="G697" s="96"/>
      <c r="H697" s="96"/>
      <c r="I697" s="96"/>
      <c r="J697" s="96"/>
      <c r="K697" s="96"/>
      <c r="L697" s="96"/>
      <c r="M697" s="96"/>
      <c r="N697" s="96"/>
      <c r="O697" s="96">
        <f t="shared" ref="O697:O704" si="181">SUM(E697:N697)</f>
        <v>1</v>
      </c>
    </row>
    <row r="698" spans="1:15" s="82" customFormat="1">
      <c r="A698" s="95"/>
      <c r="B698" s="127" t="s">
        <v>199</v>
      </c>
      <c r="C698" s="35" t="s">
        <v>605</v>
      </c>
      <c r="D698" s="35" t="s">
        <v>457</v>
      </c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>
        <f t="shared" si="181"/>
        <v>0</v>
      </c>
    </row>
    <row r="699" spans="1:15" s="82" customFormat="1">
      <c r="A699" s="95"/>
      <c r="B699" s="127" t="s">
        <v>199</v>
      </c>
      <c r="C699" s="35" t="s">
        <v>447</v>
      </c>
      <c r="D699" s="35" t="s">
        <v>458</v>
      </c>
      <c r="E699" s="95"/>
      <c r="F699" s="96"/>
      <c r="G699" s="96"/>
      <c r="H699" s="96"/>
      <c r="I699" s="96"/>
      <c r="J699" s="96"/>
      <c r="K699" s="96"/>
      <c r="L699" s="96"/>
      <c r="M699" s="96"/>
      <c r="N699" s="96"/>
      <c r="O699" s="96">
        <f t="shared" si="181"/>
        <v>0</v>
      </c>
    </row>
    <row r="700" spans="1:15" s="82" customFormat="1">
      <c r="A700" s="95"/>
      <c r="B700" s="127" t="s">
        <v>199</v>
      </c>
      <c r="C700" s="35" t="s">
        <v>606</v>
      </c>
      <c r="D700" s="35" t="s">
        <v>459</v>
      </c>
      <c r="E700" s="96"/>
      <c r="F700" s="96">
        <v>1</v>
      </c>
      <c r="G700" s="96"/>
      <c r="H700" s="96"/>
      <c r="I700" s="96"/>
      <c r="J700" s="179"/>
      <c r="K700" s="179"/>
      <c r="L700" s="100"/>
      <c r="M700" s="96"/>
      <c r="N700" s="96"/>
      <c r="O700" s="96">
        <f t="shared" si="181"/>
        <v>1</v>
      </c>
    </row>
    <row r="701" spans="1:15" s="82" customFormat="1">
      <c r="A701" s="95"/>
      <c r="B701" s="127" t="s">
        <v>199</v>
      </c>
      <c r="C701" s="35" t="s">
        <v>780</v>
      </c>
      <c r="D701" s="35" t="s">
        <v>779</v>
      </c>
      <c r="E701" s="96"/>
      <c r="F701" s="96"/>
      <c r="G701" s="96"/>
      <c r="H701" s="96"/>
      <c r="I701" s="96"/>
      <c r="J701" s="116"/>
      <c r="K701" s="116"/>
      <c r="L701" s="100"/>
      <c r="M701" s="96"/>
      <c r="N701" s="96"/>
      <c r="O701" s="96">
        <f t="shared" si="181"/>
        <v>0</v>
      </c>
    </row>
    <row r="702" spans="1:15" s="82" customFormat="1">
      <c r="A702" s="95"/>
      <c r="B702" s="127" t="s">
        <v>199</v>
      </c>
      <c r="C702" s="35" t="s">
        <v>607</v>
      </c>
      <c r="D702" s="35" t="s">
        <v>460</v>
      </c>
      <c r="E702" s="96"/>
      <c r="F702" s="96"/>
      <c r="G702" s="96">
        <v>1</v>
      </c>
      <c r="H702" s="96"/>
      <c r="I702" s="96"/>
      <c r="J702" s="179">
        <v>1</v>
      </c>
      <c r="K702" s="179"/>
      <c r="L702" s="96"/>
      <c r="M702" s="96"/>
      <c r="N702" s="96"/>
      <c r="O702" s="96">
        <f t="shared" si="181"/>
        <v>2</v>
      </c>
    </row>
    <row r="703" spans="1:15" s="82" customFormat="1">
      <c r="A703" s="95"/>
      <c r="B703" s="127" t="s">
        <v>199</v>
      </c>
      <c r="C703" s="99" t="s">
        <v>448</v>
      </c>
      <c r="D703" s="99" t="s">
        <v>424</v>
      </c>
      <c r="E703" s="96"/>
      <c r="F703" s="96"/>
      <c r="G703" s="96"/>
      <c r="H703" s="96">
        <v>1</v>
      </c>
      <c r="I703" s="96">
        <v>1</v>
      </c>
      <c r="J703" s="96"/>
      <c r="K703" s="96"/>
      <c r="L703" s="175">
        <v>1</v>
      </c>
      <c r="M703" s="176"/>
      <c r="N703" s="96"/>
      <c r="O703" s="96">
        <f t="shared" si="181"/>
        <v>3</v>
      </c>
    </row>
    <row r="704" spans="1:15" s="82" customFormat="1">
      <c r="A704" s="95"/>
      <c r="B704" s="127" t="s">
        <v>199</v>
      </c>
      <c r="C704" s="35" t="s">
        <v>800</v>
      </c>
      <c r="D704" s="35" t="s">
        <v>799</v>
      </c>
      <c r="E704" s="96"/>
      <c r="F704" s="96"/>
      <c r="G704" s="96"/>
      <c r="H704" s="96">
        <v>1</v>
      </c>
      <c r="I704" s="96"/>
      <c r="J704" s="96"/>
      <c r="K704" s="97"/>
      <c r="L704" s="175"/>
      <c r="M704" s="176"/>
      <c r="N704" s="96"/>
      <c r="O704" s="96">
        <f t="shared" si="181"/>
        <v>1</v>
      </c>
    </row>
    <row r="705" spans="1:15" s="82" customFormat="1">
      <c r="A705" s="95"/>
      <c r="B705" s="127"/>
      <c r="C705" s="101" t="s">
        <v>398</v>
      </c>
      <c r="D705" s="101"/>
      <c r="E705" s="109">
        <f>SUM(E697:E704)</f>
        <v>1</v>
      </c>
      <c r="F705" s="109">
        <f t="shared" ref="F705:I705" si="182">SUM(F697:F704)</f>
        <v>1</v>
      </c>
      <c r="G705" s="109">
        <f t="shared" si="182"/>
        <v>1</v>
      </c>
      <c r="H705" s="109">
        <f t="shared" si="182"/>
        <v>2</v>
      </c>
      <c r="I705" s="109">
        <f t="shared" si="182"/>
        <v>1</v>
      </c>
      <c r="J705" s="180">
        <f>SUM(J697:J704)</f>
        <v>1</v>
      </c>
      <c r="K705" s="180"/>
      <c r="L705" s="180">
        <f>SUM(L697:L704)</f>
        <v>1</v>
      </c>
      <c r="M705" s="180"/>
      <c r="N705" s="109">
        <f t="shared" ref="N705:O705" si="183">SUM(N697:N704)</f>
        <v>0</v>
      </c>
      <c r="O705" s="109">
        <f t="shared" si="183"/>
        <v>8</v>
      </c>
    </row>
    <row r="706" spans="1:15" s="82" customFormat="1">
      <c r="A706" s="95"/>
      <c r="B706" s="127"/>
      <c r="C706" s="184" t="s">
        <v>695</v>
      </c>
      <c r="D706" s="114"/>
      <c r="E706" s="186" t="s">
        <v>592</v>
      </c>
      <c r="F706" s="194" t="s">
        <v>593</v>
      </c>
      <c r="G706" s="195"/>
      <c r="H706" s="195"/>
      <c r="I706" s="196"/>
      <c r="J706" s="194" t="s">
        <v>594</v>
      </c>
      <c r="K706" s="195"/>
      <c r="L706" s="195"/>
      <c r="M706" s="195"/>
      <c r="N706" s="196"/>
      <c r="O706" s="182" t="s">
        <v>398</v>
      </c>
    </row>
    <row r="707" spans="1:15" s="82" customFormat="1">
      <c r="A707" s="95"/>
      <c r="B707" s="127" t="s">
        <v>201</v>
      </c>
      <c r="C707" s="185"/>
      <c r="D707" s="115" t="s">
        <v>424</v>
      </c>
      <c r="E707" s="187"/>
      <c r="F707" s="98" t="s">
        <v>595</v>
      </c>
      <c r="G707" s="98" t="s">
        <v>596</v>
      </c>
      <c r="H707" s="98" t="s">
        <v>597</v>
      </c>
      <c r="I707" s="98" t="s">
        <v>598</v>
      </c>
      <c r="J707" s="98" t="s">
        <v>599</v>
      </c>
      <c r="K707" s="98" t="s">
        <v>600</v>
      </c>
      <c r="L707" s="98" t="s">
        <v>601</v>
      </c>
      <c r="M707" s="98" t="s">
        <v>602</v>
      </c>
      <c r="N707" s="98" t="s">
        <v>603</v>
      </c>
      <c r="O707" s="183"/>
    </row>
    <row r="708" spans="1:15" s="82" customFormat="1">
      <c r="A708" s="95"/>
      <c r="B708" s="127" t="s">
        <v>201</v>
      </c>
      <c r="C708" s="35" t="s">
        <v>604</v>
      </c>
      <c r="D708" s="35" t="s">
        <v>456</v>
      </c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>
        <f t="shared" ref="O708:O715" si="184">SUM(E708:N708)</f>
        <v>0</v>
      </c>
    </row>
    <row r="709" spans="1:15" s="82" customFormat="1">
      <c r="A709" s="95"/>
      <c r="B709" s="127" t="s">
        <v>201</v>
      </c>
      <c r="C709" s="35" t="s">
        <v>605</v>
      </c>
      <c r="D709" s="35" t="s">
        <v>457</v>
      </c>
      <c r="E709" s="96">
        <v>1</v>
      </c>
      <c r="F709" s="96"/>
      <c r="G709" s="96"/>
      <c r="H709" s="96"/>
      <c r="I709" s="96"/>
      <c r="J709" s="96"/>
      <c r="K709" s="96"/>
      <c r="L709" s="96"/>
      <c r="M709" s="96"/>
      <c r="N709" s="96"/>
      <c r="O709" s="96">
        <f t="shared" si="184"/>
        <v>1</v>
      </c>
    </row>
    <row r="710" spans="1:15" s="82" customFormat="1">
      <c r="A710" s="95"/>
      <c r="B710" s="127" t="s">
        <v>201</v>
      </c>
      <c r="C710" s="35" t="s">
        <v>447</v>
      </c>
      <c r="D710" s="35" t="s">
        <v>458</v>
      </c>
      <c r="E710" s="96"/>
      <c r="F710" s="96">
        <v>1</v>
      </c>
      <c r="G710" s="96"/>
      <c r="H710" s="96"/>
      <c r="I710" s="96"/>
      <c r="J710" s="96"/>
      <c r="K710" s="96"/>
      <c r="L710" s="96"/>
      <c r="M710" s="96"/>
      <c r="N710" s="96"/>
      <c r="O710" s="96">
        <f t="shared" si="184"/>
        <v>1</v>
      </c>
    </row>
    <row r="711" spans="1:15" s="82" customFormat="1">
      <c r="A711" s="95"/>
      <c r="B711" s="127" t="s">
        <v>201</v>
      </c>
      <c r="C711" s="35" t="s">
        <v>606</v>
      </c>
      <c r="D711" s="35" t="s">
        <v>459</v>
      </c>
      <c r="E711" s="96"/>
      <c r="F711" s="96"/>
      <c r="G711" s="96"/>
      <c r="H711" s="96"/>
      <c r="I711" s="96"/>
      <c r="J711" s="97">
        <v>1</v>
      </c>
      <c r="K711" s="97"/>
      <c r="L711" s="100"/>
      <c r="M711" s="96"/>
      <c r="N711" s="96"/>
      <c r="O711" s="96">
        <f t="shared" si="184"/>
        <v>1</v>
      </c>
    </row>
    <row r="712" spans="1:15" s="82" customFormat="1">
      <c r="A712" s="95"/>
      <c r="B712" s="127" t="s">
        <v>201</v>
      </c>
      <c r="C712" s="35" t="s">
        <v>780</v>
      </c>
      <c r="D712" s="35" t="s">
        <v>779</v>
      </c>
      <c r="E712" s="96"/>
      <c r="F712" s="96"/>
      <c r="G712" s="96"/>
      <c r="H712" s="96"/>
      <c r="I712" s="96"/>
      <c r="J712" s="116"/>
      <c r="K712" s="116"/>
      <c r="L712" s="100"/>
      <c r="M712" s="96"/>
      <c r="N712" s="96"/>
      <c r="O712" s="96">
        <f t="shared" si="184"/>
        <v>0</v>
      </c>
    </row>
    <row r="713" spans="1:15" s="82" customFormat="1">
      <c r="A713" s="95"/>
      <c r="B713" s="127" t="s">
        <v>201</v>
      </c>
      <c r="C713" s="35" t="s">
        <v>607</v>
      </c>
      <c r="D713" s="35" t="s">
        <v>460</v>
      </c>
      <c r="E713" s="96"/>
      <c r="F713" s="96"/>
      <c r="G713" s="96">
        <v>1</v>
      </c>
      <c r="H713" s="96"/>
      <c r="I713" s="96"/>
      <c r="J713" s="96"/>
      <c r="K713" s="96"/>
      <c r="L713" s="96"/>
      <c r="M713" s="96"/>
      <c r="N713" s="96"/>
      <c r="O713" s="96">
        <f t="shared" si="184"/>
        <v>1</v>
      </c>
    </row>
    <row r="714" spans="1:15" s="82" customFormat="1" ht="14.5" customHeight="1">
      <c r="A714" s="95"/>
      <c r="B714" s="127" t="s">
        <v>201</v>
      </c>
      <c r="C714" s="99" t="s">
        <v>448</v>
      </c>
      <c r="D714" s="99" t="s">
        <v>424</v>
      </c>
      <c r="E714" s="96"/>
      <c r="F714" s="96"/>
      <c r="G714" s="96"/>
      <c r="H714" s="96">
        <v>1</v>
      </c>
      <c r="I714" s="96"/>
      <c r="J714" s="96"/>
      <c r="K714" s="175">
        <v>1</v>
      </c>
      <c r="L714" s="176"/>
      <c r="M714" s="97">
        <v>1</v>
      </c>
      <c r="N714" s="96"/>
      <c r="O714" s="96">
        <f t="shared" si="184"/>
        <v>3</v>
      </c>
    </row>
    <row r="715" spans="1:15" s="82" customFormat="1">
      <c r="A715" s="95"/>
      <c r="B715" s="127" t="s">
        <v>201</v>
      </c>
      <c r="C715" s="35" t="s">
        <v>800</v>
      </c>
      <c r="D715" s="35" t="s">
        <v>799</v>
      </c>
      <c r="E715" s="96"/>
      <c r="F715" s="96"/>
      <c r="G715" s="96"/>
      <c r="H715" s="96">
        <v>1</v>
      </c>
      <c r="I715" s="96">
        <v>1</v>
      </c>
      <c r="J715" s="96"/>
      <c r="K715" s="97"/>
      <c r="L715" s="97"/>
      <c r="M715" s="97"/>
      <c r="N715" s="96"/>
      <c r="O715" s="96">
        <f t="shared" si="184"/>
        <v>2</v>
      </c>
    </row>
    <row r="716" spans="1:15" s="82" customFormat="1" ht="14.5" customHeight="1">
      <c r="A716" s="95"/>
      <c r="B716" s="127"/>
      <c r="C716" s="101" t="s">
        <v>398</v>
      </c>
      <c r="D716" s="101"/>
      <c r="E716" s="109">
        <f>SUM(E708:E715)</f>
        <v>1</v>
      </c>
      <c r="F716" s="109">
        <f t="shared" ref="F716:J716" si="185">SUM(F708:F715)</f>
        <v>1</v>
      </c>
      <c r="G716" s="109">
        <f t="shared" si="185"/>
        <v>1</v>
      </c>
      <c r="H716" s="109">
        <f t="shared" si="185"/>
        <v>2</v>
      </c>
      <c r="I716" s="109">
        <f t="shared" si="185"/>
        <v>1</v>
      </c>
      <c r="J716" s="111">
        <f t="shared" si="185"/>
        <v>1</v>
      </c>
      <c r="K716" s="177">
        <f>SUM(K708:L715)</f>
        <v>1</v>
      </c>
      <c r="L716" s="178"/>
      <c r="M716" s="109">
        <f t="shared" ref="M716:O716" si="186">SUM(M708:M715)</f>
        <v>1</v>
      </c>
      <c r="N716" s="109">
        <f t="shared" si="186"/>
        <v>0</v>
      </c>
      <c r="O716" s="109">
        <f t="shared" si="186"/>
        <v>9</v>
      </c>
    </row>
    <row r="717" spans="1:15" s="82" customFormat="1">
      <c r="A717" s="95"/>
      <c r="B717" s="127"/>
      <c r="C717" s="184" t="s">
        <v>696</v>
      </c>
      <c r="D717" s="114"/>
      <c r="E717" s="186" t="s">
        <v>592</v>
      </c>
      <c r="F717" s="194" t="s">
        <v>593</v>
      </c>
      <c r="G717" s="195"/>
      <c r="H717" s="195"/>
      <c r="I717" s="196"/>
      <c r="J717" s="194" t="s">
        <v>594</v>
      </c>
      <c r="K717" s="195"/>
      <c r="L717" s="195"/>
      <c r="M717" s="195"/>
      <c r="N717" s="196"/>
      <c r="O717" s="182" t="s">
        <v>398</v>
      </c>
    </row>
    <row r="718" spans="1:15" s="82" customFormat="1">
      <c r="A718" s="95"/>
      <c r="B718" s="127" t="s">
        <v>203</v>
      </c>
      <c r="C718" s="185"/>
      <c r="D718" s="115" t="s">
        <v>427</v>
      </c>
      <c r="E718" s="187"/>
      <c r="F718" s="98" t="s">
        <v>595</v>
      </c>
      <c r="G718" s="98" t="s">
        <v>596</v>
      </c>
      <c r="H718" s="98" t="s">
        <v>597</v>
      </c>
      <c r="I718" s="98" t="s">
        <v>598</v>
      </c>
      <c r="J718" s="98" t="s">
        <v>599</v>
      </c>
      <c r="K718" s="98" t="s">
        <v>600</v>
      </c>
      <c r="L718" s="98" t="s">
        <v>601</v>
      </c>
      <c r="M718" s="98" t="s">
        <v>602</v>
      </c>
      <c r="N718" s="98" t="s">
        <v>603</v>
      </c>
      <c r="O718" s="183"/>
    </row>
    <row r="719" spans="1:15" s="82" customFormat="1">
      <c r="A719" s="95"/>
      <c r="B719" s="127" t="s">
        <v>203</v>
      </c>
      <c r="C719" s="35" t="s">
        <v>604</v>
      </c>
      <c r="D719" s="35" t="s">
        <v>456</v>
      </c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>
        <f t="shared" ref="O719:O726" si="187">SUM(E719:N719)</f>
        <v>0</v>
      </c>
    </row>
    <row r="720" spans="1:15" s="82" customFormat="1">
      <c r="A720" s="95"/>
      <c r="B720" s="127" t="s">
        <v>203</v>
      </c>
      <c r="C720" s="35" t="s">
        <v>605</v>
      </c>
      <c r="D720" s="35" t="s">
        <v>457</v>
      </c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>
        <f t="shared" si="187"/>
        <v>0</v>
      </c>
    </row>
    <row r="721" spans="1:15" s="82" customFormat="1">
      <c r="A721" s="95"/>
      <c r="B721" s="127" t="s">
        <v>203</v>
      </c>
      <c r="C721" s="35" t="s">
        <v>447</v>
      </c>
      <c r="D721" s="35" t="s">
        <v>458</v>
      </c>
      <c r="E721" s="96">
        <v>1</v>
      </c>
      <c r="F721" s="96"/>
      <c r="G721" s="96"/>
      <c r="H721" s="96"/>
      <c r="I721" s="96"/>
      <c r="J721" s="96"/>
      <c r="K721" s="96"/>
      <c r="L721" s="96"/>
      <c r="M721" s="96"/>
      <c r="N721" s="96"/>
      <c r="O721" s="96">
        <f t="shared" si="187"/>
        <v>1</v>
      </c>
    </row>
    <row r="722" spans="1:15" s="82" customFormat="1">
      <c r="A722" s="95"/>
      <c r="B722" s="127" t="s">
        <v>203</v>
      </c>
      <c r="C722" s="35" t="s">
        <v>606</v>
      </c>
      <c r="D722" s="35" t="s">
        <v>459</v>
      </c>
      <c r="E722" s="96"/>
      <c r="F722" s="96"/>
      <c r="G722" s="96"/>
      <c r="H722" s="96"/>
      <c r="I722" s="96"/>
      <c r="J722" s="179"/>
      <c r="K722" s="179"/>
      <c r="L722" s="100"/>
      <c r="M722" s="96"/>
      <c r="N722" s="96"/>
      <c r="O722" s="96">
        <f t="shared" si="187"/>
        <v>0</v>
      </c>
    </row>
    <row r="723" spans="1:15" s="82" customFormat="1">
      <c r="A723" s="95"/>
      <c r="B723" s="127" t="s">
        <v>203</v>
      </c>
      <c r="C723" s="35" t="s">
        <v>780</v>
      </c>
      <c r="D723" s="35" t="s">
        <v>779</v>
      </c>
      <c r="E723" s="96"/>
      <c r="F723" s="96"/>
      <c r="G723" s="96"/>
      <c r="H723" s="96"/>
      <c r="I723" s="96"/>
      <c r="J723" s="116"/>
      <c r="K723" s="116"/>
      <c r="L723" s="100"/>
      <c r="M723" s="96"/>
      <c r="N723" s="96"/>
      <c r="O723" s="96">
        <f t="shared" si="187"/>
        <v>0</v>
      </c>
    </row>
    <row r="724" spans="1:15" s="82" customFormat="1">
      <c r="A724" s="95"/>
      <c r="B724" s="127" t="s">
        <v>203</v>
      </c>
      <c r="C724" s="35" t="s">
        <v>607</v>
      </c>
      <c r="D724" s="35" t="s">
        <v>460</v>
      </c>
      <c r="E724" s="96"/>
      <c r="F724" s="96">
        <v>1</v>
      </c>
      <c r="G724" s="96"/>
      <c r="H724" s="96"/>
      <c r="I724" s="96"/>
      <c r="J724" s="179">
        <v>1</v>
      </c>
      <c r="K724" s="179"/>
      <c r="L724" s="96"/>
      <c r="M724" s="96"/>
      <c r="N724" s="96"/>
      <c r="O724" s="96">
        <f t="shared" si="187"/>
        <v>2</v>
      </c>
    </row>
    <row r="725" spans="1:15" s="82" customFormat="1">
      <c r="A725" s="95"/>
      <c r="B725" s="127" t="s">
        <v>203</v>
      </c>
      <c r="C725" s="99" t="s">
        <v>448</v>
      </c>
      <c r="D725" s="99" t="s">
        <v>424</v>
      </c>
      <c r="E725" s="96"/>
      <c r="F725" s="96"/>
      <c r="G725" s="96">
        <v>1</v>
      </c>
      <c r="H725" s="96">
        <v>1</v>
      </c>
      <c r="I725" s="96"/>
      <c r="J725" s="96"/>
      <c r="K725" s="96"/>
      <c r="L725" s="175">
        <v>1</v>
      </c>
      <c r="M725" s="176"/>
      <c r="N725" s="96"/>
      <c r="O725" s="96">
        <f t="shared" si="187"/>
        <v>3</v>
      </c>
    </row>
    <row r="726" spans="1:15" s="82" customFormat="1">
      <c r="A726" s="95"/>
      <c r="B726" s="127" t="s">
        <v>203</v>
      </c>
      <c r="C726" s="35" t="s">
        <v>800</v>
      </c>
      <c r="D726" s="35" t="s">
        <v>799</v>
      </c>
      <c r="E726" s="96"/>
      <c r="F726" s="96"/>
      <c r="G726" s="96"/>
      <c r="H726" s="96">
        <v>1</v>
      </c>
      <c r="I726" s="96">
        <v>1</v>
      </c>
      <c r="J726" s="96"/>
      <c r="K726" s="97"/>
      <c r="L726" s="175"/>
      <c r="M726" s="176"/>
      <c r="N726" s="96"/>
      <c r="O726" s="96">
        <f t="shared" si="187"/>
        <v>2</v>
      </c>
    </row>
    <row r="727" spans="1:15" s="82" customFormat="1">
      <c r="A727" s="95"/>
      <c r="B727" s="127"/>
      <c r="C727" s="101" t="s">
        <v>398</v>
      </c>
      <c r="D727" s="101"/>
      <c r="E727" s="109">
        <f>SUM(E719:E726)</f>
        <v>1</v>
      </c>
      <c r="F727" s="109">
        <f t="shared" ref="F727:J727" si="188">SUM(F719:F726)</f>
        <v>1</v>
      </c>
      <c r="G727" s="109">
        <f t="shared" si="188"/>
        <v>1</v>
      </c>
      <c r="H727" s="109">
        <f t="shared" si="188"/>
        <v>2</v>
      </c>
      <c r="I727" s="109">
        <f t="shared" si="188"/>
        <v>1</v>
      </c>
      <c r="J727" s="180">
        <f t="shared" si="188"/>
        <v>1</v>
      </c>
      <c r="K727" s="180"/>
      <c r="L727" s="177">
        <f>SUM(L719:M726)</f>
        <v>1</v>
      </c>
      <c r="M727" s="178"/>
      <c r="N727" s="109">
        <f t="shared" ref="N727:O727" si="189">SUM(N719:N726)</f>
        <v>0</v>
      </c>
      <c r="O727" s="109">
        <f t="shared" si="189"/>
        <v>8</v>
      </c>
    </row>
    <row r="728" spans="1:15" s="82" customFormat="1">
      <c r="A728" s="95"/>
      <c r="B728" s="127"/>
      <c r="C728" s="184" t="s">
        <v>697</v>
      </c>
      <c r="D728" s="114"/>
      <c r="E728" s="186" t="s">
        <v>592</v>
      </c>
      <c r="F728" s="194" t="s">
        <v>593</v>
      </c>
      <c r="G728" s="195"/>
      <c r="H728" s="195"/>
      <c r="I728" s="196"/>
      <c r="J728" s="194" t="s">
        <v>594</v>
      </c>
      <c r="K728" s="195"/>
      <c r="L728" s="195"/>
      <c r="M728" s="195"/>
      <c r="N728" s="196"/>
      <c r="O728" s="182" t="s">
        <v>398</v>
      </c>
    </row>
    <row r="729" spans="1:15" s="82" customFormat="1">
      <c r="A729" s="95"/>
      <c r="B729" s="127" t="s">
        <v>205</v>
      </c>
      <c r="C729" s="185"/>
      <c r="D729" s="115" t="s">
        <v>427</v>
      </c>
      <c r="E729" s="187"/>
      <c r="F729" s="98" t="s">
        <v>595</v>
      </c>
      <c r="G729" s="98" t="s">
        <v>596</v>
      </c>
      <c r="H729" s="98" t="s">
        <v>597</v>
      </c>
      <c r="I729" s="98" t="s">
        <v>598</v>
      </c>
      <c r="J729" s="98" t="s">
        <v>599</v>
      </c>
      <c r="K729" s="98" t="s">
        <v>600</v>
      </c>
      <c r="L729" s="98" t="s">
        <v>601</v>
      </c>
      <c r="M729" s="98" t="s">
        <v>602</v>
      </c>
      <c r="N729" s="98" t="s">
        <v>603</v>
      </c>
      <c r="O729" s="183"/>
    </row>
    <row r="730" spans="1:15" s="82" customFormat="1">
      <c r="A730" s="95"/>
      <c r="B730" s="127" t="s">
        <v>205</v>
      </c>
      <c r="C730" s="35" t="s">
        <v>604</v>
      </c>
      <c r="D730" s="35" t="s">
        <v>456</v>
      </c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>
        <f t="shared" ref="O730:O737" si="190">SUM(E730:N730)</f>
        <v>0</v>
      </c>
    </row>
    <row r="731" spans="1:15" s="82" customFormat="1">
      <c r="A731" s="95"/>
      <c r="B731" s="127" t="s">
        <v>205</v>
      </c>
      <c r="C731" s="35" t="s">
        <v>605</v>
      </c>
      <c r="D731" s="35" t="s">
        <v>457</v>
      </c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>
        <f t="shared" si="190"/>
        <v>0</v>
      </c>
    </row>
    <row r="732" spans="1:15" s="82" customFormat="1">
      <c r="A732" s="95"/>
      <c r="B732" s="127" t="s">
        <v>205</v>
      </c>
      <c r="C732" s="35" t="s">
        <v>447</v>
      </c>
      <c r="D732" s="35" t="s">
        <v>458</v>
      </c>
      <c r="E732" s="96">
        <v>1</v>
      </c>
      <c r="F732" s="96"/>
      <c r="G732" s="96"/>
      <c r="H732" s="96"/>
      <c r="I732" s="96"/>
      <c r="J732" s="96"/>
      <c r="K732" s="96"/>
      <c r="L732" s="96"/>
      <c r="M732" s="96"/>
      <c r="N732" s="96"/>
      <c r="O732" s="96">
        <f t="shared" si="190"/>
        <v>1</v>
      </c>
    </row>
    <row r="733" spans="1:15" s="82" customFormat="1">
      <c r="A733" s="95"/>
      <c r="B733" s="127" t="s">
        <v>205</v>
      </c>
      <c r="C733" s="35" t="s">
        <v>606</v>
      </c>
      <c r="D733" s="35" t="s">
        <v>459</v>
      </c>
      <c r="E733" s="96"/>
      <c r="F733" s="96"/>
      <c r="G733" s="96"/>
      <c r="H733" s="96"/>
      <c r="I733" s="96"/>
      <c r="J733" s="179"/>
      <c r="K733" s="179"/>
      <c r="L733" s="100"/>
      <c r="M733" s="96"/>
      <c r="N733" s="96"/>
      <c r="O733" s="96">
        <f t="shared" si="190"/>
        <v>0</v>
      </c>
    </row>
    <row r="734" spans="1:15" s="82" customFormat="1">
      <c r="A734" s="95"/>
      <c r="B734" s="127" t="s">
        <v>205</v>
      </c>
      <c r="C734" s="35" t="s">
        <v>780</v>
      </c>
      <c r="D734" s="35" t="s">
        <v>779</v>
      </c>
      <c r="E734" s="96"/>
      <c r="F734" s="96"/>
      <c r="G734" s="96"/>
      <c r="H734" s="96"/>
      <c r="I734" s="96"/>
      <c r="J734" s="116"/>
      <c r="K734" s="116"/>
      <c r="L734" s="100"/>
      <c r="M734" s="96"/>
      <c r="N734" s="96"/>
      <c r="O734" s="96">
        <f t="shared" si="190"/>
        <v>0</v>
      </c>
    </row>
    <row r="735" spans="1:15" s="82" customFormat="1">
      <c r="A735" s="95"/>
      <c r="B735" s="127" t="s">
        <v>205</v>
      </c>
      <c r="C735" s="35" t="s">
        <v>607</v>
      </c>
      <c r="D735" s="35" t="s">
        <v>460</v>
      </c>
      <c r="E735" s="96"/>
      <c r="F735" s="96">
        <v>1</v>
      </c>
      <c r="G735" s="96"/>
      <c r="H735" s="96"/>
      <c r="I735" s="96"/>
      <c r="J735" s="179">
        <v>1</v>
      </c>
      <c r="K735" s="179"/>
      <c r="L735" s="96"/>
      <c r="M735" s="96"/>
      <c r="N735" s="96"/>
      <c r="O735" s="96">
        <f t="shared" si="190"/>
        <v>2</v>
      </c>
    </row>
    <row r="736" spans="1:15" s="82" customFormat="1">
      <c r="A736" s="95"/>
      <c r="B736" s="127" t="s">
        <v>205</v>
      </c>
      <c r="C736" s="99" t="s">
        <v>448</v>
      </c>
      <c r="D736" s="99" t="s">
        <v>424</v>
      </c>
      <c r="E736" s="96"/>
      <c r="F736" s="96"/>
      <c r="G736" s="96">
        <v>1</v>
      </c>
      <c r="H736" s="96">
        <v>1</v>
      </c>
      <c r="I736" s="96"/>
      <c r="J736" s="96"/>
      <c r="K736" s="96"/>
      <c r="L736" s="175">
        <v>1</v>
      </c>
      <c r="M736" s="176"/>
      <c r="N736" s="96"/>
      <c r="O736" s="96">
        <f t="shared" si="190"/>
        <v>3</v>
      </c>
    </row>
    <row r="737" spans="1:15" s="82" customFormat="1">
      <c r="A737" s="95"/>
      <c r="B737" s="127" t="s">
        <v>205</v>
      </c>
      <c r="C737" s="35" t="s">
        <v>800</v>
      </c>
      <c r="D737" s="35" t="s">
        <v>799</v>
      </c>
      <c r="E737" s="96"/>
      <c r="F737" s="96"/>
      <c r="G737" s="96"/>
      <c r="H737" s="96">
        <v>1</v>
      </c>
      <c r="I737" s="96">
        <v>1</v>
      </c>
      <c r="J737" s="96"/>
      <c r="K737" s="97"/>
      <c r="L737" s="175"/>
      <c r="M737" s="176"/>
      <c r="N737" s="96"/>
      <c r="O737" s="96">
        <f t="shared" si="190"/>
        <v>2</v>
      </c>
    </row>
    <row r="738" spans="1:15" s="82" customFormat="1">
      <c r="A738" s="95"/>
      <c r="B738" s="127"/>
      <c r="C738" s="101" t="s">
        <v>398</v>
      </c>
      <c r="D738" s="101"/>
      <c r="E738" s="109">
        <f>SUM(E730:E737)</f>
        <v>1</v>
      </c>
      <c r="F738" s="109">
        <f t="shared" ref="F738:J738" si="191">SUM(F730:F737)</f>
        <v>1</v>
      </c>
      <c r="G738" s="109">
        <f t="shared" si="191"/>
        <v>1</v>
      </c>
      <c r="H738" s="109">
        <f t="shared" si="191"/>
        <v>2</v>
      </c>
      <c r="I738" s="109">
        <f t="shared" si="191"/>
        <v>1</v>
      </c>
      <c r="J738" s="180">
        <f t="shared" si="191"/>
        <v>1</v>
      </c>
      <c r="K738" s="180"/>
      <c r="L738" s="177">
        <f>SUM(L730:M737)</f>
        <v>1</v>
      </c>
      <c r="M738" s="178"/>
      <c r="N738" s="109">
        <f t="shared" ref="N738:O738" si="192">SUM(N730:N737)</f>
        <v>0</v>
      </c>
      <c r="O738" s="109">
        <f t="shared" si="192"/>
        <v>8</v>
      </c>
    </row>
    <row r="739" spans="1:15" s="82" customFormat="1">
      <c r="A739" s="95"/>
      <c r="B739" s="127"/>
      <c r="C739" s="184" t="s">
        <v>698</v>
      </c>
      <c r="D739" s="114"/>
      <c r="E739" s="186" t="s">
        <v>592</v>
      </c>
      <c r="F739" s="194" t="s">
        <v>593</v>
      </c>
      <c r="G739" s="195"/>
      <c r="H739" s="195"/>
      <c r="I739" s="196"/>
      <c r="J739" s="194" t="s">
        <v>594</v>
      </c>
      <c r="K739" s="195"/>
      <c r="L739" s="195"/>
      <c r="M739" s="195"/>
      <c r="N739" s="196"/>
      <c r="O739" s="182" t="s">
        <v>398</v>
      </c>
    </row>
    <row r="740" spans="1:15" s="82" customFormat="1">
      <c r="A740" s="95"/>
      <c r="B740" s="127" t="s">
        <v>208</v>
      </c>
      <c r="C740" s="185"/>
      <c r="D740" s="115" t="s">
        <v>427</v>
      </c>
      <c r="E740" s="187"/>
      <c r="F740" s="98" t="s">
        <v>595</v>
      </c>
      <c r="G740" s="98" t="s">
        <v>596</v>
      </c>
      <c r="H740" s="98" t="s">
        <v>597</v>
      </c>
      <c r="I740" s="98" t="s">
        <v>598</v>
      </c>
      <c r="J740" s="98" t="s">
        <v>599</v>
      </c>
      <c r="K740" s="98" t="s">
        <v>600</v>
      </c>
      <c r="L740" s="98" t="s">
        <v>601</v>
      </c>
      <c r="M740" s="98" t="s">
        <v>602</v>
      </c>
      <c r="N740" s="98" t="s">
        <v>603</v>
      </c>
      <c r="O740" s="183"/>
    </row>
    <row r="741" spans="1:15" s="82" customFormat="1">
      <c r="A741" s="95"/>
      <c r="B741" s="127" t="s">
        <v>208</v>
      </c>
      <c r="C741" s="35" t="s">
        <v>604</v>
      </c>
      <c r="D741" s="35" t="s">
        <v>456</v>
      </c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>
        <f t="shared" ref="O741:O748" si="193">SUM(E741:N741)</f>
        <v>0</v>
      </c>
    </row>
    <row r="742" spans="1:15" s="82" customFormat="1">
      <c r="A742" s="95"/>
      <c r="B742" s="127" t="s">
        <v>208</v>
      </c>
      <c r="C742" s="35" t="s">
        <v>605</v>
      </c>
      <c r="D742" s="35" t="s">
        <v>457</v>
      </c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>
        <f t="shared" si="193"/>
        <v>0</v>
      </c>
    </row>
    <row r="743" spans="1:15" s="82" customFormat="1">
      <c r="A743" s="95"/>
      <c r="B743" s="127" t="s">
        <v>208</v>
      </c>
      <c r="C743" s="35" t="s">
        <v>447</v>
      </c>
      <c r="D743" s="35" t="s">
        <v>458</v>
      </c>
      <c r="E743" s="96">
        <v>1</v>
      </c>
      <c r="F743" s="96"/>
      <c r="G743" s="96"/>
      <c r="H743" s="96"/>
      <c r="I743" s="96"/>
      <c r="J743" s="96"/>
      <c r="K743" s="96"/>
      <c r="L743" s="96"/>
      <c r="M743" s="96"/>
      <c r="N743" s="96"/>
      <c r="O743" s="96">
        <f t="shared" si="193"/>
        <v>1</v>
      </c>
    </row>
    <row r="744" spans="1:15" s="82" customFormat="1">
      <c r="A744" s="95"/>
      <c r="B744" s="127" t="s">
        <v>208</v>
      </c>
      <c r="C744" s="35" t="s">
        <v>606</v>
      </c>
      <c r="D744" s="35" t="s">
        <v>459</v>
      </c>
      <c r="E744" s="96"/>
      <c r="F744" s="96"/>
      <c r="G744" s="96"/>
      <c r="H744" s="96"/>
      <c r="I744" s="96"/>
      <c r="J744" s="179"/>
      <c r="K744" s="179"/>
      <c r="L744" s="100"/>
      <c r="M744" s="96"/>
      <c r="N744" s="96"/>
      <c r="O744" s="96">
        <f t="shared" si="193"/>
        <v>0</v>
      </c>
    </row>
    <row r="745" spans="1:15" s="82" customFormat="1">
      <c r="A745" s="95"/>
      <c r="B745" s="127" t="s">
        <v>208</v>
      </c>
      <c r="C745" s="35" t="s">
        <v>780</v>
      </c>
      <c r="D745" s="35" t="s">
        <v>779</v>
      </c>
      <c r="E745" s="96"/>
      <c r="F745" s="96"/>
      <c r="G745" s="96"/>
      <c r="H745" s="96"/>
      <c r="I745" s="96"/>
      <c r="J745" s="116"/>
      <c r="K745" s="116"/>
      <c r="L745" s="100"/>
      <c r="M745" s="96"/>
      <c r="N745" s="96"/>
      <c r="O745" s="96">
        <f t="shared" si="193"/>
        <v>0</v>
      </c>
    </row>
    <row r="746" spans="1:15" s="82" customFormat="1">
      <c r="A746" s="95"/>
      <c r="B746" s="127" t="s">
        <v>208</v>
      </c>
      <c r="C746" s="35" t="s">
        <v>607</v>
      </c>
      <c r="D746" s="35" t="s">
        <v>460</v>
      </c>
      <c r="E746" s="96"/>
      <c r="F746" s="96">
        <v>1</v>
      </c>
      <c r="G746" s="96"/>
      <c r="H746" s="96"/>
      <c r="I746" s="96"/>
      <c r="J746" s="179">
        <v>1</v>
      </c>
      <c r="K746" s="179"/>
      <c r="L746" s="96"/>
      <c r="M746" s="96"/>
      <c r="N746" s="96"/>
      <c r="O746" s="96">
        <f t="shared" si="193"/>
        <v>2</v>
      </c>
    </row>
    <row r="747" spans="1:15" s="82" customFormat="1">
      <c r="A747" s="95"/>
      <c r="B747" s="127" t="s">
        <v>208</v>
      </c>
      <c r="C747" s="99" t="s">
        <v>448</v>
      </c>
      <c r="D747" s="99" t="s">
        <v>424</v>
      </c>
      <c r="E747" s="96"/>
      <c r="F747" s="96"/>
      <c r="G747" s="96">
        <v>1</v>
      </c>
      <c r="H747" s="96">
        <v>1</v>
      </c>
      <c r="I747" s="96"/>
      <c r="J747" s="96"/>
      <c r="K747" s="96"/>
      <c r="L747" s="175">
        <v>1</v>
      </c>
      <c r="M747" s="176"/>
      <c r="N747" s="96"/>
      <c r="O747" s="96">
        <f t="shared" si="193"/>
        <v>3</v>
      </c>
    </row>
    <row r="748" spans="1:15" s="82" customFormat="1">
      <c r="A748" s="95"/>
      <c r="B748" s="127" t="s">
        <v>208</v>
      </c>
      <c r="C748" s="35" t="s">
        <v>800</v>
      </c>
      <c r="D748" s="35" t="s">
        <v>799</v>
      </c>
      <c r="E748" s="96"/>
      <c r="F748" s="96"/>
      <c r="G748" s="96"/>
      <c r="H748" s="96">
        <v>1</v>
      </c>
      <c r="I748" s="96">
        <v>1</v>
      </c>
      <c r="J748" s="96"/>
      <c r="K748" s="97"/>
      <c r="L748" s="175"/>
      <c r="M748" s="176"/>
      <c r="N748" s="96"/>
      <c r="O748" s="96">
        <f t="shared" si="193"/>
        <v>2</v>
      </c>
    </row>
    <row r="749" spans="1:15" s="82" customFormat="1">
      <c r="A749" s="95"/>
      <c r="B749" s="127"/>
      <c r="C749" s="101" t="s">
        <v>398</v>
      </c>
      <c r="D749" s="101"/>
      <c r="E749" s="109">
        <f>SUM(E741:E748)</f>
        <v>1</v>
      </c>
      <c r="F749" s="109">
        <f t="shared" ref="F749:J749" si="194">SUM(F741:F748)</f>
        <v>1</v>
      </c>
      <c r="G749" s="109">
        <f t="shared" si="194"/>
        <v>1</v>
      </c>
      <c r="H749" s="109">
        <f t="shared" si="194"/>
        <v>2</v>
      </c>
      <c r="I749" s="109">
        <f t="shared" si="194"/>
        <v>1</v>
      </c>
      <c r="J749" s="180">
        <f t="shared" si="194"/>
        <v>1</v>
      </c>
      <c r="K749" s="180"/>
      <c r="L749" s="177">
        <f>SUM(L741:M748)</f>
        <v>1</v>
      </c>
      <c r="M749" s="178"/>
      <c r="N749" s="109">
        <f t="shared" ref="N749" si="195">SUM(N741:N748)</f>
        <v>0</v>
      </c>
      <c r="O749" s="109">
        <f t="shared" ref="O749" si="196">SUM(O741:O748)</f>
        <v>8</v>
      </c>
    </row>
    <row r="750" spans="1:15" s="82" customFormat="1">
      <c r="A750" s="95"/>
      <c r="B750" s="127"/>
      <c r="C750" s="184" t="s">
        <v>699</v>
      </c>
      <c r="D750" s="114"/>
      <c r="E750" s="186" t="s">
        <v>592</v>
      </c>
      <c r="F750" s="194" t="s">
        <v>593</v>
      </c>
      <c r="G750" s="195"/>
      <c r="H750" s="195"/>
      <c r="I750" s="196"/>
      <c r="J750" s="194" t="s">
        <v>594</v>
      </c>
      <c r="K750" s="195"/>
      <c r="L750" s="195"/>
      <c r="M750" s="195"/>
      <c r="N750" s="196"/>
      <c r="O750" s="182" t="s">
        <v>398</v>
      </c>
    </row>
    <row r="751" spans="1:15" s="82" customFormat="1">
      <c r="A751" s="95"/>
      <c r="B751" s="127" t="s">
        <v>211</v>
      </c>
      <c r="C751" s="185"/>
      <c r="D751" s="115" t="s">
        <v>427</v>
      </c>
      <c r="E751" s="187"/>
      <c r="F751" s="98" t="s">
        <v>595</v>
      </c>
      <c r="G751" s="98" t="s">
        <v>596</v>
      </c>
      <c r="H751" s="98" t="s">
        <v>597</v>
      </c>
      <c r="I751" s="98" t="s">
        <v>598</v>
      </c>
      <c r="J751" s="98" t="s">
        <v>599</v>
      </c>
      <c r="K751" s="98" t="s">
        <v>600</v>
      </c>
      <c r="L751" s="98" t="s">
        <v>601</v>
      </c>
      <c r="M751" s="98" t="s">
        <v>602</v>
      </c>
      <c r="N751" s="98" t="s">
        <v>603</v>
      </c>
      <c r="O751" s="183"/>
    </row>
    <row r="752" spans="1:15" s="82" customFormat="1">
      <c r="A752" s="95"/>
      <c r="B752" s="127" t="s">
        <v>211</v>
      </c>
      <c r="C752" s="35" t="s">
        <v>604</v>
      </c>
      <c r="D752" s="35" t="s">
        <v>456</v>
      </c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>
        <f t="shared" ref="O752:O759" si="197">SUM(E752:N752)</f>
        <v>0</v>
      </c>
    </row>
    <row r="753" spans="1:15" s="82" customFormat="1">
      <c r="A753" s="95"/>
      <c r="B753" s="127" t="s">
        <v>211</v>
      </c>
      <c r="C753" s="35" t="s">
        <v>605</v>
      </c>
      <c r="D753" s="35" t="s">
        <v>457</v>
      </c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>
        <f t="shared" si="197"/>
        <v>0</v>
      </c>
    </row>
    <row r="754" spans="1:15" s="82" customFormat="1">
      <c r="A754" s="95"/>
      <c r="B754" s="127" t="s">
        <v>211</v>
      </c>
      <c r="C754" s="35" t="s">
        <v>447</v>
      </c>
      <c r="D754" s="35" t="s">
        <v>458</v>
      </c>
      <c r="E754" s="96">
        <v>1</v>
      </c>
      <c r="F754" s="96"/>
      <c r="G754" s="96"/>
      <c r="H754" s="96"/>
      <c r="I754" s="96"/>
      <c r="J754" s="96"/>
      <c r="K754" s="96"/>
      <c r="L754" s="96"/>
      <c r="M754" s="96"/>
      <c r="N754" s="96"/>
      <c r="O754" s="96">
        <f t="shared" si="197"/>
        <v>1</v>
      </c>
    </row>
    <row r="755" spans="1:15" s="82" customFormat="1">
      <c r="A755" s="95"/>
      <c r="B755" s="127" t="s">
        <v>211</v>
      </c>
      <c r="C755" s="35" t="s">
        <v>606</v>
      </c>
      <c r="D755" s="35" t="s">
        <v>459</v>
      </c>
      <c r="E755" s="96"/>
      <c r="F755" s="96"/>
      <c r="G755" s="96"/>
      <c r="H755" s="96"/>
      <c r="I755" s="96"/>
      <c r="J755" s="179"/>
      <c r="K755" s="179"/>
      <c r="L755" s="100"/>
      <c r="M755" s="96"/>
      <c r="N755" s="96"/>
      <c r="O755" s="96">
        <f t="shared" si="197"/>
        <v>0</v>
      </c>
    </row>
    <row r="756" spans="1:15" s="82" customFormat="1">
      <c r="A756" s="95"/>
      <c r="B756" s="127" t="s">
        <v>211</v>
      </c>
      <c r="C756" s="35" t="s">
        <v>780</v>
      </c>
      <c r="D756" s="35" t="s">
        <v>779</v>
      </c>
      <c r="E756" s="96"/>
      <c r="F756" s="96"/>
      <c r="G756" s="96"/>
      <c r="H756" s="96"/>
      <c r="I756" s="96"/>
      <c r="J756" s="116"/>
      <c r="K756" s="116"/>
      <c r="L756" s="100"/>
      <c r="M756" s="96"/>
      <c r="N756" s="96"/>
      <c r="O756" s="96">
        <f t="shared" si="197"/>
        <v>0</v>
      </c>
    </row>
    <row r="757" spans="1:15" s="82" customFormat="1">
      <c r="A757" s="95"/>
      <c r="B757" s="127" t="s">
        <v>211</v>
      </c>
      <c r="C757" s="35" t="s">
        <v>607</v>
      </c>
      <c r="D757" s="35" t="s">
        <v>460</v>
      </c>
      <c r="E757" s="96"/>
      <c r="F757" s="96">
        <v>1</v>
      </c>
      <c r="G757" s="96"/>
      <c r="H757" s="96"/>
      <c r="I757" s="96"/>
      <c r="J757" s="179">
        <v>1</v>
      </c>
      <c r="K757" s="179"/>
      <c r="L757" s="96"/>
      <c r="M757" s="96"/>
      <c r="N757" s="96"/>
      <c r="O757" s="96">
        <f t="shared" si="197"/>
        <v>2</v>
      </c>
    </row>
    <row r="758" spans="1:15" s="82" customFormat="1">
      <c r="A758" s="95"/>
      <c r="B758" s="127" t="s">
        <v>211</v>
      </c>
      <c r="C758" s="99" t="s">
        <v>448</v>
      </c>
      <c r="D758" s="99" t="s">
        <v>424</v>
      </c>
      <c r="E758" s="96"/>
      <c r="F758" s="96"/>
      <c r="G758" s="96">
        <v>1</v>
      </c>
      <c r="H758" s="96">
        <v>1</v>
      </c>
      <c r="I758" s="96"/>
      <c r="J758" s="96"/>
      <c r="K758" s="96"/>
      <c r="L758" s="175">
        <v>1</v>
      </c>
      <c r="M758" s="176"/>
      <c r="N758" s="96"/>
      <c r="O758" s="96">
        <f t="shared" si="197"/>
        <v>3</v>
      </c>
    </row>
    <row r="759" spans="1:15" s="82" customFormat="1">
      <c r="A759" s="95"/>
      <c r="B759" s="127" t="s">
        <v>211</v>
      </c>
      <c r="C759" s="35" t="s">
        <v>800</v>
      </c>
      <c r="D759" s="35" t="s">
        <v>799</v>
      </c>
      <c r="E759" s="96"/>
      <c r="F759" s="96"/>
      <c r="G759" s="96"/>
      <c r="H759" s="96">
        <v>1</v>
      </c>
      <c r="I759" s="96">
        <v>1</v>
      </c>
      <c r="J759" s="96"/>
      <c r="K759" s="97"/>
      <c r="L759" s="175"/>
      <c r="M759" s="176"/>
      <c r="N759" s="96"/>
      <c r="O759" s="96">
        <f t="shared" si="197"/>
        <v>2</v>
      </c>
    </row>
    <row r="760" spans="1:15" s="82" customFormat="1">
      <c r="A760" s="95"/>
      <c r="B760" s="127"/>
      <c r="C760" s="101" t="s">
        <v>398</v>
      </c>
      <c r="D760" s="101"/>
      <c r="E760" s="109">
        <f>SUM(E752:E759)</f>
        <v>1</v>
      </c>
      <c r="F760" s="109">
        <f t="shared" ref="F760:J760" si="198">SUM(F752:F759)</f>
        <v>1</v>
      </c>
      <c r="G760" s="109">
        <f t="shared" si="198"/>
        <v>1</v>
      </c>
      <c r="H760" s="109">
        <f t="shared" si="198"/>
        <v>2</v>
      </c>
      <c r="I760" s="109">
        <f t="shared" si="198"/>
        <v>1</v>
      </c>
      <c r="J760" s="180">
        <f t="shared" si="198"/>
        <v>1</v>
      </c>
      <c r="K760" s="180"/>
      <c r="L760" s="177">
        <f>SUM(L752:M759)</f>
        <v>1</v>
      </c>
      <c r="M760" s="178"/>
      <c r="N760" s="109">
        <f t="shared" ref="N760" si="199">SUM(N752:N759)</f>
        <v>0</v>
      </c>
      <c r="O760" s="109">
        <f t="shared" ref="O760" si="200">SUM(O752:O759)</f>
        <v>8</v>
      </c>
    </row>
    <row r="761" spans="1:15" s="82" customFormat="1">
      <c r="A761" s="95"/>
      <c r="B761" s="127"/>
      <c r="C761" s="184" t="s">
        <v>700</v>
      </c>
      <c r="D761" s="114"/>
      <c r="E761" s="186" t="s">
        <v>592</v>
      </c>
      <c r="F761" s="194" t="s">
        <v>593</v>
      </c>
      <c r="G761" s="195"/>
      <c r="H761" s="195"/>
      <c r="I761" s="196"/>
      <c r="J761" s="194" t="s">
        <v>594</v>
      </c>
      <c r="K761" s="195"/>
      <c r="L761" s="195"/>
      <c r="M761" s="195"/>
      <c r="N761" s="196"/>
      <c r="O761" s="182" t="s">
        <v>398</v>
      </c>
    </row>
    <row r="762" spans="1:15" s="82" customFormat="1">
      <c r="A762" s="95"/>
      <c r="B762" s="127" t="s">
        <v>214</v>
      </c>
      <c r="C762" s="185"/>
      <c r="D762" s="115" t="s">
        <v>427</v>
      </c>
      <c r="E762" s="187"/>
      <c r="F762" s="98" t="s">
        <v>595</v>
      </c>
      <c r="G762" s="98" t="s">
        <v>596</v>
      </c>
      <c r="H762" s="98" t="s">
        <v>597</v>
      </c>
      <c r="I762" s="98" t="s">
        <v>598</v>
      </c>
      <c r="J762" s="98" t="s">
        <v>599</v>
      </c>
      <c r="K762" s="98" t="s">
        <v>600</v>
      </c>
      <c r="L762" s="98" t="s">
        <v>601</v>
      </c>
      <c r="M762" s="98" t="s">
        <v>602</v>
      </c>
      <c r="N762" s="98" t="s">
        <v>603</v>
      </c>
      <c r="O762" s="183"/>
    </row>
    <row r="763" spans="1:15" s="82" customFormat="1">
      <c r="A763" s="95"/>
      <c r="B763" s="127" t="s">
        <v>214</v>
      </c>
      <c r="C763" s="35" t="s">
        <v>604</v>
      </c>
      <c r="D763" s="35" t="s">
        <v>456</v>
      </c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>
        <f t="shared" ref="O763:O770" si="201">SUM(E763:N763)</f>
        <v>0</v>
      </c>
    </row>
    <row r="764" spans="1:15" s="82" customFormat="1">
      <c r="A764" s="95"/>
      <c r="B764" s="127" t="s">
        <v>214</v>
      </c>
      <c r="C764" s="35" t="s">
        <v>605</v>
      </c>
      <c r="D764" s="35" t="s">
        <v>457</v>
      </c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>
        <f t="shared" si="201"/>
        <v>0</v>
      </c>
    </row>
    <row r="765" spans="1:15" s="82" customFormat="1">
      <c r="A765" s="95"/>
      <c r="B765" s="127" t="s">
        <v>214</v>
      </c>
      <c r="C765" s="35" t="s">
        <v>447</v>
      </c>
      <c r="D765" s="35" t="s">
        <v>458</v>
      </c>
      <c r="E765" s="96">
        <v>1</v>
      </c>
      <c r="F765" s="96"/>
      <c r="G765" s="96"/>
      <c r="H765" s="96"/>
      <c r="I765" s="96"/>
      <c r="J765" s="96"/>
      <c r="K765" s="96"/>
      <c r="L765" s="96"/>
      <c r="M765" s="96"/>
      <c r="N765" s="96"/>
      <c r="O765" s="96">
        <f t="shared" si="201"/>
        <v>1</v>
      </c>
    </row>
    <row r="766" spans="1:15" s="82" customFormat="1">
      <c r="A766" s="95"/>
      <c r="B766" s="127" t="s">
        <v>214</v>
      </c>
      <c r="C766" s="35" t="s">
        <v>606</v>
      </c>
      <c r="D766" s="35" t="s">
        <v>459</v>
      </c>
      <c r="E766" s="96"/>
      <c r="F766" s="96"/>
      <c r="G766" s="96"/>
      <c r="H766" s="96"/>
      <c r="I766" s="96"/>
      <c r="J766" s="179"/>
      <c r="K766" s="179"/>
      <c r="L766" s="100"/>
      <c r="M766" s="96"/>
      <c r="N766" s="96"/>
      <c r="O766" s="96">
        <f t="shared" si="201"/>
        <v>0</v>
      </c>
    </row>
    <row r="767" spans="1:15" s="82" customFormat="1">
      <c r="A767" s="95"/>
      <c r="B767" s="127" t="s">
        <v>214</v>
      </c>
      <c r="C767" s="35" t="s">
        <v>780</v>
      </c>
      <c r="D767" s="35" t="s">
        <v>779</v>
      </c>
      <c r="E767" s="96"/>
      <c r="F767" s="96"/>
      <c r="G767" s="96"/>
      <c r="H767" s="96"/>
      <c r="I767" s="96"/>
      <c r="J767" s="116"/>
      <c r="K767" s="116"/>
      <c r="L767" s="100"/>
      <c r="M767" s="96"/>
      <c r="N767" s="96"/>
      <c r="O767" s="96">
        <f t="shared" si="201"/>
        <v>0</v>
      </c>
    </row>
    <row r="768" spans="1:15" s="82" customFormat="1">
      <c r="A768" s="95"/>
      <c r="B768" s="127" t="s">
        <v>214</v>
      </c>
      <c r="C768" s="35" t="s">
        <v>607</v>
      </c>
      <c r="D768" s="35" t="s">
        <v>460</v>
      </c>
      <c r="E768" s="96"/>
      <c r="F768" s="96">
        <v>1</v>
      </c>
      <c r="G768" s="96"/>
      <c r="H768" s="96"/>
      <c r="I768" s="96"/>
      <c r="J768" s="179">
        <v>1</v>
      </c>
      <c r="K768" s="179"/>
      <c r="L768" s="96"/>
      <c r="M768" s="96"/>
      <c r="N768" s="96"/>
      <c r="O768" s="96">
        <f t="shared" si="201"/>
        <v>2</v>
      </c>
    </row>
    <row r="769" spans="1:15" s="82" customFormat="1">
      <c r="A769" s="95"/>
      <c r="B769" s="127" t="s">
        <v>214</v>
      </c>
      <c r="C769" s="99" t="s">
        <v>448</v>
      </c>
      <c r="D769" s="99" t="s">
        <v>424</v>
      </c>
      <c r="E769" s="96"/>
      <c r="F769" s="96"/>
      <c r="G769" s="96">
        <v>1</v>
      </c>
      <c r="H769" s="96">
        <v>1</v>
      </c>
      <c r="I769" s="96"/>
      <c r="J769" s="96"/>
      <c r="K769" s="96"/>
      <c r="L769" s="175">
        <v>1</v>
      </c>
      <c r="M769" s="176"/>
      <c r="N769" s="96"/>
      <c r="O769" s="96">
        <f t="shared" si="201"/>
        <v>3</v>
      </c>
    </row>
    <row r="770" spans="1:15" s="82" customFormat="1">
      <c r="A770" s="95"/>
      <c r="B770" s="127" t="s">
        <v>214</v>
      </c>
      <c r="C770" s="35" t="s">
        <v>800</v>
      </c>
      <c r="D770" s="35" t="s">
        <v>799</v>
      </c>
      <c r="E770" s="96"/>
      <c r="F770" s="96"/>
      <c r="G770" s="96"/>
      <c r="H770" s="96">
        <v>1</v>
      </c>
      <c r="I770" s="96">
        <v>1</v>
      </c>
      <c r="J770" s="96"/>
      <c r="K770" s="97"/>
      <c r="L770" s="175"/>
      <c r="M770" s="176"/>
      <c r="N770" s="96"/>
      <c r="O770" s="96">
        <f t="shared" si="201"/>
        <v>2</v>
      </c>
    </row>
    <row r="771" spans="1:15" s="82" customFormat="1">
      <c r="A771" s="95"/>
      <c r="B771" s="127"/>
      <c r="C771" s="101" t="s">
        <v>398</v>
      </c>
      <c r="D771" s="101"/>
      <c r="E771" s="109">
        <f>SUM(E763:E770)</f>
        <v>1</v>
      </c>
      <c r="F771" s="109">
        <f t="shared" ref="F771:J771" si="202">SUM(F763:F770)</f>
        <v>1</v>
      </c>
      <c r="G771" s="109">
        <f t="shared" si="202"/>
        <v>1</v>
      </c>
      <c r="H771" s="109">
        <f t="shared" si="202"/>
        <v>2</v>
      </c>
      <c r="I771" s="109">
        <f t="shared" si="202"/>
        <v>1</v>
      </c>
      <c r="J771" s="180">
        <f t="shared" si="202"/>
        <v>1</v>
      </c>
      <c r="K771" s="180"/>
      <c r="L771" s="177">
        <f>SUM(L763:M770)</f>
        <v>1</v>
      </c>
      <c r="M771" s="178"/>
      <c r="N771" s="109">
        <f t="shared" ref="N771" si="203">SUM(N763:N770)</f>
        <v>0</v>
      </c>
      <c r="O771" s="109">
        <f t="shared" ref="O771" si="204">SUM(O763:O770)</f>
        <v>8</v>
      </c>
    </row>
    <row r="772" spans="1:15" s="82" customFormat="1">
      <c r="A772" s="95"/>
      <c r="B772" s="127"/>
      <c r="C772" s="184" t="s">
        <v>701</v>
      </c>
      <c r="D772" s="114"/>
      <c r="E772" s="186" t="s">
        <v>592</v>
      </c>
      <c r="F772" s="194" t="s">
        <v>593</v>
      </c>
      <c r="G772" s="195"/>
      <c r="H772" s="195"/>
      <c r="I772" s="196"/>
      <c r="J772" s="194" t="s">
        <v>594</v>
      </c>
      <c r="K772" s="195"/>
      <c r="L772" s="195"/>
      <c r="M772" s="195"/>
      <c r="N772" s="196"/>
      <c r="O772" s="182" t="s">
        <v>398</v>
      </c>
    </row>
    <row r="773" spans="1:15" s="82" customFormat="1">
      <c r="A773" s="95"/>
      <c r="B773" s="127" t="s">
        <v>217</v>
      </c>
      <c r="C773" s="185"/>
      <c r="D773" s="115" t="s">
        <v>426</v>
      </c>
      <c r="E773" s="187"/>
      <c r="F773" s="98" t="s">
        <v>595</v>
      </c>
      <c r="G773" s="98" t="s">
        <v>596</v>
      </c>
      <c r="H773" s="98" t="s">
        <v>597</v>
      </c>
      <c r="I773" s="98" t="s">
        <v>598</v>
      </c>
      <c r="J773" s="98" t="s">
        <v>599</v>
      </c>
      <c r="K773" s="98" t="s">
        <v>600</v>
      </c>
      <c r="L773" s="98" t="s">
        <v>601</v>
      </c>
      <c r="M773" s="98" t="s">
        <v>602</v>
      </c>
      <c r="N773" s="98" t="s">
        <v>603</v>
      </c>
      <c r="O773" s="183"/>
    </row>
    <row r="774" spans="1:15" s="82" customFormat="1">
      <c r="A774" s="95"/>
      <c r="B774" s="127" t="s">
        <v>217</v>
      </c>
      <c r="C774" s="35" t="s">
        <v>604</v>
      </c>
      <c r="D774" s="35" t="s">
        <v>456</v>
      </c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>
        <f t="shared" ref="O774:O781" si="205">SUM(E774:N774)</f>
        <v>0</v>
      </c>
    </row>
    <row r="775" spans="1:15" s="82" customFormat="1">
      <c r="A775" s="95"/>
      <c r="B775" s="127" t="s">
        <v>217</v>
      </c>
      <c r="C775" s="35" t="s">
        <v>605</v>
      </c>
      <c r="D775" s="35" t="s">
        <v>457</v>
      </c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>
        <f t="shared" si="205"/>
        <v>0</v>
      </c>
    </row>
    <row r="776" spans="1:15" s="82" customFormat="1">
      <c r="A776" s="95"/>
      <c r="B776" s="127" t="s">
        <v>217</v>
      </c>
      <c r="C776" s="35" t="s">
        <v>447</v>
      </c>
      <c r="D776" s="35" t="s">
        <v>458</v>
      </c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>
        <f t="shared" si="205"/>
        <v>0</v>
      </c>
    </row>
    <row r="777" spans="1:15" s="82" customFormat="1">
      <c r="A777" s="95"/>
      <c r="B777" s="127" t="s">
        <v>217</v>
      </c>
      <c r="C777" s="35" t="s">
        <v>606</v>
      </c>
      <c r="D777" s="35" t="s">
        <v>459</v>
      </c>
      <c r="E777" s="96">
        <v>1</v>
      </c>
      <c r="F777" s="96"/>
      <c r="G777" s="96"/>
      <c r="H777" s="96"/>
      <c r="I777" s="96"/>
      <c r="J777" s="179"/>
      <c r="K777" s="179"/>
      <c r="L777" s="100"/>
      <c r="M777" s="96"/>
      <c r="N777" s="96"/>
      <c r="O777" s="96">
        <f t="shared" si="205"/>
        <v>1</v>
      </c>
    </row>
    <row r="778" spans="1:15" s="82" customFormat="1">
      <c r="A778" s="95"/>
      <c r="B778" s="127" t="s">
        <v>217</v>
      </c>
      <c r="C778" s="35" t="s">
        <v>780</v>
      </c>
      <c r="D778" s="35" t="s">
        <v>779</v>
      </c>
      <c r="E778" s="96"/>
      <c r="F778" s="96"/>
      <c r="G778" s="96"/>
      <c r="H778" s="96"/>
      <c r="I778" s="96"/>
      <c r="J778" s="116"/>
      <c r="K778" s="116"/>
      <c r="L778" s="100"/>
      <c r="M778" s="96"/>
      <c r="N778" s="96"/>
      <c r="O778" s="96">
        <f t="shared" si="205"/>
        <v>0</v>
      </c>
    </row>
    <row r="779" spans="1:15" s="82" customFormat="1">
      <c r="A779" s="95"/>
      <c r="B779" s="127" t="s">
        <v>217</v>
      </c>
      <c r="C779" s="35" t="s">
        <v>607</v>
      </c>
      <c r="D779" s="35" t="s">
        <v>460</v>
      </c>
      <c r="E779" s="96"/>
      <c r="F779" s="96">
        <v>1</v>
      </c>
      <c r="G779" s="96"/>
      <c r="H779" s="96"/>
      <c r="I779" s="96"/>
      <c r="J779" s="97"/>
      <c r="K779" s="97"/>
      <c r="L779" s="96"/>
      <c r="M779" s="96"/>
      <c r="N779" s="96"/>
      <c r="O779" s="96">
        <f t="shared" si="205"/>
        <v>1</v>
      </c>
    </row>
    <row r="780" spans="1:15" s="82" customFormat="1">
      <c r="A780" s="95"/>
      <c r="B780" s="127" t="s">
        <v>217</v>
      </c>
      <c r="C780" s="99" t="s">
        <v>448</v>
      </c>
      <c r="D780" s="99" t="s">
        <v>424</v>
      </c>
      <c r="E780" s="96"/>
      <c r="F780" s="96"/>
      <c r="G780" s="96">
        <v>1</v>
      </c>
      <c r="H780" s="96">
        <v>1</v>
      </c>
      <c r="I780" s="96"/>
      <c r="J780" s="179">
        <v>1</v>
      </c>
      <c r="K780" s="179"/>
      <c r="L780" s="175">
        <v>1</v>
      </c>
      <c r="M780" s="176"/>
      <c r="N780" s="96"/>
      <c r="O780" s="96">
        <f t="shared" si="205"/>
        <v>4</v>
      </c>
    </row>
    <row r="781" spans="1:15" s="82" customFormat="1">
      <c r="A781" s="95"/>
      <c r="B781" s="127" t="s">
        <v>217</v>
      </c>
      <c r="C781" s="35" t="s">
        <v>800</v>
      </c>
      <c r="D781" s="35" t="s">
        <v>799</v>
      </c>
      <c r="E781" s="96"/>
      <c r="F781" s="96"/>
      <c r="G781" s="96"/>
      <c r="H781" s="96">
        <v>1</v>
      </c>
      <c r="I781" s="96">
        <v>1</v>
      </c>
      <c r="J781" s="96"/>
      <c r="K781" s="97"/>
      <c r="L781" s="97"/>
      <c r="M781" s="97"/>
      <c r="N781" s="96"/>
      <c r="O781" s="96">
        <f t="shared" si="205"/>
        <v>2</v>
      </c>
    </row>
    <row r="782" spans="1:15" s="82" customFormat="1">
      <c r="A782" s="95"/>
      <c r="B782" s="127"/>
      <c r="C782" s="101" t="s">
        <v>398</v>
      </c>
      <c r="D782" s="101"/>
      <c r="E782" s="109">
        <f>SUM(E774:E781)</f>
        <v>1</v>
      </c>
      <c r="F782" s="109">
        <f t="shared" ref="F782:J782" si="206">SUM(F774:F781)</f>
        <v>1</v>
      </c>
      <c r="G782" s="109">
        <f t="shared" si="206"/>
        <v>1</v>
      </c>
      <c r="H782" s="109">
        <f t="shared" si="206"/>
        <v>2</v>
      </c>
      <c r="I782" s="109">
        <f t="shared" si="206"/>
        <v>1</v>
      </c>
      <c r="J782" s="180">
        <f t="shared" si="206"/>
        <v>1</v>
      </c>
      <c r="K782" s="180"/>
      <c r="L782" s="177">
        <f>SUM(L774:M781)</f>
        <v>1</v>
      </c>
      <c r="M782" s="178"/>
      <c r="N782" s="109">
        <f t="shared" ref="N782:O782" si="207">SUM(N774:N781)</f>
        <v>0</v>
      </c>
      <c r="O782" s="109">
        <f t="shared" si="207"/>
        <v>8</v>
      </c>
    </row>
    <row r="783" spans="1:15" s="82" customFormat="1">
      <c r="A783" s="95"/>
      <c r="B783" s="127"/>
      <c r="C783" s="184" t="s">
        <v>702</v>
      </c>
      <c r="D783" s="114"/>
      <c r="E783" s="186" t="s">
        <v>592</v>
      </c>
      <c r="F783" s="194" t="s">
        <v>593</v>
      </c>
      <c r="G783" s="195"/>
      <c r="H783" s="195"/>
      <c r="I783" s="196"/>
      <c r="J783" s="194" t="s">
        <v>594</v>
      </c>
      <c r="K783" s="195"/>
      <c r="L783" s="195"/>
      <c r="M783" s="195"/>
      <c r="N783" s="196"/>
      <c r="O783" s="182" t="s">
        <v>398</v>
      </c>
    </row>
    <row r="784" spans="1:15" s="82" customFormat="1">
      <c r="A784" s="95"/>
      <c r="B784" s="127" t="s">
        <v>220</v>
      </c>
      <c r="C784" s="185"/>
      <c r="D784" s="115" t="s">
        <v>424</v>
      </c>
      <c r="E784" s="187"/>
      <c r="F784" s="98" t="s">
        <v>595</v>
      </c>
      <c r="G784" s="98" t="s">
        <v>596</v>
      </c>
      <c r="H784" s="98" t="s">
        <v>597</v>
      </c>
      <c r="I784" s="98" t="s">
        <v>598</v>
      </c>
      <c r="J784" s="98" t="s">
        <v>599</v>
      </c>
      <c r="K784" s="98" t="s">
        <v>600</v>
      </c>
      <c r="L784" s="98" t="s">
        <v>601</v>
      </c>
      <c r="M784" s="98" t="s">
        <v>602</v>
      </c>
      <c r="N784" s="98" t="s">
        <v>603</v>
      </c>
      <c r="O784" s="183"/>
    </row>
    <row r="785" spans="1:15" s="82" customFormat="1">
      <c r="A785" s="95"/>
      <c r="B785" s="127" t="s">
        <v>220</v>
      </c>
      <c r="C785" s="35" t="s">
        <v>604</v>
      </c>
      <c r="D785" s="35" t="s">
        <v>456</v>
      </c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>
        <f t="shared" ref="O785:O792" si="208">SUM(E785:N785)</f>
        <v>0</v>
      </c>
    </row>
    <row r="786" spans="1:15" s="82" customFormat="1">
      <c r="A786" s="95"/>
      <c r="B786" s="127" t="s">
        <v>220</v>
      </c>
      <c r="C786" s="35" t="s">
        <v>605</v>
      </c>
      <c r="D786" s="35" t="s">
        <v>457</v>
      </c>
      <c r="E786" s="96">
        <v>1</v>
      </c>
      <c r="F786" s="96"/>
      <c r="G786" s="96"/>
      <c r="H786" s="96"/>
      <c r="I786" s="96"/>
      <c r="J786" s="96"/>
      <c r="K786" s="96"/>
      <c r="L786" s="96"/>
      <c r="M786" s="96"/>
      <c r="N786" s="96"/>
      <c r="O786" s="96">
        <f t="shared" si="208"/>
        <v>1</v>
      </c>
    </row>
    <row r="787" spans="1:15" s="82" customFormat="1">
      <c r="A787" s="95"/>
      <c r="B787" s="127" t="s">
        <v>220</v>
      </c>
      <c r="C787" s="35" t="s">
        <v>447</v>
      </c>
      <c r="D787" s="35" t="s">
        <v>458</v>
      </c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>
        <f t="shared" si="208"/>
        <v>0</v>
      </c>
    </row>
    <row r="788" spans="1:15" s="82" customFormat="1">
      <c r="A788" s="95"/>
      <c r="B788" s="127" t="s">
        <v>220</v>
      </c>
      <c r="C788" s="35" t="s">
        <v>606</v>
      </c>
      <c r="D788" s="35" t="s">
        <v>459</v>
      </c>
      <c r="E788" s="96"/>
      <c r="F788" s="96">
        <v>1</v>
      </c>
      <c r="G788" s="96"/>
      <c r="H788" s="96"/>
      <c r="I788" s="96"/>
      <c r="J788" s="179">
        <v>1</v>
      </c>
      <c r="K788" s="179"/>
      <c r="L788" s="100"/>
      <c r="M788" s="96"/>
      <c r="N788" s="96"/>
      <c r="O788" s="96">
        <f t="shared" si="208"/>
        <v>2</v>
      </c>
    </row>
    <row r="789" spans="1:15" s="82" customFormat="1">
      <c r="A789" s="95"/>
      <c r="B789" s="127" t="s">
        <v>220</v>
      </c>
      <c r="C789" s="35" t="s">
        <v>780</v>
      </c>
      <c r="D789" s="35" t="s">
        <v>779</v>
      </c>
      <c r="E789" s="96"/>
      <c r="F789" s="96"/>
      <c r="G789" s="96"/>
      <c r="H789" s="96"/>
      <c r="I789" s="96"/>
      <c r="J789" s="116"/>
      <c r="K789" s="116"/>
      <c r="L789" s="100"/>
      <c r="M789" s="96"/>
      <c r="N789" s="96"/>
      <c r="O789" s="96">
        <f t="shared" si="208"/>
        <v>0</v>
      </c>
    </row>
    <row r="790" spans="1:15" s="82" customFormat="1">
      <c r="A790" s="95"/>
      <c r="B790" s="127" t="s">
        <v>220</v>
      </c>
      <c r="C790" s="35" t="s">
        <v>607</v>
      </c>
      <c r="D790" s="35" t="s">
        <v>460</v>
      </c>
      <c r="E790" s="96"/>
      <c r="F790" s="96"/>
      <c r="G790" s="96">
        <v>1</v>
      </c>
      <c r="H790" s="96"/>
      <c r="I790" s="96"/>
      <c r="J790" s="97"/>
      <c r="K790" s="97"/>
      <c r="L790" s="96"/>
      <c r="M790" s="96"/>
      <c r="N790" s="96"/>
      <c r="O790" s="96">
        <f t="shared" si="208"/>
        <v>1</v>
      </c>
    </row>
    <row r="791" spans="1:15" s="82" customFormat="1">
      <c r="A791" s="95"/>
      <c r="B791" s="127" t="s">
        <v>220</v>
      </c>
      <c r="C791" s="99" t="s">
        <v>448</v>
      </c>
      <c r="D791" s="99" t="s">
        <v>424</v>
      </c>
      <c r="E791" s="96"/>
      <c r="F791" s="96"/>
      <c r="G791" s="96"/>
      <c r="H791" s="96">
        <v>1</v>
      </c>
      <c r="I791" s="96"/>
      <c r="J791" s="96"/>
      <c r="K791" s="96"/>
      <c r="L791" s="175">
        <v>1</v>
      </c>
      <c r="M791" s="176"/>
      <c r="N791" s="96"/>
      <c r="O791" s="96">
        <f t="shared" si="208"/>
        <v>2</v>
      </c>
    </row>
    <row r="792" spans="1:15" s="82" customFormat="1">
      <c r="A792" s="95"/>
      <c r="B792" s="127" t="s">
        <v>220</v>
      </c>
      <c r="C792" s="35" t="s">
        <v>800</v>
      </c>
      <c r="D792" s="35" t="s">
        <v>799</v>
      </c>
      <c r="E792" s="96"/>
      <c r="F792" s="96"/>
      <c r="G792" s="96"/>
      <c r="H792" s="96">
        <v>1</v>
      </c>
      <c r="I792" s="96">
        <v>1</v>
      </c>
      <c r="J792" s="96"/>
      <c r="K792" s="97"/>
      <c r="L792" s="175"/>
      <c r="M792" s="176"/>
      <c r="N792" s="96"/>
      <c r="O792" s="96">
        <f t="shared" si="208"/>
        <v>2</v>
      </c>
    </row>
    <row r="793" spans="1:15" s="82" customFormat="1">
      <c r="A793" s="95"/>
      <c r="B793" s="127"/>
      <c r="C793" s="101" t="s">
        <v>398</v>
      </c>
      <c r="D793" s="101"/>
      <c r="E793" s="109">
        <f>SUM(E785:E792)</f>
        <v>1</v>
      </c>
      <c r="F793" s="109">
        <f t="shared" ref="F793:J793" si="209">SUM(F785:F792)</f>
        <v>1</v>
      </c>
      <c r="G793" s="109">
        <f t="shared" si="209"/>
        <v>1</v>
      </c>
      <c r="H793" s="109">
        <f t="shared" si="209"/>
        <v>2</v>
      </c>
      <c r="I793" s="109">
        <f t="shared" si="209"/>
        <v>1</v>
      </c>
      <c r="J793" s="180">
        <f t="shared" si="209"/>
        <v>1</v>
      </c>
      <c r="K793" s="180"/>
      <c r="L793" s="177">
        <f>SUM(L785:M792)</f>
        <v>1</v>
      </c>
      <c r="M793" s="178"/>
      <c r="N793" s="109">
        <f t="shared" ref="N793:O793" si="210">SUM(N785:N792)</f>
        <v>0</v>
      </c>
      <c r="O793" s="109">
        <f t="shared" si="210"/>
        <v>8</v>
      </c>
    </row>
    <row r="794" spans="1:15" s="82" customFormat="1">
      <c r="A794" s="95"/>
      <c r="B794" s="127"/>
      <c r="C794" s="184" t="s">
        <v>703</v>
      </c>
      <c r="D794" s="114"/>
      <c r="E794" s="186" t="s">
        <v>592</v>
      </c>
      <c r="F794" s="194" t="s">
        <v>593</v>
      </c>
      <c r="G794" s="195"/>
      <c r="H794" s="195"/>
      <c r="I794" s="196"/>
      <c r="J794" s="194" t="s">
        <v>594</v>
      </c>
      <c r="K794" s="195"/>
      <c r="L794" s="195"/>
      <c r="M794" s="195"/>
      <c r="N794" s="196"/>
      <c r="O794" s="182" t="s">
        <v>398</v>
      </c>
    </row>
    <row r="795" spans="1:15" s="82" customFormat="1">
      <c r="A795" s="95"/>
      <c r="B795" s="127" t="s">
        <v>223</v>
      </c>
      <c r="C795" s="185"/>
      <c r="D795" s="115" t="s">
        <v>427</v>
      </c>
      <c r="E795" s="187"/>
      <c r="F795" s="98" t="s">
        <v>595</v>
      </c>
      <c r="G795" s="98" t="s">
        <v>596</v>
      </c>
      <c r="H795" s="98" t="s">
        <v>597</v>
      </c>
      <c r="I795" s="98" t="s">
        <v>598</v>
      </c>
      <c r="J795" s="98" t="s">
        <v>599</v>
      </c>
      <c r="K795" s="98" t="s">
        <v>600</v>
      </c>
      <c r="L795" s="98" t="s">
        <v>601</v>
      </c>
      <c r="M795" s="98" t="s">
        <v>602</v>
      </c>
      <c r="N795" s="98" t="s">
        <v>603</v>
      </c>
      <c r="O795" s="183"/>
    </row>
    <row r="796" spans="1:15" s="82" customFormat="1">
      <c r="A796" s="95"/>
      <c r="B796" s="127" t="s">
        <v>223</v>
      </c>
      <c r="C796" s="35" t="s">
        <v>604</v>
      </c>
      <c r="D796" s="35" t="s">
        <v>456</v>
      </c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>
        <f t="shared" ref="O796:O803" si="211">SUM(E796:N796)</f>
        <v>0</v>
      </c>
    </row>
    <row r="797" spans="1:15" s="82" customFormat="1">
      <c r="A797" s="95"/>
      <c r="B797" s="127" t="s">
        <v>223</v>
      </c>
      <c r="C797" s="35" t="s">
        <v>605</v>
      </c>
      <c r="D797" s="35" t="s">
        <v>457</v>
      </c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>
        <f t="shared" si="211"/>
        <v>0</v>
      </c>
    </row>
    <row r="798" spans="1:15" s="82" customFormat="1">
      <c r="A798" s="95"/>
      <c r="B798" s="127" t="s">
        <v>223</v>
      </c>
      <c r="C798" s="35" t="s">
        <v>447</v>
      </c>
      <c r="D798" s="35" t="s">
        <v>458</v>
      </c>
      <c r="E798" s="96">
        <v>1</v>
      </c>
      <c r="F798" s="96"/>
      <c r="G798" s="96"/>
      <c r="H798" s="96"/>
      <c r="I798" s="96"/>
      <c r="J798" s="96"/>
      <c r="K798" s="96"/>
      <c r="L798" s="96"/>
      <c r="M798" s="96"/>
      <c r="N798" s="96"/>
      <c r="O798" s="96">
        <f t="shared" si="211"/>
        <v>1</v>
      </c>
    </row>
    <row r="799" spans="1:15" s="82" customFormat="1">
      <c r="A799" s="95"/>
      <c r="B799" s="127" t="s">
        <v>223</v>
      </c>
      <c r="C799" s="35" t="s">
        <v>606</v>
      </c>
      <c r="D799" s="35" t="s">
        <v>459</v>
      </c>
      <c r="E799" s="96"/>
      <c r="F799" s="96"/>
      <c r="G799" s="96"/>
      <c r="H799" s="96"/>
      <c r="I799" s="96"/>
      <c r="J799" s="97"/>
      <c r="K799" s="97"/>
      <c r="L799" s="97"/>
      <c r="M799" s="96"/>
      <c r="N799" s="96"/>
      <c r="O799" s="96">
        <f t="shared" si="211"/>
        <v>0</v>
      </c>
    </row>
    <row r="800" spans="1:15" s="82" customFormat="1">
      <c r="A800" s="95"/>
      <c r="B800" s="127" t="s">
        <v>223</v>
      </c>
      <c r="C800" s="35" t="s">
        <v>780</v>
      </c>
      <c r="D800" s="35" t="s">
        <v>779</v>
      </c>
      <c r="E800" s="96"/>
      <c r="F800" s="96">
        <v>1</v>
      </c>
      <c r="G800" s="96"/>
      <c r="H800" s="96"/>
      <c r="I800" s="96"/>
      <c r="J800" s="116"/>
      <c r="K800" s="116"/>
      <c r="L800" s="97"/>
      <c r="M800" s="96"/>
      <c r="N800" s="96"/>
      <c r="O800" s="96">
        <f t="shared" si="211"/>
        <v>1</v>
      </c>
    </row>
    <row r="801" spans="1:15" s="82" customFormat="1">
      <c r="A801" s="95"/>
      <c r="B801" s="127" t="s">
        <v>223</v>
      </c>
      <c r="C801" s="35" t="s">
        <v>607</v>
      </c>
      <c r="D801" s="35" t="s">
        <v>460</v>
      </c>
      <c r="E801" s="96"/>
      <c r="F801" s="96"/>
      <c r="G801" s="96">
        <v>1</v>
      </c>
      <c r="H801" s="96"/>
      <c r="I801" s="96"/>
      <c r="J801" s="97">
        <v>1</v>
      </c>
      <c r="K801" s="97"/>
      <c r="L801" s="96"/>
      <c r="M801" s="96"/>
      <c r="N801" s="96"/>
      <c r="O801" s="96">
        <f t="shared" si="211"/>
        <v>2</v>
      </c>
    </row>
    <row r="802" spans="1:15" s="82" customFormat="1" ht="14.5" customHeight="1">
      <c r="A802" s="95"/>
      <c r="B802" s="127" t="s">
        <v>223</v>
      </c>
      <c r="C802" s="99" t="s">
        <v>448</v>
      </c>
      <c r="D802" s="99" t="s">
        <v>424</v>
      </c>
      <c r="E802" s="96"/>
      <c r="F802" s="96"/>
      <c r="G802" s="96"/>
      <c r="H802" s="96">
        <v>1</v>
      </c>
      <c r="I802" s="96"/>
      <c r="J802" s="96"/>
      <c r="K802" s="175">
        <v>1</v>
      </c>
      <c r="L802" s="176"/>
      <c r="M802" s="97">
        <v>1</v>
      </c>
      <c r="N802" s="96"/>
      <c r="O802" s="96">
        <f t="shared" si="211"/>
        <v>3</v>
      </c>
    </row>
    <row r="803" spans="1:15" s="82" customFormat="1">
      <c r="A803" s="95"/>
      <c r="B803" s="127" t="s">
        <v>223</v>
      </c>
      <c r="C803" s="35" t="s">
        <v>800</v>
      </c>
      <c r="D803" s="35" t="s">
        <v>799</v>
      </c>
      <c r="E803" s="96"/>
      <c r="F803" s="96"/>
      <c r="G803" s="96"/>
      <c r="H803" s="96"/>
      <c r="I803" s="96">
        <v>1</v>
      </c>
      <c r="J803" s="96"/>
      <c r="K803" s="97"/>
      <c r="L803" s="97"/>
      <c r="M803" s="97"/>
      <c r="N803" s="96"/>
      <c r="O803" s="96">
        <f t="shared" si="211"/>
        <v>1</v>
      </c>
    </row>
    <row r="804" spans="1:15" s="82" customFormat="1" ht="14.5" customHeight="1">
      <c r="A804" s="95"/>
      <c r="B804" s="127"/>
      <c r="C804" s="101" t="s">
        <v>398</v>
      </c>
      <c r="D804" s="101"/>
      <c r="E804" s="109">
        <f>SUM(E796:E803)</f>
        <v>1</v>
      </c>
      <c r="F804" s="109">
        <f t="shared" ref="F804:J804" si="212">SUM(F796:F803)</f>
        <v>1</v>
      </c>
      <c r="G804" s="109">
        <f t="shared" si="212"/>
        <v>1</v>
      </c>
      <c r="H804" s="109">
        <f t="shared" si="212"/>
        <v>1</v>
      </c>
      <c r="I804" s="109">
        <f t="shared" si="212"/>
        <v>1</v>
      </c>
      <c r="J804" s="111">
        <f t="shared" si="212"/>
        <v>1</v>
      </c>
      <c r="K804" s="177">
        <f>SUM(K796:L803)</f>
        <v>1</v>
      </c>
      <c r="L804" s="178"/>
      <c r="M804" s="109">
        <f t="shared" ref="M804:O804" si="213">SUM(M796:M803)</f>
        <v>1</v>
      </c>
      <c r="N804" s="109">
        <f t="shared" si="213"/>
        <v>0</v>
      </c>
      <c r="O804" s="109">
        <f t="shared" si="213"/>
        <v>8</v>
      </c>
    </row>
    <row r="805" spans="1:15" s="82" customFormat="1">
      <c r="A805" s="95"/>
      <c r="B805" s="127"/>
      <c r="C805" s="184" t="s">
        <v>704</v>
      </c>
      <c r="D805" s="114"/>
      <c r="E805" s="186" t="s">
        <v>592</v>
      </c>
      <c r="F805" s="194" t="s">
        <v>593</v>
      </c>
      <c r="G805" s="195"/>
      <c r="H805" s="195"/>
      <c r="I805" s="196"/>
      <c r="J805" s="194" t="s">
        <v>594</v>
      </c>
      <c r="K805" s="195"/>
      <c r="L805" s="195"/>
      <c r="M805" s="195"/>
      <c r="N805" s="196"/>
      <c r="O805" s="182" t="s">
        <v>398</v>
      </c>
    </row>
    <row r="806" spans="1:15" s="82" customFormat="1">
      <c r="A806" s="95"/>
      <c r="B806" s="127" t="s">
        <v>226</v>
      </c>
      <c r="C806" s="185"/>
      <c r="D806" s="115" t="s">
        <v>424</v>
      </c>
      <c r="E806" s="187"/>
      <c r="F806" s="98" t="s">
        <v>595</v>
      </c>
      <c r="G806" s="98" t="s">
        <v>596</v>
      </c>
      <c r="H806" s="98" t="s">
        <v>597</v>
      </c>
      <c r="I806" s="98" t="s">
        <v>598</v>
      </c>
      <c r="J806" s="98" t="s">
        <v>599</v>
      </c>
      <c r="K806" s="98" t="s">
        <v>600</v>
      </c>
      <c r="L806" s="98" t="s">
        <v>601</v>
      </c>
      <c r="M806" s="98" t="s">
        <v>602</v>
      </c>
      <c r="N806" s="98" t="s">
        <v>603</v>
      </c>
      <c r="O806" s="183"/>
    </row>
    <row r="807" spans="1:15" s="82" customFormat="1">
      <c r="A807" s="95"/>
      <c r="B807" s="127" t="s">
        <v>226</v>
      </c>
      <c r="C807" s="35" t="s">
        <v>604</v>
      </c>
      <c r="D807" s="35" t="s">
        <v>456</v>
      </c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>
        <f t="shared" ref="O807:O814" si="214">SUM(E807:N807)</f>
        <v>0</v>
      </c>
    </row>
    <row r="808" spans="1:15" s="82" customFormat="1">
      <c r="A808" s="95"/>
      <c r="B808" s="127" t="s">
        <v>226</v>
      </c>
      <c r="C808" s="35" t="s">
        <v>605</v>
      </c>
      <c r="D808" s="35" t="s">
        <v>457</v>
      </c>
      <c r="E808" s="96">
        <v>1</v>
      </c>
      <c r="F808" s="96"/>
      <c r="G808" s="96"/>
      <c r="H808" s="96"/>
      <c r="I808" s="96"/>
      <c r="J808" s="96"/>
      <c r="K808" s="96"/>
      <c r="L808" s="96"/>
      <c r="M808" s="96"/>
      <c r="N808" s="96"/>
      <c r="O808" s="96">
        <f t="shared" si="214"/>
        <v>1</v>
      </c>
    </row>
    <row r="809" spans="1:15" s="82" customFormat="1">
      <c r="A809" s="95"/>
      <c r="B809" s="127" t="s">
        <v>226</v>
      </c>
      <c r="C809" s="35" t="s">
        <v>447</v>
      </c>
      <c r="D809" s="35" t="s">
        <v>458</v>
      </c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>
        <f t="shared" si="214"/>
        <v>0</v>
      </c>
    </row>
    <row r="810" spans="1:15" s="82" customFormat="1">
      <c r="A810" s="95"/>
      <c r="B810" s="127" t="s">
        <v>226</v>
      </c>
      <c r="C810" s="35" t="s">
        <v>606</v>
      </c>
      <c r="D810" s="35" t="s">
        <v>459</v>
      </c>
      <c r="E810" s="96"/>
      <c r="F810" s="96">
        <v>1</v>
      </c>
      <c r="G810" s="96"/>
      <c r="H810" s="96"/>
      <c r="I810" s="96"/>
      <c r="J810" s="97"/>
      <c r="K810" s="97"/>
      <c r="L810" s="97"/>
      <c r="M810" s="96"/>
      <c r="N810" s="96"/>
      <c r="O810" s="96">
        <f t="shared" si="214"/>
        <v>1</v>
      </c>
    </row>
    <row r="811" spans="1:15" s="82" customFormat="1">
      <c r="A811" s="95"/>
      <c r="B811" s="127" t="s">
        <v>226</v>
      </c>
      <c r="C811" s="35" t="s">
        <v>780</v>
      </c>
      <c r="D811" s="35" t="s">
        <v>779</v>
      </c>
      <c r="E811" s="96"/>
      <c r="F811" s="96"/>
      <c r="G811" s="96"/>
      <c r="H811" s="96"/>
      <c r="I811" s="96"/>
      <c r="J811" s="97">
        <v>1</v>
      </c>
      <c r="K811" s="97"/>
      <c r="L811" s="97"/>
      <c r="M811" s="96"/>
      <c r="N811" s="96"/>
      <c r="O811" s="96">
        <f t="shared" si="214"/>
        <v>1</v>
      </c>
    </row>
    <row r="812" spans="1:15" s="82" customFormat="1">
      <c r="A812" s="95"/>
      <c r="B812" s="127" t="s">
        <v>226</v>
      </c>
      <c r="C812" s="35" t="s">
        <v>607</v>
      </c>
      <c r="D812" s="35" t="s">
        <v>460</v>
      </c>
      <c r="E812" s="96"/>
      <c r="F812" s="96"/>
      <c r="G812" s="96">
        <v>1</v>
      </c>
      <c r="H812" s="96"/>
      <c r="I812" s="96"/>
      <c r="J812" s="96"/>
      <c r="K812" s="96"/>
      <c r="L812" s="96"/>
      <c r="M812" s="96">
        <v>1</v>
      </c>
      <c r="N812" s="96"/>
      <c r="O812" s="96">
        <f t="shared" si="214"/>
        <v>2</v>
      </c>
    </row>
    <row r="813" spans="1:15" s="82" customFormat="1" ht="14.5" customHeight="1">
      <c r="A813" s="95"/>
      <c r="B813" s="127" t="s">
        <v>226</v>
      </c>
      <c r="C813" s="99" t="s">
        <v>448</v>
      </c>
      <c r="D813" s="99" t="s">
        <v>424</v>
      </c>
      <c r="E813" s="96"/>
      <c r="F813" s="96"/>
      <c r="G813" s="96"/>
      <c r="H813" s="96">
        <v>2</v>
      </c>
      <c r="I813" s="96"/>
      <c r="J813" s="96"/>
      <c r="K813" s="175">
        <v>1</v>
      </c>
      <c r="L813" s="176"/>
      <c r="M813" s="97"/>
      <c r="N813" s="96"/>
      <c r="O813" s="96">
        <f t="shared" si="214"/>
        <v>3</v>
      </c>
    </row>
    <row r="814" spans="1:15" s="82" customFormat="1">
      <c r="A814" s="95"/>
      <c r="B814" s="127" t="s">
        <v>226</v>
      </c>
      <c r="C814" s="35" t="s">
        <v>800</v>
      </c>
      <c r="D814" s="35" t="s">
        <v>799</v>
      </c>
      <c r="E814" s="96"/>
      <c r="F814" s="96"/>
      <c r="G814" s="96"/>
      <c r="H814" s="96"/>
      <c r="I814" s="96">
        <v>1</v>
      </c>
      <c r="J814" s="96"/>
      <c r="K814" s="97"/>
      <c r="L814" s="97"/>
      <c r="M814" s="97"/>
      <c r="N814" s="96"/>
      <c r="O814" s="96">
        <f t="shared" si="214"/>
        <v>1</v>
      </c>
    </row>
    <row r="815" spans="1:15" s="82" customFormat="1" ht="14.5" customHeight="1">
      <c r="A815" s="95"/>
      <c r="B815" s="127"/>
      <c r="C815" s="101" t="s">
        <v>398</v>
      </c>
      <c r="D815" s="101"/>
      <c r="E815" s="109">
        <f>SUM(E807:E814)</f>
        <v>1</v>
      </c>
      <c r="F815" s="109">
        <f t="shared" ref="F815:J815" si="215">SUM(F807:F814)</f>
        <v>1</v>
      </c>
      <c r="G815" s="109">
        <f t="shared" si="215"/>
        <v>1</v>
      </c>
      <c r="H815" s="109">
        <f t="shared" si="215"/>
        <v>2</v>
      </c>
      <c r="I815" s="109">
        <f t="shared" si="215"/>
        <v>1</v>
      </c>
      <c r="J815" s="111">
        <f t="shared" si="215"/>
        <v>1</v>
      </c>
      <c r="K815" s="177">
        <f>SUM(K807:L814)</f>
        <v>1</v>
      </c>
      <c r="L815" s="178"/>
      <c r="M815" s="109">
        <f t="shared" ref="M815:O815" si="216">SUM(M807:M814)</f>
        <v>1</v>
      </c>
      <c r="N815" s="109">
        <f t="shared" si="216"/>
        <v>0</v>
      </c>
      <c r="O815" s="109">
        <f t="shared" si="216"/>
        <v>9</v>
      </c>
    </row>
    <row r="816" spans="1:15" s="82" customFormat="1">
      <c r="A816" s="95"/>
      <c r="B816" s="127"/>
      <c r="C816" s="184" t="s">
        <v>705</v>
      </c>
      <c r="D816" s="114"/>
      <c r="E816" s="186" t="s">
        <v>592</v>
      </c>
      <c r="F816" s="194" t="s">
        <v>593</v>
      </c>
      <c r="G816" s="195"/>
      <c r="H816" s="195"/>
      <c r="I816" s="196"/>
      <c r="J816" s="194" t="s">
        <v>594</v>
      </c>
      <c r="K816" s="195"/>
      <c r="L816" s="195"/>
      <c r="M816" s="195"/>
      <c r="N816" s="196"/>
      <c r="O816" s="182" t="s">
        <v>398</v>
      </c>
    </row>
    <row r="817" spans="1:15" s="82" customFormat="1">
      <c r="A817" s="95"/>
      <c r="B817" s="127" t="s">
        <v>229</v>
      </c>
      <c r="C817" s="185"/>
      <c r="D817" s="115" t="s">
        <v>424</v>
      </c>
      <c r="E817" s="187"/>
      <c r="F817" s="98" t="s">
        <v>595</v>
      </c>
      <c r="G817" s="98" t="s">
        <v>596</v>
      </c>
      <c r="H817" s="98" t="s">
        <v>597</v>
      </c>
      <c r="I817" s="98" t="s">
        <v>598</v>
      </c>
      <c r="J817" s="98" t="s">
        <v>599</v>
      </c>
      <c r="K817" s="98" t="s">
        <v>600</v>
      </c>
      <c r="L817" s="98" t="s">
        <v>601</v>
      </c>
      <c r="M817" s="98" t="s">
        <v>602</v>
      </c>
      <c r="N817" s="98" t="s">
        <v>603</v>
      </c>
      <c r="O817" s="183"/>
    </row>
    <row r="818" spans="1:15" s="82" customFormat="1">
      <c r="A818" s="95"/>
      <c r="B818" s="127" t="s">
        <v>229</v>
      </c>
      <c r="C818" s="35" t="s">
        <v>604</v>
      </c>
      <c r="D818" s="35" t="s">
        <v>456</v>
      </c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>
        <f t="shared" ref="O818:O825" si="217">SUM(E818:N818)</f>
        <v>0</v>
      </c>
    </row>
    <row r="819" spans="1:15" s="82" customFormat="1">
      <c r="A819" s="95"/>
      <c r="B819" s="127" t="s">
        <v>229</v>
      </c>
      <c r="C819" s="35" t="s">
        <v>605</v>
      </c>
      <c r="D819" s="35" t="s">
        <v>457</v>
      </c>
      <c r="E819" s="96">
        <v>1</v>
      </c>
      <c r="F819" s="96"/>
      <c r="G819" s="96"/>
      <c r="H819" s="96"/>
      <c r="I819" s="96"/>
      <c r="J819" s="96"/>
      <c r="K819" s="96"/>
      <c r="L819" s="96"/>
      <c r="M819" s="96"/>
      <c r="N819" s="96"/>
      <c r="O819" s="96">
        <f t="shared" si="217"/>
        <v>1</v>
      </c>
    </row>
    <row r="820" spans="1:15" s="82" customFormat="1">
      <c r="A820" s="95"/>
      <c r="B820" s="127" t="s">
        <v>229</v>
      </c>
      <c r="C820" s="35" t="s">
        <v>447</v>
      </c>
      <c r="D820" s="35" t="s">
        <v>458</v>
      </c>
      <c r="E820" s="96"/>
      <c r="F820" s="96">
        <v>1</v>
      </c>
      <c r="G820" s="96"/>
      <c r="H820" s="96"/>
      <c r="I820" s="96"/>
      <c r="J820" s="96"/>
      <c r="K820" s="96"/>
      <c r="L820" s="96"/>
      <c r="M820" s="96"/>
      <c r="N820" s="96"/>
      <c r="O820" s="96">
        <f t="shared" si="217"/>
        <v>1</v>
      </c>
    </row>
    <row r="821" spans="1:15" s="82" customFormat="1">
      <c r="A821" s="95"/>
      <c r="B821" s="127" t="s">
        <v>229</v>
      </c>
      <c r="C821" s="35" t="s">
        <v>606</v>
      </c>
      <c r="D821" s="35" t="s">
        <v>459</v>
      </c>
      <c r="E821" s="96"/>
      <c r="F821" s="96"/>
      <c r="G821" s="96"/>
      <c r="H821" s="96"/>
      <c r="I821" s="96"/>
      <c r="J821" s="97">
        <v>1</v>
      </c>
      <c r="K821" s="97"/>
      <c r="L821" s="100"/>
      <c r="M821" s="96"/>
      <c r="N821" s="96"/>
      <c r="O821" s="96">
        <f t="shared" si="217"/>
        <v>1</v>
      </c>
    </row>
    <row r="822" spans="1:15" s="82" customFormat="1">
      <c r="A822" s="95"/>
      <c r="B822" s="127" t="s">
        <v>229</v>
      </c>
      <c r="C822" s="35" t="s">
        <v>780</v>
      </c>
      <c r="D822" s="35" t="s">
        <v>779</v>
      </c>
      <c r="E822" s="96"/>
      <c r="F822" s="96"/>
      <c r="G822" s="96"/>
      <c r="H822" s="96"/>
      <c r="I822" s="96"/>
      <c r="J822" s="116"/>
      <c r="K822" s="116"/>
      <c r="L822" s="100"/>
      <c r="M822" s="96"/>
      <c r="N822" s="96"/>
      <c r="O822" s="96">
        <f t="shared" si="217"/>
        <v>0</v>
      </c>
    </row>
    <row r="823" spans="1:15" s="82" customFormat="1">
      <c r="A823" s="95"/>
      <c r="B823" s="127" t="s">
        <v>229</v>
      </c>
      <c r="C823" s="35" t="s">
        <v>607</v>
      </c>
      <c r="D823" s="35" t="s">
        <v>460</v>
      </c>
      <c r="E823" s="96"/>
      <c r="F823" s="96"/>
      <c r="G823" s="96">
        <v>1</v>
      </c>
      <c r="H823" s="96"/>
      <c r="I823" s="96"/>
      <c r="J823" s="97"/>
      <c r="K823" s="97"/>
      <c r="L823" s="96"/>
      <c r="M823" s="96">
        <v>1</v>
      </c>
      <c r="N823" s="96"/>
      <c r="O823" s="96">
        <f t="shared" si="217"/>
        <v>2</v>
      </c>
    </row>
    <row r="824" spans="1:15" s="82" customFormat="1">
      <c r="A824" s="95"/>
      <c r="B824" s="127" t="s">
        <v>229</v>
      </c>
      <c r="C824" s="99" t="s">
        <v>448</v>
      </c>
      <c r="D824" s="99" t="s">
        <v>424</v>
      </c>
      <c r="E824" s="96"/>
      <c r="F824" s="96"/>
      <c r="G824" s="96"/>
      <c r="H824" s="96">
        <v>1</v>
      </c>
      <c r="I824" s="96"/>
      <c r="J824" s="97"/>
      <c r="K824" s="175">
        <v>1</v>
      </c>
      <c r="L824" s="176"/>
      <c r="M824" s="97"/>
      <c r="N824" s="96"/>
      <c r="O824" s="96">
        <f t="shared" si="217"/>
        <v>2</v>
      </c>
    </row>
    <row r="825" spans="1:15" s="82" customFormat="1">
      <c r="A825" s="95"/>
      <c r="B825" s="127" t="s">
        <v>229</v>
      </c>
      <c r="C825" s="35" t="s">
        <v>800</v>
      </c>
      <c r="D825" s="35" t="s">
        <v>799</v>
      </c>
      <c r="E825" s="96"/>
      <c r="F825" s="96"/>
      <c r="G825" s="96"/>
      <c r="H825" s="96"/>
      <c r="I825" s="96">
        <v>1</v>
      </c>
      <c r="J825" s="96"/>
      <c r="K825" s="97"/>
      <c r="L825" s="97"/>
      <c r="M825" s="97"/>
      <c r="N825" s="96"/>
      <c r="O825" s="96">
        <f t="shared" si="217"/>
        <v>1</v>
      </c>
    </row>
    <row r="826" spans="1:15" s="82" customFormat="1">
      <c r="A826" s="95"/>
      <c r="B826" s="127"/>
      <c r="C826" s="101" t="s">
        <v>398</v>
      </c>
      <c r="D826" s="101"/>
      <c r="E826" s="109">
        <f>SUM(E818:E825)</f>
        <v>1</v>
      </c>
      <c r="F826" s="109">
        <f t="shared" ref="F826:M826" si="218">SUM(F818:F825)</f>
        <v>1</v>
      </c>
      <c r="G826" s="109">
        <f t="shared" si="218"/>
        <v>1</v>
      </c>
      <c r="H826" s="109">
        <f t="shared" si="218"/>
        <v>1</v>
      </c>
      <c r="I826" s="109">
        <f t="shared" si="218"/>
        <v>1</v>
      </c>
      <c r="J826" s="109">
        <f t="shared" si="218"/>
        <v>1</v>
      </c>
      <c r="K826" s="177">
        <f t="shared" si="218"/>
        <v>1</v>
      </c>
      <c r="L826" s="178"/>
      <c r="M826" s="109">
        <f t="shared" si="218"/>
        <v>1</v>
      </c>
      <c r="N826" s="109">
        <f t="shared" ref="N826:O826" si="219">SUM(N818:N825)</f>
        <v>0</v>
      </c>
      <c r="O826" s="109">
        <f t="shared" si="219"/>
        <v>8</v>
      </c>
    </row>
    <row r="827" spans="1:15" s="82" customFormat="1">
      <c r="A827" s="95"/>
      <c r="B827" s="127"/>
      <c r="C827" s="184" t="s">
        <v>706</v>
      </c>
      <c r="D827" s="114"/>
      <c r="E827" s="186" t="s">
        <v>592</v>
      </c>
      <c r="F827" s="194" t="s">
        <v>593</v>
      </c>
      <c r="G827" s="195"/>
      <c r="H827" s="195"/>
      <c r="I827" s="196"/>
      <c r="J827" s="194" t="s">
        <v>594</v>
      </c>
      <c r="K827" s="195"/>
      <c r="L827" s="195"/>
      <c r="M827" s="195"/>
      <c r="N827" s="196"/>
      <c r="O827" s="182" t="s">
        <v>398</v>
      </c>
    </row>
    <row r="828" spans="1:15" s="82" customFormat="1">
      <c r="A828" s="95"/>
      <c r="B828" s="127" t="s">
        <v>175</v>
      </c>
      <c r="C828" s="185"/>
      <c r="D828" s="115" t="s">
        <v>427</v>
      </c>
      <c r="E828" s="187"/>
      <c r="F828" s="98" t="s">
        <v>595</v>
      </c>
      <c r="G828" s="98" t="s">
        <v>596</v>
      </c>
      <c r="H828" s="98" t="s">
        <v>597</v>
      </c>
      <c r="I828" s="98" t="s">
        <v>598</v>
      </c>
      <c r="J828" s="98" t="s">
        <v>599</v>
      </c>
      <c r="K828" s="98" t="s">
        <v>600</v>
      </c>
      <c r="L828" s="98" t="s">
        <v>601</v>
      </c>
      <c r="M828" s="98" t="s">
        <v>602</v>
      </c>
      <c r="N828" s="98" t="s">
        <v>603</v>
      </c>
      <c r="O828" s="183"/>
    </row>
    <row r="829" spans="1:15" s="82" customFormat="1">
      <c r="A829" s="95"/>
      <c r="B829" s="127" t="s">
        <v>175</v>
      </c>
      <c r="C829" s="35" t="s">
        <v>604</v>
      </c>
      <c r="D829" s="35" t="s">
        <v>456</v>
      </c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>
        <f t="shared" ref="O829:O836" si="220">SUM(E829:N829)</f>
        <v>0</v>
      </c>
    </row>
    <row r="830" spans="1:15" s="82" customFormat="1">
      <c r="A830" s="95"/>
      <c r="B830" s="127" t="s">
        <v>175</v>
      </c>
      <c r="C830" s="35" t="s">
        <v>605</v>
      </c>
      <c r="D830" s="35" t="s">
        <v>457</v>
      </c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>
        <f t="shared" si="220"/>
        <v>0</v>
      </c>
    </row>
    <row r="831" spans="1:15" s="82" customFormat="1">
      <c r="A831" s="95"/>
      <c r="B831" s="127" t="s">
        <v>175</v>
      </c>
      <c r="C831" s="35" t="s">
        <v>447</v>
      </c>
      <c r="D831" s="35" t="s">
        <v>458</v>
      </c>
      <c r="E831" s="96">
        <v>1</v>
      </c>
      <c r="F831" s="96"/>
      <c r="G831" s="96"/>
      <c r="H831" s="96"/>
      <c r="I831" s="96"/>
      <c r="J831" s="96"/>
      <c r="K831" s="96"/>
      <c r="L831" s="96"/>
      <c r="M831" s="96"/>
      <c r="N831" s="96"/>
      <c r="O831" s="96">
        <f t="shared" si="220"/>
        <v>1</v>
      </c>
    </row>
    <row r="832" spans="1:15" s="82" customFormat="1">
      <c r="A832" s="95"/>
      <c r="B832" s="127" t="s">
        <v>175</v>
      </c>
      <c r="C832" s="35" t="s">
        <v>606</v>
      </c>
      <c r="D832" s="35" t="s">
        <v>459</v>
      </c>
      <c r="E832" s="96"/>
      <c r="F832" s="96"/>
      <c r="G832" s="96"/>
      <c r="H832" s="96"/>
      <c r="I832" s="96"/>
      <c r="J832" s="97"/>
      <c r="K832" s="97"/>
      <c r="L832" s="97"/>
      <c r="M832" s="96"/>
      <c r="N832" s="96"/>
      <c r="O832" s="96">
        <f t="shared" si="220"/>
        <v>0</v>
      </c>
    </row>
    <row r="833" spans="1:15" s="82" customFormat="1">
      <c r="A833" s="95"/>
      <c r="B833" s="127" t="s">
        <v>175</v>
      </c>
      <c r="C833" s="35" t="s">
        <v>780</v>
      </c>
      <c r="D833" s="35" t="s">
        <v>779</v>
      </c>
      <c r="E833" s="96"/>
      <c r="F833" s="96">
        <v>1</v>
      </c>
      <c r="G833" s="96"/>
      <c r="H833" s="96"/>
      <c r="I833" s="96"/>
      <c r="J833" s="116"/>
      <c r="K833" s="116"/>
      <c r="L833" s="97"/>
      <c r="M833" s="96"/>
      <c r="N833" s="96"/>
      <c r="O833" s="96">
        <f t="shared" si="220"/>
        <v>1</v>
      </c>
    </row>
    <row r="834" spans="1:15" s="82" customFormat="1">
      <c r="A834" s="95"/>
      <c r="B834" s="127" t="s">
        <v>175</v>
      </c>
      <c r="C834" s="35" t="s">
        <v>607</v>
      </c>
      <c r="D834" s="35" t="s">
        <v>460</v>
      </c>
      <c r="E834" s="96"/>
      <c r="F834" s="96"/>
      <c r="G834" s="96"/>
      <c r="H834" s="96"/>
      <c r="I834" s="96"/>
      <c r="J834" s="97">
        <v>1</v>
      </c>
      <c r="K834" s="97"/>
      <c r="L834" s="96"/>
      <c r="M834" s="96"/>
      <c r="N834" s="96"/>
      <c r="O834" s="96">
        <f t="shared" si="220"/>
        <v>1</v>
      </c>
    </row>
    <row r="835" spans="1:15" s="82" customFormat="1" ht="14.5" customHeight="1">
      <c r="A835" s="95"/>
      <c r="B835" s="127" t="s">
        <v>175</v>
      </c>
      <c r="C835" s="99" t="s">
        <v>448</v>
      </c>
      <c r="D835" s="99" t="s">
        <v>424</v>
      </c>
      <c r="E835" s="96"/>
      <c r="F835" s="96"/>
      <c r="G835" s="96"/>
      <c r="H835" s="96">
        <v>1</v>
      </c>
      <c r="I835" s="96"/>
      <c r="J835" s="96"/>
      <c r="K835" s="175">
        <v>1</v>
      </c>
      <c r="L835" s="176"/>
      <c r="M835" s="97">
        <v>1</v>
      </c>
      <c r="N835" s="96"/>
      <c r="O835" s="96">
        <f t="shared" si="220"/>
        <v>3</v>
      </c>
    </row>
    <row r="836" spans="1:15" s="82" customFormat="1">
      <c r="A836" s="95"/>
      <c r="B836" s="127" t="s">
        <v>175</v>
      </c>
      <c r="C836" s="35" t="s">
        <v>800</v>
      </c>
      <c r="D836" s="35" t="s">
        <v>799</v>
      </c>
      <c r="E836" s="96"/>
      <c r="F836" s="96"/>
      <c r="G836" s="96">
        <v>1</v>
      </c>
      <c r="H836" s="96"/>
      <c r="I836" s="96">
        <v>1</v>
      </c>
      <c r="J836" s="96"/>
      <c r="K836" s="97"/>
      <c r="L836" s="97"/>
      <c r="M836" s="97"/>
      <c r="N836" s="96"/>
      <c r="O836" s="96">
        <f t="shared" si="220"/>
        <v>2</v>
      </c>
    </row>
    <row r="837" spans="1:15" s="82" customFormat="1">
      <c r="A837" s="95"/>
      <c r="B837" s="127"/>
      <c r="C837" s="101" t="s">
        <v>398</v>
      </c>
      <c r="D837" s="101"/>
      <c r="E837" s="109">
        <f>SUM(E829:E836)</f>
        <v>1</v>
      </c>
      <c r="F837" s="109">
        <f t="shared" ref="F837:M837" si="221">SUM(F829:F836)</f>
        <v>1</v>
      </c>
      <c r="G837" s="109">
        <f t="shared" si="221"/>
        <v>1</v>
      </c>
      <c r="H837" s="109">
        <f t="shared" si="221"/>
        <v>1</v>
      </c>
      <c r="I837" s="109">
        <f t="shared" si="221"/>
        <v>1</v>
      </c>
      <c r="J837" s="111">
        <f t="shared" si="221"/>
        <v>1</v>
      </c>
      <c r="K837" s="177">
        <f t="shared" si="221"/>
        <v>1</v>
      </c>
      <c r="L837" s="178"/>
      <c r="M837" s="111">
        <f t="shared" si="221"/>
        <v>1</v>
      </c>
      <c r="N837" s="109">
        <f t="shared" ref="N837:O837" si="222">SUM(N829:N836)</f>
        <v>0</v>
      </c>
      <c r="O837" s="109">
        <f t="shared" si="222"/>
        <v>8</v>
      </c>
    </row>
    <row r="838" spans="1:15" s="82" customFormat="1">
      <c r="A838" s="95"/>
      <c r="B838" s="127"/>
      <c r="C838" s="184" t="s">
        <v>707</v>
      </c>
      <c r="D838" s="114"/>
      <c r="E838" s="186" t="s">
        <v>592</v>
      </c>
      <c r="F838" s="194" t="s">
        <v>593</v>
      </c>
      <c r="G838" s="195"/>
      <c r="H838" s="195"/>
      <c r="I838" s="196"/>
      <c r="J838" s="194" t="s">
        <v>594</v>
      </c>
      <c r="K838" s="195"/>
      <c r="L838" s="195"/>
      <c r="M838" s="195"/>
      <c r="N838" s="196"/>
      <c r="O838" s="182" t="s">
        <v>398</v>
      </c>
    </row>
    <row r="839" spans="1:15" s="82" customFormat="1">
      <c r="A839" s="95"/>
      <c r="B839" s="127" t="s">
        <v>234</v>
      </c>
      <c r="C839" s="185"/>
      <c r="D839" s="115" t="s">
        <v>427</v>
      </c>
      <c r="E839" s="187"/>
      <c r="F839" s="98" t="s">
        <v>595</v>
      </c>
      <c r="G839" s="98" t="s">
        <v>596</v>
      </c>
      <c r="H839" s="98" t="s">
        <v>597</v>
      </c>
      <c r="I839" s="98" t="s">
        <v>598</v>
      </c>
      <c r="J839" s="98" t="s">
        <v>599</v>
      </c>
      <c r="K839" s="98" t="s">
        <v>600</v>
      </c>
      <c r="L839" s="98" t="s">
        <v>601</v>
      </c>
      <c r="M839" s="98" t="s">
        <v>602</v>
      </c>
      <c r="N839" s="98" t="s">
        <v>603</v>
      </c>
      <c r="O839" s="183"/>
    </row>
    <row r="840" spans="1:15" s="82" customFormat="1">
      <c r="A840" s="95"/>
      <c r="B840" s="127" t="s">
        <v>234</v>
      </c>
      <c r="C840" s="35" t="s">
        <v>604</v>
      </c>
      <c r="D840" s="35" t="s">
        <v>456</v>
      </c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>
        <f t="shared" ref="O840:O847" si="223">SUM(E840:N840)</f>
        <v>0</v>
      </c>
    </row>
    <row r="841" spans="1:15" s="82" customFormat="1">
      <c r="A841" s="95"/>
      <c r="B841" s="127" t="s">
        <v>234</v>
      </c>
      <c r="C841" s="35" t="s">
        <v>605</v>
      </c>
      <c r="D841" s="35" t="s">
        <v>457</v>
      </c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>
        <f t="shared" si="223"/>
        <v>0</v>
      </c>
    </row>
    <row r="842" spans="1:15" s="82" customFormat="1">
      <c r="A842" s="95"/>
      <c r="B842" s="127" t="s">
        <v>234</v>
      </c>
      <c r="C842" s="35" t="s">
        <v>447</v>
      </c>
      <c r="D842" s="35" t="s">
        <v>458</v>
      </c>
      <c r="E842" s="96">
        <v>1</v>
      </c>
      <c r="F842" s="96"/>
      <c r="G842" s="96"/>
      <c r="H842" s="96"/>
      <c r="I842" s="96"/>
      <c r="J842" s="96"/>
      <c r="K842" s="96"/>
      <c r="L842" s="96"/>
      <c r="M842" s="96"/>
      <c r="N842" s="96"/>
      <c r="O842" s="96">
        <f t="shared" si="223"/>
        <v>1</v>
      </c>
    </row>
    <row r="843" spans="1:15" s="82" customFormat="1">
      <c r="A843" s="95"/>
      <c r="B843" s="127" t="s">
        <v>234</v>
      </c>
      <c r="C843" s="35" t="s">
        <v>606</v>
      </c>
      <c r="D843" s="35" t="s">
        <v>459</v>
      </c>
      <c r="E843" s="96"/>
      <c r="F843" s="96">
        <v>1</v>
      </c>
      <c r="G843" s="96"/>
      <c r="H843" s="96"/>
      <c r="I843" s="96"/>
      <c r="J843" s="179"/>
      <c r="K843" s="179"/>
      <c r="L843" s="100"/>
      <c r="M843" s="96"/>
      <c r="N843" s="96"/>
      <c r="O843" s="96">
        <f t="shared" si="223"/>
        <v>1</v>
      </c>
    </row>
    <row r="844" spans="1:15" s="82" customFormat="1">
      <c r="A844" s="95"/>
      <c r="B844" s="127" t="s">
        <v>234</v>
      </c>
      <c r="C844" s="35" t="s">
        <v>780</v>
      </c>
      <c r="D844" s="35" t="s">
        <v>779</v>
      </c>
      <c r="E844" s="96"/>
      <c r="F844" s="96"/>
      <c r="G844" s="96"/>
      <c r="H844" s="96"/>
      <c r="I844" s="96"/>
      <c r="J844" s="116"/>
      <c r="K844" s="116"/>
      <c r="L844" s="100"/>
      <c r="M844" s="96"/>
      <c r="N844" s="96"/>
      <c r="O844" s="96">
        <f t="shared" si="223"/>
        <v>0</v>
      </c>
    </row>
    <row r="845" spans="1:15" s="82" customFormat="1">
      <c r="A845" s="95"/>
      <c r="B845" s="127" t="s">
        <v>234</v>
      </c>
      <c r="C845" s="35" t="s">
        <v>607</v>
      </c>
      <c r="D845" s="35" t="s">
        <v>460</v>
      </c>
      <c r="E845" s="96"/>
      <c r="F845" s="96"/>
      <c r="G845" s="96">
        <v>1</v>
      </c>
      <c r="H845" s="96"/>
      <c r="I845" s="96"/>
      <c r="J845" s="179">
        <v>1</v>
      </c>
      <c r="K845" s="179"/>
      <c r="L845" s="96"/>
      <c r="M845" s="96"/>
      <c r="N845" s="96"/>
      <c r="O845" s="96">
        <f t="shared" si="223"/>
        <v>2</v>
      </c>
    </row>
    <row r="846" spans="1:15" s="82" customFormat="1">
      <c r="A846" s="95"/>
      <c r="B846" s="127" t="s">
        <v>234</v>
      </c>
      <c r="C846" s="99" t="s">
        <v>448</v>
      </c>
      <c r="D846" s="99" t="s">
        <v>424</v>
      </c>
      <c r="E846" s="96"/>
      <c r="F846" s="96"/>
      <c r="G846" s="96"/>
      <c r="H846" s="96">
        <v>1</v>
      </c>
      <c r="I846" s="96"/>
      <c r="J846" s="96"/>
      <c r="K846" s="96"/>
      <c r="L846" s="97">
        <v>1</v>
      </c>
      <c r="M846" s="97">
        <v>1</v>
      </c>
      <c r="N846" s="96"/>
      <c r="O846" s="96">
        <f t="shared" si="223"/>
        <v>3</v>
      </c>
    </row>
    <row r="847" spans="1:15" s="82" customFormat="1">
      <c r="A847" s="95"/>
      <c r="B847" s="127" t="s">
        <v>234</v>
      </c>
      <c r="C847" s="35" t="s">
        <v>800</v>
      </c>
      <c r="D847" s="35" t="s">
        <v>799</v>
      </c>
      <c r="E847" s="96"/>
      <c r="F847" s="96"/>
      <c r="G847" s="96"/>
      <c r="H847" s="96"/>
      <c r="I847" s="96">
        <v>1</v>
      </c>
      <c r="J847" s="96"/>
      <c r="K847" s="97"/>
      <c r="L847" s="97"/>
      <c r="M847" s="97"/>
      <c r="N847" s="96"/>
      <c r="O847" s="96">
        <f t="shared" si="223"/>
        <v>1</v>
      </c>
    </row>
    <row r="848" spans="1:15" s="82" customFormat="1">
      <c r="A848" s="95"/>
      <c r="B848" s="127"/>
      <c r="C848" s="101" t="s">
        <v>398</v>
      </c>
      <c r="D848" s="101"/>
      <c r="E848" s="109">
        <f>SUM(E840:E847)</f>
        <v>1</v>
      </c>
      <c r="F848" s="109">
        <f t="shared" ref="F848:J848" si="224">SUM(F840:F847)</f>
        <v>1</v>
      </c>
      <c r="G848" s="109">
        <f t="shared" si="224"/>
        <v>1</v>
      </c>
      <c r="H848" s="109">
        <f t="shared" si="224"/>
        <v>1</v>
      </c>
      <c r="I848" s="109">
        <f t="shared" si="224"/>
        <v>1</v>
      </c>
      <c r="J848" s="180">
        <f t="shared" si="224"/>
        <v>1</v>
      </c>
      <c r="K848" s="180"/>
      <c r="L848" s="109">
        <f t="shared" ref="L848:O848" si="225">SUM(L840:L847)</f>
        <v>1</v>
      </c>
      <c r="M848" s="109">
        <f t="shared" si="225"/>
        <v>1</v>
      </c>
      <c r="N848" s="109">
        <f t="shared" si="225"/>
        <v>0</v>
      </c>
      <c r="O848" s="109">
        <f t="shared" si="225"/>
        <v>8</v>
      </c>
    </row>
    <row r="849" spans="1:15" s="82" customFormat="1">
      <c r="A849" s="95"/>
      <c r="B849" s="127"/>
      <c r="C849" s="184" t="s">
        <v>708</v>
      </c>
      <c r="D849" s="114"/>
      <c r="E849" s="186" t="s">
        <v>592</v>
      </c>
      <c r="F849" s="194" t="s">
        <v>593</v>
      </c>
      <c r="G849" s="195"/>
      <c r="H849" s="195"/>
      <c r="I849" s="196"/>
      <c r="J849" s="194" t="s">
        <v>594</v>
      </c>
      <c r="K849" s="195"/>
      <c r="L849" s="195"/>
      <c r="M849" s="195"/>
      <c r="N849" s="196"/>
      <c r="O849" s="182" t="s">
        <v>398</v>
      </c>
    </row>
    <row r="850" spans="1:15" s="82" customFormat="1">
      <c r="A850" s="95"/>
      <c r="B850" s="127" t="s">
        <v>237</v>
      </c>
      <c r="C850" s="185"/>
      <c r="D850" s="115" t="s">
        <v>426</v>
      </c>
      <c r="E850" s="187"/>
      <c r="F850" s="98" t="s">
        <v>595</v>
      </c>
      <c r="G850" s="98" t="s">
        <v>596</v>
      </c>
      <c r="H850" s="98" t="s">
        <v>597</v>
      </c>
      <c r="I850" s="98" t="s">
        <v>598</v>
      </c>
      <c r="J850" s="98" t="s">
        <v>599</v>
      </c>
      <c r="K850" s="98" t="s">
        <v>600</v>
      </c>
      <c r="L850" s="98" t="s">
        <v>601</v>
      </c>
      <c r="M850" s="98" t="s">
        <v>602</v>
      </c>
      <c r="N850" s="98" t="s">
        <v>603</v>
      </c>
      <c r="O850" s="183"/>
    </row>
    <row r="851" spans="1:15" s="82" customFormat="1">
      <c r="A851" s="95"/>
      <c r="B851" s="127" t="s">
        <v>237</v>
      </c>
      <c r="C851" s="35" t="s">
        <v>604</v>
      </c>
      <c r="D851" s="35" t="s">
        <v>456</v>
      </c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>
        <f t="shared" ref="O851:O858" si="226">SUM(E851:N851)</f>
        <v>0</v>
      </c>
    </row>
    <row r="852" spans="1:15" s="82" customFormat="1">
      <c r="A852" s="95"/>
      <c r="B852" s="127" t="s">
        <v>237</v>
      </c>
      <c r="C852" s="35" t="s">
        <v>605</v>
      </c>
      <c r="D852" s="35" t="s">
        <v>457</v>
      </c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>
        <f t="shared" si="226"/>
        <v>0</v>
      </c>
    </row>
    <row r="853" spans="1:15" s="82" customFormat="1">
      <c r="A853" s="95"/>
      <c r="B853" s="127" t="s">
        <v>237</v>
      </c>
      <c r="C853" s="35" t="s">
        <v>447</v>
      </c>
      <c r="D853" s="35" t="s">
        <v>458</v>
      </c>
      <c r="E853" s="96">
        <v>1</v>
      </c>
      <c r="F853" s="96"/>
      <c r="G853" s="96"/>
      <c r="H853" s="96"/>
      <c r="I853" s="96"/>
      <c r="J853" s="96"/>
      <c r="K853" s="96"/>
      <c r="L853" s="96"/>
      <c r="M853" s="96"/>
      <c r="N853" s="96"/>
      <c r="O853" s="96">
        <f t="shared" si="226"/>
        <v>1</v>
      </c>
    </row>
    <row r="854" spans="1:15" s="82" customFormat="1">
      <c r="A854" s="95"/>
      <c r="B854" s="127" t="s">
        <v>237</v>
      </c>
      <c r="C854" s="35" t="s">
        <v>606</v>
      </c>
      <c r="D854" s="35" t="s">
        <v>459</v>
      </c>
      <c r="E854" s="96"/>
      <c r="F854" s="96"/>
      <c r="G854" s="96"/>
      <c r="H854" s="96"/>
      <c r="I854" s="96"/>
      <c r="J854" s="97"/>
      <c r="K854" s="97"/>
      <c r="L854" s="97"/>
      <c r="M854" s="96"/>
      <c r="N854" s="96"/>
      <c r="O854" s="96">
        <f t="shared" si="226"/>
        <v>0</v>
      </c>
    </row>
    <row r="855" spans="1:15" s="82" customFormat="1">
      <c r="A855" s="95"/>
      <c r="B855" s="127" t="s">
        <v>237</v>
      </c>
      <c r="C855" s="35" t="s">
        <v>780</v>
      </c>
      <c r="D855" s="35" t="s">
        <v>779</v>
      </c>
      <c r="E855" s="96"/>
      <c r="F855" s="96"/>
      <c r="G855" s="96"/>
      <c r="H855" s="96"/>
      <c r="I855" s="96"/>
      <c r="J855" s="116"/>
      <c r="K855" s="116"/>
      <c r="L855" s="97"/>
      <c r="M855" s="96"/>
      <c r="N855" s="96"/>
      <c r="O855" s="96">
        <f t="shared" si="226"/>
        <v>0</v>
      </c>
    </row>
    <row r="856" spans="1:15" s="82" customFormat="1">
      <c r="A856" s="95"/>
      <c r="B856" s="127" t="s">
        <v>237</v>
      </c>
      <c r="C856" s="35" t="s">
        <v>607</v>
      </c>
      <c r="D856" s="35" t="s">
        <v>460</v>
      </c>
      <c r="E856" s="96"/>
      <c r="F856" s="96">
        <v>1</v>
      </c>
      <c r="G856" s="96"/>
      <c r="H856" s="96"/>
      <c r="I856" s="96"/>
      <c r="J856" s="97">
        <v>1</v>
      </c>
      <c r="K856" s="97"/>
      <c r="L856" s="96"/>
      <c r="M856" s="96"/>
      <c r="N856" s="96"/>
      <c r="O856" s="96">
        <f t="shared" si="226"/>
        <v>2</v>
      </c>
    </row>
    <row r="857" spans="1:15" s="82" customFormat="1" ht="14.5" customHeight="1">
      <c r="A857" s="95"/>
      <c r="B857" s="127" t="s">
        <v>237</v>
      </c>
      <c r="C857" s="99" t="s">
        <v>448</v>
      </c>
      <c r="D857" s="99" t="s">
        <v>424</v>
      </c>
      <c r="E857" s="96"/>
      <c r="F857" s="96"/>
      <c r="G857" s="96"/>
      <c r="H857" s="96">
        <v>1</v>
      </c>
      <c r="I857" s="96"/>
      <c r="J857" s="96"/>
      <c r="K857" s="175">
        <v>1</v>
      </c>
      <c r="L857" s="176"/>
      <c r="M857" s="97">
        <v>1</v>
      </c>
      <c r="N857" s="96"/>
      <c r="O857" s="96">
        <f t="shared" si="226"/>
        <v>3</v>
      </c>
    </row>
    <row r="858" spans="1:15" s="82" customFormat="1">
      <c r="A858" s="95"/>
      <c r="B858" s="127" t="s">
        <v>237</v>
      </c>
      <c r="C858" s="35" t="s">
        <v>800</v>
      </c>
      <c r="D858" s="35" t="s">
        <v>799</v>
      </c>
      <c r="E858" s="96"/>
      <c r="F858" s="96"/>
      <c r="G858" s="96"/>
      <c r="H858" s="96"/>
      <c r="I858" s="96">
        <v>1</v>
      </c>
      <c r="J858" s="96"/>
      <c r="K858" s="97"/>
      <c r="L858" s="97"/>
      <c r="M858" s="97"/>
      <c r="N858" s="96"/>
      <c r="O858" s="96">
        <f t="shared" si="226"/>
        <v>1</v>
      </c>
    </row>
    <row r="859" spans="1:15" s="82" customFormat="1" ht="14.5" customHeight="1">
      <c r="A859" s="95"/>
      <c r="B859" s="127"/>
      <c r="C859" s="101" t="s">
        <v>398</v>
      </c>
      <c r="D859" s="101"/>
      <c r="E859" s="109">
        <f>SUM(E851:E858)</f>
        <v>1</v>
      </c>
      <c r="F859" s="109">
        <f t="shared" ref="F859:J859" si="227">SUM(F851:F858)</f>
        <v>1</v>
      </c>
      <c r="G859" s="109">
        <f t="shared" si="227"/>
        <v>0</v>
      </c>
      <c r="H859" s="109">
        <f t="shared" si="227"/>
        <v>1</v>
      </c>
      <c r="I859" s="109">
        <f t="shared" si="227"/>
        <v>1</v>
      </c>
      <c r="J859" s="111">
        <f t="shared" si="227"/>
        <v>1</v>
      </c>
      <c r="K859" s="177">
        <f>SUM(K851:L858)</f>
        <v>1</v>
      </c>
      <c r="L859" s="178"/>
      <c r="M859" s="109">
        <f t="shared" ref="M859:O859" si="228">SUM(M851:M858)</f>
        <v>1</v>
      </c>
      <c r="N859" s="109">
        <f t="shared" si="228"/>
        <v>0</v>
      </c>
      <c r="O859" s="109">
        <f t="shared" si="228"/>
        <v>7</v>
      </c>
    </row>
    <row r="860" spans="1:15" s="82" customFormat="1">
      <c r="A860" s="95"/>
      <c r="B860" s="127"/>
      <c r="C860" s="184" t="s">
        <v>709</v>
      </c>
      <c r="D860" s="114"/>
      <c r="E860" s="186" t="s">
        <v>592</v>
      </c>
      <c r="F860" s="194" t="s">
        <v>593</v>
      </c>
      <c r="G860" s="195"/>
      <c r="H860" s="195"/>
      <c r="I860" s="196"/>
      <c r="J860" s="194" t="s">
        <v>594</v>
      </c>
      <c r="K860" s="195"/>
      <c r="L860" s="195"/>
      <c r="M860" s="195"/>
      <c r="N860" s="196"/>
      <c r="O860" s="182" t="s">
        <v>398</v>
      </c>
    </row>
    <row r="861" spans="1:15" s="82" customFormat="1">
      <c r="A861" s="95"/>
      <c r="B861" s="127" t="s">
        <v>240</v>
      </c>
      <c r="C861" s="185"/>
      <c r="D861" s="115" t="s">
        <v>426</v>
      </c>
      <c r="E861" s="187"/>
      <c r="F861" s="98" t="s">
        <v>595</v>
      </c>
      <c r="G861" s="98" t="s">
        <v>596</v>
      </c>
      <c r="H861" s="98" t="s">
        <v>597</v>
      </c>
      <c r="I861" s="98" t="s">
        <v>598</v>
      </c>
      <c r="J861" s="98" t="s">
        <v>599</v>
      </c>
      <c r="K861" s="98" t="s">
        <v>600</v>
      </c>
      <c r="L861" s="98" t="s">
        <v>601</v>
      </c>
      <c r="M861" s="98" t="s">
        <v>602</v>
      </c>
      <c r="N861" s="98" t="s">
        <v>603</v>
      </c>
      <c r="O861" s="183"/>
    </row>
    <row r="862" spans="1:15" s="82" customFormat="1">
      <c r="A862" s="95"/>
      <c r="B862" s="127" t="s">
        <v>240</v>
      </c>
      <c r="C862" s="35" t="s">
        <v>604</v>
      </c>
      <c r="D862" s="35" t="s">
        <v>456</v>
      </c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>
        <f t="shared" ref="O862:O869" si="229">SUM(E862:N862)</f>
        <v>0</v>
      </c>
    </row>
    <row r="863" spans="1:15" s="82" customFormat="1">
      <c r="A863" s="95"/>
      <c r="B863" s="127" t="s">
        <v>240</v>
      </c>
      <c r="C863" s="35" t="s">
        <v>605</v>
      </c>
      <c r="D863" s="35" t="s">
        <v>457</v>
      </c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>
        <f t="shared" si="229"/>
        <v>0</v>
      </c>
    </row>
    <row r="864" spans="1:15" s="82" customFormat="1">
      <c r="A864" s="95"/>
      <c r="B864" s="127" t="s">
        <v>240</v>
      </c>
      <c r="C864" s="35" t="s">
        <v>447</v>
      </c>
      <c r="D864" s="35" t="s">
        <v>458</v>
      </c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>
        <f t="shared" si="229"/>
        <v>0</v>
      </c>
    </row>
    <row r="865" spans="1:15" s="82" customFormat="1">
      <c r="A865" s="95"/>
      <c r="B865" s="127" t="s">
        <v>240</v>
      </c>
      <c r="C865" s="35" t="s">
        <v>606</v>
      </c>
      <c r="D865" s="35" t="s">
        <v>459</v>
      </c>
      <c r="E865" s="96">
        <v>1</v>
      </c>
      <c r="F865" s="96"/>
      <c r="G865" s="96"/>
      <c r="H865" s="96"/>
      <c r="I865" s="96"/>
      <c r="J865" s="97"/>
      <c r="K865" s="97"/>
      <c r="L865" s="97"/>
      <c r="M865" s="96"/>
      <c r="N865" s="96"/>
      <c r="O865" s="96">
        <f t="shared" si="229"/>
        <v>1</v>
      </c>
    </row>
    <row r="866" spans="1:15" s="82" customFormat="1">
      <c r="A866" s="95"/>
      <c r="B866" s="127" t="s">
        <v>240</v>
      </c>
      <c r="C866" s="35" t="s">
        <v>780</v>
      </c>
      <c r="D866" s="35" t="s">
        <v>779</v>
      </c>
      <c r="E866" s="96"/>
      <c r="F866" s="96"/>
      <c r="G866" s="96"/>
      <c r="H866" s="96"/>
      <c r="I866" s="96"/>
      <c r="J866" s="116"/>
      <c r="K866" s="116"/>
      <c r="L866" s="97"/>
      <c r="M866" s="96"/>
      <c r="N866" s="96"/>
      <c r="O866" s="96">
        <f t="shared" si="229"/>
        <v>0</v>
      </c>
    </row>
    <row r="867" spans="1:15" s="82" customFormat="1">
      <c r="A867" s="95"/>
      <c r="B867" s="127" t="s">
        <v>240</v>
      </c>
      <c r="C867" s="35" t="s">
        <v>607</v>
      </c>
      <c r="D867" s="35" t="s">
        <v>460</v>
      </c>
      <c r="E867" s="96"/>
      <c r="F867" s="96">
        <v>1</v>
      </c>
      <c r="G867" s="96"/>
      <c r="H867" s="96"/>
      <c r="I867" s="96"/>
      <c r="J867" s="97"/>
      <c r="K867" s="97"/>
      <c r="L867" s="96"/>
      <c r="M867" s="96"/>
      <c r="N867" s="96"/>
      <c r="O867" s="96">
        <f t="shared" si="229"/>
        <v>1</v>
      </c>
    </row>
    <row r="868" spans="1:15" s="82" customFormat="1">
      <c r="A868" s="95"/>
      <c r="B868" s="127" t="s">
        <v>240</v>
      </c>
      <c r="C868" s="99" t="s">
        <v>448</v>
      </c>
      <c r="D868" s="99" t="s">
        <v>424</v>
      </c>
      <c r="E868" s="96"/>
      <c r="F868" s="96"/>
      <c r="G868" s="96"/>
      <c r="H868" s="96">
        <v>1</v>
      </c>
      <c r="I868" s="96"/>
      <c r="J868" s="97">
        <v>1</v>
      </c>
      <c r="K868" s="175">
        <v>1</v>
      </c>
      <c r="L868" s="176"/>
      <c r="M868" s="97">
        <v>1</v>
      </c>
      <c r="N868" s="96"/>
      <c r="O868" s="96">
        <f t="shared" si="229"/>
        <v>4</v>
      </c>
    </row>
    <row r="869" spans="1:15" s="82" customFormat="1">
      <c r="A869" s="95"/>
      <c r="B869" s="127" t="s">
        <v>240</v>
      </c>
      <c r="C869" s="35" t="s">
        <v>800</v>
      </c>
      <c r="D869" s="35" t="s">
        <v>799</v>
      </c>
      <c r="E869" s="96"/>
      <c r="F869" s="96"/>
      <c r="G869" s="96"/>
      <c r="H869" s="96"/>
      <c r="I869" s="96">
        <v>1</v>
      </c>
      <c r="J869" s="96"/>
      <c r="K869" s="97"/>
      <c r="L869" s="97"/>
      <c r="M869" s="97"/>
      <c r="N869" s="96"/>
      <c r="O869" s="96">
        <f t="shared" si="229"/>
        <v>1</v>
      </c>
    </row>
    <row r="870" spans="1:15" s="82" customFormat="1">
      <c r="A870" s="95"/>
      <c r="B870" s="127"/>
      <c r="C870" s="101" t="s">
        <v>398</v>
      </c>
      <c r="D870" s="101"/>
      <c r="E870" s="109">
        <f>SUM(E862:E869)</f>
        <v>1</v>
      </c>
      <c r="F870" s="109">
        <f t="shared" ref="F870:J870" si="230">SUM(F862:F869)</f>
        <v>1</v>
      </c>
      <c r="G870" s="109">
        <f t="shared" si="230"/>
        <v>0</v>
      </c>
      <c r="H870" s="109">
        <f t="shared" si="230"/>
        <v>1</v>
      </c>
      <c r="I870" s="109">
        <f t="shared" si="230"/>
        <v>1</v>
      </c>
      <c r="J870" s="111">
        <f t="shared" si="230"/>
        <v>1</v>
      </c>
      <c r="K870" s="177">
        <f>SUM(K862:L869)</f>
        <v>1</v>
      </c>
      <c r="L870" s="178"/>
      <c r="M870" s="109">
        <f t="shared" ref="M870:N870" si="231">SUM(M862:M869)</f>
        <v>1</v>
      </c>
      <c r="N870" s="109">
        <f t="shared" si="231"/>
        <v>0</v>
      </c>
      <c r="O870" s="109">
        <f t="shared" ref="O870" si="232">SUM(O862:O869)</f>
        <v>7</v>
      </c>
    </row>
    <row r="871" spans="1:15" s="82" customFormat="1">
      <c r="A871" s="95"/>
      <c r="B871" s="127"/>
      <c r="C871" s="184" t="s">
        <v>710</v>
      </c>
      <c r="D871" s="114"/>
      <c r="E871" s="186" t="s">
        <v>592</v>
      </c>
      <c r="F871" s="194" t="s">
        <v>593</v>
      </c>
      <c r="G871" s="195"/>
      <c r="H871" s="195"/>
      <c r="I871" s="196"/>
      <c r="J871" s="194" t="s">
        <v>594</v>
      </c>
      <c r="K871" s="195"/>
      <c r="L871" s="195"/>
      <c r="M871" s="195"/>
      <c r="N871" s="196"/>
      <c r="O871" s="182" t="s">
        <v>398</v>
      </c>
    </row>
    <row r="872" spans="1:15" s="82" customFormat="1">
      <c r="A872" s="95"/>
      <c r="B872" s="127" t="s">
        <v>243</v>
      </c>
      <c r="C872" s="185"/>
      <c r="D872" s="115" t="s">
        <v>426</v>
      </c>
      <c r="E872" s="187"/>
      <c r="F872" s="98" t="s">
        <v>595</v>
      </c>
      <c r="G872" s="98" t="s">
        <v>596</v>
      </c>
      <c r="H872" s="98" t="s">
        <v>597</v>
      </c>
      <c r="I872" s="98" t="s">
        <v>598</v>
      </c>
      <c r="J872" s="98" t="s">
        <v>599</v>
      </c>
      <c r="K872" s="98" t="s">
        <v>600</v>
      </c>
      <c r="L872" s="98" t="s">
        <v>601</v>
      </c>
      <c r="M872" s="98" t="s">
        <v>602</v>
      </c>
      <c r="N872" s="98" t="s">
        <v>603</v>
      </c>
      <c r="O872" s="183"/>
    </row>
    <row r="873" spans="1:15" s="82" customFormat="1">
      <c r="A873" s="95"/>
      <c r="B873" s="127" t="s">
        <v>243</v>
      </c>
      <c r="C873" s="35" t="s">
        <v>604</v>
      </c>
      <c r="D873" s="35" t="s">
        <v>456</v>
      </c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>
        <f t="shared" ref="O873:O880" si="233">SUM(E873:N873)</f>
        <v>0</v>
      </c>
    </row>
    <row r="874" spans="1:15" s="82" customFormat="1">
      <c r="A874" s="95"/>
      <c r="B874" s="127" t="s">
        <v>243</v>
      </c>
      <c r="C874" s="35" t="s">
        <v>605</v>
      </c>
      <c r="D874" s="35" t="s">
        <v>457</v>
      </c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>
        <f t="shared" si="233"/>
        <v>0</v>
      </c>
    </row>
    <row r="875" spans="1:15" s="82" customFormat="1">
      <c r="A875" s="95"/>
      <c r="B875" s="127" t="s">
        <v>243</v>
      </c>
      <c r="C875" s="35" t="s">
        <v>447</v>
      </c>
      <c r="D875" s="35" t="s">
        <v>458</v>
      </c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>
        <f t="shared" si="233"/>
        <v>0</v>
      </c>
    </row>
    <row r="876" spans="1:15" s="82" customFormat="1">
      <c r="A876" s="95"/>
      <c r="B876" s="127" t="s">
        <v>243</v>
      </c>
      <c r="C876" s="35" t="s">
        <v>606</v>
      </c>
      <c r="D876" s="35" t="s">
        <v>459</v>
      </c>
      <c r="E876" s="96">
        <v>1</v>
      </c>
      <c r="F876" s="96"/>
      <c r="G876" s="96"/>
      <c r="H876" s="96"/>
      <c r="I876" s="96"/>
      <c r="J876" s="97"/>
      <c r="K876" s="97"/>
      <c r="L876" s="100"/>
      <c r="M876" s="96"/>
      <c r="N876" s="96"/>
      <c r="O876" s="96">
        <f t="shared" si="233"/>
        <v>1</v>
      </c>
    </row>
    <row r="877" spans="1:15" s="82" customFormat="1">
      <c r="A877" s="95"/>
      <c r="B877" s="127" t="s">
        <v>243</v>
      </c>
      <c r="C877" s="35" t="s">
        <v>780</v>
      </c>
      <c r="D877" s="35" t="s">
        <v>779</v>
      </c>
      <c r="E877" s="96"/>
      <c r="F877" s="96"/>
      <c r="G877" s="96"/>
      <c r="H877" s="96"/>
      <c r="I877" s="96"/>
      <c r="J877" s="116"/>
      <c r="K877" s="116"/>
      <c r="L877" s="100"/>
      <c r="M877" s="96"/>
      <c r="N877" s="96"/>
      <c r="O877" s="96">
        <f t="shared" si="233"/>
        <v>0</v>
      </c>
    </row>
    <row r="878" spans="1:15" s="82" customFormat="1">
      <c r="A878" s="95"/>
      <c r="B878" s="127" t="s">
        <v>243</v>
      </c>
      <c r="C878" s="35" t="s">
        <v>607</v>
      </c>
      <c r="D878" s="35" t="s">
        <v>460</v>
      </c>
      <c r="E878" s="96"/>
      <c r="F878" s="96">
        <v>1</v>
      </c>
      <c r="G878" s="96"/>
      <c r="H878" s="96"/>
      <c r="I878" s="96"/>
      <c r="J878" s="97">
        <v>1</v>
      </c>
      <c r="K878" s="97"/>
      <c r="L878" s="96"/>
      <c r="M878" s="96"/>
      <c r="N878" s="96"/>
      <c r="O878" s="96">
        <f t="shared" si="233"/>
        <v>2</v>
      </c>
    </row>
    <row r="879" spans="1:15" s="82" customFormat="1" ht="14.5" customHeight="1">
      <c r="A879" s="95"/>
      <c r="B879" s="127" t="s">
        <v>243</v>
      </c>
      <c r="C879" s="99" t="s">
        <v>448</v>
      </c>
      <c r="D879" s="99" t="s">
        <v>424</v>
      </c>
      <c r="E879" s="96"/>
      <c r="F879" s="96"/>
      <c r="G879" s="96">
        <v>1</v>
      </c>
      <c r="H879" s="96">
        <v>1</v>
      </c>
      <c r="I879" s="96"/>
      <c r="J879" s="96"/>
      <c r="K879" s="175">
        <v>1</v>
      </c>
      <c r="L879" s="176"/>
      <c r="M879" s="97">
        <v>1</v>
      </c>
      <c r="N879" s="96"/>
      <c r="O879" s="96">
        <f t="shared" si="233"/>
        <v>4</v>
      </c>
    </row>
    <row r="880" spans="1:15" s="82" customFormat="1">
      <c r="A880" s="95"/>
      <c r="B880" s="127" t="s">
        <v>243</v>
      </c>
      <c r="C880" s="35" t="s">
        <v>800</v>
      </c>
      <c r="D880" s="35" t="s">
        <v>799</v>
      </c>
      <c r="E880" s="96"/>
      <c r="F880" s="96"/>
      <c r="G880" s="96"/>
      <c r="H880" s="96"/>
      <c r="I880" s="96">
        <v>1</v>
      </c>
      <c r="J880" s="96"/>
      <c r="K880" s="97"/>
      <c r="L880" s="97"/>
      <c r="M880" s="97"/>
      <c r="N880" s="96"/>
      <c r="O880" s="96">
        <f t="shared" si="233"/>
        <v>1</v>
      </c>
    </row>
    <row r="881" spans="1:15" s="82" customFormat="1">
      <c r="A881" s="95"/>
      <c r="B881" s="127"/>
      <c r="C881" s="101" t="s">
        <v>398</v>
      </c>
      <c r="D881" s="101"/>
      <c r="E881" s="109">
        <f t="shared" ref="E881:N881" si="234">SUM(E873:E880)</f>
        <v>1</v>
      </c>
      <c r="F881" s="109">
        <f t="shared" si="234"/>
        <v>1</v>
      </c>
      <c r="G881" s="109">
        <f t="shared" si="234"/>
        <v>1</v>
      </c>
      <c r="H881" s="109">
        <f t="shared" si="234"/>
        <v>1</v>
      </c>
      <c r="I881" s="109">
        <f t="shared" si="234"/>
        <v>1</v>
      </c>
      <c r="J881" s="109">
        <f t="shared" si="234"/>
        <v>1</v>
      </c>
      <c r="K881" s="177">
        <f t="shared" si="234"/>
        <v>1</v>
      </c>
      <c r="L881" s="178"/>
      <c r="M881" s="109">
        <f t="shared" si="234"/>
        <v>1</v>
      </c>
      <c r="N881" s="109">
        <f t="shared" si="234"/>
        <v>0</v>
      </c>
      <c r="O881" s="109">
        <f>SUM(O873:O880)</f>
        <v>8</v>
      </c>
    </row>
    <row r="882" spans="1:15" s="82" customFormat="1">
      <c r="A882" s="95"/>
      <c r="B882" s="127"/>
      <c r="C882" s="184" t="s">
        <v>711</v>
      </c>
      <c r="D882" s="114"/>
      <c r="E882" s="186" t="s">
        <v>592</v>
      </c>
      <c r="F882" s="194" t="s">
        <v>593</v>
      </c>
      <c r="G882" s="195"/>
      <c r="H882" s="195"/>
      <c r="I882" s="196"/>
      <c r="J882" s="194" t="s">
        <v>594</v>
      </c>
      <c r="K882" s="195"/>
      <c r="L882" s="195"/>
      <c r="M882" s="195"/>
      <c r="N882" s="196"/>
      <c r="O882" s="182" t="s">
        <v>398</v>
      </c>
    </row>
    <row r="883" spans="1:15" s="82" customFormat="1">
      <c r="A883" s="95"/>
      <c r="B883" s="127" t="s">
        <v>245</v>
      </c>
      <c r="C883" s="185"/>
      <c r="D883" s="115" t="s">
        <v>427</v>
      </c>
      <c r="E883" s="187"/>
      <c r="F883" s="98" t="s">
        <v>595</v>
      </c>
      <c r="G883" s="98" t="s">
        <v>596</v>
      </c>
      <c r="H883" s="98" t="s">
        <v>597</v>
      </c>
      <c r="I883" s="98" t="s">
        <v>598</v>
      </c>
      <c r="J883" s="98" t="s">
        <v>599</v>
      </c>
      <c r="K883" s="98" t="s">
        <v>600</v>
      </c>
      <c r="L883" s="98" t="s">
        <v>601</v>
      </c>
      <c r="M883" s="98" t="s">
        <v>602</v>
      </c>
      <c r="N883" s="98" t="s">
        <v>603</v>
      </c>
      <c r="O883" s="183"/>
    </row>
    <row r="884" spans="1:15" s="82" customFormat="1">
      <c r="A884" s="95"/>
      <c r="B884" s="127" t="s">
        <v>245</v>
      </c>
      <c r="C884" s="35" t="s">
        <v>604</v>
      </c>
      <c r="D884" s="35" t="s">
        <v>456</v>
      </c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>
        <f t="shared" ref="O884:O891" si="235">SUM(E884:N884)</f>
        <v>0</v>
      </c>
    </row>
    <row r="885" spans="1:15" s="82" customFormat="1">
      <c r="A885" s="95"/>
      <c r="B885" s="127" t="s">
        <v>245</v>
      </c>
      <c r="C885" s="35" t="s">
        <v>605</v>
      </c>
      <c r="D885" s="35" t="s">
        <v>457</v>
      </c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>
        <f t="shared" si="235"/>
        <v>0</v>
      </c>
    </row>
    <row r="886" spans="1:15" s="82" customFormat="1">
      <c r="A886" s="95"/>
      <c r="B886" s="127" t="s">
        <v>245</v>
      </c>
      <c r="C886" s="35" t="s">
        <v>447</v>
      </c>
      <c r="D886" s="35" t="s">
        <v>458</v>
      </c>
      <c r="E886" s="96">
        <v>1</v>
      </c>
      <c r="F886" s="96"/>
      <c r="G886" s="96"/>
      <c r="H886" s="96"/>
      <c r="I886" s="96"/>
      <c r="J886" s="96"/>
      <c r="K886" s="96"/>
      <c r="L886" s="96"/>
      <c r="M886" s="96"/>
      <c r="N886" s="96"/>
      <c r="O886" s="96">
        <f t="shared" si="235"/>
        <v>1</v>
      </c>
    </row>
    <row r="887" spans="1:15" s="82" customFormat="1">
      <c r="A887" s="95"/>
      <c r="B887" s="127" t="s">
        <v>245</v>
      </c>
      <c r="C887" s="35" t="s">
        <v>606</v>
      </c>
      <c r="D887" s="35" t="s">
        <v>459</v>
      </c>
      <c r="E887" s="96"/>
      <c r="F887" s="96">
        <v>1</v>
      </c>
      <c r="G887" s="96"/>
      <c r="H887" s="96"/>
      <c r="I887" s="96"/>
      <c r="J887" s="179"/>
      <c r="K887" s="179"/>
      <c r="L887" s="100"/>
      <c r="M887" s="96"/>
      <c r="N887" s="96"/>
      <c r="O887" s="96">
        <f t="shared" si="235"/>
        <v>1</v>
      </c>
    </row>
    <row r="888" spans="1:15" s="82" customFormat="1">
      <c r="A888" s="95"/>
      <c r="B888" s="127" t="s">
        <v>245</v>
      </c>
      <c r="C888" s="35" t="s">
        <v>780</v>
      </c>
      <c r="D888" s="35" t="s">
        <v>779</v>
      </c>
      <c r="E888" s="96"/>
      <c r="F888" s="96"/>
      <c r="G888" s="96"/>
      <c r="H888" s="96"/>
      <c r="I888" s="96"/>
      <c r="J888" s="116"/>
      <c r="K888" s="116"/>
      <c r="L888" s="100"/>
      <c r="M888" s="96"/>
      <c r="N888" s="96"/>
      <c r="O888" s="96">
        <f t="shared" si="235"/>
        <v>0</v>
      </c>
    </row>
    <row r="889" spans="1:15" s="82" customFormat="1">
      <c r="A889" s="95"/>
      <c r="B889" s="127" t="s">
        <v>245</v>
      </c>
      <c r="C889" s="35" t="s">
        <v>607</v>
      </c>
      <c r="D889" s="35" t="s">
        <v>460</v>
      </c>
      <c r="E889" s="96"/>
      <c r="F889" s="96"/>
      <c r="G889" s="96">
        <v>1</v>
      </c>
      <c r="H889" s="96"/>
      <c r="I889" s="96"/>
      <c r="J889" s="179">
        <v>1</v>
      </c>
      <c r="K889" s="179"/>
      <c r="L889" s="96"/>
      <c r="M889" s="96"/>
      <c r="N889" s="96"/>
      <c r="O889" s="96">
        <f t="shared" si="235"/>
        <v>2</v>
      </c>
    </row>
    <row r="890" spans="1:15" s="82" customFormat="1">
      <c r="A890" s="95"/>
      <c r="B890" s="127" t="s">
        <v>245</v>
      </c>
      <c r="C890" s="99" t="s">
        <v>448</v>
      </c>
      <c r="D890" s="99" t="s">
        <v>424</v>
      </c>
      <c r="E890" s="96"/>
      <c r="F890" s="96"/>
      <c r="G890" s="96"/>
      <c r="H890" s="96">
        <v>1</v>
      </c>
      <c r="I890" s="96"/>
      <c r="J890" s="96"/>
      <c r="K890" s="96"/>
      <c r="L890" s="175">
        <v>1</v>
      </c>
      <c r="M890" s="176"/>
      <c r="N890" s="96"/>
      <c r="O890" s="96">
        <f t="shared" si="235"/>
        <v>2</v>
      </c>
    </row>
    <row r="891" spans="1:15" s="82" customFormat="1">
      <c r="A891" s="95"/>
      <c r="B891" s="127" t="s">
        <v>245</v>
      </c>
      <c r="C891" s="35" t="s">
        <v>800</v>
      </c>
      <c r="D891" s="35" t="s">
        <v>799</v>
      </c>
      <c r="E891" s="96"/>
      <c r="F891" s="96"/>
      <c r="G891" s="96"/>
      <c r="H891" s="96">
        <v>1</v>
      </c>
      <c r="I891" s="96">
        <v>1</v>
      </c>
      <c r="J891" s="96"/>
      <c r="K891" s="97"/>
      <c r="L891" s="175"/>
      <c r="M891" s="176"/>
      <c r="N891" s="96"/>
      <c r="O891" s="96">
        <f t="shared" si="235"/>
        <v>2</v>
      </c>
    </row>
    <row r="892" spans="1:15" s="82" customFormat="1">
      <c r="A892" s="95"/>
      <c r="B892" s="127"/>
      <c r="C892" s="101" t="s">
        <v>398</v>
      </c>
      <c r="D892" s="101"/>
      <c r="E892" s="109">
        <f>SUM(E884:E891)</f>
        <v>1</v>
      </c>
      <c r="F892" s="109">
        <f t="shared" ref="F892:J892" si="236">SUM(F884:F891)</f>
        <v>1</v>
      </c>
      <c r="G892" s="109">
        <f t="shared" si="236"/>
        <v>1</v>
      </c>
      <c r="H892" s="109">
        <f t="shared" si="236"/>
        <v>2</v>
      </c>
      <c r="I892" s="109">
        <f t="shared" si="236"/>
        <v>1</v>
      </c>
      <c r="J892" s="180">
        <f t="shared" si="236"/>
        <v>1</v>
      </c>
      <c r="K892" s="180"/>
      <c r="L892" s="177">
        <f>SUM(L884:M891)</f>
        <v>1</v>
      </c>
      <c r="M892" s="178"/>
      <c r="N892" s="109">
        <f t="shared" ref="N892" si="237">SUM(N884:N891)</f>
        <v>0</v>
      </c>
      <c r="O892" s="109">
        <f t="shared" ref="O892" si="238">SUM(O884:O891)</f>
        <v>8</v>
      </c>
    </row>
    <row r="893" spans="1:15" s="82" customFormat="1">
      <c r="A893" s="95"/>
      <c r="B893" s="127"/>
      <c r="C893" s="184" t="s">
        <v>712</v>
      </c>
      <c r="D893" s="114"/>
      <c r="E893" s="186" t="s">
        <v>592</v>
      </c>
      <c r="F893" s="194" t="s">
        <v>593</v>
      </c>
      <c r="G893" s="195"/>
      <c r="H893" s="195"/>
      <c r="I893" s="196"/>
      <c r="J893" s="194" t="s">
        <v>594</v>
      </c>
      <c r="K893" s="195"/>
      <c r="L893" s="195"/>
      <c r="M893" s="195"/>
      <c r="N893" s="196"/>
      <c r="O893" s="182" t="s">
        <v>398</v>
      </c>
    </row>
    <row r="894" spans="1:15" s="82" customFormat="1">
      <c r="A894" s="95"/>
      <c r="B894" s="127" t="s">
        <v>248</v>
      </c>
      <c r="C894" s="185"/>
      <c r="D894" s="115" t="s">
        <v>425</v>
      </c>
      <c r="E894" s="187"/>
      <c r="F894" s="98" t="s">
        <v>595</v>
      </c>
      <c r="G894" s="98" t="s">
        <v>596</v>
      </c>
      <c r="H894" s="98" t="s">
        <v>597</v>
      </c>
      <c r="I894" s="98" t="s">
        <v>598</v>
      </c>
      <c r="J894" s="98" t="s">
        <v>599</v>
      </c>
      <c r="K894" s="98" t="s">
        <v>600</v>
      </c>
      <c r="L894" s="98" t="s">
        <v>601</v>
      </c>
      <c r="M894" s="98" t="s">
        <v>602</v>
      </c>
      <c r="N894" s="98" t="s">
        <v>603</v>
      </c>
      <c r="O894" s="183"/>
    </row>
    <row r="895" spans="1:15" s="82" customFormat="1">
      <c r="A895" s="95"/>
      <c r="B895" s="127" t="s">
        <v>248</v>
      </c>
      <c r="C895" s="35" t="s">
        <v>604</v>
      </c>
      <c r="D895" s="35" t="s">
        <v>456</v>
      </c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>
        <f t="shared" ref="O895:O902" si="239">SUM(E895:N895)</f>
        <v>0</v>
      </c>
    </row>
    <row r="896" spans="1:15" s="82" customFormat="1">
      <c r="A896" s="95"/>
      <c r="B896" s="127" t="s">
        <v>248</v>
      </c>
      <c r="C896" s="35" t="s">
        <v>605</v>
      </c>
      <c r="D896" s="35" t="s">
        <v>457</v>
      </c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>
        <f t="shared" si="239"/>
        <v>0</v>
      </c>
    </row>
    <row r="897" spans="1:15" s="82" customFormat="1">
      <c r="A897" s="95"/>
      <c r="B897" s="127" t="s">
        <v>248</v>
      </c>
      <c r="C897" s="35" t="s">
        <v>447</v>
      </c>
      <c r="D897" s="35" t="s">
        <v>458</v>
      </c>
      <c r="E897" s="96">
        <v>1</v>
      </c>
      <c r="F897" s="96"/>
      <c r="G897" s="96"/>
      <c r="H897" s="96"/>
      <c r="I897" s="96"/>
      <c r="J897" s="96"/>
      <c r="K897" s="96"/>
      <c r="L897" s="96"/>
      <c r="M897" s="96"/>
      <c r="N897" s="96"/>
      <c r="O897" s="96">
        <f t="shared" si="239"/>
        <v>1</v>
      </c>
    </row>
    <row r="898" spans="1:15" s="82" customFormat="1">
      <c r="A898" s="95"/>
      <c r="B898" s="127" t="s">
        <v>248</v>
      </c>
      <c r="C898" s="35" t="s">
        <v>606</v>
      </c>
      <c r="D898" s="35" t="s">
        <v>459</v>
      </c>
      <c r="E898" s="96"/>
      <c r="F898" s="96">
        <v>1</v>
      </c>
      <c r="G898" s="96"/>
      <c r="H898" s="96"/>
      <c r="I898" s="96"/>
      <c r="J898" s="97"/>
      <c r="K898" s="97"/>
      <c r="L898" s="100"/>
      <c r="M898" s="96"/>
      <c r="N898" s="96"/>
      <c r="O898" s="96">
        <f t="shared" si="239"/>
        <v>1</v>
      </c>
    </row>
    <row r="899" spans="1:15" s="82" customFormat="1">
      <c r="A899" s="95"/>
      <c r="B899" s="127" t="s">
        <v>248</v>
      </c>
      <c r="C899" s="35" t="s">
        <v>780</v>
      </c>
      <c r="D899" s="35" t="s">
        <v>779</v>
      </c>
      <c r="E899" s="96"/>
      <c r="F899" s="96"/>
      <c r="G899" s="96"/>
      <c r="H899" s="96"/>
      <c r="I899" s="96"/>
      <c r="J899" s="97">
        <v>1</v>
      </c>
      <c r="K899" s="97"/>
      <c r="L899" s="100"/>
      <c r="M899" s="96"/>
      <c r="N899" s="96"/>
      <c r="O899" s="96">
        <f t="shared" si="239"/>
        <v>1</v>
      </c>
    </row>
    <row r="900" spans="1:15" s="82" customFormat="1">
      <c r="A900" s="95"/>
      <c r="B900" s="127" t="s">
        <v>248</v>
      </c>
      <c r="C900" s="35" t="s">
        <v>607</v>
      </c>
      <c r="D900" s="35" t="s">
        <v>460</v>
      </c>
      <c r="E900" s="96"/>
      <c r="F900" s="96"/>
      <c r="G900" s="96">
        <v>1</v>
      </c>
      <c r="H900" s="96"/>
      <c r="I900" s="96"/>
      <c r="J900" s="97"/>
      <c r="K900" s="97"/>
      <c r="L900" s="96"/>
      <c r="M900" s="112">
        <v>1</v>
      </c>
      <c r="N900" s="96"/>
      <c r="O900" s="96">
        <f t="shared" si="239"/>
        <v>2</v>
      </c>
    </row>
    <row r="901" spans="1:15" s="82" customFormat="1" ht="14.5" customHeight="1">
      <c r="A901" s="95"/>
      <c r="B901" s="127" t="s">
        <v>248</v>
      </c>
      <c r="C901" s="99" t="s">
        <v>448</v>
      </c>
      <c r="D901" s="99" t="s">
        <v>424</v>
      </c>
      <c r="E901" s="96"/>
      <c r="F901" s="96"/>
      <c r="G901" s="96"/>
      <c r="H901" s="96">
        <v>1</v>
      </c>
      <c r="I901" s="96"/>
      <c r="J901" s="96"/>
      <c r="K901" s="198">
        <v>1</v>
      </c>
      <c r="L901" s="198"/>
      <c r="M901" s="112"/>
      <c r="N901" s="96"/>
      <c r="O901" s="96">
        <f t="shared" si="239"/>
        <v>2</v>
      </c>
    </row>
    <row r="902" spans="1:15" s="82" customFormat="1">
      <c r="A902" s="95"/>
      <c r="B902" s="127" t="s">
        <v>248</v>
      </c>
      <c r="C902" s="35" t="s">
        <v>800</v>
      </c>
      <c r="D902" s="35" t="s">
        <v>799</v>
      </c>
      <c r="E902" s="96"/>
      <c r="F902" s="96"/>
      <c r="G902" s="96"/>
      <c r="H902" s="96"/>
      <c r="I902" s="96">
        <v>1</v>
      </c>
      <c r="J902" s="96"/>
      <c r="K902" s="97"/>
      <c r="L902" s="179"/>
      <c r="M902" s="179"/>
      <c r="N902" s="96"/>
      <c r="O902" s="96">
        <f t="shared" si="239"/>
        <v>1</v>
      </c>
    </row>
    <row r="903" spans="1:15" s="82" customFormat="1">
      <c r="A903" s="95"/>
      <c r="B903" s="127"/>
      <c r="C903" s="101" t="s">
        <v>398</v>
      </c>
      <c r="D903" s="101"/>
      <c r="E903" s="109">
        <f>SUM(E895:E902)</f>
        <v>1</v>
      </c>
      <c r="F903" s="109">
        <f t="shared" ref="F903:M903" si="240">SUM(F895:F902)</f>
        <v>1</v>
      </c>
      <c r="G903" s="109">
        <f t="shared" si="240"/>
        <v>1</v>
      </c>
      <c r="H903" s="109">
        <f t="shared" si="240"/>
        <v>1</v>
      </c>
      <c r="I903" s="109">
        <f t="shared" si="240"/>
        <v>1</v>
      </c>
      <c r="J903" s="109">
        <f t="shared" si="240"/>
        <v>1</v>
      </c>
      <c r="K903" s="180">
        <f t="shared" si="240"/>
        <v>1</v>
      </c>
      <c r="L903" s="180"/>
      <c r="M903" s="109">
        <f t="shared" si="240"/>
        <v>1</v>
      </c>
      <c r="N903" s="109">
        <f t="shared" ref="N903:O903" si="241">SUM(N895:N902)</f>
        <v>0</v>
      </c>
      <c r="O903" s="109">
        <f t="shared" si="241"/>
        <v>8</v>
      </c>
    </row>
    <row r="904" spans="1:15" s="82" customFormat="1">
      <c r="A904" s="95"/>
      <c r="B904" s="127"/>
      <c r="C904" s="184" t="s">
        <v>753</v>
      </c>
      <c r="D904" s="114"/>
      <c r="E904" s="186" t="s">
        <v>592</v>
      </c>
      <c r="F904" s="194" t="s">
        <v>593</v>
      </c>
      <c r="G904" s="195"/>
      <c r="H904" s="195"/>
      <c r="I904" s="196"/>
      <c r="J904" s="194" t="s">
        <v>594</v>
      </c>
      <c r="K904" s="195"/>
      <c r="L904" s="195"/>
      <c r="M904" s="195"/>
      <c r="N904" s="196"/>
      <c r="O904" s="182" t="s">
        <v>398</v>
      </c>
    </row>
    <row r="905" spans="1:15" s="82" customFormat="1">
      <c r="A905" s="95"/>
      <c r="B905" s="127" t="s">
        <v>251</v>
      </c>
      <c r="C905" s="185"/>
      <c r="D905" s="115" t="s">
        <v>427</v>
      </c>
      <c r="E905" s="187"/>
      <c r="F905" s="98" t="s">
        <v>595</v>
      </c>
      <c r="G905" s="98" t="s">
        <v>596</v>
      </c>
      <c r="H905" s="98" t="s">
        <v>597</v>
      </c>
      <c r="I905" s="98" t="s">
        <v>598</v>
      </c>
      <c r="J905" s="98" t="s">
        <v>599</v>
      </c>
      <c r="K905" s="98" t="s">
        <v>600</v>
      </c>
      <c r="L905" s="98" t="s">
        <v>601</v>
      </c>
      <c r="M905" s="98" t="s">
        <v>602</v>
      </c>
      <c r="N905" s="98" t="s">
        <v>603</v>
      </c>
      <c r="O905" s="183"/>
    </row>
    <row r="906" spans="1:15" s="82" customFormat="1">
      <c r="A906" s="95"/>
      <c r="B906" s="127" t="s">
        <v>251</v>
      </c>
      <c r="C906" s="35" t="s">
        <v>604</v>
      </c>
      <c r="D906" s="35" t="s">
        <v>456</v>
      </c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>
        <f t="shared" ref="O906:O913" si="242">SUM(E906:N906)</f>
        <v>0</v>
      </c>
    </row>
    <row r="907" spans="1:15" s="82" customFormat="1">
      <c r="A907" s="95"/>
      <c r="B907" s="127" t="s">
        <v>251</v>
      </c>
      <c r="C907" s="35" t="s">
        <v>605</v>
      </c>
      <c r="D907" s="35" t="s">
        <v>457</v>
      </c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>
        <f t="shared" si="242"/>
        <v>0</v>
      </c>
    </row>
    <row r="908" spans="1:15" s="82" customFormat="1">
      <c r="A908" s="95"/>
      <c r="B908" s="127" t="s">
        <v>251</v>
      </c>
      <c r="C908" s="35" t="s">
        <v>447</v>
      </c>
      <c r="D908" s="35" t="s">
        <v>458</v>
      </c>
      <c r="E908" s="96">
        <v>1</v>
      </c>
      <c r="F908" s="96"/>
      <c r="G908" s="96"/>
      <c r="H908" s="96"/>
      <c r="I908" s="96"/>
      <c r="J908" s="96"/>
      <c r="K908" s="96"/>
      <c r="L908" s="96"/>
      <c r="M908" s="96"/>
      <c r="N908" s="96"/>
      <c r="O908" s="96">
        <f t="shared" si="242"/>
        <v>1</v>
      </c>
    </row>
    <row r="909" spans="1:15" s="82" customFormat="1">
      <c r="A909" s="95"/>
      <c r="B909" s="127" t="s">
        <v>251</v>
      </c>
      <c r="C909" s="35" t="s">
        <v>606</v>
      </c>
      <c r="D909" s="35" t="s">
        <v>459</v>
      </c>
      <c r="E909" s="96"/>
      <c r="F909" s="96"/>
      <c r="G909" s="96"/>
      <c r="H909" s="96"/>
      <c r="I909" s="96"/>
      <c r="J909" s="97"/>
      <c r="K909" s="97"/>
      <c r="L909" s="97"/>
      <c r="M909" s="96"/>
      <c r="N909" s="96"/>
      <c r="O909" s="96">
        <f t="shared" si="242"/>
        <v>0</v>
      </c>
    </row>
    <row r="910" spans="1:15" s="82" customFormat="1">
      <c r="A910" s="95"/>
      <c r="B910" s="127" t="s">
        <v>251</v>
      </c>
      <c r="C910" s="35" t="s">
        <v>780</v>
      </c>
      <c r="D910" s="35" t="s">
        <v>779</v>
      </c>
      <c r="E910" s="96"/>
      <c r="F910" s="96">
        <v>1</v>
      </c>
      <c r="G910" s="96"/>
      <c r="H910" s="96"/>
      <c r="I910" s="96"/>
      <c r="J910" s="116"/>
      <c r="K910" s="116"/>
      <c r="L910" s="97"/>
      <c r="M910" s="96"/>
      <c r="N910" s="96"/>
      <c r="O910" s="96">
        <f t="shared" si="242"/>
        <v>1</v>
      </c>
    </row>
    <row r="911" spans="1:15" s="82" customFormat="1">
      <c r="A911" s="95"/>
      <c r="B911" s="127" t="s">
        <v>251</v>
      </c>
      <c r="C911" s="35" t="s">
        <v>607</v>
      </c>
      <c r="D911" s="35" t="s">
        <v>460</v>
      </c>
      <c r="E911" s="96"/>
      <c r="F911" s="96"/>
      <c r="G911" s="96">
        <v>1</v>
      </c>
      <c r="H911" s="96"/>
      <c r="I911" s="96"/>
      <c r="J911" s="97">
        <v>1</v>
      </c>
      <c r="K911" s="97"/>
      <c r="L911" s="96"/>
      <c r="M911" s="96"/>
      <c r="N911" s="96"/>
      <c r="O911" s="96">
        <f t="shared" si="242"/>
        <v>2</v>
      </c>
    </row>
    <row r="912" spans="1:15" s="82" customFormat="1" ht="14.5" customHeight="1">
      <c r="A912" s="95"/>
      <c r="B912" s="127" t="s">
        <v>251</v>
      </c>
      <c r="C912" s="99" t="s">
        <v>448</v>
      </c>
      <c r="D912" s="99" t="s">
        <v>424</v>
      </c>
      <c r="E912" s="96"/>
      <c r="F912" s="96"/>
      <c r="G912" s="96"/>
      <c r="H912" s="96">
        <v>1</v>
      </c>
      <c r="I912" s="96"/>
      <c r="J912" s="96"/>
      <c r="K912" s="175">
        <v>1</v>
      </c>
      <c r="L912" s="176"/>
      <c r="M912" s="97">
        <v>1</v>
      </c>
      <c r="N912" s="96"/>
      <c r="O912" s="96">
        <f t="shared" si="242"/>
        <v>3</v>
      </c>
    </row>
    <row r="913" spans="1:15" s="82" customFormat="1">
      <c r="A913" s="95"/>
      <c r="B913" s="127" t="s">
        <v>251</v>
      </c>
      <c r="C913" s="35" t="s">
        <v>800</v>
      </c>
      <c r="D913" s="35" t="s">
        <v>799</v>
      </c>
      <c r="E913" s="96"/>
      <c r="F913" s="96"/>
      <c r="G913" s="96"/>
      <c r="H913" s="96"/>
      <c r="I913" s="96">
        <v>1</v>
      </c>
      <c r="J913" s="96"/>
      <c r="K913" s="97"/>
      <c r="L913" s="97"/>
      <c r="M913" s="97"/>
      <c r="N913" s="96"/>
      <c r="O913" s="96">
        <f t="shared" si="242"/>
        <v>1</v>
      </c>
    </row>
    <row r="914" spans="1:15" s="82" customFormat="1" ht="14.5" customHeight="1">
      <c r="A914" s="95"/>
      <c r="B914" s="127"/>
      <c r="C914" s="101" t="s">
        <v>398</v>
      </c>
      <c r="D914" s="101"/>
      <c r="E914" s="109">
        <f>SUM(E906:E913)</f>
        <v>1</v>
      </c>
      <c r="F914" s="109">
        <f t="shared" ref="F914:J914" si="243">SUM(F906:F913)</f>
        <v>1</v>
      </c>
      <c r="G914" s="109">
        <f t="shared" si="243"/>
        <v>1</v>
      </c>
      <c r="H914" s="109">
        <f t="shared" si="243"/>
        <v>1</v>
      </c>
      <c r="I914" s="109">
        <f t="shared" si="243"/>
        <v>1</v>
      </c>
      <c r="J914" s="111">
        <f t="shared" si="243"/>
        <v>1</v>
      </c>
      <c r="K914" s="177">
        <f>SUM(K906:L913)</f>
        <v>1</v>
      </c>
      <c r="L914" s="178"/>
      <c r="M914" s="109">
        <f t="shared" ref="M914:O914" si="244">SUM(M906:M913)</f>
        <v>1</v>
      </c>
      <c r="N914" s="109">
        <f t="shared" si="244"/>
        <v>0</v>
      </c>
      <c r="O914" s="109">
        <f t="shared" si="244"/>
        <v>8</v>
      </c>
    </row>
    <row r="915" spans="1:15" s="82" customFormat="1">
      <c r="A915" s="95"/>
      <c r="B915" s="127"/>
      <c r="C915" s="184" t="s">
        <v>713</v>
      </c>
      <c r="D915" s="114"/>
      <c r="E915" s="186" t="s">
        <v>592</v>
      </c>
      <c r="F915" s="194" t="s">
        <v>593</v>
      </c>
      <c r="G915" s="195"/>
      <c r="H915" s="195"/>
      <c r="I915" s="196"/>
      <c r="J915" s="194" t="s">
        <v>594</v>
      </c>
      <c r="K915" s="195"/>
      <c r="L915" s="195"/>
      <c r="M915" s="195"/>
      <c r="N915" s="196"/>
      <c r="O915" s="182" t="s">
        <v>398</v>
      </c>
    </row>
    <row r="916" spans="1:15" s="82" customFormat="1">
      <c r="A916" s="95"/>
      <c r="B916" s="127" t="s">
        <v>254</v>
      </c>
      <c r="C916" s="185"/>
      <c r="D916" s="115" t="s">
        <v>427</v>
      </c>
      <c r="E916" s="187"/>
      <c r="F916" s="98" t="s">
        <v>595</v>
      </c>
      <c r="G916" s="98" t="s">
        <v>596</v>
      </c>
      <c r="H916" s="98" t="s">
        <v>597</v>
      </c>
      <c r="I916" s="98" t="s">
        <v>598</v>
      </c>
      <c r="J916" s="98" t="s">
        <v>599</v>
      </c>
      <c r="K916" s="98" t="s">
        <v>600</v>
      </c>
      <c r="L916" s="98" t="s">
        <v>601</v>
      </c>
      <c r="M916" s="98" t="s">
        <v>602</v>
      </c>
      <c r="N916" s="98" t="s">
        <v>603</v>
      </c>
      <c r="O916" s="183"/>
    </row>
    <row r="917" spans="1:15" s="82" customFormat="1">
      <c r="A917" s="95"/>
      <c r="B917" s="127" t="s">
        <v>254</v>
      </c>
      <c r="C917" s="35" t="s">
        <v>604</v>
      </c>
      <c r="D917" s="35" t="s">
        <v>456</v>
      </c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>
        <f t="shared" ref="O917:O924" si="245">SUM(E917:N917)</f>
        <v>0</v>
      </c>
    </row>
    <row r="918" spans="1:15" s="82" customFormat="1">
      <c r="A918" s="95"/>
      <c r="B918" s="127" t="s">
        <v>254</v>
      </c>
      <c r="C918" s="35" t="s">
        <v>605</v>
      </c>
      <c r="D918" s="35" t="s">
        <v>457</v>
      </c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>
        <f t="shared" si="245"/>
        <v>0</v>
      </c>
    </row>
    <row r="919" spans="1:15" s="82" customFormat="1">
      <c r="A919" s="95"/>
      <c r="B919" s="127" t="s">
        <v>254</v>
      </c>
      <c r="C919" s="35" t="s">
        <v>447</v>
      </c>
      <c r="D919" s="35" t="s">
        <v>458</v>
      </c>
      <c r="E919" s="96">
        <v>1</v>
      </c>
      <c r="F919" s="96"/>
      <c r="G919" s="96"/>
      <c r="H919" s="96"/>
      <c r="I919" s="96"/>
      <c r="J919" s="96"/>
      <c r="K919" s="96"/>
      <c r="L919" s="96"/>
      <c r="M919" s="96"/>
      <c r="N919" s="96"/>
      <c r="O919" s="96">
        <f t="shared" si="245"/>
        <v>1</v>
      </c>
    </row>
    <row r="920" spans="1:15" s="82" customFormat="1">
      <c r="A920" s="95"/>
      <c r="B920" s="127" t="s">
        <v>254</v>
      </c>
      <c r="C920" s="35" t="s">
        <v>606</v>
      </c>
      <c r="D920" s="35" t="s">
        <v>459</v>
      </c>
      <c r="E920" s="96"/>
      <c r="F920" s="96"/>
      <c r="G920" s="96"/>
      <c r="H920" s="96"/>
      <c r="I920" s="96"/>
      <c r="J920" s="97"/>
      <c r="K920" s="97"/>
      <c r="L920" s="97"/>
      <c r="M920" s="96"/>
      <c r="N920" s="96"/>
      <c r="O920" s="96">
        <f t="shared" si="245"/>
        <v>0</v>
      </c>
    </row>
    <row r="921" spans="1:15" s="82" customFormat="1">
      <c r="A921" s="95"/>
      <c r="B921" s="127" t="s">
        <v>254</v>
      </c>
      <c r="C921" s="35" t="s">
        <v>780</v>
      </c>
      <c r="D921" s="35" t="s">
        <v>779</v>
      </c>
      <c r="E921" s="96"/>
      <c r="F921" s="96">
        <v>1</v>
      </c>
      <c r="G921" s="96"/>
      <c r="H921" s="96"/>
      <c r="I921" s="96"/>
      <c r="J921" s="116"/>
      <c r="K921" s="116"/>
      <c r="L921" s="97"/>
      <c r="M921" s="96"/>
      <c r="N921" s="96"/>
      <c r="O921" s="96">
        <f t="shared" si="245"/>
        <v>1</v>
      </c>
    </row>
    <row r="922" spans="1:15" s="82" customFormat="1">
      <c r="A922" s="95"/>
      <c r="B922" s="127" t="s">
        <v>254</v>
      </c>
      <c r="C922" s="35" t="s">
        <v>607</v>
      </c>
      <c r="D922" s="35" t="s">
        <v>460</v>
      </c>
      <c r="E922" s="96"/>
      <c r="F922" s="96"/>
      <c r="G922" s="96">
        <v>1</v>
      </c>
      <c r="H922" s="96"/>
      <c r="I922" s="96"/>
      <c r="J922" s="97">
        <v>1</v>
      </c>
      <c r="K922" s="97"/>
      <c r="L922" s="96"/>
      <c r="M922" s="96"/>
      <c r="N922" s="96"/>
      <c r="O922" s="96">
        <f t="shared" si="245"/>
        <v>2</v>
      </c>
    </row>
    <row r="923" spans="1:15" s="82" customFormat="1" ht="14.5" customHeight="1">
      <c r="A923" s="95"/>
      <c r="B923" s="127" t="s">
        <v>254</v>
      </c>
      <c r="C923" s="99" t="s">
        <v>448</v>
      </c>
      <c r="D923" s="99" t="s">
        <v>424</v>
      </c>
      <c r="E923" s="96"/>
      <c r="F923" s="96"/>
      <c r="G923" s="96"/>
      <c r="H923" s="96">
        <v>1</v>
      </c>
      <c r="I923" s="96"/>
      <c r="J923" s="96"/>
      <c r="K923" s="175">
        <v>1</v>
      </c>
      <c r="L923" s="176"/>
      <c r="M923" s="97">
        <v>1</v>
      </c>
      <c r="N923" s="96"/>
      <c r="O923" s="96">
        <f t="shared" si="245"/>
        <v>3</v>
      </c>
    </row>
    <row r="924" spans="1:15" s="82" customFormat="1">
      <c r="A924" s="95"/>
      <c r="B924" s="127" t="s">
        <v>254</v>
      </c>
      <c r="C924" s="35" t="s">
        <v>800</v>
      </c>
      <c r="D924" s="35" t="s">
        <v>799</v>
      </c>
      <c r="E924" s="96"/>
      <c r="F924" s="96"/>
      <c r="G924" s="96"/>
      <c r="H924" s="96"/>
      <c r="I924" s="96">
        <v>1</v>
      </c>
      <c r="J924" s="96"/>
      <c r="K924" s="97"/>
      <c r="L924" s="97"/>
      <c r="M924" s="97"/>
      <c r="N924" s="96"/>
      <c r="O924" s="96">
        <f t="shared" si="245"/>
        <v>1</v>
      </c>
    </row>
    <row r="925" spans="1:15" s="82" customFormat="1" ht="14.5" customHeight="1">
      <c r="A925" s="95"/>
      <c r="B925" s="127"/>
      <c r="C925" s="101" t="s">
        <v>398</v>
      </c>
      <c r="D925" s="101"/>
      <c r="E925" s="109">
        <f t="shared" ref="E925:J925" si="246">SUM(E917:E924)</f>
        <v>1</v>
      </c>
      <c r="F925" s="109">
        <f t="shared" si="246"/>
        <v>1</v>
      </c>
      <c r="G925" s="109">
        <f t="shared" si="246"/>
        <v>1</v>
      </c>
      <c r="H925" s="109">
        <f t="shared" si="246"/>
        <v>1</v>
      </c>
      <c r="I925" s="109">
        <f t="shared" si="246"/>
        <v>1</v>
      </c>
      <c r="J925" s="111">
        <f t="shared" si="246"/>
        <v>1</v>
      </c>
      <c r="K925" s="177">
        <f>SUM(K917:L924)</f>
        <v>1</v>
      </c>
      <c r="L925" s="178"/>
      <c r="M925" s="109">
        <f>SUM(M917:M924)</f>
        <v>1</v>
      </c>
      <c r="N925" s="109">
        <f>SUM(N917:N924)</f>
        <v>0</v>
      </c>
      <c r="O925" s="109">
        <f t="shared" ref="O925" si="247">SUM(O917:O924)</f>
        <v>8</v>
      </c>
    </row>
    <row r="926" spans="1:15" s="82" customFormat="1">
      <c r="A926" s="95"/>
      <c r="B926" s="127"/>
      <c r="C926" s="184" t="s">
        <v>714</v>
      </c>
      <c r="D926" s="114"/>
      <c r="E926" s="186" t="s">
        <v>592</v>
      </c>
      <c r="F926" s="194" t="s">
        <v>593</v>
      </c>
      <c r="G926" s="195"/>
      <c r="H926" s="195"/>
      <c r="I926" s="196"/>
      <c r="J926" s="194" t="s">
        <v>594</v>
      </c>
      <c r="K926" s="195"/>
      <c r="L926" s="195"/>
      <c r="M926" s="195"/>
      <c r="N926" s="196"/>
      <c r="O926" s="182" t="s">
        <v>398</v>
      </c>
    </row>
    <row r="927" spans="1:15" s="82" customFormat="1">
      <c r="A927" s="95"/>
      <c r="B927" s="127" t="s">
        <v>257</v>
      </c>
      <c r="C927" s="185"/>
      <c r="D927" s="115" t="s">
        <v>427</v>
      </c>
      <c r="E927" s="187"/>
      <c r="F927" s="98" t="s">
        <v>595</v>
      </c>
      <c r="G927" s="98" t="s">
        <v>596</v>
      </c>
      <c r="H927" s="98" t="s">
        <v>597</v>
      </c>
      <c r="I927" s="98" t="s">
        <v>598</v>
      </c>
      <c r="J927" s="98" t="s">
        <v>599</v>
      </c>
      <c r="K927" s="98" t="s">
        <v>600</v>
      </c>
      <c r="L927" s="98" t="s">
        <v>601</v>
      </c>
      <c r="M927" s="98" t="s">
        <v>602</v>
      </c>
      <c r="N927" s="98" t="s">
        <v>603</v>
      </c>
      <c r="O927" s="183"/>
    </row>
    <row r="928" spans="1:15" s="82" customFormat="1">
      <c r="A928" s="95"/>
      <c r="B928" s="127" t="s">
        <v>257</v>
      </c>
      <c r="C928" s="35" t="s">
        <v>604</v>
      </c>
      <c r="D928" s="35" t="s">
        <v>456</v>
      </c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>
        <f t="shared" ref="O928:O935" si="248">SUM(E928:N928)</f>
        <v>0</v>
      </c>
    </row>
    <row r="929" spans="1:15" s="82" customFormat="1">
      <c r="A929" s="95"/>
      <c r="B929" s="127" t="s">
        <v>257</v>
      </c>
      <c r="C929" s="35" t="s">
        <v>605</v>
      </c>
      <c r="D929" s="35" t="s">
        <v>457</v>
      </c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>
        <f t="shared" si="248"/>
        <v>0</v>
      </c>
    </row>
    <row r="930" spans="1:15" s="82" customFormat="1">
      <c r="A930" s="95"/>
      <c r="B930" s="127" t="s">
        <v>257</v>
      </c>
      <c r="C930" s="35" t="s">
        <v>447</v>
      </c>
      <c r="D930" s="35" t="s">
        <v>458</v>
      </c>
      <c r="E930" s="96">
        <v>1</v>
      </c>
      <c r="F930" s="96"/>
      <c r="G930" s="96"/>
      <c r="H930" s="96"/>
      <c r="I930" s="96"/>
      <c r="J930" s="96"/>
      <c r="K930" s="96"/>
      <c r="L930" s="96"/>
      <c r="M930" s="96"/>
      <c r="N930" s="96"/>
      <c r="O930" s="96">
        <f t="shared" si="248"/>
        <v>1</v>
      </c>
    </row>
    <row r="931" spans="1:15" s="82" customFormat="1">
      <c r="A931" s="95"/>
      <c r="B931" s="127" t="s">
        <v>257</v>
      </c>
      <c r="C931" s="35" t="s">
        <v>606</v>
      </c>
      <c r="D931" s="35" t="s">
        <v>459</v>
      </c>
      <c r="E931" s="96"/>
      <c r="F931" s="96"/>
      <c r="G931" s="96"/>
      <c r="H931" s="96"/>
      <c r="I931" s="96"/>
      <c r="J931" s="97"/>
      <c r="K931" s="97"/>
      <c r="L931" s="97"/>
      <c r="M931" s="96"/>
      <c r="N931" s="96"/>
      <c r="O931" s="96">
        <f t="shared" si="248"/>
        <v>0</v>
      </c>
    </row>
    <row r="932" spans="1:15" s="82" customFormat="1">
      <c r="A932" s="95"/>
      <c r="B932" s="127" t="s">
        <v>257</v>
      </c>
      <c r="C932" s="35" t="s">
        <v>780</v>
      </c>
      <c r="D932" s="35" t="s">
        <v>779</v>
      </c>
      <c r="E932" s="96"/>
      <c r="F932" s="96">
        <v>1</v>
      </c>
      <c r="G932" s="96"/>
      <c r="H932" s="96"/>
      <c r="I932" s="96"/>
      <c r="J932" s="116"/>
      <c r="K932" s="116"/>
      <c r="L932" s="97"/>
      <c r="M932" s="96"/>
      <c r="N932" s="96"/>
      <c r="O932" s="96">
        <f t="shared" si="248"/>
        <v>1</v>
      </c>
    </row>
    <row r="933" spans="1:15" s="82" customFormat="1">
      <c r="A933" s="95"/>
      <c r="B933" s="127" t="s">
        <v>257</v>
      </c>
      <c r="C933" s="35" t="s">
        <v>607</v>
      </c>
      <c r="D933" s="35" t="s">
        <v>460</v>
      </c>
      <c r="E933" s="96"/>
      <c r="F933" s="96"/>
      <c r="G933" s="96">
        <v>1</v>
      </c>
      <c r="H933" s="96"/>
      <c r="I933" s="96"/>
      <c r="J933" s="97">
        <v>1</v>
      </c>
      <c r="K933" s="97"/>
      <c r="L933" s="96"/>
      <c r="M933" s="96"/>
      <c r="N933" s="96"/>
      <c r="O933" s="96">
        <f t="shared" si="248"/>
        <v>2</v>
      </c>
    </row>
    <row r="934" spans="1:15" s="82" customFormat="1">
      <c r="A934" s="95"/>
      <c r="B934" s="127" t="s">
        <v>257</v>
      </c>
      <c r="C934" s="99" t="s">
        <v>448</v>
      </c>
      <c r="D934" s="99" t="s">
        <v>424</v>
      </c>
      <c r="E934" s="96"/>
      <c r="F934" s="96"/>
      <c r="G934" s="96"/>
      <c r="H934" s="96">
        <v>1</v>
      </c>
      <c r="I934" s="96"/>
      <c r="J934" s="96"/>
      <c r="K934" s="175">
        <v>1</v>
      </c>
      <c r="L934" s="176"/>
      <c r="M934" s="97">
        <v>1</v>
      </c>
      <c r="N934" s="96"/>
      <c r="O934" s="96">
        <f t="shared" si="248"/>
        <v>3</v>
      </c>
    </row>
    <row r="935" spans="1:15" s="82" customFormat="1">
      <c r="A935" s="95"/>
      <c r="B935" s="127" t="s">
        <v>257</v>
      </c>
      <c r="C935" s="35" t="s">
        <v>800</v>
      </c>
      <c r="D935" s="35" t="s">
        <v>799</v>
      </c>
      <c r="E935" s="96"/>
      <c r="F935" s="96"/>
      <c r="G935" s="96"/>
      <c r="H935" s="96"/>
      <c r="I935" s="96">
        <v>1</v>
      </c>
      <c r="J935" s="96"/>
      <c r="K935" s="97"/>
      <c r="L935" s="97"/>
      <c r="M935" s="97"/>
      <c r="N935" s="96"/>
      <c r="O935" s="96">
        <f t="shared" si="248"/>
        <v>1</v>
      </c>
    </row>
    <row r="936" spans="1:15" s="82" customFormat="1">
      <c r="A936" s="95"/>
      <c r="B936" s="127"/>
      <c r="C936" s="101" t="s">
        <v>398</v>
      </c>
      <c r="D936" s="101"/>
      <c r="E936" s="109">
        <f t="shared" ref="E936:J936" si="249">SUM(E928:E935)</f>
        <v>1</v>
      </c>
      <c r="F936" s="109">
        <f t="shared" si="249"/>
        <v>1</v>
      </c>
      <c r="G936" s="109">
        <f t="shared" si="249"/>
        <v>1</v>
      </c>
      <c r="H936" s="109">
        <f t="shared" si="249"/>
        <v>1</v>
      </c>
      <c r="I936" s="109">
        <f t="shared" si="249"/>
        <v>1</v>
      </c>
      <c r="J936" s="111">
        <f t="shared" si="249"/>
        <v>1</v>
      </c>
      <c r="K936" s="177">
        <f>SUM(K928:L935)</f>
        <v>1</v>
      </c>
      <c r="L936" s="178"/>
      <c r="M936" s="109">
        <f>SUM(M928:M935)</f>
        <v>1</v>
      </c>
      <c r="N936" s="109">
        <f>SUM(N928:N935)</f>
        <v>0</v>
      </c>
      <c r="O936" s="109">
        <f t="shared" ref="O936" si="250">SUM(O928:O935)</f>
        <v>8</v>
      </c>
    </row>
    <row r="937" spans="1:15" s="82" customFormat="1">
      <c r="A937" s="95"/>
      <c r="B937" s="127"/>
      <c r="C937" s="184" t="s">
        <v>715</v>
      </c>
      <c r="D937" s="114"/>
      <c r="E937" s="186" t="s">
        <v>592</v>
      </c>
      <c r="F937" s="194" t="s">
        <v>593</v>
      </c>
      <c r="G937" s="195"/>
      <c r="H937" s="195"/>
      <c r="I937" s="196"/>
      <c r="J937" s="194" t="s">
        <v>594</v>
      </c>
      <c r="K937" s="195"/>
      <c r="L937" s="195"/>
      <c r="M937" s="195"/>
      <c r="N937" s="196"/>
      <c r="O937" s="182" t="s">
        <v>398</v>
      </c>
    </row>
    <row r="938" spans="1:15" s="82" customFormat="1">
      <c r="A938" s="95"/>
      <c r="B938" s="127" t="s">
        <v>260</v>
      </c>
      <c r="C938" s="185"/>
      <c r="D938" s="115" t="s">
        <v>426</v>
      </c>
      <c r="E938" s="187"/>
      <c r="F938" s="98" t="s">
        <v>595</v>
      </c>
      <c r="G938" s="98" t="s">
        <v>596</v>
      </c>
      <c r="H938" s="98" t="s">
        <v>597</v>
      </c>
      <c r="I938" s="98" t="s">
        <v>598</v>
      </c>
      <c r="J938" s="98" t="s">
        <v>599</v>
      </c>
      <c r="K938" s="98" t="s">
        <v>600</v>
      </c>
      <c r="L938" s="98" t="s">
        <v>601</v>
      </c>
      <c r="M938" s="98" t="s">
        <v>602</v>
      </c>
      <c r="N938" s="98" t="s">
        <v>603</v>
      </c>
      <c r="O938" s="183"/>
    </row>
    <row r="939" spans="1:15" s="82" customFormat="1">
      <c r="A939" s="95"/>
      <c r="B939" s="127" t="s">
        <v>260</v>
      </c>
      <c r="C939" s="35" t="s">
        <v>604</v>
      </c>
      <c r="D939" s="35" t="s">
        <v>456</v>
      </c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>
        <f t="shared" ref="O939:O946" si="251">SUM(E939:N939)</f>
        <v>0</v>
      </c>
    </row>
    <row r="940" spans="1:15" s="82" customFormat="1">
      <c r="A940" s="95"/>
      <c r="B940" s="127" t="s">
        <v>260</v>
      </c>
      <c r="C940" s="35" t="s">
        <v>605</v>
      </c>
      <c r="D940" s="35" t="s">
        <v>457</v>
      </c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>
        <f t="shared" si="251"/>
        <v>0</v>
      </c>
    </row>
    <row r="941" spans="1:15" s="82" customFormat="1">
      <c r="A941" s="95"/>
      <c r="B941" s="127" t="s">
        <v>260</v>
      </c>
      <c r="C941" s="35" t="s">
        <v>447</v>
      </c>
      <c r="D941" s="35" t="s">
        <v>458</v>
      </c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>
        <f t="shared" si="251"/>
        <v>0</v>
      </c>
    </row>
    <row r="942" spans="1:15" s="82" customFormat="1">
      <c r="A942" s="95"/>
      <c r="B942" s="127" t="s">
        <v>260</v>
      </c>
      <c r="C942" s="35" t="s">
        <v>606</v>
      </c>
      <c r="D942" s="35" t="s">
        <v>459</v>
      </c>
      <c r="E942" s="96">
        <v>1</v>
      </c>
      <c r="F942" s="96"/>
      <c r="G942" s="96"/>
      <c r="H942" s="96"/>
      <c r="I942" s="96"/>
      <c r="J942" s="97"/>
      <c r="K942" s="97"/>
      <c r="L942" s="97"/>
      <c r="M942" s="96"/>
      <c r="N942" s="96"/>
      <c r="O942" s="96">
        <f t="shared" si="251"/>
        <v>1</v>
      </c>
    </row>
    <row r="943" spans="1:15" s="82" customFormat="1">
      <c r="A943" s="95"/>
      <c r="B943" s="127" t="s">
        <v>260</v>
      </c>
      <c r="C943" s="35" t="s">
        <v>780</v>
      </c>
      <c r="D943" s="35" t="s">
        <v>779</v>
      </c>
      <c r="E943" s="96"/>
      <c r="F943" s="96"/>
      <c r="G943" s="96"/>
      <c r="H943" s="96"/>
      <c r="I943" s="96"/>
      <c r="J943" s="116"/>
      <c r="K943" s="116"/>
      <c r="L943" s="97"/>
      <c r="M943" s="96"/>
      <c r="N943" s="96"/>
      <c r="O943" s="96">
        <f t="shared" si="251"/>
        <v>0</v>
      </c>
    </row>
    <row r="944" spans="1:15" s="82" customFormat="1">
      <c r="A944" s="95"/>
      <c r="B944" s="127" t="s">
        <v>260</v>
      </c>
      <c r="C944" s="35" t="s">
        <v>607</v>
      </c>
      <c r="D944" s="35" t="s">
        <v>460</v>
      </c>
      <c r="E944" s="96"/>
      <c r="F944" s="96">
        <v>1</v>
      </c>
      <c r="G944" s="96"/>
      <c r="H944" s="96"/>
      <c r="I944" s="96"/>
      <c r="J944" s="97"/>
      <c r="K944" s="97"/>
      <c r="L944" s="96"/>
      <c r="M944" s="96"/>
      <c r="N944" s="96"/>
      <c r="O944" s="96">
        <f t="shared" si="251"/>
        <v>1</v>
      </c>
    </row>
    <row r="945" spans="1:15" s="82" customFormat="1">
      <c r="A945" s="95"/>
      <c r="B945" s="127" t="s">
        <v>260</v>
      </c>
      <c r="C945" s="99" t="s">
        <v>448</v>
      </c>
      <c r="D945" s="99" t="s">
        <v>424</v>
      </c>
      <c r="E945" s="96"/>
      <c r="F945" s="96"/>
      <c r="G945" s="96"/>
      <c r="H945" s="96">
        <v>1</v>
      </c>
      <c r="I945" s="96"/>
      <c r="J945" s="97">
        <v>1</v>
      </c>
      <c r="K945" s="175">
        <v>1</v>
      </c>
      <c r="L945" s="176"/>
      <c r="M945" s="97">
        <v>1</v>
      </c>
      <c r="N945" s="96"/>
      <c r="O945" s="96">
        <f t="shared" si="251"/>
        <v>4</v>
      </c>
    </row>
    <row r="946" spans="1:15" s="82" customFormat="1">
      <c r="A946" s="95"/>
      <c r="B946" s="127" t="s">
        <v>260</v>
      </c>
      <c r="C946" s="35" t="s">
        <v>800</v>
      </c>
      <c r="D946" s="35" t="s">
        <v>799</v>
      </c>
      <c r="E946" s="96"/>
      <c r="F946" s="96"/>
      <c r="G946" s="96"/>
      <c r="H946" s="96"/>
      <c r="I946" s="96">
        <v>1</v>
      </c>
      <c r="J946" s="96"/>
      <c r="K946" s="97"/>
      <c r="L946" s="97"/>
      <c r="M946" s="97"/>
      <c r="N946" s="96"/>
      <c r="O946" s="96">
        <f t="shared" si="251"/>
        <v>1</v>
      </c>
    </row>
    <row r="947" spans="1:15" s="82" customFormat="1">
      <c r="A947" s="95"/>
      <c r="B947" s="127"/>
      <c r="C947" s="101" t="s">
        <v>398</v>
      </c>
      <c r="D947" s="101"/>
      <c r="E947" s="109">
        <f>SUM(E939:E946)</f>
        <v>1</v>
      </c>
      <c r="F947" s="109">
        <f t="shared" ref="F947:J947" si="252">SUM(F939:F946)</f>
        <v>1</v>
      </c>
      <c r="G947" s="109">
        <f t="shared" si="252"/>
        <v>0</v>
      </c>
      <c r="H947" s="109">
        <f t="shared" si="252"/>
        <v>1</v>
      </c>
      <c r="I947" s="109">
        <f t="shared" si="252"/>
        <v>1</v>
      </c>
      <c r="J947" s="111">
        <f t="shared" si="252"/>
        <v>1</v>
      </c>
      <c r="K947" s="177">
        <f>SUM(K939:L946)</f>
        <v>1</v>
      </c>
      <c r="L947" s="178"/>
      <c r="M947" s="109">
        <f t="shared" ref="M947:N947" si="253">SUM(M939:M946)</f>
        <v>1</v>
      </c>
      <c r="N947" s="109">
        <f t="shared" si="253"/>
        <v>0</v>
      </c>
      <c r="O947" s="109">
        <f t="shared" ref="O947" si="254">SUM(O939:O946)</f>
        <v>7</v>
      </c>
    </row>
    <row r="948" spans="1:15" s="82" customFormat="1">
      <c r="A948" s="95"/>
      <c r="B948" s="127"/>
      <c r="C948" s="184" t="s">
        <v>716</v>
      </c>
      <c r="D948" s="114"/>
      <c r="E948" s="186" t="s">
        <v>592</v>
      </c>
      <c r="F948" s="194" t="s">
        <v>593</v>
      </c>
      <c r="G948" s="195"/>
      <c r="H948" s="195"/>
      <c r="I948" s="196"/>
      <c r="J948" s="194" t="s">
        <v>594</v>
      </c>
      <c r="K948" s="195"/>
      <c r="L948" s="195"/>
      <c r="M948" s="195"/>
      <c r="N948" s="196"/>
      <c r="O948" s="182" t="s">
        <v>398</v>
      </c>
    </row>
    <row r="949" spans="1:15" s="82" customFormat="1">
      <c r="A949" s="95"/>
      <c r="B949" s="127" t="s">
        <v>263</v>
      </c>
      <c r="C949" s="185"/>
      <c r="D949" s="115" t="s">
        <v>426</v>
      </c>
      <c r="E949" s="187"/>
      <c r="F949" s="98" t="s">
        <v>595</v>
      </c>
      <c r="G949" s="98" t="s">
        <v>596</v>
      </c>
      <c r="H949" s="98" t="s">
        <v>597</v>
      </c>
      <c r="I949" s="98" t="s">
        <v>598</v>
      </c>
      <c r="J949" s="98" t="s">
        <v>599</v>
      </c>
      <c r="K949" s="98" t="s">
        <v>600</v>
      </c>
      <c r="L949" s="98" t="s">
        <v>601</v>
      </c>
      <c r="M949" s="98" t="s">
        <v>602</v>
      </c>
      <c r="N949" s="98" t="s">
        <v>603</v>
      </c>
      <c r="O949" s="183"/>
    </row>
    <row r="950" spans="1:15" s="82" customFormat="1">
      <c r="A950" s="95"/>
      <c r="B950" s="127" t="s">
        <v>263</v>
      </c>
      <c r="C950" s="35" t="s">
        <v>604</v>
      </c>
      <c r="D950" s="35" t="s">
        <v>456</v>
      </c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>
        <f t="shared" ref="O950:O957" si="255">SUM(E950:N950)</f>
        <v>0</v>
      </c>
    </row>
    <row r="951" spans="1:15" s="82" customFormat="1">
      <c r="A951" s="95"/>
      <c r="B951" s="127" t="s">
        <v>263</v>
      </c>
      <c r="C951" s="35" t="s">
        <v>605</v>
      </c>
      <c r="D951" s="35" t="s">
        <v>457</v>
      </c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>
        <f t="shared" si="255"/>
        <v>0</v>
      </c>
    </row>
    <row r="952" spans="1:15" s="82" customFormat="1">
      <c r="A952" s="95"/>
      <c r="B952" s="127" t="s">
        <v>263</v>
      </c>
      <c r="C952" s="35" t="s">
        <v>447</v>
      </c>
      <c r="D952" s="35" t="s">
        <v>458</v>
      </c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>
        <f t="shared" si="255"/>
        <v>0</v>
      </c>
    </row>
    <row r="953" spans="1:15" s="82" customFormat="1">
      <c r="A953" s="95"/>
      <c r="B953" s="127" t="s">
        <v>263</v>
      </c>
      <c r="C953" s="35" t="s">
        <v>606</v>
      </c>
      <c r="D953" s="35" t="s">
        <v>459</v>
      </c>
      <c r="E953" s="96">
        <v>1</v>
      </c>
      <c r="F953" s="96"/>
      <c r="G953" s="96"/>
      <c r="H953" s="96"/>
      <c r="I953" s="96"/>
      <c r="J953" s="97"/>
      <c r="K953" s="97"/>
      <c r="L953" s="97"/>
      <c r="M953" s="96"/>
      <c r="N953" s="96"/>
      <c r="O953" s="96">
        <f t="shared" si="255"/>
        <v>1</v>
      </c>
    </row>
    <row r="954" spans="1:15" s="82" customFormat="1">
      <c r="A954" s="95"/>
      <c r="B954" s="127" t="s">
        <v>263</v>
      </c>
      <c r="C954" s="35" t="s">
        <v>780</v>
      </c>
      <c r="D954" s="35" t="s">
        <v>779</v>
      </c>
      <c r="E954" s="96"/>
      <c r="F954" s="96"/>
      <c r="G954" s="96"/>
      <c r="H954" s="96"/>
      <c r="I954" s="96"/>
      <c r="J954" s="116"/>
      <c r="K954" s="116"/>
      <c r="L954" s="97"/>
      <c r="M954" s="96"/>
      <c r="N954" s="96"/>
      <c r="O954" s="96">
        <f t="shared" si="255"/>
        <v>0</v>
      </c>
    </row>
    <row r="955" spans="1:15" s="82" customFormat="1">
      <c r="A955" s="95"/>
      <c r="B955" s="127" t="s">
        <v>263</v>
      </c>
      <c r="C955" s="35" t="s">
        <v>607</v>
      </c>
      <c r="D955" s="35" t="s">
        <v>460</v>
      </c>
      <c r="E955" s="96"/>
      <c r="F955" s="96">
        <v>1</v>
      </c>
      <c r="G955" s="96"/>
      <c r="H955" s="96"/>
      <c r="I955" s="96"/>
      <c r="J955" s="97"/>
      <c r="K955" s="97"/>
      <c r="L955" s="96"/>
      <c r="M955" s="96"/>
      <c r="N955" s="96"/>
      <c r="O955" s="96">
        <f t="shared" si="255"/>
        <v>1</v>
      </c>
    </row>
    <row r="956" spans="1:15" s="82" customFormat="1">
      <c r="A956" s="95"/>
      <c r="B956" s="127" t="s">
        <v>263</v>
      </c>
      <c r="C956" s="99" t="s">
        <v>448</v>
      </c>
      <c r="D956" s="99" t="s">
        <v>424</v>
      </c>
      <c r="E956" s="96"/>
      <c r="F956" s="96"/>
      <c r="G956" s="96"/>
      <c r="H956" s="96">
        <v>1</v>
      </c>
      <c r="I956" s="96"/>
      <c r="J956" s="97">
        <v>1</v>
      </c>
      <c r="K956" s="175">
        <v>1</v>
      </c>
      <c r="L956" s="176"/>
      <c r="M956" s="97">
        <v>1</v>
      </c>
      <c r="N956" s="96"/>
      <c r="O956" s="96">
        <f t="shared" si="255"/>
        <v>4</v>
      </c>
    </row>
    <row r="957" spans="1:15" s="82" customFormat="1">
      <c r="A957" s="95"/>
      <c r="B957" s="127" t="s">
        <v>263</v>
      </c>
      <c r="C957" s="35" t="s">
        <v>800</v>
      </c>
      <c r="D957" s="35" t="s">
        <v>799</v>
      </c>
      <c r="E957" s="96"/>
      <c r="F957" s="96"/>
      <c r="G957" s="96"/>
      <c r="H957" s="96"/>
      <c r="I957" s="96">
        <v>1</v>
      </c>
      <c r="J957" s="96"/>
      <c r="K957" s="97"/>
      <c r="L957" s="97"/>
      <c r="M957" s="97"/>
      <c r="N957" s="96"/>
      <c r="O957" s="96">
        <f t="shared" si="255"/>
        <v>1</v>
      </c>
    </row>
    <row r="958" spans="1:15" s="82" customFormat="1">
      <c r="A958" s="95"/>
      <c r="B958" s="127"/>
      <c r="C958" s="101" t="s">
        <v>398</v>
      </c>
      <c r="D958" s="101"/>
      <c r="E958" s="109">
        <f>SUM(E950:E957)</f>
        <v>1</v>
      </c>
      <c r="F958" s="109">
        <f t="shared" ref="F958:J958" si="256">SUM(F950:F957)</f>
        <v>1</v>
      </c>
      <c r="G958" s="109">
        <f t="shared" si="256"/>
        <v>0</v>
      </c>
      <c r="H958" s="109">
        <f t="shared" si="256"/>
        <v>1</v>
      </c>
      <c r="I958" s="109">
        <f t="shared" si="256"/>
        <v>1</v>
      </c>
      <c r="J958" s="111">
        <f t="shared" si="256"/>
        <v>1</v>
      </c>
      <c r="K958" s="177">
        <f>SUM(K950:L957)</f>
        <v>1</v>
      </c>
      <c r="L958" s="178"/>
      <c r="M958" s="109">
        <f t="shared" ref="M958:N958" si="257">SUM(M950:M957)</f>
        <v>1</v>
      </c>
      <c r="N958" s="109">
        <f t="shared" si="257"/>
        <v>0</v>
      </c>
      <c r="O958" s="109">
        <f t="shared" ref="O958" si="258">SUM(O950:O957)</f>
        <v>7</v>
      </c>
    </row>
    <row r="959" spans="1:15" s="82" customFormat="1">
      <c r="A959" s="95"/>
      <c r="B959" s="127"/>
      <c r="C959" s="184" t="s">
        <v>717</v>
      </c>
      <c r="D959" s="114"/>
      <c r="E959" s="186" t="s">
        <v>592</v>
      </c>
      <c r="F959" s="194" t="s">
        <v>593</v>
      </c>
      <c r="G959" s="195"/>
      <c r="H959" s="195"/>
      <c r="I959" s="196"/>
      <c r="J959" s="194" t="s">
        <v>594</v>
      </c>
      <c r="K959" s="195"/>
      <c r="L959" s="195"/>
      <c r="M959" s="195"/>
      <c r="N959" s="196"/>
      <c r="O959" s="182" t="s">
        <v>398</v>
      </c>
    </row>
    <row r="960" spans="1:15" s="82" customFormat="1">
      <c r="A960" s="95"/>
      <c r="B960" s="127" t="s">
        <v>266</v>
      </c>
      <c r="C960" s="185"/>
      <c r="D960" s="115" t="s">
        <v>426</v>
      </c>
      <c r="E960" s="187"/>
      <c r="F960" s="98" t="s">
        <v>595</v>
      </c>
      <c r="G960" s="98" t="s">
        <v>596</v>
      </c>
      <c r="H960" s="98" t="s">
        <v>597</v>
      </c>
      <c r="I960" s="98" t="s">
        <v>598</v>
      </c>
      <c r="J960" s="98" t="s">
        <v>599</v>
      </c>
      <c r="K960" s="98" t="s">
        <v>600</v>
      </c>
      <c r="L960" s="98" t="s">
        <v>601</v>
      </c>
      <c r="M960" s="98" t="s">
        <v>602</v>
      </c>
      <c r="N960" s="98" t="s">
        <v>603</v>
      </c>
      <c r="O960" s="183"/>
    </row>
    <row r="961" spans="1:15" s="82" customFormat="1">
      <c r="A961" s="95"/>
      <c r="B961" s="127" t="s">
        <v>266</v>
      </c>
      <c r="C961" s="35" t="s">
        <v>604</v>
      </c>
      <c r="D961" s="35" t="s">
        <v>456</v>
      </c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>
        <f t="shared" ref="O961:O968" si="259">SUM(E961:N961)</f>
        <v>0</v>
      </c>
    </row>
    <row r="962" spans="1:15" s="82" customFormat="1">
      <c r="A962" s="95"/>
      <c r="B962" s="127" t="s">
        <v>266</v>
      </c>
      <c r="C962" s="35" t="s">
        <v>605</v>
      </c>
      <c r="D962" s="35" t="s">
        <v>457</v>
      </c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>
        <f t="shared" si="259"/>
        <v>0</v>
      </c>
    </row>
    <row r="963" spans="1:15" s="82" customFormat="1">
      <c r="A963" s="95"/>
      <c r="B963" s="127" t="s">
        <v>266</v>
      </c>
      <c r="C963" s="35" t="s">
        <v>447</v>
      </c>
      <c r="D963" s="35" t="s">
        <v>458</v>
      </c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>
        <f t="shared" si="259"/>
        <v>0</v>
      </c>
    </row>
    <row r="964" spans="1:15" s="82" customFormat="1">
      <c r="A964" s="95"/>
      <c r="B964" s="127" t="s">
        <v>266</v>
      </c>
      <c r="C964" s="35" t="s">
        <v>606</v>
      </c>
      <c r="D964" s="35" t="s">
        <v>459</v>
      </c>
      <c r="E964" s="96">
        <v>1</v>
      </c>
      <c r="F964" s="96"/>
      <c r="G964" s="96"/>
      <c r="H964" s="96"/>
      <c r="I964" s="96"/>
      <c r="J964" s="97"/>
      <c r="K964" s="97"/>
      <c r="L964" s="97"/>
      <c r="M964" s="96"/>
      <c r="N964" s="96"/>
      <c r="O964" s="96">
        <f t="shared" si="259"/>
        <v>1</v>
      </c>
    </row>
    <row r="965" spans="1:15" s="82" customFormat="1">
      <c r="A965" s="95"/>
      <c r="B965" s="127" t="s">
        <v>266</v>
      </c>
      <c r="C965" s="35" t="s">
        <v>780</v>
      </c>
      <c r="D965" s="35" t="s">
        <v>779</v>
      </c>
      <c r="E965" s="96"/>
      <c r="F965" s="96"/>
      <c r="G965" s="96"/>
      <c r="H965" s="96"/>
      <c r="I965" s="96"/>
      <c r="J965" s="116"/>
      <c r="K965" s="116"/>
      <c r="L965" s="97"/>
      <c r="M965" s="96"/>
      <c r="N965" s="96"/>
      <c r="O965" s="96">
        <f t="shared" si="259"/>
        <v>0</v>
      </c>
    </row>
    <row r="966" spans="1:15" s="82" customFormat="1">
      <c r="A966" s="95"/>
      <c r="B966" s="127" t="s">
        <v>266</v>
      </c>
      <c r="C966" s="35" t="s">
        <v>607</v>
      </c>
      <c r="D966" s="35" t="s">
        <v>460</v>
      </c>
      <c r="E966" s="96"/>
      <c r="F966" s="96">
        <v>1</v>
      </c>
      <c r="G966" s="96"/>
      <c r="H966" s="96"/>
      <c r="I966" s="96"/>
      <c r="J966" s="97"/>
      <c r="K966" s="97"/>
      <c r="L966" s="96"/>
      <c r="M966" s="96"/>
      <c r="N966" s="96"/>
      <c r="O966" s="96">
        <f t="shared" si="259"/>
        <v>1</v>
      </c>
    </row>
    <row r="967" spans="1:15" s="82" customFormat="1">
      <c r="A967" s="95"/>
      <c r="B967" s="127" t="s">
        <v>266</v>
      </c>
      <c r="C967" s="99" t="s">
        <v>448</v>
      </c>
      <c r="D967" s="99" t="s">
        <v>424</v>
      </c>
      <c r="E967" s="96"/>
      <c r="F967" s="96"/>
      <c r="G967" s="96"/>
      <c r="H967" s="96">
        <v>1</v>
      </c>
      <c r="I967" s="96"/>
      <c r="J967" s="97">
        <v>1</v>
      </c>
      <c r="K967" s="175">
        <v>1</v>
      </c>
      <c r="L967" s="176"/>
      <c r="M967" s="97">
        <v>1</v>
      </c>
      <c r="N967" s="96"/>
      <c r="O967" s="96">
        <f t="shared" si="259"/>
        <v>4</v>
      </c>
    </row>
    <row r="968" spans="1:15" s="82" customFormat="1">
      <c r="A968" s="95"/>
      <c r="B968" s="127" t="s">
        <v>266</v>
      </c>
      <c r="C968" s="35" t="s">
        <v>800</v>
      </c>
      <c r="D968" s="35" t="s">
        <v>799</v>
      </c>
      <c r="E968" s="96"/>
      <c r="F968" s="96"/>
      <c r="G968" s="96"/>
      <c r="H968" s="96"/>
      <c r="I968" s="96">
        <v>1</v>
      </c>
      <c r="J968" s="96"/>
      <c r="K968" s="97"/>
      <c r="L968" s="97"/>
      <c r="M968" s="97"/>
      <c r="N968" s="96"/>
      <c r="O968" s="96">
        <f t="shared" si="259"/>
        <v>1</v>
      </c>
    </row>
    <row r="969" spans="1:15" s="82" customFormat="1">
      <c r="A969" s="95"/>
      <c r="B969" s="127"/>
      <c r="C969" s="101" t="s">
        <v>398</v>
      </c>
      <c r="D969" s="101"/>
      <c r="E969" s="109">
        <f>SUM(E961:E968)</f>
        <v>1</v>
      </c>
      <c r="F969" s="109">
        <f t="shared" ref="F969:J969" si="260">SUM(F961:F968)</f>
        <v>1</v>
      </c>
      <c r="G969" s="109">
        <f t="shared" si="260"/>
        <v>0</v>
      </c>
      <c r="H969" s="109">
        <f t="shared" si="260"/>
        <v>1</v>
      </c>
      <c r="I969" s="109">
        <f t="shared" si="260"/>
        <v>1</v>
      </c>
      <c r="J969" s="111">
        <f t="shared" si="260"/>
        <v>1</v>
      </c>
      <c r="K969" s="177">
        <f>SUM(K961:L968)</f>
        <v>1</v>
      </c>
      <c r="L969" s="178"/>
      <c r="M969" s="109">
        <f t="shared" ref="M969:N969" si="261">SUM(M961:M968)</f>
        <v>1</v>
      </c>
      <c r="N969" s="109">
        <f t="shared" si="261"/>
        <v>0</v>
      </c>
      <c r="O969" s="109">
        <f t="shared" ref="O969" si="262">SUM(O961:O968)</f>
        <v>7</v>
      </c>
    </row>
    <row r="970" spans="1:15" s="82" customFormat="1">
      <c r="A970" s="95"/>
      <c r="B970" s="127"/>
      <c r="C970" s="184" t="s">
        <v>718</v>
      </c>
      <c r="D970" s="114"/>
      <c r="E970" s="186" t="s">
        <v>592</v>
      </c>
      <c r="F970" s="194" t="s">
        <v>593</v>
      </c>
      <c r="G970" s="195"/>
      <c r="H970" s="195"/>
      <c r="I970" s="196"/>
      <c r="J970" s="194" t="s">
        <v>594</v>
      </c>
      <c r="K970" s="195"/>
      <c r="L970" s="195"/>
      <c r="M970" s="195"/>
      <c r="N970" s="196"/>
      <c r="O970" s="182" t="s">
        <v>398</v>
      </c>
    </row>
    <row r="971" spans="1:15" s="82" customFormat="1">
      <c r="A971" s="95"/>
      <c r="B971" s="127" t="s">
        <v>269</v>
      </c>
      <c r="C971" s="185"/>
      <c r="D971" s="115" t="s">
        <v>425</v>
      </c>
      <c r="E971" s="187"/>
      <c r="F971" s="98" t="s">
        <v>595</v>
      </c>
      <c r="G971" s="98" t="s">
        <v>596</v>
      </c>
      <c r="H971" s="98" t="s">
        <v>597</v>
      </c>
      <c r="I971" s="98" t="s">
        <v>598</v>
      </c>
      <c r="J971" s="98" t="s">
        <v>599</v>
      </c>
      <c r="K971" s="98" t="s">
        <v>600</v>
      </c>
      <c r="L971" s="98" t="s">
        <v>601</v>
      </c>
      <c r="M971" s="98" t="s">
        <v>602</v>
      </c>
      <c r="N971" s="98" t="s">
        <v>603</v>
      </c>
      <c r="O971" s="183"/>
    </row>
    <row r="972" spans="1:15" s="82" customFormat="1">
      <c r="A972" s="95"/>
      <c r="B972" s="127" t="s">
        <v>269</v>
      </c>
      <c r="C972" s="35" t="s">
        <v>604</v>
      </c>
      <c r="D972" s="35" t="s">
        <v>456</v>
      </c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>
        <f t="shared" ref="O972:O979" si="263">SUM(E972:N972)</f>
        <v>0</v>
      </c>
    </row>
    <row r="973" spans="1:15" s="82" customFormat="1">
      <c r="A973" s="95"/>
      <c r="B973" s="127" t="s">
        <v>269</v>
      </c>
      <c r="C973" s="35" t="s">
        <v>605</v>
      </c>
      <c r="D973" s="35" t="s">
        <v>457</v>
      </c>
      <c r="E973" s="96">
        <v>1</v>
      </c>
      <c r="F973" s="96"/>
      <c r="G973" s="96"/>
      <c r="H973" s="96"/>
      <c r="I973" s="96"/>
      <c r="J973" s="96"/>
      <c r="K973" s="96"/>
      <c r="L973" s="96"/>
      <c r="M973" s="96"/>
      <c r="N973" s="96"/>
      <c r="O973" s="96">
        <f t="shared" si="263"/>
        <v>1</v>
      </c>
    </row>
    <row r="974" spans="1:15" s="82" customFormat="1">
      <c r="A974" s="95"/>
      <c r="B974" s="127" t="s">
        <v>269</v>
      </c>
      <c r="C974" s="35" t="s">
        <v>447</v>
      </c>
      <c r="D974" s="35" t="s">
        <v>458</v>
      </c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>
        <f t="shared" si="263"/>
        <v>0</v>
      </c>
    </row>
    <row r="975" spans="1:15" s="82" customFormat="1">
      <c r="A975" s="95"/>
      <c r="B975" s="127" t="s">
        <v>269</v>
      </c>
      <c r="C975" s="35" t="s">
        <v>606</v>
      </c>
      <c r="D975" s="35" t="s">
        <v>459</v>
      </c>
      <c r="E975" s="96"/>
      <c r="F975" s="96">
        <v>1</v>
      </c>
      <c r="G975" s="96"/>
      <c r="H975" s="96"/>
      <c r="I975" s="96"/>
      <c r="J975" s="97"/>
      <c r="K975" s="97"/>
      <c r="L975" s="97"/>
      <c r="M975" s="96"/>
      <c r="N975" s="96"/>
      <c r="O975" s="96">
        <f t="shared" si="263"/>
        <v>1</v>
      </c>
    </row>
    <row r="976" spans="1:15" s="82" customFormat="1">
      <c r="A976" s="95"/>
      <c r="B976" s="127" t="s">
        <v>269</v>
      </c>
      <c r="C976" s="35" t="s">
        <v>780</v>
      </c>
      <c r="D976" s="35" t="s">
        <v>779</v>
      </c>
      <c r="E976" s="96"/>
      <c r="F976" s="96"/>
      <c r="G976" s="96"/>
      <c r="H976" s="96"/>
      <c r="I976" s="96"/>
      <c r="J976" s="97">
        <v>1</v>
      </c>
      <c r="K976" s="116"/>
      <c r="L976" s="97"/>
      <c r="M976" s="96"/>
      <c r="N976" s="96"/>
      <c r="O976" s="96">
        <f t="shared" si="263"/>
        <v>1</v>
      </c>
    </row>
    <row r="977" spans="1:15" s="82" customFormat="1">
      <c r="A977" s="95"/>
      <c r="B977" s="127" t="s">
        <v>269</v>
      </c>
      <c r="C977" s="35" t="s">
        <v>607</v>
      </c>
      <c r="D977" s="35" t="s">
        <v>460</v>
      </c>
      <c r="E977" s="96"/>
      <c r="F977" s="96"/>
      <c r="G977" s="96">
        <v>1</v>
      </c>
      <c r="H977" s="96"/>
      <c r="I977" s="96"/>
      <c r="J977" s="97"/>
      <c r="K977" s="97"/>
      <c r="L977" s="96"/>
      <c r="M977" s="96"/>
      <c r="N977" s="96"/>
      <c r="O977" s="96">
        <f t="shared" si="263"/>
        <v>1</v>
      </c>
    </row>
    <row r="978" spans="1:15" s="82" customFormat="1">
      <c r="A978" s="95"/>
      <c r="B978" s="127" t="s">
        <v>269</v>
      </c>
      <c r="C978" s="99" t="s">
        <v>448</v>
      </c>
      <c r="D978" s="99" t="s">
        <v>424</v>
      </c>
      <c r="E978" s="96"/>
      <c r="F978" s="96"/>
      <c r="G978" s="96"/>
      <c r="H978" s="96">
        <v>1</v>
      </c>
      <c r="I978" s="96"/>
      <c r="J978" s="97"/>
      <c r="K978" s="175">
        <v>1</v>
      </c>
      <c r="L978" s="176"/>
      <c r="M978" s="97">
        <v>1</v>
      </c>
      <c r="N978" s="96"/>
      <c r="O978" s="96">
        <f t="shared" si="263"/>
        <v>3</v>
      </c>
    </row>
    <row r="979" spans="1:15" s="82" customFormat="1">
      <c r="A979" s="95"/>
      <c r="B979" s="127" t="s">
        <v>269</v>
      </c>
      <c r="C979" s="35" t="s">
        <v>800</v>
      </c>
      <c r="D979" s="35" t="s">
        <v>799</v>
      </c>
      <c r="E979" s="96"/>
      <c r="F979" s="96"/>
      <c r="G979" s="96"/>
      <c r="H979" s="96"/>
      <c r="I979" s="96">
        <v>1</v>
      </c>
      <c r="J979" s="96"/>
      <c r="K979" s="97"/>
      <c r="L979" s="97"/>
      <c r="M979" s="97"/>
      <c r="N979" s="96"/>
      <c r="O979" s="96">
        <f t="shared" si="263"/>
        <v>1</v>
      </c>
    </row>
    <row r="980" spans="1:15" s="82" customFormat="1" ht="14.5" customHeight="1">
      <c r="A980" s="95"/>
      <c r="B980" s="127"/>
      <c r="C980" s="101" t="s">
        <v>398</v>
      </c>
      <c r="D980" s="101"/>
      <c r="E980" s="109">
        <f>SUM(E972:E979)</f>
        <v>1</v>
      </c>
      <c r="F980" s="109">
        <f t="shared" ref="F980:J980" si="264">SUM(F972:F979)</f>
        <v>1</v>
      </c>
      <c r="G980" s="109">
        <f t="shared" si="264"/>
        <v>1</v>
      </c>
      <c r="H980" s="109">
        <f t="shared" si="264"/>
        <v>1</v>
      </c>
      <c r="I980" s="109">
        <f t="shared" si="264"/>
        <v>1</v>
      </c>
      <c r="J980" s="111">
        <f t="shared" si="264"/>
        <v>1</v>
      </c>
      <c r="K980" s="177">
        <f>SUM(K972:L979)</f>
        <v>1</v>
      </c>
      <c r="L980" s="178"/>
      <c r="M980" s="109">
        <f t="shared" ref="M980:N980" si="265">SUM(M972:M979)</f>
        <v>1</v>
      </c>
      <c r="N980" s="109">
        <f t="shared" si="265"/>
        <v>0</v>
      </c>
      <c r="O980" s="109">
        <f>SUM(O972:O979)</f>
        <v>8</v>
      </c>
    </row>
    <row r="981" spans="1:15" s="82" customFormat="1">
      <c r="A981" s="95"/>
      <c r="B981" s="127"/>
      <c r="C981" s="184" t="s">
        <v>719</v>
      </c>
      <c r="D981" s="114"/>
      <c r="E981" s="186" t="s">
        <v>592</v>
      </c>
      <c r="F981" s="194" t="s">
        <v>593</v>
      </c>
      <c r="G981" s="195"/>
      <c r="H981" s="195"/>
      <c r="I981" s="196"/>
      <c r="J981" s="194" t="s">
        <v>594</v>
      </c>
      <c r="K981" s="195"/>
      <c r="L981" s="195"/>
      <c r="M981" s="195"/>
      <c r="N981" s="196"/>
      <c r="O981" s="182" t="s">
        <v>398</v>
      </c>
    </row>
    <row r="982" spans="1:15" s="82" customFormat="1">
      <c r="A982" s="95"/>
      <c r="B982" s="127" t="s">
        <v>272</v>
      </c>
      <c r="C982" s="185"/>
      <c r="D982" s="115" t="s">
        <v>425</v>
      </c>
      <c r="E982" s="187"/>
      <c r="F982" s="98" t="s">
        <v>595</v>
      </c>
      <c r="G982" s="98" t="s">
        <v>596</v>
      </c>
      <c r="H982" s="98" t="s">
        <v>597</v>
      </c>
      <c r="I982" s="98" t="s">
        <v>598</v>
      </c>
      <c r="J982" s="98" t="s">
        <v>599</v>
      </c>
      <c r="K982" s="98" t="s">
        <v>600</v>
      </c>
      <c r="L982" s="98" t="s">
        <v>601</v>
      </c>
      <c r="M982" s="98" t="s">
        <v>602</v>
      </c>
      <c r="N982" s="98" t="s">
        <v>603</v>
      </c>
      <c r="O982" s="183"/>
    </row>
    <row r="983" spans="1:15" s="82" customFormat="1">
      <c r="A983" s="95"/>
      <c r="B983" s="127" t="s">
        <v>272</v>
      </c>
      <c r="C983" s="35" t="s">
        <v>604</v>
      </c>
      <c r="D983" s="35" t="s">
        <v>456</v>
      </c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>
        <f t="shared" ref="O983:O990" si="266">SUM(E983:N983)</f>
        <v>0</v>
      </c>
    </row>
    <row r="984" spans="1:15" s="82" customFormat="1">
      <c r="A984" s="95"/>
      <c r="B984" s="127" t="s">
        <v>272</v>
      </c>
      <c r="C984" s="35" t="s">
        <v>605</v>
      </c>
      <c r="D984" s="35" t="s">
        <v>457</v>
      </c>
      <c r="E984" s="96">
        <v>1</v>
      </c>
      <c r="F984" s="96"/>
      <c r="G984" s="96"/>
      <c r="H984" s="96"/>
      <c r="I984" s="96"/>
      <c r="J984" s="96"/>
      <c r="K984" s="96"/>
      <c r="L984" s="96"/>
      <c r="M984" s="96"/>
      <c r="N984" s="96"/>
      <c r="O984" s="96">
        <f t="shared" si="266"/>
        <v>1</v>
      </c>
    </row>
    <row r="985" spans="1:15" s="82" customFormat="1">
      <c r="A985" s="95"/>
      <c r="B985" s="127" t="s">
        <v>272</v>
      </c>
      <c r="C985" s="35" t="s">
        <v>447</v>
      </c>
      <c r="D985" s="35" t="s">
        <v>458</v>
      </c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>
        <f t="shared" si="266"/>
        <v>0</v>
      </c>
    </row>
    <row r="986" spans="1:15" s="82" customFormat="1">
      <c r="A986" s="95"/>
      <c r="B986" s="127" t="s">
        <v>272</v>
      </c>
      <c r="C986" s="35" t="s">
        <v>606</v>
      </c>
      <c r="D986" s="35" t="s">
        <v>459</v>
      </c>
      <c r="E986" s="96"/>
      <c r="F986" s="96">
        <v>1</v>
      </c>
      <c r="G986" s="96"/>
      <c r="H986" s="96"/>
      <c r="I986" s="96"/>
      <c r="J986" s="97"/>
      <c r="K986" s="97"/>
      <c r="L986" s="97"/>
      <c r="M986" s="96"/>
      <c r="N986" s="96"/>
      <c r="O986" s="96">
        <f t="shared" si="266"/>
        <v>1</v>
      </c>
    </row>
    <row r="987" spans="1:15" s="82" customFormat="1">
      <c r="A987" s="95"/>
      <c r="B987" s="127" t="s">
        <v>272</v>
      </c>
      <c r="C987" s="35" t="s">
        <v>780</v>
      </c>
      <c r="D987" s="35" t="s">
        <v>779</v>
      </c>
      <c r="E987" s="96"/>
      <c r="F987" s="96"/>
      <c r="G987" s="96"/>
      <c r="H987" s="96"/>
      <c r="I987" s="96"/>
      <c r="J987" s="97">
        <v>1</v>
      </c>
      <c r="K987" s="116"/>
      <c r="L987" s="97"/>
      <c r="M987" s="96"/>
      <c r="N987" s="96"/>
      <c r="O987" s="96">
        <f t="shared" si="266"/>
        <v>1</v>
      </c>
    </row>
    <row r="988" spans="1:15" s="82" customFormat="1">
      <c r="A988" s="95"/>
      <c r="B988" s="127" t="s">
        <v>272</v>
      </c>
      <c r="C988" s="35" t="s">
        <v>607</v>
      </c>
      <c r="D988" s="35" t="s">
        <v>460</v>
      </c>
      <c r="E988" s="96"/>
      <c r="F988" s="96"/>
      <c r="G988" s="96">
        <v>1</v>
      </c>
      <c r="H988" s="96"/>
      <c r="I988" s="96"/>
      <c r="J988" s="97"/>
      <c r="K988" s="97"/>
      <c r="L988" s="96"/>
      <c r="M988" s="96"/>
      <c r="N988" s="96"/>
      <c r="O988" s="96">
        <f t="shared" si="266"/>
        <v>1</v>
      </c>
    </row>
    <row r="989" spans="1:15" s="82" customFormat="1">
      <c r="A989" s="95"/>
      <c r="B989" s="127" t="s">
        <v>272</v>
      </c>
      <c r="C989" s="99" t="s">
        <v>448</v>
      </c>
      <c r="D989" s="99" t="s">
        <v>424</v>
      </c>
      <c r="E989" s="96"/>
      <c r="F989" s="96"/>
      <c r="G989" s="96"/>
      <c r="H989" s="96">
        <v>1</v>
      </c>
      <c r="I989" s="96"/>
      <c r="J989" s="97"/>
      <c r="K989" s="175">
        <v>1</v>
      </c>
      <c r="L989" s="176"/>
      <c r="M989" s="97">
        <v>1</v>
      </c>
      <c r="N989" s="96"/>
      <c r="O989" s="96">
        <f t="shared" si="266"/>
        <v>3</v>
      </c>
    </row>
    <row r="990" spans="1:15" s="82" customFormat="1">
      <c r="A990" s="95"/>
      <c r="B990" s="127" t="s">
        <v>272</v>
      </c>
      <c r="C990" s="35" t="s">
        <v>800</v>
      </c>
      <c r="D990" s="35" t="s">
        <v>799</v>
      </c>
      <c r="E990" s="96"/>
      <c r="F990" s="96"/>
      <c r="G990" s="96"/>
      <c r="H990" s="96"/>
      <c r="I990" s="96">
        <v>1</v>
      </c>
      <c r="J990" s="96"/>
      <c r="K990" s="97"/>
      <c r="L990" s="97"/>
      <c r="M990" s="97"/>
      <c r="N990" s="96"/>
      <c r="O990" s="96">
        <f t="shared" si="266"/>
        <v>1</v>
      </c>
    </row>
    <row r="991" spans="1:15" s="82" customFormat="1">
      <c r="A991" s="95"/>
      <c r="B991" s="127"/>
      <c r="C991" s="35" t="s">
        <v>398</v>
      </c>
      <c r="D991" s="35"/>
      <c r="E991" s="109">
        <f>SUM(E983:E990)</f>
        <v>1</v>
      </c>
      <c r="F991" s="109">
        <f t="shared" ref="F991:J991" si="267">SUM(F983:F990)</f>
        <v>1</v>
      </c>
      <c r="G991" s="109">
        <f t="shared" si="267"/>
        <v>1</v>
      </c>
      <c r="H991" s="109">
        <f t="shared" si="267"/>
        <v>1</v>
      </c>
      <c r="I991" s="109">
        <f t="shared" si="267"/>
        <v>1</v>
      </c>
      <c r="J991" s="111">
        <f t="shared" si="267"/>
        <v>1</v>
      </c>
      <c r="K991" s="177">
        <f>SUM(K983:L990)</f>
        <v>1</v>
      </c>
      <c r="L991" s="178"/>
      <c r="M991" s="109">
        <f t="shared" ref="M991:N991" si="268">SUM(M983:M990)</f>
        <v>1</v>
      </c>
      <c r="N991" s="109">
        <f t="shared" si="268"/>
        <v>0</v>
      </c>
      <c r="O991" s="96">
        <f t="shared" ref="O991" si="269">SUM(O983:O990)</f>
        <v>8</v>
      </c>
    </row>
    <row r="992" spans="1:15" s="82" customFormat="1">
      <c r="A992" s="95"/>
      <c r="B992" s="127"/>
      <c r="C992" s="184" t="s">
        <v>720</v>
      </c>
      <c r="D992" s="114"/>
      <c r="E992" s="186" t="s">
        <v>592</v>
      </c>
      <c r="F992" s="194" t="s">
        <v>593</v>
      </c>
      <c r="G992" s="195"/>
      <c r="H992" s="195"/>
      <c r="I992" s="196"/>
      <c r="J992" s="194" t="s">
        <v>594</v>
      </c>
      <c r="K992" s="195"/>
      <c r="L992" s="195"/>
      <c r="M992" s="195"/>
      <c r="N992" s="196"/>
      <c r="O992" s="182" t="s">
        <v>398</v>
      </c>
    </row>
    <row r="993" spans="1:15" s="82" customFormat="1">
      <c r="A993" s="95"/>
      <c r="B993" s="127" t="s">
        <v>275</v>
      </c>
      <c r="C993" s="185"/>
      <c r="D993" s="115" t="s">
        <v>424</v>
      </c>
      <c r="E993" s="187"/>
      <c r="F993" s="98" t="s">
        <v>595</v>
      </c>
      <c r="G993" s="98" t="s">
        <v>596</v>
      </c>
      <c r="H993" s="98" t="s">
        <v>597</v>
      </c>
      <c r="I993" s="98" t="s">
        <v>598</v>
      </c>
      <c r="J993" s="98" t="s">
        <v>599</v>
      </c>
      <c r="K993" s="98" t="s">
        <v>600</v>
      </c>
      <c r="L993" s="98" t="s">
        <v>601</v>
      </c>
      <c r="M993" s="98" t="s">
        <v>602</v>
      </c>
      <c r="N993" s="98" t="s">
        <v>603</v>
      </c>
      <c r="O993" s="183"/>
    </row>
    <row r="994" spans="1:15" s="82" customFormat="1">
      <c r="A994" s="95"/>
      <c r="B994" s="127" t="s">
        <v>275</v>
      </c>
      <c r="C994" s="35" t="s">
        <v>604</v>
      </c>
      <c r="D994" s="35" t="s">
        <v>456</v>
      </c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>
        <f t="shared" ref="O994:O1001" si="270">SUM(E994:N994)</f>
        <v>0</v>
      </c>
    </row>
    <row r="995" spans="1:15" s="82" customFormat="1">
      <c r="A995" s="95"/>
      <c r="B995" s="127" t="s">
        <v>275</v>
      </c>
      <c r="C995" s="35" t="s">
        <v>605</v>
      </c>
      <c r="D995" s="35" t="s">
        <v>457</v>
      </c>
      <c r="E995" s="96">
        <v>1</v>
      </c>
      <c r="F995" s="96"/>
      <c r="G995" s="96"/>
      <c r="H995" s="96"/>
      <c r="I995" s="96"/>
      <c r="J995" s="96"/>
      <c r="K995" s="96"/>
      <c r="L995" s="96"/>
      <c r="M995" s="96"/>
      <c r="N995" s="96"/>
      <c r="O995" s="96">
        <f t="shared" si="270"/>
        <v>1</v>
      </c>
    </row>
    <row r="996" spans="1:15" s="82" customFormat="1">
      <c r="A996" s="95"/>
      <c r="B996" s="127" t="s">
        <v>275</v>
      </c>
      <c r="C996" s="35" t="s">
        <v>447</v>
      </c>
      <c r="D996" s="35" t="s">
        <v>458</v>
      </c>
      <c r="E996" s="96"/>
      <c r="F996" s="96">
        <v>1</v>
      </c>
      <c r="G996" s="96"/>
      <c r="H996" s="96"/>
      <c r="I996" s="96"/>
      <c r="J996" s="96"/>
      <c r="K996" s="96"/>
      <c r="L996" s="96"/>
      <c r="M996" s="96"/>
      <c r="N996" s="96"/>
      <c r="O996" s="96">
        <f t="shared" si="270"/>
        <v>1</v>
      </c>
    </row>
    <row r="997" spans="1:15" s="82" customFormat="1">
      <c r="A997" s="95"/>
      <c r="B997" s="127" t="s">
        <v>275</v>
      </c>
      <c r="C997" s="35" t="s">
        <v>606</v>
      </c>
      <c r="D997" s="35" t="s">
        <v>459</v>
      </c>
      <c r="E997" s="96"/>
      <c r="F997" s="96"/>
      <c r="G997" s="96"/>
      <c r="H997" s="96"/>
      <c r="I997" s="96"/>
      <c r="J997" s="97">
        <v>1</v>
      </c>
      <c r="K997" s="97"/>
      <c r="L997" s="97"/>
      <c r="M997" s="96"/>
      <c r="N997" s="96"/>
      <c r="O997" s="96">
        <f t="shared" si="270"/>
        <v>1</v>
      </c>
    </row>
    <row r="998" spans="1:15" s="82" customFormat="1">
      <c r="A998" s="95"/>
      <c r="B998" s="127" t="s">
        <v>275</v>
      </c>
      <c r="C998" s="35" t="s">
        <v>780</v>
      </c>
      <c r="D998" s="35" t="s">
        <v>779</v>
      </c>
      <c r="E998" s="96"/>
      <c r="F998" s="96"/>
      <c r="G998" s="96"/>
      <c r="H998" s="96"/>
      <c r="I998" s="96"/>
      <c r="J998" s="97"/>
      <c r="K998" s="116"/>
      <c r="L998" s="97"/>
      <c r="M998" s="96"/>
      <c r="N998" s="96"/>
      <c r="O998" s="96">
        <f t="shared" si="270"/>
        <v>0</v>
      </c>
    </row>
    <row r="999" spans="1:15" s="82" customFormat="1">
      <c r="A999" s="95"/>
      <c r="B999" s="127" t="s">
        <v>275</v>
      </c>
      <c r="C999" s="35" t="s">
        <v>607</v>
      </c>
      <c r="D999" s="35" t="s">
        <v>460</v>
      </c>
      <c r="E999" s="96"/>
      <c r="F999" s="96"/>
      <c r="G999" s="96">
        <v>1</v>
      </c>
      <c r="H999" s="96"/>
      <c r="I999" s="96"/>
      <c r="J999" s="97"/>
      <c r="K999" s="97"/>
      <c r="L999" s="96"/>
      <c r="M999" s="96"/>
      <c r="N999" s="96"/>
      <c r="O999" s="96">
        <f t="shared" si="270"/>
        <v>1</v>
      </c>
    </row>
    <row r="1000" spans="1:15" s="82" customFormat="1">
      <c r="A1000" s="95"/>
      <c r="B1000" s="127" t="s">
        <v>275</v>
      </c>
      <c r="C1000" s="99" t="s">
        <v>448</v>
      </c>
      <c r="D1000" s="99" t="s">
        <v>424</v>
      </c>
      <c r="E1000" s="96"/>
      <c r="F1000" s="96"/>
      <c r="G1000" s="96"/>
      <c r="H1000" s="96">
        <v>1</v>
      </c>
      <c r="I1000" s="96"/>
      <c r="J1000" s="97"/>
      <c r="K1000" s="175">
        <v>1</v>
      </c>
      <c r="L1000" s="176"/>
      <c r="M1000" s="97">
        <v>1</v>
      </c>
      <c r="N1000" s="96"/>
      <c r="O1000" s="96">
        <f t="shared" si="270"/>
        <v>3</v>
      </c>
    </row>
    <row r="1001" spans="1:15" s="82" customFormat="1">
      <c r="A1001" s="95"/>
      <c r="B1001" s="127" t="s">
        <v>275</v>
      </c>
      <c r="C1001" s="35" t="s">
        <v>800</v>
      </c>
      <c r="D1001" s="35" t="s">
        <v>799</v>
      </c>
      <c r="E1001" s="96"/>
      <c r="F1001" s="96"/>
      <c r="G1001" s="96"/>
      <c r="H1001" s="96"/>
      <c r="I1001" s="96">
        <v>1</v>
      </c>
      <c r="J1001" s="96"/>
      <c r="K1001" s="97"/>
      <c r="L1001" s="97"/>
      <c r="M1001" s="97"/>
      <c r="N1001" s="96"/>
      <c r="O1001" s="96">
        <f t="shared" si="270"/>
        <v>1</v>
      </c>
    </row>
    <row r="1002" spans="1:15" s="82" customFormat="1">
      <c r="A1002" s="95"/>
      <c r="B1002" s="127" t="s">
        <v>275</v>
      </c>
      <c r="C1002" s="35" t="s">
        <v>398</v>
      </c>
      <c r="D1002" s="35"/>
      <c r="E1002" s="109">
        <f>SUM(E994:E1001)</f>
        <v>1</v>
      </c>
      <c r="F1002" s="109">
        <f t="shared" ref="F1002:J1002" si="271">SUM(F994:F1001)</f>
        <v>1</v>
      </c>
      <c r="G1002" s="109">
        <f t="shared" si="271"/>
        <v>1</v>
      </c>
      <c r="H1002" s="109">
        <f t="shared" si="271"/>
        <v>1</v>
      </c>
      <c r="I1002" s="109">
        <f t="shared" si="271"/>
        <v>1</v>
      </c>
      <c r="J1002" s="111">
        <f t="shared" si="271"/>
        <v>1</v>
      </c>
      <c r="K1002" s="177">
        <f>SUM(K994:L1001)</f>
        <v>1</v>
      </c>
      <c r="L1002" s="178"/>
      <c r="M1002" s="109">
        <f t="shared" ref="M1002:N1002" si="272">SUM(M994:M1001)</f>
        <v>1</v>
      </c>
      <c r="N1002" s="109">
        <f t="shared" si="272"/>
        <v>0</v>
      </c>
      <c r="O1002" s="96">
        <f>SUM(O994:O1001)</f>
        <v>8</v>
      </c>
    </row>
    <row r="1003" spans="1:15" s="82" customFormat="1">
      <c r="A1003" s="95"/>
      <c r="B1003" s="127"/>
      <c r="C1003" s="184" t="s">
        <v>721</v>
      </c>
      <c r="D1003" s="114"/>
      <c r="E1003" s="186" t="s">
        <v>592</v>
      </c>
      <c r="F1003" s="194" t="s">
        <v>593</v>
      </c>
      <c r="G1003" s="195"/>
      <c r="H1003" s="195"/>
      <c r="I1003" s="196"/>
      <c r="J1003" s="194" t="s">
        <v>594</v>
      </c>
      <c r="K1003" s="195"/>
      <c r="L1003" s="195"/>
      <c r="M1003" s="195"/>
      <c r="N1003" s="196"/>
      <c r="O1003" s="182" t="s">
        <v>398</v>
      </c>
    </row>
    <row r="1004" spans="1:15" s="82" customFormat="1">
      <c r="A1004" s="95"/>
      <c r="B1004" s="127" t="s">
        <v>278</v>
      </c>
      <c r="C1004" s="185"/>
      <c r="D1004" s="115" t="s">
        <v>427</v>
      </c>
      <c r="E1004" s="187"/>
      <c r="F1004" s="98" t="s">
        <v>595</v>
      </c>
      <c r="G1004" s="98" t="s">
        <v>596</v>
      </c>
      <c r="H1004" s="98" t="s">
        <v>597</v>
      </c>
      <c r="I1004" s="98" t="s">
        <v>598</v>
      </c>
      <c r="J1004" s="98" t="s">
        <v>599</v>
      </c>
      <c r="K1004" s="98" t="s">
        <v>600</v>
      </c>
      <c r="L1004" s="98" t="s">
        <v>601</v>
      </c>
      <c r="M1004" s="98" t="s">
        <v>602</v>
      </c>
      <c r="N1004" s="98" t="s">
        <v>603</v>
      </c>
      <c r="O1004" s="183"/>
    </row>
    <row r="1005" spans="1:15" s="82" customFormat="1">
      <c r="A1005" s="95"/>
      <c r="B1005" s="127" t="s">
        <v>278</v>
      </c>
      <c r="C1005" s="35" t="s">
        <v>604</v>
      </c>
      <c r="D1005" s="35" t="s">
        <v>456</v>
      </c>
      <c r="E1005" s="96"/>
      <c r="F1005" s="96"/>
      <c r="G1005" s="96"/>
      <c r="H1005" s="96"/>
      <c r="I1005" s="96"/>
      <c r="J1005" s="96"/>
      <c r="K1005" s="96"/>
      <c r="L1005" s="96"/>
      <c r="M1005" s="96"/>
      <c r="N1005" s="96"/>
      <c r="O1005" s="96">
        <f t="shared" ref="O1005:O1012" si="273">SUM(E1005:N1005)</f>
        <v>0</v>
      </c>
    </row>
    <row r="1006" spans="1:15" s="82" customFormat="1">
      <c r="A1006" s="95"/>
      <c r="B1006" s="127" t="s">
        <v>278</v>
      </c>
      <c r="C1006" s="35" t="s">
        <v>605</v>
      </c>
      <c r="D1006" s="35" t="s">
        <v>457</v>
      </c>
      <c r="E1006" s="96"/>
      <c r="F1006" s="96"/>
      <c r="G1006" s="96"/>
      <c r="H1006" s="96"/>
      <c r="I1006" s="96"/>
      <c r="J1006" s="96"/>
      <c r="K1006" s="96"/>
      <c r="L1006" s="96"/>
      <c r="M1006" s="96"/>
      <c r="N1006" s="96"/>
      <c r="O1006" s="96">
        <f t="shared" si="273"/>
        <v>0</v>
      </c>
    </row>
    <row r="1007" spans="1:15" s="82" customFormat="1">
      <c r="A1007" s="95"/>
      <c r="B1007" s="127" t="s">
        <v>278</v>
      </c>
      <c r="C1007" s="35" t="s">
        <v>447</v>
      </c>
      <c r="D1007" s="35" t="s">
        <v>458</v>
      </c>
      <c r="E1007" s="96">
        <v>1</v>
      </c>
      <c r="F1007" s="96"/>
      <c r="G1007" s="96"/>
      <c r="H1007" s="96"/>
      <c r="I1007" s="96"/>
      <c r="J1007" s="96"/>
      <c r="K1007" s="96"/>
      <c r="L1007" s="96"/>
      <c r="M1007" s="96"/>
      <c r="N1007" s="96"/>
      <c r="O1007" s="96">
        <f t="shared" si="273"/>
        <v>1</v>
      </c>
    </row>
    <row r="1008" spans="1:15" s="82" customFormat="1">
      <c r="A1008" s="95"/>
      <c r="B1008" s="127" t="s">
        <v>278</v>
      </c>
      <c r="C1008" s="35" t="s">
        <v>606</v>
      </c>
      <c r="D1008" s="35" t="s">
        <v>459</v>
      </c>
      <c r="E1008" s="96"/>
      <c r="F1008" s="96"/>
      <c r="G1008" s="96"/>
      <c r="H1008" s="96"/>
      <c r="I1008" s="96"/>
      <c r="J1008" s="97"/>
      <c r="K1008" s="97"/>
      <c r="L1008" s="97"/>
      <c r="M1008" s="96"/>
      <c r="N1008" s="96"/>
      <c r="O1008" s="96">
        <f t="shared" si="273"/>
        <v>0</v>
      </c>
    </row>
    <row r="1009" spans="1:15" s="82" customFormat="1">
      <c r="A1009" s="95"/>
      <c r="B1009" s="127" t="s">
        <v>278</v>
      </c>
      <c r="C1009" s="35" t="s">
        <v>780</v>
      </c>
      <c r="D1009" s="35" t="s">
        <v>779</v>
      </c>
      <c r="E1009" s="96"/>
      <c r="F1009" s="96">
        <v>1</v>
      </c>
      <c r="G1009" s="96"/>
      <c r="H1009" s="96"/>
      <c r="I1009" s="96"/>
      <c r="J1009" s="116"/>
      <c r="K1009" s="116"/>
      <c r="L1009" s="97"/>
      <c r="M1009" s="96"/>
      <c r="N1009" s="96"/>
      <c r="O1009" s="96">
        <f t="shared" si="273"/>
        <v>1</v>
      </c>
    </row>
    <row r="1010" spans="1:15" s="82" customFormat="1">
      <c r="A1010" s="95"/>
      <c r="B1010" s="127" t="s">
        <v>278</v>
      </c>
      <c r="C1010" s="35" t="s">
        <v>607</v>
      </c>
      <c r="D1010" s="35" t="s">
        <v>460</v>
      </c>
      <c r="E1010" s="96"/>
      <c r="F1010" s="96"/>
      <c r="G1010" s="96"/>
      <c r="H1010" s="96"/>
      <c r="I1010" s="96"/>
      <c r="J1010" s="97">
        <v>1</v>
      </c>
      <c r="K1010" s="97"/>
      <c r="L1010" s="96"/>
      <c r="M1010" s="96"/>
      <c r="N1010" s="96"/>
      <c r="O1010" s="96">
        <f t="shared" si="273"/>
        <v>1</v>
      </c>
    </row>
    <row r="1011" spans="1:15" s="82" customFormat="1" ht="14.5" customHeight="1">
      <c r="A1011" s="95"/>
      <c r="B1011" s="127" t="s">
        <v>278</v>
      </c>
      <c r="C1011" s="99" t="s">
        <v>448</v>
      </c>
      <c r="D1011" s="99" t="s">
        <v>424</v>
      </c>
      <c r="E1011" s="96"/>
      <c r="F1011" s="96"/>
      <c r="G1011" s="96">
        <v>1</v>
      </c>
      <c r="H1011" s="175">
        <v>1</v>
      </c>
      <c r="I1011" s="176"/>
      <c r="J1011" s="96"/>
      <c r="K1011" s="175">
        <v>1</v>
      </c>
      <c r="L1011" s="176"/>
      <c r="M1011" s="97">
        <v>1</v>
      </c>
      <c r="N1011" s="96"/>
      <c r="O1011" s="96">
        <f t="shared" si="273"/>
        <v>4</v>
      </c>
    </row>
    <row r="1012" spans="1:15" s="82" customFormat="1">
      <c r="A1012" s="95"/>
      <c r="B1012" s="127" t="s">
        <v>278</v>
      </c>
      <c r="C1012" s="35" t="s">
        <v>800</v>
      </c>
      <c r="D1012" s="35" t="s">
        <v>799</v>
      </c>
      <c r="E1012" s="96"/>
      <c r="F1012" s="96"/>
      <c r="G1012" s="96"/>
      <c r="H1012" s="96"/>
      <c r="I1012" s="96"/>
      <c r="J1012" s="96"/>
      <c r="K1012" s="97"/>
      <c r="L1012" s="179"/>
      <c r="M1012" s="179"/>
      <c r="N1012" s="96"/>
      <c r="O1012" s="96">
        <f t="shared" si="273"/>
        <v>0</v>
      </c>
    </row>
    <row r="1013" spans="1:15" s="82" customFormat="1">
      <c r="A1013" s="95"/>
      <c r="B1013" s="127"/>
      <c r="C1013" s="101" t="s">
        <v>398</v>
      </c>
      <c r="D1013" s="101"/>
      <c r="E1013" s="109">
        <f t="shared" ref="E1013:N1013" si="274">SUM(E1005:E1012)</f>
        <v>1</v>
      </c>
      <c r="F1013" s="109">
        <f t="shared" si="274"/>
        <v>1</v>
      </c>
      <c r="G1013" s="109">
        <f t="shared" si="274"/>
        <v>1</v>
      </c>
      <c r="H1013" s="109">
        <f t="shared" si="274"/>
        <v>1</v>
      </c>
      <c r="I1013" s="109">
        <f t="shared" si="274"/>
        <v>0</v>
      </c>
      <c r="J1013" s="109">
        <f t="shared" si="274"/>
        <v>1</v>
      </c>
      <c r="K1013" s="177">
        <f t="shared" si="274"/>
        <v>1</v>
      </c>
      <c r="L1013" s="178"/>
      <c r="M1013" s="109">
        <f t="shared" si="274"/>
        <v>1</v>
      </c>
      <c r="N1013" s="109">
        <f t="shared" si="274"/>
        <v>0</v>
      </c>
      <c r="O1013" s="109">
        <f>SUM(O1005:O1012)</f>
        <v>7</v>
      </c>
    </row>
    <row r="1014" spans="1:15" s="82" customFormat="1">
      <c r="A1014" s="95"/>
      <c r="B1014" s="127"/>
      <c r="C1014" s="184" t="s">
        <v>722</v>
      </c>
      <c r="D1014" s="114"/>
      <c r="E1014" s="186" t="s">
        <v>592</v>
      </c>
      <c r="F1014" s="194" t="s">
        <v>593</v>
      </c>
      <c r="G1014" s="195"/>
      <c r="H1014" s="195"/>
      <c r="I1014" s="196"/>
      <c r="J1014" s="194" t="s">
        <v>594</v>
      </c>
      <c r="K1014" s="195"/>
      <c r="L1014" s="195"/>
      <c r="M1014" s="195"/>
      <c r="N1014" s="196"/>
      <c r="O1014" s="182" t="s">
        <v>398</v>
      </c>
    </row>
    <row r="1015" spans="1:15" s="82" customFormat="1">
      <c r="A1015" s="95"/>
      <c r="B1015" s="127" t="s">
        <v>281</v>
      </c>
      <c r="C1015" s="185"/>
      <c r="D1015" s="115" t="s">
        <v>426</v>
      </c>
      <c r="E1015" s="187"/>
      <c r="F1015" s="98" t="s">
        <v>595</v>
      </c>
      <c r="G1015" s="98" t="s">
        <v>596</v>
      </c>
      <c r="H1015" s="98" t="s">
        <v>597</v>
      </c>
      <c r="I1015" s="98" t="s">
        <v>598</v>
      </c>
      <c r="J1015" s="98" t="s">
        <v>599</v>
      </c>
      <c r="K1015" s="98" t="s">
        <v>600</v>
      </c>
      <c r="L1015" s="98" t="s">
        <v>601</v>
      </c>
      <c r="M1015" s="98" t="s">
        <v>602</v>
      </c>
      <c r="N1015" s="98" t="s">
        <v>603</v>
      </c>
      <c r="O1015" s="183"/>
    </row>
    <row r="1016" spans="1:15" s="82" customFormat="1">
      <c r="A1016" s="95"/>
      <c r="B1016" s="127" t="s">
        <v>281</v>
      </c>
      <c r="C1016" s="35" t="s">
        <v>604</v>
      </c>
      <c r="D1016" s="35" t="s">
        <v>456</v>
      </c>
      <c r="E1016" s="96"/>
      <c r="F1016" s="96"/>
      <c r="G1016" s="96"/>
      <c r="H1016" s="96"/>
      <c r="I1016" s="96"/>
      <c r="J1016" s="96"/>
      <c r="K1016" s="96"/>
      <c r="L1016" s="96"/>
      <c r="M1016" s="96"/>
      <c r="N1016" s="96"/>
      <c r="O1016" s="96">
        <f t="shared" ref="O1016:O1023" si="275">SUM(E1016:N1016)</f>
        <v>0</v>
      </c>
    </row>
    <row r="1017" spans="1:15" s="82" customFormat="1">
      <c r="A1017" s="95"/>
      <c r="B1017" s="127" t="s">
        <v>281</v>
      </c>
      <c r="C1017" s="35" t="s">
        <v>605</v>
      </c>
      <c r="D1017" s="35" t="s">
        <v>457</v>
      </c>
      <c r="E1017" s="96"/>
      <c r="F1017" s="96"/>
      <c r="G1017" s="96"/>
      <c r="H1017" s="96"/>
      <c r="I1017" s="96"/>
      <c r="J1017" s="96"/>
      <c r="K1017" s="96"/>
      <c r="L1017" s="96"/>
      <c r="M1017" s="96"/>
      <c r="N1017" s="96"/>
      <c r="O1017" s="96">
        <f t="shared" si="275"/>
        <v>0</v>
      </c>
    </row>
    <row r="1018" spans="1:15" s="82" customFormat="1">
      <c r="A1018" s="95"/>
      <c r="B1018" s="127" t="s">
        <v>281</v>
      </c>
      <c r="C1018" s="35" t="s">
        <v>447</v>
      </c>
      <c r="D1018" s="35" t="s">
        <v>458</v>
      </c>
      <c r="E1018" s="96"/>
      <c r="F1018" s="96"/>
      <c r="G1018" s="96"/>
      <c r="H1018" s="96"/>
      <c r="I1018" s="96"/>
      <c r="J1018" s="96"/>
      <c r="K1018" s="96"/>
      <c r="L1018" s="96"/>
      <c r="M1018" s="96"/>
      <c r="N1018" s="96"/>
      <c r="O1018" s="96">
        <f t="shared" si="275"/>
        <v>0</v>
      </c>
    </row>
    <row r="1019" spans="1:15" s="82" customFormat="1">
      <c r="A1019" s="95"/>
      <c r="B1019" s="127" t="s">
        <v>281</v>
      </c>
      <c r="C1019" s="35" t="s">
        <v>606</v>
      </c>
      <c r="D1019" s="35" t="s">
        <v>459</v>
      </c>
      <c r="E1019" s="96">
        <v>1</v>
      </c>
      <c r="F1019" s="96"/>
      <c r="G1019" s="96"/>
      <c r="H1019" s="96"/>
      <c r="I1019" s="96"/>
      <c r="J1019" s="179"/>
      <c r="K1019" s="179"/>
      <c r="L1019" s="100"/>
      <c r="M1019" s="96"/>
      <c r="N1019" s="96"/>
      <c r="O1019" s="96">
        <f t="shared" si="275"/>
        <v>1</v>
      </c>
    </row>
    <row r="1020" spans="1:15" s="82" customFormat="1">
      <c r="A1020" s="95"/>
      <c r="B1020" s="127" t="s">
        <v>281</v>
      </c>
      <c r="C1020" s="35" t="s">
        <v>780</v>
      </c>
      <c r="D1020" s="35" t="s">
        <v>779</v>
      </c>
      <c r="E1020" s="96"/>
      <c r="F1020" s="96"/>
      <c r="G1020" s="96"/>
      <c r="H1020" s="96"/>
      <c r="I1020" s="96"/>
      <c r="J1020" s="116"/>
      <c r="K1020" s="116"/>
      <c r="L1020" s="100"/>
      <c r="M1020" s="96"/>
      <c r="N1020" s="96"/>
      <c r="O1020" s="96">
        <f t="shared" si="275"/>
        <v>0</v>
      </c>
    </row>
    <row r="1021" spans="1:15" s="82" customFormat="1">
      <c r="A1021" s="95"/>
      <c r="B1021" s="127" t="s">
        <v>281</v>
      </c>
      <c r="C1021" s="35" t="s">
        <v>607</v>
      </c>
      <c r="D1021" s="35" t="s">
        <v>460</v>
      </c>
      <c r="E1021" s="96"/>
      <c r="F1021" s="96">
        <v>1</v>
      </c>
      <c r="G1021" s="96"/>
      <c r="H1021" s="96"/>
      <c r="I1021" s="96"/>
      <c r="J1021" s="179">
        <v>1</v>
      </c>
      <c r="K1021" s="179"/>
      <c r="L1021" s="96"/>
      <c r="M1021" s="96"/>
      <c r="N1021" s="96"/>
      <c r="O1021" s="96">
        <f t="shared" si="275"/>
        <v>2</v>
      </c>
    </row>
    <row r="1022" spans="1:15" s="82" customFormat="1">
      <c r="A1022" s="95"/>
      <c r="B1022" s="127" t="s">
        <v>281</v>
      </c>
      <c r="C1022" s="99" t="s">
        <v>448</v>
      </c>
      <c r="D1022" s="99" t="s">
        <v>424</v>
      </c>
      <c r="E1022" s="96"/>
      <c r="F1022" s="96"/>
      <c r="G1022" s="96">
        <v>1</v>
      </c>
      <c r="H1022" s="110">
        <v>1</v>
      </c>
      <c r="I1022" s="100"/>
      <c r="J1022" s="96"/>
      <c r="K1022" s="96"/>
      <c r="L1022" s="175">
        <v>1</v>
      </c>
      <c r="M1022" s="176"/>
      <c r="N1022" s="96"/>
      <c r="O1022" s="96">
        <f t="shared" si="275"/>
        <v>3</v>
      </c>
    </row>
    <row r="1023" spans="1:15" s="82" customFormat="1">
      <c r="A1023" s="95"/>
      <c r="B1023" s="127" t="s">
        <v>281</v>
      </c>
      <c r="C1023" s="35" t="s">
        <v>800</v>
      </c>
      <c r="D1023" s="35" t="s">
        <v>799</v>
      </c>
      <c r="E1023" s="96"/>
      <c r="F1023" s="96"/>
      <c r="G1023" s="96"/>
      <c r="H1023" s="96"/>
      <c r="I1023" s="96">
        <v>1</v>
      </c>
      <c r="J1023" s="96"/>
      <c r="K1023" s="97"/>
      <c r="L1023" s="175"/>
      <c r="M1023" s="176"/>
      <c r="N1023" s="96"/>
      <c r="O1023" s="96">
        <f t="shared" si="275"/>
        <v>1</v>
      </c>
    </row>
    <row r="1024" spans="1:15" s="82" customFormat="1">
      <c r="A1024" s="95"/>
      <c r="B1024" s="127"/>
      <c r="C1024" s="101" t="s">
        <v>398</v>
      </c>
      <c r="D1024" s="101"/>
      <c r="E1024" s="109">
        <f t="shared" ref="E1024:J1024" si="276">SUM(E1016:E1023)</f>
        <v>1</v>
      </c>
      <c r="F1024" s="109">
        <f t="shared" si="276"/>
        <v>1</v>
      </c>
      <c r="G1024" s="109">
        <f t="shared" si="276"/>
        <v>1</v>
      </c>
      <c r="H1024" s="109">
        <f t="shared" si="276"/>
        <v>1</v>
      </c>
      <c r="I1024" s="109">
        <f t="shared" si="276"/>
        <v>1</v>
      </c>
      <c r="J1024" s="180">
        <f t="shared" si="276"/>
        <v>1</v>
      </c>
      <c r="K1024" s="180"/>
      <c r="L1024" s="177">
        <f>SUM(L1016:M1023)</f>
        <v>1</v>
      </c>
      <c r="M1024" s="178"/>
      <c r="N1024" s="109">
        <f>SUM(N1016:N1023)</f>
        <v>0</v>
      </c>
      <c r="O1024" s="109">
        <f>SUM(O1016:O1023)</f>
        <v>7</v>
      </c>
    </row>
    <row r="1025" spans="1:15" s="82" customFormat="1">
      <c r="A1025" s="95"/>
      <c r="B1025" s="127"/>
      <c r="C1025" s="184" t="s">
        <v>723</v>
      </c>
      <c r="D1025" s="114"/>
      <c r="E1025" s="186" t="s">
        <v>592</v>
      </c>
      <c r="F1025" s="194" t="s">
        <v>593</v>
      </c>
      <c r="G1025" s="195"/>
      <c r="H1025" s="195"/>
      <c r="I1025" s="196"/>
      <c r="J1025" s="194" t="s">
        <v>594</v>
      </c>
      <c r="K1025" s="195"/>
      <c r="L1025" s="195"/>
      <c r="M1025" s="195"/>
      <c r="N1025" s="196"/>
      <c r="O1025" s="182" t="s">
        <v>398</v>
      </c>
    </row>
    <row r="1026" spans="1:15" s="82" customFormat="1">
      <c r="A1026" s="95"/>
      <c r="B1026" s="127" t="s">
        <v>284</v>
      </c>
      <c r="C1026" s="185"/>
      <c r="D1026" s="115" t="s">
        <v>426</v>
      </c>
      <c r="E1026" s="187"/>
      <c r="F1026" s="98" t="s">
        <v>595</v>
      </c>
      <c r="G1026" s="98" t="s">
        <v>596</v>
      </c>
      <c r="H1026" s="98" t="s">
        <v>597</v>
      </c>
      <c r="I1026" s="98" t="s">
        <v>598</v>
      </c>
      <c r="J1026" s="98" t="s">
        <v>599</v>
      </c>
      <c r="K1026" s="98" t="s">
        <v>600</v>
      </c>
      <c r="L1026" s="98" t="s">
        <v>601</v>
      </c>
      <c r="M1026" s="98" t="s">
        <v>602</v>
      </c>
      <c r="N1026" s="98" t="s">
        <v>603</v>
      </c>
      <c r="O1026" s="183"/>
    </row>
    <row r="1027" spans="1:15" s="82" customFormat="1">
      <c r="A1027" s="95"/>
      <c r="B1027" s="127" t="s">
        <v>284</v>
      </c>
      <c r="C1027" s="35" t="s">
        <v>604</v>
      </c>
      <c r="D1027" s="35" t="s">
        <v>456</v>
      </c>
      <c r="E1027" s="96"/>
      <c r="F1027" s="96"/>
      <c r="G1027" s="96"/>
      <c r="H1027" s="96"/>
      <c r="I1027" s="96"/>
      <c r="J1027" s="96"/>
      <c r="K1027" s="96"/>
      <c r="L1027" s="96"/>
      <c r="M1027" s="96"/>
      <c r="N1027" s="96"/>
      <c r="O1027" s="96">
        <f t="shared" ref="O1027:O1034" si="277">SUM(E1027:N1027)</f>
        <v>0</v>
      </c>
    </row>
    <row r="1028" spans="1:15" s="82" customFormat="1">
      <c r="A1028" s="95"/>
      <c r="B1028" s="127" t="s">
        <v>284</v>
      </c>
      <c r="C1028" s="35" t="s">
        <v>605</v>
      </c>
      <c r="D1028" s="35" t="s">
        <v>457</v>
      </c>
      <c r="E1028" s="96"/>
      <c r="F1028" s="96"/>
      <c r="G1028" s="96"/>
      <c r="H1028" s="96"/>
      <c r="I1028" s="96"/>
      <c r="J1028" s="96"/>
      <c r="K1028" s="96"/>
      <c r="L1028" s="96"/>
      <c r="M1028" s="96"/>
      <c r="N1028" s="96"/>
      <c r="O1028" s="96">
        <f t="shared" si="277"/>
        <v>0</v>
      </c>
    </row>
    <row r="1029" spans="1:15" s="82" customFormat="1">
      <c r="A1029" s="95"/>
      <c r="B1029" s="127" t="s">
        <v>284</v>
      </c>
      <c r="C1029" s="35" t="s">
        <v>447</v>
      </c>
      <c r="D1029" s="35" t="s">
        <v>458</v>
      </c>
      <c r="E1029" s="96"/>
      <c r="F1029" s="96"/>
      <c r="G1029" s="96"/>
      <c r="H1029" s="96"/>
      <c r="I1029" s="96"/>
      <c r="J1029" s="96"/>
      <c r="K1029" s="96"/>
      <c r="L1029" s="96"/>
      <c r="M1029" s="96"/>
      <c r="N1029" s="96"/>
      <c r="O1029" s="96">
        <f t="shared" si="277"/>
        <v>0</v>
      </c>
    </row>
    <row r="1030" spans="1:15" s="82" customFormat="1">
      <c r="A1030" s="95"/>
      <c r="B1030" s="127" t="s">
        <v>284</v>
      </c>
      <c r="C1030" s="35" t="s">
        <v>606</v>
      </c>
      <c r="D1030" s="35" t="s">
        <v>459</v>
      </c>
      <c r="E1030" s="96">
        <v>1</v>
      </c>
      <c r="F1030" s="96"/>
      <c r="G1030" s="96"/>
      <c r="H1030" s="96"/>
      <c r="I1030" s="96"/>
      <c r="J1030" s="179"/>
      <c r="K1030" s="179"/>
      <c r="L1030" s="100"/>
      <c r="M1030" s="96"/>
      <c r="N1030" s="96"/>
      <c r="O1030" s="96">
        <f t="shared" si="277"/>
        <v>1</v>
      </c>
    </row>
    <row r="1031" spans="1:15" s="82" customFormat="1">
      <c r="A1031" s="95"/>
      <c r="B1031" s="127" t="s">
        <v>284</v>
      </c>
      <c r="C1031" s="35" t="s">
        <v>780</v>
      </c>
      <c r="D1031" s="35" t="s">
        <v>779</v>
      </c>
      <c r="E1031" s="96"/>
      <c r="F1031" s="96"/>
      <c r="G1031" s="96"/>
      <c r="H1031" s="96"/>
      <c r="I1031" s="96"/>
      <c r="J1031" s="116"/>
      <c r="K1031" s="116"/>
      <c r="L1031" s="100"/>
      <c r="M1031" s="96"/>
      <c r="N1031" s="96"/>
      <c r="O1031" s="96">
        <f t="shared" si="277"/>
        <v>0</v>
      </c>
    </row>
    <row r="1032" spans="1:15" s="82" customFormat="1">
      <c r="A1032" s="95"/>
      <c r="B1032" s="127" t="s">
        <v>284</v>
      </c>
      <c r="C1032" s="35" t="s">
        <v>607</v>
      </c>
      <c r="D1032" s="35" t="s">
        <v>460</v>
      </c>
      <c r="E1032" s="96"/>
      <c r="F1032" s="96">
        <v>1</v>
      </c>
      <c r="G1032" s="96"/>
      <c r="H1032" s="96"/>
      <c r="I1032" s="96"/>
      <c r="J1032" s="179">
        <v>1</v>
      </c>
      <c r="K1032" s="179"/>
      <c r="L1032" s="96"/>
      <c r="M1032" s="96"/>
      <c r="N1032" s="96"/>
      <c r="O1032" s="96">
        <f t="shared" si="277"/>
        <v>2</v>
      </c>
    </row>
    <row r="1033" spans="1:15" s="82" customFormat="1">
      <c r="A1033" s="95"/>
      <c r="B1033" s="127" t="s">
        <v>284</v>
      </c>
      <c r="C1033" s="99" t="s">
        <v>448</v>
      </c>
      <c r="D1033" s="99" t="s">
        <v>424</v>
      </c>
      <c r="E1033" s="96"/>
      <c r="F1033" s="96"/>
      <c r="G1033" s="96">
        <v>1</v>
      </c>
      <c r="H1033" s="110">
        <v>1</v>
      </c>
      <c r="I1033" s="100"/>
      <c r="J1033" s="96"/>
      <c r="K1033" s="96"/>
      <c r="L1033" s="175">
        <v>1</v>
      </c>
      <c r="M1033" s="176"/>
      <c r="N1033" s="96"/>
      <c r="O1033" s="96">
        <f t="shared" si="277"/>
        <v>3</v>
      </c>
    </row>
    <row r="1034" spans="1:15" s="82" customFormat="1">
      <c r="A1034" s="95"/>
      <c r="B1034" s="127" t="s">
        <v>284</v>
      </c>
      <c r="C1034" s="35" t="s">
        <v>800</v>
      </c>
      <c r="D1034" s="35" t="s">
        <v>799</v>
      </c>
      <c r="E1034" s="96"/>
      <c r="F1034" s="96"/>
      <c r="G1034" s="96"/>
      <c r="H1034" s="96"/>
      <c r="I1034" s="96">
        <v>1</v>
      </c>
      <c r="J1034" s="96"/>
      <c r="K1034" s="97"/>
      <c r="L1034" s="175"/>
      <c r="M1034" s="176"/>
      <c r="N1034" s="96"/>
      <c r="O1034" s="96">
        <f t="shared" si="277"/>
        <v>1</v>
      </c>
    </row>
    <row r="1035" spans="1:15" s="82" customFormat="1">
      <c r="A1035" s="95"/>
      <c r="B1035" s="127"/>
      <c r="C1035" s="101" t="s">
        <v>398</v>
      </c>
      <c r="D1035" s="101"/>
      <c r="E1035" s="109">
        <f t="shared" ref="E1035:I1035" si="278">SUM(E1027:E1034)</f>
        <v>1</v>
      </c>
      <c r="F1035" s="109">
        <f t="shared" si="278"/>
        <v>1</v>
      </c>
      <c r="G1035" s="109">
        <f t="shared" si="278"/>
        <v>1</v>
      </c>
      <c r="H1035" s="109">
        <f t="shared" si="278"/>
        <v>1</v>
      </c>
      <c r="I1035" s="109">
        <f t="shared" si="278"/>
        <v>1</v>
      </c>
      <c r="J1035" s="180">
        <f>SUM(J1027:J1034)</f>
        <v>1</v>
      </c>
      <c r="K1035" s="180"/>
      <c r="L1035" s="180">
        <f>SUM(L1027:L1034)</f>
        <v>1</v>
      </c>
      <c r="M1035" s="180"/>
      <c r="N1035" s="109">
        <f>SUM(N1027:N1034)</f>
        <v>0</v>
      </c>
      <c r="O1035" s="109">
        <f>SUM(O1027:O1034)</f>
        <v>7</v>
      </c>
    </row>
    <row r="1036" spans="1:15" s="82" customFormat="1">
      <c r="A1036" s="95"/>
      <c r="B1036" s="127"/>
      <c r="C1036" s="184" t="s">
        <v>724</v>
      </c>
      <c r="D1036" s="114"/>
      <c r="E1036" s="186" t="s">
        <v>592</v>
      </c>
      <c r="F1036" s="194" t="s">
        <v>593</v>
      </c>
      <c r="G1036" s="195"/>
      <c r="H1036" s="195"/>
      <c r="I1036" s="196"/>
      <c r="J1036" s="194" t="s">
        <v>594</v>
      </c>
      <c r="K1036" s="195"/>
      <c r="L1036" s="195"/>
      <c r="M1036" s="195"/>
      <c r="N1036" s="196"/>
      <c r="O1036" s="182" t="s">
        <v>398</v>
      </c>
    </row>
    <row r="1037" spans="1:15" s="82" customFormat="1">
      <c r="A1037" s="95"/>
      <c r="B1037" s="127" t="s">
        <v>286</v>
      </c>
      <c r="C1037" s="185"/>
      <c r="D1037" s="115" t="s">
        <v>427</v>
      </c>
      <c r="E1037" s="187"/>
      <c r="F1037" s="98" t="s">
        <v>595</v>
      </c>
      <c r="G1037" s="98" t="s">
        <v>596</v>
      </c>
      <c r="H1037" s="98" t="s">
        <v>597</v>
      </c>
      <c r="I1037" s="98" t="s">
        <v>598</v>
      </c>
      <c r="J1037" s="98" t="s">
        <v>599</v>
      </c>
      <c r="K1037" s="98" t="s">
        <v>600</v>
      </c>
      <c r="L1037" s="98" t="s">
        <v>601</v>
      </c>
      <c r="M1037" s="98" t="s">
        <v>602</v>
      </c>
      <c r="N1037" s="98" t="s">
        <v>603</v>
      </c>
      <c r="O1037" s="183"/>
    </row>
    <row r="1038" spans="1:15" s="82" customFormat="1">
      <c r="A1038" s="95"/>
      <c r="B1038" s="127" t="s">
        <v>286</v>
      </c>
      <c r="C1038" s="35" t="s">
        <v>604</v>
      </c>
      <c r="D1038" s="35" t="s">
        <v>456</v>
      </c>
      <c r="E1038" s="96"/>
      <c r="F1038" s="96"/>
      <c r="G1038" s="96"/>
      <c r="H1038" s="96"/>
      <c r="I1038" s="96"/>
      <c r="J1038" s="96"/>
      <c r="K1038" s="96"/>
      <c r="L1038" s="96"/>
      <c r="M1038" s="96"/>
      <c r="N1038" s="96"/>
      <c r="O1038" s="96">
        <f t="shared" ref="O1038:O1045" si="279">SUM(E1038:N1038)</f>
        <v>0</v>
      </c>
    </row>
    <row r="1039" spans="1:15" s="82" customFormat="1">
      <c r="A1039" s="95"/>
      <c r="B1039" s="127" t="s">
        <v>286</v>
      </c>
      <c r="C1039" s="35" t="s">
        <v>605</v>
      </c>
      <c r="D1039" s="35" t="s">
        <v>457</v>
      </c>
      <c r="E1039" s="96"/>
      <c r="F1039" s="96"/>
      <c r="G1039" s="96"/>
      <c r="H1039" s="96"/>
      <c r="I1039" s="96"/>
      <c r="J1039" s="96"/>
      <c r="K1039" s="96"/>
      <c r="L1039" s="96"/>
      <c r="M1039" s="96"/>
      <c r="N1039" s="96"/>
      <c r="O1039" s="96">
        <f t="shared" si="279"/>
        <v>0</v>
      </c>
    </row>
    <row r="1040" spans="1:15" s="82" customFormat="1">
      <c r="A1040" s="95"/>
      <c r="B1040" s="127" t="s">
        <v>286</v>
      </c>
      <c r="C1040" s="35" t="s">
        <v>447</v>
      </c>
      <c r="D1040" s="35" t="s">
        <v>458</v>
      </c>
      <c r="E1040" s="96">
        <v>1</v>
      </c>
      <c r="F1040" s="96"/>
      <c r="G1040" s="96"/>
      <c r="H1040" s="96"/>
      <c r="I1040" s="96"/>
      <c r="J1040" s="96"/>
      <c r="K1040" s="96"/>
      <c r="L1040" s="96"/>
      <c r="M1040" s="96"/>
      <c r="N1040" s="96"/>
      <c r="O1040" s="96">
        <f t="shared" si="279"/>
        <v>1</v>
      </c>
    </row>
    <row r="1041" spans="1:15" s="82" customFormat="1">
      <c r="A1041" s="95"/>
      <c r="B1041" s="127" t="s">
        <v>286</v>
      </c>
      <c r="C1041" s="35" t="s">
        <v>606</v>
      </c>
      <c r="D1041" s="35" t="s">
        <v>459</v>
      </c>
      <c r="E1041" s="96"/>
      <c r="F1041" s="96"/>
      <c r="G1041" s="96"/>
      <c r="H1041" s="96"/>
      <c r="I1041" s="96"/>
      <c r="J1041" s="179"/>
      <c r="K1041" s="179"/>
      <c r="L1041" s="100"/>
      <c r="M1041" s="96"/>
      <c r="N1041" s="96"/>
      <c r="O1041" s="96">
        <f t="shared" si="279"/>
        <v>0</v>
      </c>
    </row>
    <row r="1042" spans="1:15" s="82" customFormat="1">
      <c r="A1042" s="95"/>
      <c r="B1042" s="127" t="s">
        <v>286</v>
      </c>
      <c r="C1042" s="35" t="s">
        <v>780</v>
      </c>
      <c r="D1042" s="35" t="s">
        <v>779</v>
      </c>
      <c r="E1042" s="96"/>
      <c r="F1042" s="96"/>
      <c r="G1042" s="96"/>
      <c r="H1042" s="96"/>
      <c r="I1042" s="96"/>
      <c r="J1042" s="116"/>
      <c r="K1042" s="116"/>
      <c r="L1042" s="100"/>
      <c r="M1042" s="96"/>
      <c r="N1042" s="96"/>
      <c r="O1042" s="96">
        <f t="shared" si="279"/>
        <v>0</v>
      </c>
    </row>
    <row r="1043" spans="1:15" s="82" customFormat="1">
      <c r="A1043" s="95"/>
      <c r="B1043" s="127" t="s">
        <v>286</v>
      </c>
      <c r="C1043" s="35" t="s">
        <v>607</v>
      </c>
      <c r="D1043" s="35" t="s">
        <v>460</v>
      </c>
      <c r="E1043" s="96"/>
      <c r="F1043" s="96">
        <v>1</v>
      </c>
      <c r="G1043" s="96"/>
      <c r="H1043" s="96"/>
      <c r="I1043" s="96"/>
      <c r="J1043" s="179">
        <v>1</v>
      </c>
      <c r="K1043" s="179"/>
      <c r="L1043" s="96"/>
      <c r="M1043" s="96"/>
      <c r="N1043" s="96"/>
      <c r="O1043" s="96">
        <f t="shared" si="279"/>
        <v>2</v>
      </c>
    </row>
    <row r="1044" spans="1:15" s="82" customFormat="1">
      <c r="A1044" s="95"/>
      <c r="B1044" s="127" t="s">
        <v>286</v>
      </c>
      <c r="C1044" s="99" t="s">
        <v>448</v>
      </c>
      <c r="D1044" s="99" t="s">
        <v>424</v>
      </c>
      <c r="E1044" s="96"/>
      <c r="F1044" s="96"/>
      <c r="G1044" s="96">
        <v>1</v>
      </c>
      <c r="H1044" s="97">
        <v>1</v>
      </c>
      <c r="I1044" s="97"/>
      <c r="J1044" s="96"/>
      <c r="K1044" s="96"/>
      <c r="L1044" s="175">
        <v>1</v>
      </c>
      <c r="M1044" s="176"/>
      <c r="N1044" s="96"/>
      <c r="O1044" s="96">
        <f t="shared" si="279"/>
        <v>3</v>
      </c>
    </row>
    <row r="1045" spans="1:15" s="82" customFormat="1">
      <c r="A1045" s="95"/>
      <c r="B1045" s="127" t="s">
        <v>286</v>
      </c>
      <c r="C1045" s="35" t="s">
        <v>800</v>
      </c>
      <c r="D1045" s="35" t="s">
        <v>799</v>
      </c>
      <c r="E1045" s="96"/>
      <c r="F1045" s="96"/>
      <c r="G1045" s="96"/>
      <c r="H1045" s="96"/>
      <c r="I1045" s="96">
        <v>1</v>
      </c>
      <c r="J1045" s="96"/>
      <c r="K1045" s="97"/>
      <c r="L1045" s="175"/>
      <c r="M1045" s="176"/>
      <c r="N1045" s="96"/>
      <c r="O1045" s="96">
        <f t="shared" si="279"/>
        <v>1</v>
      </c>
    </row>
    <row r="1046" spans="1:15" s="82" customFormat="1">
      <c r="A1046" s="95"/>
      <c r="B1046" s="127"/>
      <c r="C1046" s="101" t="s">
        <v>398</v>
      </c>
      <c r="D1046" s="101"/>
      <c r="E1046" s="109">
        <f t="shared" ref="E1046:I1046" si="280">SUM(E1038:E1045)</f>
        <v>1</v>
      </c>
      <c r="F1046" s="109">
        <f t="shared" si="280"/>
        <v>1</v>
      </c>
      <c r="G1046" s="109">
        <f t="shared" si="280"/>
        <v>1</v>
      </c>
      <c r="H1046" s="109">
        <f t="shared" si="280"/>
        <v>1</v>
      </c>
      <c r="I1046" s="109">
        <f t="shared" si="280"/>
        <v>1</v>
      </c>
      <c r="J1046" s="180">
        <f>SUM(J1038:J1045)</f>
        <v>1</v>
      </c>
      <c r="K1046" s="180"/>
      <c r="L1046" s="177">
        <f>SUM(L1038:M1045)</f>
        <v>1</v>
      </c>
      <c r="M1046" s="178"/>
      <c r="N1046" s="109">
        <f>SUM(N1038:N1045)</f>
        <v>0</v>
      </c>
      <c r="O1046" s="109">
        <f>SUM(O1038:O1045)</f>
        <v>7</v>
      </c>
    </row>
    <row r="1047" spans="1:15" s="82" customFormat="1">
      <c r="A1047" s="95"/>
      <c r="B1047" s="127"/>
      <c r="C1047" s="184" t="s">
        <v>725</v>
      </c>
      <c r="D1047" s="114"/>
      <c r="E1047" s="186" t="s">
        <v>592</v>
      </c>
      <c r="F1047" s="194" t="s">
        <v>593</v>
      </c>
      <c r="G1047" s="195"/>
      <c r="H1047" s="195"/>
      <c r="I1047" s="196"/>
      <c r="J1047" s="194" t="s">
        <v>594</v>
      </c>
      <c r="K1047" s="195"/>
      <c r="L1047" s="195"/>
      <c r="M1047" s="195"/>
      <c r="N1047" s="196"/>
      <c r="O1047" s="182" t="s">
        <v>398</v>
      </c>
    </row>
    <row r="1048" spans="1:15" s="82" customFormat="1">
      <c r="A1048" s="95"/>
      <c r="B1048" s="127" t="s">
        <v>289</v>
      </c>
      <c r="C1048" s="185"/>
      <c r="D1048" s="115" t="s">
        <v>427</v>
      </c>
      <c r="E1048" s="187"/>
      <c r="F1048" s="98" t="s">
        <v>595</v>
      </c>
      <c r="G1048" s="98" t="s">
        <v>596</v>
      </c>
      <c r="H1048" s="98" t="s">
        <v>597</v>
      </c>
      <c r="I1048" s="98" t="s">
        <v>598</v>
      </c>
      <c r="J1048" s="98" t="s">
        <v>599</v>
      </c>
      <c r="K1048" s="98" t="s">
        <v>600</v>
      </c>
      <c r="L1048" s="98" t="s">
        <v>601</v>
      </c>
      <c r="M1048" s="98" t="s">
        <v>602</v>
      </c>
      <c r="N1048" s="98" t="s">
        <v>603</v>
      </c>
      <c r="O1048" s="183"/>
    </row>
    <row r="1049" spans="1:15" s="82" customFormat="1">
      <c r="A1049" s="95"/>
      <c r="B1049" s="127" t="s">
        <v>289</v>
      </c>
      <c r="C1049" s="35" t="s">
        <v>604</v>
      </c>
      <c r="D1049" s="35" t="s">
        <v>456</v>
      </c>
      <c r="E1049" s="96"/>
      <c r="F1049" s="96"/>
      <c r="G1049" s="96"/>
      <c r="H1049" s="96"/>
      <c r="I1049" s="96"/>
      <c r="J1049" s="96"/>
      <c r="K1049" s="96"/>
      <c r="L1049" s="96"/>
      <c r="M1049" s="96"/>
      <c r="N1049" s="96"/>
      <c r="O1049" s="96">
        <f t="shared" ref="O1049:O1056" si="281">SUM(E1049:N1049)</f>
        <v>0</v>
      </c>
    </row>
    <row r="1050" spans="1:15" s="82" customFormat="1">
      <c r="A1050" s="95"/>
      <c r="B1050" s="127" t="s">
        <v>289</v>
      </c>
      <c r="C1050" s="35" t="s">
        <v>605</v>
      </c>
      <c r="D1050" s="35" t="s">
        <v>457</v>
      </c>
      <c r="E1050" s="96"/>
      <c r="F1050" s="96"/>
      <c r="G1050" s="96"/>
      <c r="H1050" s="96"/>
      <c r="I1050" s="96"/>
      <c r="J1050" s="96"/>
      <c r="K1050" s="96"/>
      <c r="L1050" s="96"/>
      <c r="M1050" s="96"/>
      <c r="N1050" s="96"/>
      <c r="O1050" s="96">
        <f t="shared" si="281"/>
        <v>0</v>
      </c>
    </row>
    <row r="1051" spans="1:15" s="82" customFormat="1">
      <c r="A1051" s="95"/>
      <c r="B1051" s="127" t="s">
        <v>289</v>
      </c>
      <c r="C1051" s="35" t="s">
        <v>447</v>
      </c>
      <c r="D1051" s="35" t="s">
        <v>458</v>
      </c>
      <c r="E1051" s="96">
        <v>1</v>
      </c>
      <c r="F1051" s="96"/>
      <c r="G1051" s="96"/>
      <c r="H1051" s="96"/>
      <c r="I1051" s="96"/>
      <c r="J1051" s="96"/>
      <c r="K1051" s="96"/>
      <c r="L1051" s="96"/>
      <c r="M1051" s="96"/>
      <c r="N1051" s="96"/>
      <c r="O1051" s="96">
        <f t="shared" si="281"/>
        <v>1</v>
      </c>
    </row>
    <row r="1052" spans="1:15" s="82" customFormat="1">
      <c r="A1052" s="95"/>
      <c r="B1052" s="127" t="s">
        <v>289</v>
      </c>
      <c r="C1052" s="35" t="s">
        <v>606</v>
      </c>
      <c r="D1052" s="35" t="s">
        <v>459</v>
      </c>
      <c r="E1052" s="96"/>
      <c r="F1052" s="96"/>
      <c r="G1052" s="96"/>
      <c r="H1052" s="96"/>
      <c r="I1052" s="96"/>
      <c r="J1052" s="179"/>
      <c r="K1052" s="179"/>
      <c r="L1052" s="100"/>
      <c r="M1052" s="96"/>
      <c r="N1052" s="96"/>
      <c r="O1052" s="96">
        <f t="shared" si="281"/>
        <v>0</v>
      </c>
    </row>
    <row r="1053" spans="1:15" s="82" customFormat="1">
      <c r="A1053" s="95"/>
      <c r="B1053" s="127" t="s">
        <v>289</v>
      </c>
      <c r="C1053" s="35" t="s">
        <v>780</v>
      </c>
      <c r="D1053" s="35" t="s">
        <v>779</v>
      </c>
      <c r="E1053" s="96"/>
      <c r="F1053" s="96"/>
      <c r="G1053" s="96"/>
      <c r="H1053" s="96"/>
      <c r="I1053" s="96"/>
      <c r="J1053" s="116"/>
      <c r="K1053" s="116"/>
      <c r="L1053" s="100"/>
      <c r="M1053" s="96"/>
      <c r="N1053" s="96"/>
      <c r="O1053" s="96">
        <f t="shared" si="281"/>
        <v>0</v>
      </c>
    </row>
    <row r="1054" spans="1:15" s="82" customFormat="1">
      <c r="A1054" s="95"/>
      <c r="B1054" s="127" t="s">
        <v>289</v>
      </c>
      <c r="C1054" s="35" t="s">
        <v>607</v>
      </c>
      <c r="D1054" s="35" t="s">
        <v>460</v>
      </c>
      <c r="E1054" s="96"/>
      <c r="F1054" s="96">
        <v>1</v>
      </c>
      <c r="G1054" s="96"/>
      <c r="H1054" s="96"/>
      <c r="I1054" s="96"/>
      <c r="J1054" s="179">
        <v>1</v>
      </c>
      <c r="K1054" s="179"/>
      <c r="L1054" s="96"/>
      <c r="M1054" s="96"/>
      <c r="N1054" s="96"/>
      <c r="O1054" s="96">
        <f t="shared" si="281"/>
        <v>2</v>
      </c>
    </row>
    <row r="1055" spans="1:15" s="82" customFormat="1">
      <c r="A1055" s="95"/>
      <c r="B1055" s="127" t="s">
        <v>289</v>
      </c>
      <c r="C1055" s="99" t="s">
        <v>448</v>
      </c>
      <c r="D1055" s="99" t="s">
        <v>424</v>
      </c>
      <c r="E1055" s="96"/>
      <c r="F1055" s="96"/>
      <c r="G1055" s="96">
        <v>1</v>
      </c>
      <c r="H1055" s="97">
        <v>1</v>
      </c>
      <c r="I1055" s="97"/>
      <c r="J1055" s="96"/>
      <c r="K1055" s="96"/>
      <c r="L1055" s="175">
        <v>1</v>
      </c>
      <c r="M1055" s="176"/>
      <c r="N1055" s="96"/>
      <c r="O1055" s="96">
        <f t="shared" si="281"/>
        <v>3</v>
      </c>
    </row>
    <row r="1056" spans="1:15" s="82" customFormat="1">
      <c r="A1056" s="95"/>
      <c r="B1056" s="127" t="s">
        <v>289</v>
      </c>
      <c r="C1056" s="35" t="s">
        <v>800</v>
      </c>
      <c r="D1056" s="35" t="s">
        <v>799</v>
      </c>
      <c r="E1056" s="96"/>
      <c r="F1056" s="96"/>
      <c r="G1056" s="96"/>
      <c r="H1056" s="96"/>
      <c r="I1056" s="96">
        <v>1</v>
      </c>
      <c r="J1056" s="96"/>
      <c r="K1056" s="97"/>
      <c r="L1056" s="175"/>
      <c r="M1056" s="176"/>
      <c r="N1056" s="96"/>
      <c r="O1056" s="96">
        <f t="shared" si="281"/>
        <v>1</v>
      </c>
    </row>
    <row r="1057" spans="1:15" s="82" customFormat="1">
      <c r="A1057" s="95"/>
      <c r="B1057" s="127"/>
      <c r="C1057" s="101" t="s">
        <v>398</v>
      </c>
      <c r="D1057" s="101"/>
      <c r="E1057" s="109">
        <f t="shared" ref="E1057:J1057" si="282">SUM(E1049:E1056)</f>
        <v>1</v>
      </c>
      <c r="F1057" s="109">
        <f t="shared" si="282"/>
        <v>1</v>
      </c>
      <c r="G1057" s="109">
        <f t="shared" si="282"/>
        <v>1</v>
      </c>
      <c r="H1057" s="109">
        <f t="shared" si="282"/>
        <v>1</v>
      </c>
      <c r="I1057" s="109">
        <f t="shared" si="282"/>
        <v>1</v>
      </c>
      <c r="J1057" s="180">
        <f t="shared" si="282"/>
        <v>1</v>
      </c>
      <c r="K1057" s="180"/>
      <c r="L1057" s="177">
        <f>SUM(L1049:M1056)</f>
        <v>1</v>
      </c>
      <c r="M1057" s="178"/>
      <c r="N1057" s="109">
        <f>SUM(N1049:N1056)</f>
        <v>0</v>
      </c>
      <c r="O1057" s="109">
        <f>SUM(O1049:O1056)</f>
        <v>7</v>
      </c>
    </row>
    <row r="1058" spans="1:15" s="82" customFormat="1">
      <c r="A1058" s="95"/>
      <c r="B1058" s="127"/>
      <c r="C1058" s="184" t="s">
        <v>726</v>
      </c>
      <c r="D1058" s="114"/>
      <c r="E1058" s="186" t="s">
        <v>592</v>
      </c>
      <c r="F1058" s="194" t="s">
        <v>593</v>
      </c>
      <c r="G1058" s="195"/>
      <c r="H1058" s="195"/>
      <c r="I1058" s="196"/>
      <c r="J1058" s="194" t="s">
        <v>594</v>
      </c>
      <c r="K1058" s="195"/>
      <c r="L1058" s="195"/>
      <c r="M1058" s="195"/>
      <c r="N1058" s="196"/>
      <c r="O1058" s="182" t="s">
        <v>398</v>
      </c>
    </row>
    <row r="1059" spans="1:15" s="82" customFormat="1">
      <c r="A1059" s="95"/>
      <c r="B1059" s="127" t="s">
        <v>292</v>
      </c>
      <c r="C1059" s="185"/>
      <c r="D1059" s="115" t="s">
        <v>424</v>
      </c>
      <c r="E1059" s="187"/>
      <c r="F1059" s="98" t="s">
        <v>595</v>
      </c>
      <c r="G1059" s="98" t="s">
        <v>596</v>
      </c>
      <c r="H1059" s="98" t="s">
        <v>597</v>
      </c>
      <c r="I1059" s="98" t="s">
        <v>598</v>
      </c>
      <c r="J1059" s="98" t="s">
        <v>599</v>
      </c>
      <c r="K1059" s="98" t="s">
        <v>600</v>
      </c>
      <c r="L1059" s="98" t="s">
        <v>601</v>
      </c>
      <c r="M1059" s="98" t="s">
        <v>602</v>
      </c>
      <c r="N1059" s="98" t="s">
        <v>603</v>
      </c>
      <c r="O1059" s="183"/>
    </row>
    <row r="1060" spans="1:15" s="82" customFormat="1">
      <c r="A1060" s="95"/>
      <c r="B1060" s="127" t="s">
        <v>292</v>
      </c>
      <c r="C1060" s="35" t="s">
        <v>604</v>
      </c>
      <c r="D1060" s="35" t="s">
        <v>456</v>
      </c>
      <c r="E1060" s="96"/>
      <c r="F1060" s="96"/>
      <c r="G1060" s="96"/>
      <c r="H1060" s="96"/>
      <c r="I1060" s="96"/>
      <c r="J1060" s="96"/>
      <c r="K1060" s="96"/>
      <c r="L1060" s="96"/>
      <c r="M1060" s="96"/>
      <c r="N1060" s="96"/>
      <c r="O1060" s="96">
        <f t="shared" ref="O1060:O1067" si="283">SUM(E1060:N1060)</f>
        <v>0</v>
      </c>
    </row>
    <row r="1061" spans="1:15" s="82" customFormat="1">
      <c r="A1061" s="95"/>
      <c r="B1061" s="127" t="s">
        <v>292</v>
      </c>
      <c r="C1061" s="35" t="s">
        <v>605</v>
      </c>
      <c r="D1061" s="35" t="s">
        <v>457</v>
      </c>
      <c r="E1061" s="96">
        <v>1</v>
      </c>
      <c r="F1061" s="96"/>
      <c r="G1061" s="96"/>
      <c r="H1061" s="96"/>
      <c r="I1061" s="96"/>
      <c r="J1061" s="96"/>
      <c r="K1061" s="96"/>
      <c r="L1061" s="96"/>
      <c r="M1061" s="96"/>
      <c r="N1061" s="96"/>
      <c r="O1061" s="96">
        <f t="shared" si="283"/>
        <v>1</v>
      </c>
    </row>
    <row r="1062" spans="1:15" s="82" customFormat="1">
      <c r="A1062" s="95"/>
      <c r="B1062" s="127" t="s">
        <v>292</v>
      </c>
      <c r="C1062" s="35" t="s">
        <v>447</v>
      </c>
      <c r="D1062" s="35" t="s">
        <v>458</v>
      </c>
      <c r="E1062" s="96"/>
      <c r="F1062" s="96"/>
      <c r="G1062" s="96"/>
      <c r="H1062" s="96"/>
      <c r="I1062" s="96"/>
      <c r="J1062" s="96"/>
      <c r="K1062" s="96"/>
      <c r="L1062" s="96"/>
      <c r="M1062" s="96"/>
      <c r="N1062" s="96"/>
      <c r="O1062" s="96">
        <f t="shared" si="283"/>
        <v>0</v>
      </c>
    </row>
    <row r="1063" spans="1:15" s="82" customFormat="1">
      <c r="A1063" s="95"/>
      <c r="B1063" s="127" t="s">
        <v>292</v>
      </c>
      <c r="C1063" s="35" t="s">
        <v>606</v>
      </c>
      <c r="D1063" s="35" t="s">
        <v>459</v>
      </c>
      <c r="E1063" s="96"/>
      <c r="F1063" s="96">
        <v>1</v>
      </c>
      <c r="G1063" s="96"/>
      <c r="H1063" s="96"/>
      <c r="I1063" s="96"/>
      <c r="J1063" s="97"/>
      <c r="K1063" s="97"/>
      <c r="L1063" s="100"/>
      <c r="M1063" s="96"/>
      <c r="N1063" s="96"/>
      <c r="O1063" s="96">
        <f t="shared" si="283"/>
        <v>1</v>
      </c>
    </row>
    <row r="1064" spans="1:15" s="82" customFormat="1">
      <c r="A1064" s="95"/>
      <c r="B1064" s="127" t="s">
        <v>292</v>
      </c>
      <c r="C1064" s="35" t="s">
        <v>780</v>
      </c>
      <c r="D1064" s="35" t="s">
        <v>779</v>
      </c>
      <c r="E1064" s="96"/>
      <c r="F1064" s="96"/>
      <c r="G1064" s="96"/>
      <c r="H1064" s="96"/>
      <c r="I1064" s="96"/>
      <c r="J1064" s="179">
        <v>1</v>
      </c>
      <c r="K1064" s="179"/>
      <c r="L1064" s="100"/>
      <c r="M1064" s="96"/>
      <c r="N1064" s="96"/>
      <c r="O1064" s="96">
        <f t="shared" si="283"/>
        <v>1</v>
      </c>
    </row>
    <row r="1065" spans="1:15" s="82" customFormat="1">
      <c r="A1065" s="95"/>
      <c r="B1065" s="127" t="s">
        <v>292</v>
      </c>
      <c r="C1065" s="35" t="s">
        <v>607</v>
      </c>
      <c r="D1065" s="35" t="s">
        <v>460</v>
      </c>
      <c r="E1065" s="96"/>
      <c r="F1065" s="96"/>
      <c r="G1065" s="96"/>
      <c r="H1065" s="96"/>
      <c r="I1065" s="96"/>
      <c r="J1065" s="97"/>
      <c r="K1065" s="97"/>
      <c r="L1065" s="96"/>
      <c r="M1065" s="96"/>
      <c r="N1065" s="96"/>
      <c r="O1065" s="96">
        <f t="shared" si="283"/>
        <v>0</v>
      </c>
    </row>
    <row r="1066" spans="1:15" s="82" customFormat="1">
      <c r="A1066" s="95"/>
      <c r="B1066" s="127" t="s">
        <v>292</v>
      </c>
      <c r="C1066" s="99" t="s">
        <v>448</v>
      </c>
      <c r="D1066" s="99" t="s">
        <v>424</v>
      </c>
      <c r="E1066" s="96"/>
      <c r="F1066" s="96"/>
      <c r="G1066" s="96">
        <v>1</v>
      </c>
      <c r="H1066" s="97">
        <v>1</v>
      </c>
      <c r="I1066" s="97"/>
      <c r="J1066" s="96"/>
      <c r="K1066" s="96"/>
      <c r="L1066" s="175">
        <v>1</v>
      </c>
      <c r="M1066" s="176"/>
      <c r="N1066" s="96"/>
      <c r="O1066" s="96">
        <f t="shared" si="283"/>
        <v>3</v>
      </c>
    </row>
    <row r="1067" spans="1:15" s="82" customFormat="1">
      <c r="A1067" s="95"/>
      <c r="B1067" s="127" t="s">
        <v>292</v>
      </c>
      <c r="C1067" s="35" t="s">
        <v>800</v>
      </c>
      <c r="D1067" s="35" t="s">
        <v>799</v>
      </c>
      <c r="E1067" s="96"/>
      <c r="F1067" s="96"/>
      <c r="G1067" s="96"/>
      <c r="H1067" s="97"/>
      <c r="I1067" s="97">
        <v>1</v>
      </c>
      <c r="J1067" s="96"/>
      <c r="K1067" s="97"/>
      <c r="L1067" s="175"/>
      <c r="M1067" s="176"/>
      <c r="N1067" s="96"/>
      <c r="O1067" s="96">
        <f t="shared" si="283"/>
        <v>1</v>
      </c>
    </row>
    <row r="1068" spans="1:15" s="82" customFormat="1">
      <c r="A1068" s="95"/>
      <c r="B1068" s="127"/>
      <c r="C1068" s="101" t="s">
        <v>398</v>
      </c>
      <c r="D1068" s="101"/>
      <c r="E1068" s="109">
        <f t="shared" ref="E1068:J1068" si="284">SUM(E1060:E1067)</f>
        <v>1</v>
      </c>
      <c r="F1068" s="109">
        <f t="shared" si="284"/>
        <v>1</v>
      </c>
      <c r="G1068" s="109">
        <f t="shared" si="284"/>
        <v>1</v>
      </c>
      <c r="H1068" s="109">
        <f t="shared" si="284"/>
        <v>1</v>
      </c>
      <c r="I1068" s="109">
        <f t="shared" si="284"/>
        <v>1</v>
      </c>
      <c r="J1068" s="180">
        <f t="shared" si="284"/>
        <v>1</v>
      </c>
      <c r="K1068" s="180"/>
      <c r="L1068" s="180">
        <f>SUM(L1060:M1067)</f>
        <v>1</v>
      </c>
      <c r="M1068" s="180"/>
      <c r="N1068" s="109">
        <f>SUM(N1060:N1067)</f>
        <v>0</v>
      </c>
      <c r="O1068" s="109">
        <f>SUM(O1060:O1067)</f>
        <v>7</v>
      </c>
    </row>
    <row r="1069" spans="1:15" s="82" customFormat="1">
      <c r="A1069" s="95"/>
      <c r="B1069" s="127"/>
      <c r="C1069" s="184" t="s">
        <v>727</v>
      </c>
      <c r="D1069" s="114"/>
      <c r="E1069" s="186" t="s">
        <v>592</v>
      </c>
      <c r="F1069" s="194" t="s">
        <v>593</v>
      </c>
      <c r="G1069" s="195"/>
      <c r="H1069" s="195"/>
      <c r="I1069" s="196"/>
      <c r="J1069" s="194" t="s">
        <v>594</v>
      </c>
      <c r="K1069" s="195"/>
      <c r="L1069" s="195"/>
      <c r="M1069" s="195"/>
      <c r="N1069" s="196"/>
      <c r="O1069" s="182" t="s">
        <v>398</v>
      </c>
    </row>
    <row r="1070" spans="1:15" s="82" customFormat="1">
      <c r="A1070" s="95"/>
      <c r="B1070" s="127" t="s">
        <v>295</v>
      </c>
      <c r="C1070" s="185"/>
      <c r="D1070" s="115" t="s">
        <v>425</v>
      </c>
      <c r="E1070" s="187"/>
      <c r="F1070" s="98" t="s">
        <v>595</v>
      </c>
      <c r="G1070" s="98" t="s">
        <v>596</v>
      </c>
      <c r="H1070" s="98" t="s">
        <v>597</v>
      </c>
      <c r="I1070" s="98" t="s">
        <v>598</v>
      </c>
      <c r="J1070" s="98" t="s">
        <v>599</v>
      </c>
      <c r="K1070" s="98" t="s">
        <v>600</v>
      </c>
      <c r="L1070" s="98" t="s">
        <v>601</v>
      </c>
      <c r="M1070" s="98" t="s">
        <v>602</v>
      </c>
      <c r="N1070" s="98" t="s">
        <v>603</v>
      </c>
      <c r="O1070" s="183"/>
    </row>
    <row r="1071" spans="1:15" s="82" customFormat="1">
      <c r="A1071" s="95"/>
      <c r="B1071" s="127" t="s">
        <v>295</v>
      </c>
      <c r="C1071" s="35" t="s">
        <v>604</v>
      </c>
      <c r="D1071" s="35" t="s">
        <v>456</v>
      </c>
      <c r="E1071" s="96"/>
      <c r="F1071" s="96"/>
      <c r="G1071" s="96"/>
      <c r="H1071" s="96"/>
      <c r="I1071" s="96"/>
      <c r="J1071" s="96"/>
      <c r="K1071" s="96"/>
      <c r="L1071" s="96"/>
      <c r="M1071" s="96"/>
      <c r="N1071" s="96"/>
      <c r="O1071" s="96">
        <f t="shared" ref="O1071:O1078" si="285">SUM(E1071:N1071)</f>
        <v>0</v>
      </c>
    </row>
    <row r="1072" spans="1:15" s="82" customFormat="1">
      <c r="A1072" s="95"/>
      <c r="B1072" s="127" t="s">
        <v>295</v>
      </c>
      <c r="C1072" s="35" t="s">
        <v>605</v>
      </c>
      <c r="D1072" s="35" t="s">
        <v>457</v>
      </c>
      <c r="E1072" s="96">
        <v>1</v>
      </c>
      <c r="F1072" s="96"/>
      <c r="G1072" s="96"/>
      <c r="H1072" s="96"/>
      <c r="I1072" s="96"/>
      <c r="J1072" s="96"/>
      <c r="K1072" s="96"/>
      <c r="L1072" s="96"/>
      <c r="M1072" s="96"/>
      <c r="N1072" s="96"/>
      <c r="O1072" s="96">
        <f t="shared" si="285"/>
        <v>1</v>
      </c>
    </row>
    <row r="1073" spans="1:15" s="82" customFormat="1">
      <c r="A1073" s="95"/>
      <c r="B1073" s="127" t="s">
        <v>295</v>
      </c>
      <c r="C1073" s="35" t="s">
        <v>447</v>
      </c>
      <c r="D1073" s="35" t="s">
        <v>458</v>
      </c>
      <c r="E1073" s="96"/>
      <c r="F1073" s="96"/>
      <c r="G1073" s="96"/>
      <c r="H1073" s="96"/>
      <c r="I1073" s="96"/>
      <c r="J1073" s="96"/>
      <c r="K1073" s="96"/>
      <c r="L1073" s="96"/>
      <c r="M1073" s="96"/>
      <c r="N1073" s="96"/>
      <c r="O1073" s="96">
        <f t="shared" si="285"/>
        <v>0</v>
      </c>
    </row>
    <row r="1074" spans="1:15" s="82" customFormat="1">
      <c r="A1074" s="95"/>
      <c r="B1074" s="127" t="s">
        <v>295</v>
      </c>
      <c r="C1074" s="35" t="s">
        <v>606</v>
      </c>
      <c r="D1074" s="35" t="s">
        <v>459</v>
      </c>
      <c r="E1074" s="96"/>
      <c r="F1074" s="96">
        <v>1</v>
      </c>
      <c r="G1074" s="96"/>
      <c r="H1074" s="96"/>
      <c r="I1074" s="96"/>
      <c r="J1074" s="97"/>
      <c r="K1074" s="97"/>
      <c r="L1074" s="100"/>
      <c r="M1074" s="96"/>
      <c r="N1074" s="96"/>
      <c r="O1074" s="96">
        <f t="shared" si="285"/>
        <v>1</v>
      </c>
    </row>
    <row r="1075" spans="1:15" s="82" customFormat="1">
      <c r="A1075" s="95"/>
      <c r="B1075" s="127" t="s">
        <v>295</v>
      </c>
      <c r="C1075" s="35" t="s">
        <v>780</v>
      </c>
      <c r="D1075" s="35" t="s">
        <v>779</v>
      </c>
      <c r="E1075" s="96"/>
      <c r="F1075" s="96"/>
      <c r="G1075" s="96"/>
      <c r="H1075" s="96"/>
      <c r="I1075" s="96"/>
      <c r="J1075" s="97">
        <v>1</v>
      </c>
      <c r="K1075" s="97"/>
      <c r="L1075" s="100"/>
      <c r="M1075" s="96"/>
      <c r="N1075" s="96"/>
      <c r="O1075" s="96">
        <f t="shared" si="285"/>
        <v>1</v>
      </c>
    </row>
    <row r="1076" spans="1:15" s="82" customFormat="1">
      <c r="A1076" s="95"/>
      <c r="B1076" s="127" t="s">
        <v>295</v>
      </c>
      <c r="C1076" s="35" t="s">
        <v>607</v>
      </c>
      <c r="D1076" s="35" t="s">
        <v>460</v>
      </c>
      <c r="E1076" s="96"/>
      <c r="F1076" s="96"/>
      <c r="G1076" s="96">
        <v>1</v>
      </c>
      <c r="H1076" s="96"/>
      <c r="I1076" s="96"/>
      <c r="J1076" s="97"/>
      <c r="K1076" s="97"/>
      <c r="L1076" s="96"/>
      <c r="M1076" s="96"/>
      <c r="N1076" s="96"/>
      <c r="O1076" s="96">
        <f t="shared" si="285"/>
        <v>1</v>
      </c>
    </row>
    <row r="1077" spans="1:15" s="82" customFormat="1">
      <c r="A1077" s="95"/>
      <c r="B1077" s="127" t="s">
        <v>295</v>
      </c>
      <c r="C1077" s="99" t="s">
        <v>448</v>
      </c>
      <c r="D1077" s="99" t="s">
        <v>424</v>
      </c>
      <c r="E1077" s="96"/>
      <c r="F1077" s="96"/>
      <c r="G1077" s="96"/>
      <c r="H1077" s="97">
        <v>1</v>
      </c>
      <c r="I1077" s="97"/>
      <c r="J1077" s="97"/>
      <c r="K1077" s="97"/>
      <c r="L1077" s="97"/>
      <c r="M1077" s="97">
        <v>1</v>
      </c>
      <c r="N1077" s="96"/>
      <c r="O1077" s="96">
        <f t="shared" si="285"/>
        <v>2</v>
      </c>
    </row>
    <row r="1078" spans="1:15" s="82" customFormat="1" ht="14.5" customHeight="1">
      <c r="A1078" s="95"/>
      <c r="B1078" s="127" t="s">
        <v>295</v>
      </c>
      <c r="C1078" s="35" t="s">
        <v>800</v>
      </c>
      <c r="D1078" s="35" t="s">
        <v>799</v>
      </c>
      <c r="E1078" s="96"/>
      <c r="F1078" s="96"/>
      <c r="G1078" s="96"/>
      <c r="H1078" s="110"/>
      <c r="I1078" s="100">
        <v>1</v>
      </c>
      <c r="J1078" s="96"/>
      <c r="K1078" s="175">
        <v>1</v>
      </c>
      <c r="L1078" s="176"/>
      <c r="M1078" s="97"/>
      <c r="N1078" s="96"/>
      <c r="O1078" s="96">
        <f t="shared" si="285"/>
        <v>2</v>
      </c>
    </row>
    <row r="1079" spans="1:15" s="82" customFormat="1">
      <c r="A1079" s="95"/>
      <c r="B1079" s="127"/>
      <c r="C1079" s="101" t="s">
        <v>398</v>
      </c>
      <c r="D1079" s="101"/>
      <c r="E1079" s="109">
        <f t="shared" ref="E1079:N1079" si="286">SUM(E1071:E1078)</f>
        <v>1</v>
      </c>
      <c r="F1079" s="109">
        <f t="shared" si="286"/>
        <v>1</v>
      </c>
      <c r="G1079" s="109">
        <f t="shared" si="286"/>
        <v>1</v>
      </c>
      <c r="H1079" s="109">
        <f t="shared" si="286"/>
        <v>1</v>
      </c>
      <c r="I1079" s="109">
        <f t="shared" si="286"/>
        <v>1</v>
      </c>
      <c r="J1079" s="109">
        <f t="shared" si="286"/>
        <v>1</v>
      </c>
      <c r="K1079" s="177">
        <f>SUM(K1071:K1078)</f>
        <v>1</v>
      </c>
      <c r="L1079" s="178"/>
      <c r="M1079" s="109">
        <f t="shared" si="286"/>
        <v>1</v>
      </c>
      <c r="N1079" s="109">
        <f t="shared" si="286"/>
        <v>0</v>
      </c>
      <c r="O1079" s="109">
        <f>SUM(O1071:O1078)</f>
        <v>8</v>
      </c>
    </row>
    <row r="1080" spans="1:15" s="82" customFormat="1">
      <c r="A1080" s="95"/>
      <c r="B1080" s="127"/>
      <c r="C1080" s="184" t="s">
        <v>728</v>
      </c>
      <c r="D1080" s="114"/>
      <c r="E1080" s="186" t="s">
        <v>592</v>
      </c>
      <c r="F1080" s="194" t="s">
        <v>593</v>
      </c>
      <c r="G1080" s="195"/>
      <c r="H1080" s="195"/>
      <c r="I1080" s="196"/>
      <c r="J1080" s="194" t="s">
        <v>594</v>
      </c>
      <c r="K1080" s="195"/>
      <c r="L1080" s="195"/>
      <c r="M1080" s="195"/>
      <c r="N1080" s="196"/>
      <c r="O1080" s="182" t="s">
        <v>398</v>
      </c>
    </row>
    <row r="1081" spans="1:15" s="82" customFormat="1">
      <c r="A1081" s="95"/>
      <c r="B1081" s="127" t="s">
        <v>298</v>
      </c>
      <c r="C1081" s="185"/>
      <c r="D1081" s="115" t="s">
        <v>427</v>
      </c>
      <c r="E1081" s="187"/>
      <c r="F1081" s="98" t="s">
        <v>595</v>
      </c>
      <c r="G1081" s="98" t="s">
        <v>596</v>
      </c>
      <c r="H1081" s="98" t="s">
        <v>597</v>
      </c>
      <c r="I1081" s="98" t="s">
        <v>598</v>
      </c>
      <c r="J1081" s="98" t="s">
        <v>599</v>
      </c>
      <c r="K1081" s="98" t="s">
        <v>600</v>
      </c>
      <c r="L1081" s="98" t="s">
        <v>601</v>
      </c>
      <c r="M1081" s="98" t="s">
        <v>602</v>
      </c>
      <c r="N1081" s="98" t="s">
        <v>603</v>
      </c>
      <c r="O1081" s="183"/>
    </row>
    <row r="1082" spans="1:15" s="82" customFormat="1">
      <c r="A1082" s="95"/>
      <c r="B1082" s="127" t="s">
        <v>298</v>
      </c>
      <c r="C1082" s="35" t="s">
        <v>604</v>
      </c>
      <c r="D1082" s="35" t="s">
        <v>456</v>
      </c>
      <c r="E1082" s="96"/>
      <c r="F1082" s="96"/>
      <c r="G1082" s="96"/>
      <c r="H1082" s="96"/>
      <c r="I1082" s="96"/>
      <c r="J1082" s="96"/>
      <c r="K1082" s="96"/>
      <c r="L1082" s="96"/>
      <c r="M1082" s="96"/>
      <c r="N1082" s="96"/>
      <c r="O1082" s="96">
        <f t="shared" ref="O1082:O1089" si="287">SUM(E1082:N1082)</f>
        <v>0</v>
      </c>
    </row>
    <row r="1083" spans="1:15" s="82" customFormat="1">
      <c r="A1083" s="95"/>
      <c r="B1083" s="127" t="s">
        <v>298</v>
      </c>
      <c r="C1083" s="35" t="s">
        <v>605</v>
      </c>
      <c r="D1083" s="35" t="s">
        <v>457</v>
      </c>
      <c r="E1083" s="96"/>
      <c r="F1083" s="96"/>
      <c r="G1083" s="96"/>
      <c r="H1083" s="96"/>
      <c r="I1083" s="96"/>
      <c r="J1083" s="96"/>
      <c r="K1083" s="96"/>
      <c r="L1083" s="96"/>
      <c r="M1083" s="96"/>
      <c r="N1083" s="96"/>
      <c r="O1083" s="96">
        <f t="shared" si="287"/>
        <v>0</v>
      </c>
    </row>
    <row r="1084" spans="1:15" s="82" customFormat="1">
      <c r="A1084" s="95"/>
      <c r="B1084" s="127" t="s">
        <v>298</v>
      </c>
      <c r="C1084" s="35" t="s">
        <v>447</v>
      </c>
      <c r="D1084" s="35" t="s">
        <v>458</v>
      </c>
      <c r="E1084" s="96">
        <v>1</v>
      </c>
      <c r="F1084" s="96"/>
      <c r="G1084" s="96"/>
      <c r="H1084" s="96"/>
      <c r="I1084" s="96"/>
      <c r="J1084" s="96"/>
      <c r="K1084" s="96"/>
      <c r="L1084" s="96"/>
      <c r="M1084" s="96"/>
      <c r="N1084" s="96"/>
      <c r="O1084" s="96">
        <f t="shared" si="287"/>
        <v>1</v>
      </c>
    </row>
    <row r="1085" spans="1:15" s="82" customFormat="1">
      <c r="A1085" s="95"/>
      <c r="B1085" s="127" t="s">
        <v>298</v>
      </c>
      <c r="C1085" s="35" t="s">
        <v>606</v>
      </c>
      <c r="D1085" s="35" t="s">
        <v>459</v>
      </c>
      <c r="E1085" s="96"/>
      <c r="F1085" s="96"/>
      <c r="G1085" s="96"/>
      <c r="H1085" s="96"/>
      <c r="I1085" s="96"/>
      <c r="J1085" s="97"/>
      <c r="K1085" s="97"/>
      <c r="L1085" s="100"/>
      <c r="M1085" s="96"/>
      <c r="N1085" s="96"/>
      <c r="O1085" s="96">
        <f t="shared" si="287"/>
        <v>0</v>
      </c>
    </row>
    <row r="1086" spans="1:15" s="82" customFormat="1">
      <c r="A1086" s="95"/>
      <c r="B1086" s="127" t="s">
        <v>298</v>
      </c>
      <c r="C1086" s="35" t="s">
        <v>780</v>
      </c>
      <c r="D1086" s="35" t="s">
        <v>779</v>
      </c>
      <c r="E1086" s="96"/>
      <c r="F1086" s="96">
        <v>1</v>
      </c>
      <c r="G1086" s="96"/>
      <c r="H1086" s="96"/>
      <c r="I1086" s="96"/>
      <c r="J1086" s="97"/>
      <c r="K1086" s="97"/>
      <c r="L1086" s="100"/>
      <c r="M1086" s="96"/>
      <c r="N1086" s="96"/>
      <c r="O1086" s="96">
        <f t="shared" si="287"/>
        <v>1</v>
      </c>
    </row>
    <row r="1087" spans="1:15" s="82" customFormat="1">
      <c r="A1087" s="95"/>
      <c r="B1087" s="127" t="s">
        <v>298</v>
      </c>
      <c r="C1087" s="35" t="s">
        <v>607</v>
      </c>
      <c r="D1087" s="35" t="s">
        <v>460</v>
      </c>
      <c r="E1087" s="96"/>
      <c r="F1087" s="96"/>
      <c r="G1087" s="96">
        <v>1</v>
      </c>
      <c r="H1087" s="96"/>
      <c r="I1087" s="96"/>
      <c r="J1087" s="97">
        <v>1</v>
      </c>
      <c r="K1087" s="97"/>
      <c r="L1087" s="96"/>
      <c r="M1087" s="96"/>
      <c r="N1087" s="96"/>
      <c r="O1087" s="96">
        <f t="shared" si="287"/>
        <v>2</v>
      </c>
    </row>
    <row r="1088" spans="1:15" s="82" customFormat="1">
      <c r="A1088" s="95"/>
      <c r="B1088" s="127" t="s">
        <v>298</v>
      </c>
      <c r="C1088" s="99" t="s">
        <v>448</v>
      </c>
      <c r="D1088" s="99" t="s">
        <v>424</v>
      </c>
      <c r="E1088" s="96"/>
      <c r="F1088" s="96"/>
      <c r="G1088" s="96"/>
      <c r="H1088" s="97">
        <v>1</v>
      </c>
      <c r="I1088" s="97"/>
      <c r="J1088" s="97"/>
      <c r="K1088" s="97"/>
      <c r="L1088" s="97"/>
      <c r="M1088" s="97">
        <v>1</v>
      </c>
      <c r="N1088" s="96"/>
      <c r="O1088" s="96">
        <f t="shared" si="287"/>
        <v>2</v>
      </c>
    </row>
    <row r="1089" spans="1:15" s="82" customFormat="1">
      <c r="A1089" s="95"/>
      <c r="B1089" s="127" t="s">
        <v>298</v>
      </c>
      <c r="C1089" s="35" t="s">
        <v>800</v>
      </c>
      <c r="D1089" s="35" t="s">
        <v>799</v>
      </c>
      <c r="E1089" s="96"/>
      <c r="F1089" s="96"/>
      <c r="G1089" s="96"/>
      <c r="H1089" s="110"/>
      <c r="I1089" s="100">
        <v>1</v>
      </c>
      <c r="J1089" s="96"/>
      <c r="K1089" s="175">
        <v>1</v>
      </c>
      <c r="L1089" s="176"/>
      <c r="M1089" s="97"/>
      <c r="N1089" s="96"/>
      <c r="O1089" s="96">
        <f t="shared" si="287"/>
        <v>2</v>
      </c>
    </row>
    <row r="1090" spans="1:15" s="82" customFormat="1">
      <c r="A1090" s="95"/>
      <c r="B1090" s="127"/>
      <c r="C1090" s="101" t="s">
        <v>398</v>
      </c>
      <c r="D1090" s="101"/>
      <c r="E1090" s="109">
        <f t="shared" ref="E1090:J1090" si="288">SUM(E1082:E1089)</f>
        <v>1</v>
      </c>
      <c r="F1090" s="109">
        <f t="shared" si="288"/>
        <v>1</v>
      </c>
      <c r="G1090" s="109">
        <f t="shared" si="288"/>
        <v>1</v>
      </c>
      <c r="H1090" s="109">
        <f t="shared" si="288"/>
        <v>1</v>
      </c>
      <c r="I1090" s="109">
        <f t="shared" si="288"/>
        <v>1</v>
      </c>
      <c r="J1090" s="109">
        <f t="shared" si="288"/>
        <v>1</v>
      </c>
      <c r="K1090" s="177">
        <f>SUM(K1082:K1089)</f>
        <v>1</v>
      </c>
      <c r="L1090" s="178"/>
      <c r="M1090" s="109">
        <f t="shared" ref="M1090:N1090" si="289">SUM(M1082:M1089)</f>
        <v>1</v>
      </c>
      <c r="N1090" s="109">
        <f t="shared" si="289"/>
        <v>0</v>
      </c>
      <c r="O1090" s="109">
        <f>SUM(O1082:O1089)</f>
        <v>8</v>
      </c>
    </row>
    <row r="1091" spans="1:15" s="82" customFormat="1">
      <c r="A1091" s="95"/>
      <c r="B1091" s="127"/>
      <c r="C1091" s="184" t="s">
        <v>729</v>
      </c>
      <c r="D1091" s="114"/>
      <c r="E1091" s="186" t="s">
        <v>592</v>
      </c>
      <c r="F1091" s="194" t="s">
        <v>593</v>
      </c>
      <c r="G1091" s="195"/>
      <c r="H1091" s="195"/>
      <c r="I1091" s="196"/>
      <c r="J1091" s="194" t="s">
        <v>594</v>
      </c>
      <c r="K1091" s="195"/>
      <c r="L1091" s="195"/>
      <c r="M1091" s="195"/>
      <c r="N1091" s="196"/>
      <c r="O1091" s="182" t="s">
        <v>398</v>
      </c>
    </row>
    <row r="1092" spans="1:15" s="82" customFormat="1">
      <c r="A1092" s="95"/>
      <c r="B1092" s="127" t="s">
        <v>301</v>
      </c>
      <c r="C1092" s="185"/>
      <c r="D1092" s="115" t="s">
        <v>427</v>
      </c>
      <c r="E1092" s="187"/>
      <c r="F1092" s="98" t="s">
        <v>595</v>
      </c>
      <c r="G1092" s="98" t="s">
        <v>596</v>
      </c>
      <c r="H1092" s="98" t="s">
        <v>597</v>
      </c>
      <c r="I1092" s="98" t="s">
        <v>598</v>
      </c>
      <c r="J1092" s="98" t="s">
        <v>599</v>
      </c>
      <c r="K1092" s="98" t="s">
        <v>600</v>
      </c>
      <c r="L1092" s="98" t="s">
        <v>601</v>
      </c>
      <c r="M1092" s="98" t="s">
        <v>602</v>
      </c>
      <c r="N1092" s="98" t="s">
        <v>603</v>
      </c>
      <c r="O1092" s="183"/>
    </row>
    <row r="1093" spans="1:15" s="82" customFormat="1">
      <c r="A1093" s="95"/>
      <c r="B1093" s="127" t="s">
        <v>301</v>
      </c>
      <c r="C1093" s="35" t="s">
        <v>604</v>
      </c>
      <c r="D1093" s="35" t="s">
        <v>456</v>
      </c>
      <c r="E1093" s="96"/>
      <c r="F1093" s="96"/>
      <c r="G1093" s="96"/>
      <c r="H1093" s="96"/>
      <c r="I1093" s="96"/>
      <c r="J1093" s="96"/>
      <c r="K1093" s="96"/>
      <c r="L1093" s="96"/>
      <c r="M1093" s="96"/>
      <c r="N1093" s="96"/>
      <c r="O1093" s="96">
        <f t="shared" ref="O1093:O1100" si="290">SUM(E1093:N1093)</f>
        <v>0</v>
      </c>
    </row>
    <row r="1094" spans="1:15" s="82" customFormat="1">
      <c r="A1094" s="95"/>
      <c r="B1094" s="127" t="s">
        <v>301</v>
      </c>
      <c r="C1094" s="35" t="s">
        <v>605</v>
      </c>
      <c r="D1094" s="35" t="s">
        <v>457</v>
      </c>
      <c r="E1094" s="96"/>
      <c r="F1094" s="96"/>
      <c r="G1094" s="96"/>
      <c r="H1094" s="96"/>
      <c r="I1094" s="96"/>
      <c r="J1094" s="96"/>
      <c r="K1094" s="96"/>
      <c r="L1094" s="96"/>
      <c r="M1094" s="96"/>
      <c r="N1094" s="96"/>
      <c r="O1094" s="96">
        <f t="shared" si="290"/>
        <v>0</v>
      </c>
    </row>
    <row r="1095" spans="1:15" s="82" customFormat="1">
      <c r="A1095" s="95"/>
      <c r="B1095" s="127" t="s">
        <v>301</v>
      </c>
      <c r="C1095" s="35" t="s">
        <v>447</v>
      </c>
      <c r="D1095" s="35" t="s">
        <v>458</v>
      </c>
      <c r="E1095" s="96">
        <v>1</v>
      </c>
      <c r="F1095" s="96"/>
      <c r="G1095" s="96"/>
      <c r="H1095" s="96"/>
      <c r="I1095" s="96"/>
      <c r="J1095" s="96"/>
      <c r="K1095" s="96"/>
      <c r="L1095" s="96"/>
      <c r="M1095" s="96"/>
      <c r="N1095" s="96"/>
      <c r="O1095" s="96">
        <f t="shared" si="290"/>
        <v>1</v>
      </c>
    </row>
    <row r="1096" spans="1:15" s="82" customFormat="1">
      <c r="A1096" s="95"/>
      <c r="B1096" s="127" t="s">
        <v>301</v>
      </c>
      <c r="C1096" s="35" t="s">
        <v>606</v>
      </c>
      <c r="D1096" s="35" t="s">
        <v>459</v>
      </c>
      <c r="E1096" s="96"/>
      <c r="F1096" s="96"/>
      <c r="G1096" s="96"/>
      <c r="H1096" s="96"/>
      <c r="I1096" s="96"/>
      <c r="J1096" s="97"/>
      <c r="K1096" s="97"/>
      <c r="L1096" s="100"/>
      <c r="M1096" s="96"/>
      <c r="N1096" s="96"/>
      <c r="O1096" s="96">
        <f t="shared" si="290"/>
        <v>0</v>
      </c>
    </row>
    <row r="1097" spans="1:15" s="82" customFormat="1">
      <c r="A1097" s="95"/>
      <c r="B1097" s="127" t="s">
        <v>301</v>
      </c>
      <c r="C1097" s="35" t="s">
        <v>780</v>
      </c>
      <c r="D1097" s="35" t="s">
        <v>779</v>
      </c>
      <c r="E1097" s="96"/>
      <c r="F1097" s="96">
        <v>1</v>
      </c>
      <c r="G1097" s="96"/>
      <c r="H1097" s="96"/>
      <c r="I1097" s="96"/>
      <c r="J1097" s="97"/>
      <c r="K1097" s="97"/>
      <c r="L1097" s="100"/>
      <c r="M1097" s="96"/>
      <c r="N1097" s="96"/>
      <c r="O1097" s="96">
        <f t="shared" si="290"/>
        <v>1</v>
      </c>
    </row>
    <row r="1098" spans="1:15" s="82" customFormat="1">
      <c r="A1098" s="95"/>
      <c r="B1098" s="127" t="s">
        <v>301</v>
      </c>
      <c r="C1098" s="35" t="s">
        <v>607</v>
      </c>
      <c r="D1098" s="35" t="s">
        <v>460</v>
      </c>
      <c r="E1098" s="96"/>
      <c r="F1098" s="96"/>
      <c r="G1098" s="96">
        <v>1</v>
      </c>
      <c r="H1098" s="96"/>
      <c r="I1098" s="96"/>
      <c r="J1098" s="97">
        <v>1</v>
      </c>
      <c r="K1098" s="97"/>
      <c r="L1098" s="96"/>
      <c r="M1098" s="96"/>
      <c r="N1098" s="96"/>
      <c r="O1098" s="96">
        <f t="shared" si="290"/>
        <v>2</v>
      </c>
    </row>
    <row r="1099" spans="1:15" s="82" customFormat="1">
      <c r="A1099" s="95"/>
      <c r="B1099" s="127" t="s">
        <v>301</v>
      </c>
      <c r="C1099" s="99" t="s">
        <v>448</v>
      </c>
      <c r="D1099" s="99" t="s">
        <v>424</v>
      </c>
      <c r="E1099" s="96"/>
      <c r="F1099" s="96"/>
      <c r="G1099" s="96"/>
      <c r="H1099" s="97">
        <v>1</v>
      </c>
      <c r="I1099" s="97"/>
      <c r="J1099" s="97"/>
      <c r="K1099" s="97"/>
      <c r="L1099" s="97"/>
      <c r="M1099" s="97">
        <v>1</v>
      </c>
      <c r="N1099" s="96"/>
      <c r="O1099" s="96">
        <f t="shared" si="290"/>
        <v>2</v>
      </c>
    </row>
    <row r="1100" spans="1:15" s="82" customFormat="1">
      <c r="A1100" s="95"/>
      <c r="B1100" s="127" t="s">
        <v>301</v>
      </c>
      <c r="C1100" s="35" t="s">
        <v>800</v>
      </c>
      <c r="D1100" s="35" t="s">
        <v>799</v>
      </c>
      <c r="E1100" s="96"/>
      <c r="F1100" s="96"/>
      <c r="G1100" s="96"/>
      <c r="H1100" s="110"/>
      <c r="I1100" s="100">
        <v>1</v>
      </c>
      <c r="J1100" s="96"/>
      <c r="K1100" s="175">
        <v>1</v>
      </c>
      <c r="L1100" s="176"/>
      <c r="M1100" s="97"/>
      <c r="N1100" s="96"/>
      <c r="O1100" s="96">
        <f t="shared" si="290"/>
        <v>2</v>
      </c>
    </row>
    <row r="1101" spans="1:15" s="82" customFormat="1">
      <c r="A1101" s="95"/>
      <c r="B1101" s="127"/>
      <c r="C1101" s="101" t="s">
        <v>398</v>
      </c>
      <c r="D1101" s="101"/>
      <c r="E1101" s="109">
        <f t="shared" ref="E1101:J1101" si="291">SUM(E1093:E1100)</f>
        <v>1</v>
      </c>
      <c r="F1101" s="109">
        <f t="shared" si="291"/>
        <v>1</v>
      </c>
      <c r="G1101" s="109">
        <f t="shared" si="291"/>
        <v>1</v>
      </c>
      <c r="H1101" s="109">
        <f t="shared" si="291"/>
        <v>1</v>
      </c>
      <c r="I1101" s="109">
        <f t="shared" si="291"/>
        <v>1</v>
      </c>
      <c r="J1101" s="109">
        <f t="shared" si="291"/>
        <v>1</v>
      </c>
      <c r="K1101" s="177">
        <f>SUM(K1093:K1100)</f>
        <v>1</v>
      </c>
      <c r="L1101" s="178"/>
      <c r="M1101" s="109">
        <f t="shared" ref="M1101:N1101" si="292">SUM(M1093:M1100)</f>
        <v>1</v>
      </c>
      <c r="N1101" s="109">
        <f t="shared" si="292"/>
        <v>0</v>
      </c>
      <c r="O1101" s="109">
        <f>SUM(O1093:O1100)</f>
        <v>8</v>
      </c>
    </row>
    <row r="1102" spans="1:15" s="82" customFormat="1">
      <c r="A1102" s="95"/>
      <c r="B1102" s="127"/>
      <c r="C1102" s="184" t="s">
        <v>730</v>
      </c>
      <c r="D1102" s="114"/>
      <c r="E1102" s="186" t="s">
        <v>592</v>
      </c>
      <c r="F1102" s="194" t="s">
        <v>593</v>
      </c>
      <c r="G1102" s="195"/>
      <c r="H1102" s="195"/>
      <c r="I1102" s="196"/>
      <c r="J1102" s="194" t="s">
        <v>594</v>
      </c>
      <c r="K1102" s="195"/>
      <c r="L1102" s="195"/>
      <c r="M1102" s="195"/>
      <c r="N1102" s="196"/>
      <c r="O1102" s="182" t="s">
        <v>398</v>
      </c>
    </row>
    <row r="1103" spans="1:15" s="82" customFormat="1">
      <c r="A1103" s="95"/>
      <c r="B1103" s="127" t="s">
        <v>304</v>
      </c>
      <c r="C1103" s="185"/>
      <c r="D1103" s="115" t="s">
        <v>427</v>
      </c>
      <c r="E1103" s="187"/>
      <c r="F1103" s="98" t="s">
        <v>595</v>
      </c>
      <c r="G1103" s="98" t="s">
        <v>596</v>
      </c>
      <c r="H1103" s="98" t="s">
        <v>597</v>
      </c>
      <c r="I1103" s="98" t="s">
        <v>598</v>
      </c>
      <c r="J1103" s="98" t="s">
        <v>599</v>
      </c>
      <c r="K1103" s="98" t="s">
        <v>600</v>
      </c>
      <c r="L1103" s="98" t="s">
        <v>601</v>
      </c>
      <c r="M1103" s="98" t="s">
        <v>602</v>
      </c>
      <c r="N1103" s="98" t="s">
        <v>603</v>
      </c>
      <c r="O1103" s="183"/>
    </row>
    <row r="1104" spans="1:15" s="82" customFormat="1">
      <c r="A1104" s="95"/>
      <c r="B1104" s="127" t="s">
        <v>304</v>
      </c>
      <c r="C1104" s="35" t="s">
        <v>604</v>
      </c>
      <c r="D1104" s="35" t="s">
        <v>456</v>
      </c>
      <c r="E1104" s="96"/>
      <c r="F1104" s="96"/>
      <c r="G1104" s="96"/>
      <c r="H1104" s="96"/>
      <c r="I1104" s="96"/>
      <c r="J1104" s="96"/>
      <c r="K1104" s="96"/>
      <c r="L1104" s="96"/>
      <c r="M1104" s="96"/>
      <c r="N1104" s="96"/>
      <c r="O1104" s="96">
        <f t="shared" ref="O1104:O1111" si="293">SUM(E1104:N1104)</f>
        <v>0</v>
      </c>
    </row>
    <row r="1105" spans="1:15" s="82" customFormat="1">
      <c r="A1105" s="95"/>
      <c r="B1105" s="127" t="s">
        <v>304</v>
      </c>
      <c r="C1105" s="35" t="s">
        <v>605</v>
      </c>
      <c r="D1105" s="35" t="s">
        <v>457</v>
      </c>
      <c r="E1105" s="96"/>
      <c r="F1105" s="96"/>
      <c r="G1105" s="96"/>
      <c r="H1105" s="96"/>
      <c r="I1105" s="96"/>
      <c r="J1105" s="96"/>
      <c r="K1105" s="96"/>
      <c r="L1105" s="96"/>
      <c r="M1105" s="96"/>
      <c r="N1105" s="96"/>
      <c r="O1105" s="96">
        <f t="shared" si="293"/>
        <v>0</v>
      </c>
    </row>
    <row r="1106" spans="1:15" s="82" customFormat="1">
      <c r="A1106" s="95"/>
      <c r="B1106" s="127" t="s">
        <v>304</v>
      </c>
      <c r="C1106" s="35" t="s">
        <v>447</v>
      </c>
      <c r="D1106" s="35" t="s">
        <v>458</v>
      </c>
      <c r="E1106" s="96">
        <v>1</v>
      </c>
      <c r="F1106" s="96"/>
      <c r="G1106" s="96"/>
      <c r="H1106" s="96"/>
      <c r="I1106" s="96"/>
      <c r="J1106" s="96"/>
      <c r="K1106" s="96"/>
      <c r="L1106" s="96"/>
      <c r="M1106" s="96"/>
      <c r="N1106" s="96"/>
      <c r="O1106" s="96">
        <f t="shared" si="293"/>
        <v>1</v>
      </c>
    </row>
    <row r="1107" spans="1:15" s="82" customFormat="1">
      <c r="A1107" s="95"/>
      <c r="B1107" s="127" t="s">
        <v>304</v>
      </c>
      <c r="C1107" s="35" t="s">
        <v>606</v>
      </c>
      <c r="D1107" s="35" t="s">
        <v>459</v>
      </c>
      <c r="E1107" s="96"/>
      <c r="F1107" s="96"/>
      <c r="G1107" s="96"/>
      <c r="H1107" s="96"/>
      <c r="I1107" s="96"/>
      <c r="J1107" s="97"/>
      <c r="K1107" s="97"/>
      <c r="L1107" s="100"/>
      <c r="M1107" s="96"/>
      <c r="N1107" s="96"/>
      <c r="O1107" s="96">
        <f t="shared" si="293"/>
        <v>0</v>
      </c>
    </row>
    <row r="1108" spans="1:15" s="82" customFormat="1">
      <c r="A1108" s="95"/>
      <c r="B1108" s="127" t="s">
        <v>304</v>
      </c>
      <c r="C1108" s="35" t="s">
        <v>780</v>
      </c>
      <c r="D1108" s="35" t="s">
        <v>779</v>
      </c>
      <c r="E1108" s="96"/>
      <c r="F1108" s="96">
        <v>1</v>
      </c>
      <c r="G1108" s="96"/>
      <c r="H1108" s="96"/>
      <c r="I1108" s="96"/>
      <c r="J1108" s="97"/>
      <c r="K1108" s="97"/>
      <c r="L1108" s="100"/>
      <c r="M1108" s="96"/>
      <c r="N1108" s="96"/>
      <c r="O1108" s="96">
        <f t="shared" si="293"/>
        <v>1</v>
      </c>
    </row>
    <row r="1109" spans="1:15" s="82" customFormat="1">
      <c r="A1109" s="95"/>
      <c r="B1109" s="127" t="s">
        <v>304</v>
      </c>
      <c r="C1109" s="35" t="s">
        <v>607</v>
      </c>
      <c r="D1109" s="35" t="s">
        <v>460</v>
      </c>
      <c r="E1109" s="96"/>
      <c r="F1109" s="96"/>
      <c r="G1109" s="96">
        <v>1</v>
      </c>
      <c r="H1109" s="96"/>
      <c r="I1109" s="96"/>
      <c r="J1109" s="97">
        <v>1</v>
      </c>
      <c r="K1109" s="97"/>
      <c r="L1109" s="96"/>
      <c r="M1109" s="96"/>
      <c r="N1109" s="96"/>
      <c r="O1109" s="96">
        <f t="shared" si="293"/>
        <v>2</v>
      </c>
    </row>
    <row r="1110" spans="1:15" s="82" customFormat="1">
      <c r="A1110" s="95"/>
      <c r="B1110" s="127" t="s">
        <v>304</v>
      </c>
      <c r="C1110" s="99" t="s">
        <v>448</v>
      </c>
      <c r="D1110" s="99" t="s">
        <v>424</v>
      </c>
      <c r="E1110" s="96"/>
      <c r="F1110" s="96"/>
      <c r="G1110" s="96"/>
      <c r="H1110" s="97">
        <v>1</v>
      </c>
      <c r="I1110" s="97"/>
      <c r="J1110" s="97"/>
      <c r="K1110" s="97"/>
      <c r="L1110" s="97"/>
      <c r="M1110" s="97">
        <v>1</v>
      </c>
      <c r="N1110" s="96"/>
      <c r="O1110" s="96">
        <f t="shared" si="293"/>
        <v>2</v>
      </c>
    </row>
    <row r="1111" spans="1:15" s="82" customFormat="1">
      <c r="A1111" s="95"/>
      <c r="B1111" s="127" t="s">
        <v>304</v>
      </c>
      <c r="C1111" s="35" t="s">
        <v>800</v>
      </c>
      <c r="D1111" s="35" t="s">
        <v>799</v>
      </c>
      <c r="E1111" s="96"/>
      <c r="F1111" s="96"/>
      <c r="G1111" s="96"/>
      <c r="H1111" s="110"/>
      <c r="I1111" s="100">
        <v>1</v>
      </c>
      <c r="J1111" s="96"/>
      <c r="K1111" s="175">
        <v>1</v>
      </c>
      <c r="L1111" s="176"/>
      <c r="M1111" s="97"/>
      <c r="N1111" s="96"/>
      <c r="O1111" s="96">
        <f t="shared" si="293"/>
        <v>2</v>
      </c>
    </row>
    <row r="1112" spans="1:15" s="82" customFormat="1">
      <c r="A1112" s="95"/>
      <c r="B1112" s="127"/>
      <c r="C1112" s="101" t="s">
        <v>398</v>
      </c>
      <c r="D1112" s="101"/>
      <c r="E1112" s="109">
        <f t="shared" ref="E1112:J1112" si="294">SUM(E1104:E1111)</f>
        <v>1</v>
      </c>
      <c r="F1112" s="109">
        <f t="shared" si="294"/>
        <v>1</v>
      </c>
      <c r="G1112" s="109">
        <f t="shared" si="294"/>
        <v>1</v>
      </c>
      <c r="H1112" s="109">
        <f t="shared" si="294"/>
        <v>1</v>
      </c>
      <c r="I1112" s="109">
        <f t="shared" si="294"/>
        <v>1</v>
      </c>
      <c r="J1112" s="109">
        <f t="shared" si="294"/>
        <v>1</v>
      </c>
      <c r="K1112" s="177">
        <f>SUM(K1104:K1111)</f>
        <v>1</v>
      </c>
      <c r="L1112" s="178"/>
      <c r="M1112" s="109">
        <f t="shared" ref="M1112:N1112" si="295">SUM(M1104:M1111)</f>
        <v>1</v>
      </c>
      <c r="N1112" s="109">
        <f t="shared" si="295"/>
        <v>0</v>
      </c>
      <c r="O1112" s="109">
        <f>SUM(O1104:O1111)</f>
        <v>8</v>
      </c>
    </row>
    <row r="1113" spans="1:15" s="82" customFormat="1">
      <c r="A1113" s="95"/>
      <c r="B1113" s="127"/>
      <c r="C1113" s="184" t="s">
        <v>731</v>
      </c>
      <c r="D1113" s="114"/>
      <c r="E1113" s="186" t="s">
        <v>592</v>
      </c>
      <c r="F1113" s="194" t="s">
        <v>593</v>
      </c>
      <c r="G1113" s="195"/>
      <c r="H1113" s="195"/>
      <c r="I1113" s="196"/>
      <c r="J1113" s="194" t="s">
        <v>594</v>
      </c>
      <c r="K1113" s="195"/>
      <c r="L1113" s="195"/>
      <c r="M1113" s="195"/>
      <c r="N1113" s="196"/>
      <c r="O1113" s="182" t="s">
        <v>398</v>
      </c>
    </row>
    <row r="1114" spans="1:15" s="82" customFormat="1">
      <c r="A1114" s="95"/>
      <c r="B1114" s="127" t="s">
        <v>307</v>
      </c>
      <c r="C1114" s="185"/>
      <c r="D1114" s="115" t="s">
        <v>427</v>
      </c>
      <c r="E1114" s="187"/>
      <c r="F1114" s="98" t="s">
        <v>595</v>
      </c>
      <c r="G1114" s="98" t="s">
        <v>596</v>
      </c>
      <c r="H1114" s="98" t="s">
        <v>597</v>
      </c>
      <c r="I1114" s="98" t="s">
        <v>598</v>
      </c>
      <c r="J1114" s="98" t="s">
        <v>599</v>
      </c>
      <c r="K1114" s="98" t="s">
        <v>600</v>
      </c>
      <c r="L1114" s="98" t="s">
        <v>601</v>
      </c>
      <c r="M1114" s="98" t="s">
        <v>602</v>
      </c>
      <c r="N1114" s="98" t="s">
        <v>603</v>
      </c>
      <c r="O1114" s="183"/>
    </row>
    <row r="1115" spans="1:15" s="82" customFormat="1">
      <c r="A1115" s="95"/>
      <c r="B1115" s="127" t="s">
        <v>307</v>
      </c>
      <c r="C1115" s="35" t="s">
        <v>604</v>
      </c>
      <c r="D1115" s="35" t="s">
        <v>427</v>
      </c>
      <c r="E1115" s="96"/>
      <c r="F1115" s="96"/>
      <c r="G1115" s="96"/>
      <c r="H1115" s="96"/>
      <c r="I1115" s="96"/>
      <c r="J1115" s="96"/>
      <c r="K1115" s="96"/>
      <c r="L1115" s="96"/>
      <c r="M1115" s="96"/>
      <c r="N1115" s="96"/>
      <c r="O1115" s="96">
        <f t="shared" ref="O1115:O1122" si="296">SUM(E1115:N1115)</f>
        <v>0</v>
      </c>
    </row>
    <row r="1116" spans="1:15" s="82" customFormat="1">
      <c r="A1116" s="95"/>
      <c r="B1116" s="127" t="s">
        <v>307</v>
      </c>
      <c r="C1116" s="35" t="s">
        <v>605</v>
      </c>
      <c r="D1116" s="35" t="s">
        <v>457</v>
      </c>
      <c r="E1116" s="96"/>
      <c r="F1116" s="96"/>
      <c r="G1116" s="96"/>
      <c r="H1116" s="96"/>
      <c r="I1116" s="96"/>
      <c r="J1116" s="96"/>
      <c r="K1116" s="96"/>
      <c r="L1116" s="96"/>
      <c r="M1116" s="96"/>
      <c r="N1116" s="96"/>
      <c r="O1116" s="96">
        <f t="shared" si="296"/>
        <v>0</v>
      </c>
    </row>
    <row r="1117" spans="1:15" s="82" customFormat="1">
      <c r="A1117" s="95"/>
      <c r="B1117" s="127" t="s">
        <v>307</v>
      </c>
      <c r="C1117" s="35" t="s">
        <v>447</v>
      </c>
      <c r="D1117" s="35" t="s">
        <v>458</v>
      </c>
      <c r="E1117" s="96">
        <v>1</v>
      </c>
      <c r="F1117" s="96"/>
      <c r="G1117" s="96"/>
      <c r="H1117" s="96"/>
      <c r="I1117" s="96"/>
      <c r="J1117" s="96"/>
      <c r="K1117" s="96"/>
      <c r="L1117" s="96"/>
      <c r="M1117" s="96"/>
      <c r="N1117" s="96"/>
      <c r="O1117" s="96">
        <f t="shared" si="296"/>
        <v>1</v>
      </c>
    </row>
    <row r="1118" spans="1:15" s="82" customFormat="1">
      <c r="A1118" s="95"/>
      <c r="B1118" s="127" t="s">
        <v>307</v>
      </c>
      <c r="C1118" s="35" t="s">
        <v>606</v>
      </c>
      <c r="D1118" s="35" t="s">
        <v>459</v>
      </c>
      <c r="E1118" s="96"/>
      <c r="F1118" s="96"/>
      <c r="G1118" s="96"/>
      <c r="H1118" s="96"/>
      <c r="I1118" s="96"/>
      <c r="J1118" s="97"/>
      <c r="K1118" s="97"/>
      <c r="L1118" s="100"/>
      <c r="M1118" s="96"/>
      <c r="N1118" s="96"/>
      <c r="O1118" s="96">
        <f t="shared" si="296"/>
        <v>0</v>
      </c>
    </row>
    <row r="1119" spans="1:15" s="82" customFormat="1">
      <c r="A1119" s="95"/>
      <c r="B1119" s="127" t="s">
        <v>307</v>
      </c>
      <c r="C1119" s="35" t="s">
        <v>780</v>
      </c>
      <c r="D1119" s="35" t="s">
        <v>779</v>
      </c>
      <c r="E1119" s="96"/>
      <c r="F1119" s="96">
        <v>1</v>
      </c>
      <c r="G1119" s="96"/>
      <c r="H1119" s="96"/>
      <c r="I1119" s="96"/>
      <c r="J1119" s="97"/>
      <c r="K1119" s="97"/>
      <c r="L1119" s="100"/>
      <c r="M1119" s="96"/>
      <c r="N1119" s="96"/>
      <c r="O1119" s="96">
        <f t="shared" si="296"/>
        <v>1</v>
      </c>
    </row>
    <row r="1120" spans="1:15" s="82" customFormat="1">
      <c r="A1120" s="95"/>
      <c r="B1120" s="127" t="s">
        <v>307</v>
      </c>
      <c r="C1120" s="35" t="s">
        <v>607</v>
      </c>
      <c r="D1120" s="35" t="s">
        <v>460</v>
      </c>
      <c r="E1120" s="96"/>
      <c r="F1120" s="96"/>
      <c r="G1120" s="96">
        <v>1</v>
      </c>
      <c r="H1120" s="96"/>
      <c r="I1120" s="96"/>
      <c r="J1120" s="97">
        <v>1</v>
      </c>
      <c r="K1120" s="97"/>
      <c r="L1120" s="96"/>
      <c r="M1120" s="96"/>
      <c r="N1120" s="96"/>
      <c r="O1120" s="96">
        <f t="shared" si="296"/>
        <v>2</v>
      </c>
    </row>
    <row r="1121" spans="1:15" s="82" customFormat="1">
      <c r="A1121" s="95"/>
      <c r="B1121" s="127" t="s">
        <v>307</v>
      </c>
      <c r="C1121" s="99" t="s">
        <v>448</v>
      </c>
      <c r="D1121" s="99" t="s">
        <v>424</v>
      </c>
      <c r="E1121" s="96"/>
      <c r="F1121" s="96"/>
      <c r="G1121" s="96"/>
      <c r="H1121" s="97">
        <v>1</v>
      </c>
      <c r="I1121" s="97"/>
      <c r="J1121" s="97"/>
      <c r="K1121" s="97"/>
      <c r="L1121" s="97"/>
      <c r="M1121" s="97">
        <v>1</v>
      </c>
      <c r="N1121" s="96"/>
      <c r="O1121" s="96">
        <f t="shared" si="296"/>
        <v>2</v>
      </c>
    </row>
    <row r="1122" spans="1:15" s="82" customFormat="1">
      <c r="A1122" s="95"/>
      <c r="B1122" s="127" t="s">
        <v>307</v>
      </c>
      <c r="C1122" s="35" t="s">
        <v>800</v>
      </c>
      <c r="D1122" s="35" t="s">
        <v>799</v>
      </c>
      <c r="E1122" s="96"/>
      <c r="F1122" s="96"/>
      <c r="G1122" s="96"/>
      <c r="H1122" s="110"/>
      <c r="I1122" s="100">
        <v>1</v>
      </c>
      <c r="J1122" s="96"/>
      <c r="K1122" s="175">
        <v>1</v>
      </c>
      <c r="L1122" s="176"/>
      <c r="M1122" s="97"/>
      <c r="N1122" s="96"/>
      <c r="O1122" s="96">
        <f t="shared" si="296"/>
        <v>2</v>
      </c>
    </row>
    <row r="1123" spans="1:15" s="82" customFormat="1">
      <c r="A1123" s="95"/>
      <c r="B1123" s="127"/>
      <c r="C1123" s="35" t="s">
        <v>398</v>
      </c>
      <c r="D1123" s="35"/>
      <c r="E1123" s="109">
        <f t="shared" ref="E1123:J1123" si="297">SUM(E1115:E1122)</f>
        <v>1</v>
      </c>
      <c r="F1123" s="109">
        <f t="shared" si="297"/>
        <v>1</v>
      </c>
      <c r="G1123" s="109">
        <f t="shared" si="297"/>
        <v>1</v>
      </c>
      <c r="H1123" s="109">
        <f t="shared" si="297"/>
        <v>1</v>
      </c>
      <c r="I1123" s="109">
        <f t="shared" si="297"/>
        <v>1</v>
      </c>
      <c r="J1123" s="109">
        <f t="shared" si="297"/>
        <v>1</v>
      </c>
      <c r="K1123" s="177">
        <f>SUM(K1115:K1122)</f>
        <v>1</v>
      </c>
      <c r="L1123" s="178"/>
      <c r="M1123" s="109">
        <f t="shared" ref="M1123:N1123" si="298">SUM(M1115:M1122)</f>
        <v>1</v>
      </c>
      <c r="N1123" s="109">
        <f t="shared" si="298"/>
        <v>0</v>
      </c>
      <c r="O1123" s="96">
        <f>SUM(O1115:O1122)</f>
        <v>8</v>
      </c>
    </row>
    <row r="1124" spans="1:15" s="82" customFormat="1">
      <c r="A1124" s="95"/>
      <c r="B1124" s="127"/>
      <c r="C1124" s="184" t="s">
        <v>732</v>
      </c>
      <c r="D1124" s="114"/>
      <c r="E1124" s="186" t="s">
        <v>592</v>
      </c>
      <c r="F1124" s="194" t="s">
        <v>593</v>
      </c>
      <c r="G1124" s="195"/>
      <c r="H1124" s="195"/>
      <c r="I1124" s="196"/>
      <c r="J1124" s="194" t="s">
        <v>594</v>
      </c>
      <c r="K1124" s="195"/>
      <c r="L1124" s="195"/>
      <c r="M1124" s="195"/>
      <c r="N1124" s="196"/>
      <c r="O1124" s="182" t="s">
        <v>398</v>
      </c>
    </row>
    <row r="1125" spans="1:15" s="82" customFormat="1">
      <c r="A1125" s="95"/>
      <c r="B1125" s="127" t="s">
        <v>310</v>
      </c>
      <c r="C1125" s="185"/>
      <c r="D1125" s="115" t="s">
        <v>427</v>
      </c>
      <c r="E1125" s="187"/>
      <c r="F1125" s="98" t="s">
        <v>595</v>
      </c>
      <c r="G1125" s="98" t="s">
        <v>596</v>
      </c>
      <c r="H1125" s="98" t="s">
        <v>597</v>
      </c>
      <c r="I1125" s="98" t="s">
        <v>598</v>
      </c>
      <c r="J1125" s="98" t="s">
        <v>599</v>
      </c>
      <c r="K1125" s="98" t="s">
        <v>600</v>
      </c>
      <c r="L1125" s="98" t="s">
        <v>601</v>
      </c>
      <c r="M1125" s="98" t="s">
        <v>602</v>
      </c>
      <c r="N1125" s="98" t="s">
        <v>603</v>
      </c>
      <c r="O1125" s="183"/>
    </row>
    <row r="1126" spans="1:15" s="82" customFormat="1">
      <c r="A1126" s="95"/>
      <c r="B1126" s="127" t="s">
        <v>310</v>
      </c>
      <c r="C1126" s="35" t="s">
        <v>604</v>
      </c>
      <c r="D1126" s="35" t="s">
        <v>456</v>
      </c>
      <c r="E1126" s="96"/>
      <c r="F1126" s="96"/>
      <c r="G1126" s="96"/>
      <c r="H1126" s="96"/>
      <c r="I1126" s="96"/>
      <c r="J1126" s="96"/>
      <c r="K1126" s="96"/>
      <c r="L1126" s="96"/>
      <c r="M1126" s="96"/>
      <c r="N1126" s="96"/>
      <c r="O1126" s="96">
        <f t="shared" ref="O1126:O1133" si="299">SUM(E1126:N1126)</f>
        <v>0</v>
      </c>
    </row>
    <row r="1127" spans="1:15" s="82" customFormat="1">
      <c r="A1127" s="95"/>
      <c r="B1127" s="127" t="s">
        <v>310</v>
      </c>
      <c r="C1127" s="35" t="s">
        <v>605</v>
      </c>
      <c r="D1127" s="35" t="s">
        <v>457</v>
      </c>
      <c r="E1127" s="96"/>
      <c r="F1127" s="96"/>
      <c r="G1127" s="96"/>
      <c r="H1127" s="96"/>
      <c r="I1127" s="96"/>
      <c r="J1127" s="96"/>
      <c r="K1127" s="96"/>
      <c r="L1127" s="96"/>
      <c r="M1127" s="96"/>
      <c r="N1127" s="96"/>
      <c r="O1127" s="96">
        <f t="shared" si="299"/>
        <v>0</v>
      </c>
    </row>
    <row r="1128" spans="1:15" s="82" customFormat="1">
      <c r="A1128" s="95"/>
      <c r="B1128" s="127" t="s">
        <v>310</v>
      </c>
      <c r="C1128" s="35" t="s">
        <v>447</v>
      </c>
      <c r="D1128" s="35" t="s">
        <v>458</v>
      </c>
      <c r="E1128" s="96">
        <v>1</v>
      </c>
      <c r="F1128" s="96"/>
      <c r="G1128" s="96"/>
      <c r="H1128" s="96"/>
      <c r="I1128" s="96"/>
      <c r="J1128" s="96"/>
      <c r="K1128" s="96"/>
      <c r="L1128" s="96"/>
      <c r="M1128" s="96"/>
      <c r="N1128" s="96"/>
      <c r="O1128" s="96">
        <f t="shared" si="299"/>
        <v>1</v>
      </c>
    </row>
    <row r="1129" spans="1:15" s="82" customFormat="1">
      <c r="A1129" s="95"/>
      <c r="B1129" s="127" t="s">
        <v>310</v>
      </c>
      <c r="C1129" s="35" t="s">
        <v>606</v>
      </c>
      <c r="D1129" s="35" t="s">
        <v>459</v>
      </c>
      <c r="E1129" s="96"/>
      <c r="F1129" s="96"/>
      <c r="G1129" s="96"/>
      <c r="H1129" s="96"/>
      <c r="I1129" s="96"/>
      <c r="J1129" s="97"/>
      <c r="K1129" s="97"/>
      <c r="L1129" s="100"/>
      <c r="M1129" s="96"/>
      <c r="N1129" s="96"/>
      <c r="O1129" s="96">
        <f t="shared" si="299"/>
        <v>0</v>
      </c>
    </row>
    <row r="1130" spans="1:15" s="82" customFormat="1">
      <c r="A1130" s="95"/>
      <c r="B1130" s="127" t="s">
        <v>310</v>
      </c>
      <c r="C1130" s="35" t="s">
        <v>780</v>
      </c>
      <c r="D1130" s="35" t="s">
        <v>779</v>
      </c>
      <c r="E1130" s="96"/>
      <c r="F1130" s="96">
        <v>1</v>
      </c>
      <c r="G1130" s="96"/>
      <c r="H1130" s="96"/>
      <c r="I1130" s="96"/>
      <c r="J1130" s="97"/>
      <c r="K1130" s="97"/>
      <c r="L1130" s="100"/>
      <c r="M1130" s="96"/>
      <c r="N1130" s="96"/>
      <c r="O1130" s="96">
        <f t="shared" si="299"/>
        <v>1</v>
      </c>
    </row>
    <row r="1131" spans="1:15" s="82" customFormat="1">
      <c r="A1131" s="95"/>
      <c r="B1131" s="127" t="s">
        <v>310</v>
      </c>
      <c r="C1131" s="35" t="s">
        <v>607</v>
      </c>
      <c r="D1131" s="35" t="s">
        <v>460</v>
      </c>
      <c r="E1131" s="96"/>
      <c r="F1131" s="96"/>
      <c r="G1131" s="96">
        <v>1</v>
      </c>
      <c r="H1131" s="96"/>
      <c r="I1131" s="96"/>
      <c r="J1131" s="97">
        <v>1</v>
      </c>
      <c r="K1131" s="97"/>
      <c r="L1131" s="96"/>
      <c r="M1131" s="96"/>
      <c r="N1131" s="96"/>
      <c r="O1131" s="96">
        <f t="shared" si="299"/>
        <v>2</v>
      </c>
    </row>
    <row r="1132" spans="1:15" s="82" customFormat="1">
      <c r="A1132" s="95"/>
      <c r="B1132" s="127" t="s">
        <v>310</v>
      </c>
      <c r="C1132" s="99" t="s">
        <v>448</v>
      </c>
      <c r="D1132" s="99" t="s">
        <v>424</v>
      </c>
      <c r="E1132" s="96"/>
      <c r="F1132" s="96"/>
      <c r="G1132" s="96"/>
      <c r="H1132" s="97">
        <v>1</v>
      </c>
      <c r="I1132" s="97"/>
      <c r="J1132" s="97"/>
      <c r="K1132" s="97"/>
      <c r="L1132" s="97"/>
      <c r="M1132" s="97">
        <v>1</v>
      </c>
      <c r="N1132" s="96"/>
      <c r="O1132" s="96">
        <f t="shared" si="299"/>
        <v>2</v>
      </c>
    </row>
    <row r="1133" spans="1:15" s="82" customFormat="1">
      <c r="A1133" s="95"/>
      <c r="B1133" s="127" t="s">
        <v>310</v>
      </c>
      <c r="C1133" s="35" t="s">
        <v>800</v>
      </c>
      <c r="D1133" s="35" t="s">
        <v>799</v>
      </c>
      <c r="E1133" s="96"/>
      <c r="F1133" s="96"/>
      <c r="G1133" s="96"/>
      <c r="H1133" s="110"/>
      <c r="I1133" s="100">
        <v>1</v>
      </c>
      <c r="J1133" s="96"/>
      <c r="K1133" s="175">
        <v>1</v>
      </c>
      <c r="L1133" s="176"/>
      <c r="M1133" s="97"/>
      <c r="N1133" s="96"/>
      <c r="O1133" s="96">
        <f t="shared" si="299"/>
        <v>2</v>
      </c>
    </row>
    <row r="1134" spans="1:15" s="82" customFormat="1">
      <c r="A1134" s="95"/>
      <c r="B1134" s="127"/>
      <c r="C1134" s="35" t="s">
        <v>398</v>
      </c>
      <c r="D1134" s="35"/>
      <c r="E1134" s="109">
        <f t="shared" ref="E1134:J1134" si="300">SUM(E1126:E1133)</f>
        <v>1</v>
      </c>
      <c r="F1134" s="109">
        <f t="shared" si="300"/>
        <v>1</v>
      </c>
      <c r="G1134" s="109">
        <f t="shared" si="300"/>
        <v>1</v>
      </c>
      <c r="H1134" s="109">
        <f t="shared" si="300"/>
        <v>1</v>
      </c>
      <c r="I1134" s="109">
        <f t="shared" si="300"/>
        <v>1</v>
      </c>
      <c r="J1134" s="109">
        <f t="shared" si="300"/>
        <v>1</v>
      </c>
      <c r="K1134" s="177">
        <f>SUM(K1126:K1133)</f>
        <v>1</v>
      </c>
      <c r="L1134" s="178"/>
      <c r="M1134" s="109">
        <f t="shared" ref="M1134:N1134" si="301">SUM(M1126:M1133)</f>
        <v>1</v>
      </c>
      <c r="N1134" s="109">
        <f t="shared" si="301"/>
        <v>0</v>
      </c>
      <c r="O1134" s="96">
        <f>SUM(O1126:O1133)</f>
        <v>8</v>
      </c>
    </row>
    <row r="1135" spans="1:15" s="82" customFormat="1">
      <c r="A1135" s="95"/>
      <c r="B1135" s="127"/>
      <c r="C1135" s="184" t="s">
        <v>733</v>
      </c>
      <c r="D1135" s="114"/>
      <c r="E1135" s="186" t="s">
        <v>592</v>
      </c>
      <c r="F1135" s="194" t="s">
        <v>593</v>
      </c>
      <c r="G1135" s="195"/>
      <c r="H1135" s="195"/>
      <c r="I1135" s="196"/>
      <c r="J1135" s="194" t="s">
        <v>594</v>
      </c>
      <c r="K1135" s="195"/>
      <c r="L1135" s="195"/>
      <c r="M1135" s="195"/>
      <c r="N1135" s="196"/>
      <c r="O1135" s="182" t="s">
        <v>398</v>
      </c>
    </row>
    <row r="1136" spans="1:15" s="82" customFormat="1">
      <c r="A1136" s="95"/>
      <c r="B1136" s="127" t="s">
        <v>312</v>
      </c>
      <c r="C1136" s="185"/>
      <c r="D1136" s="115" t="s">
        <v>427</v>
      </c>
      <c r="E1136" s="187"/>
      <c r="F1136" s="98" t="s">
        <v>595</v>
      </c>
      <c r="G1136" s="98" t="s">
        <v>596</v>
      </c>
      <c r="H1136" s="98" t="s">
        <v>597</v>
      </c>
      <c r="I1136" s="98" t="s">
        <v>598</v>
      </c>
      <c r="J1136" s="98" t="s">
        <v>599</v>
      </c>
      <c r="K1136" s="98" t="s">
        <v>600</v>
      </c>
      <c r="L1136" s="98" t="s">
        <v>601</v>
      </c>
      <c r="M1136" s="98" t="s">
        <v>602</v>
      </c>
      <c r="N1136" s="98" t="s">
        <v>603</v>
      </c>
      <c r="O1136" s="183"/>
    </row>
    <row r="1137" spans="1:15" s="82" customFormat="1">
      <c r="A1137" s="95"/>
      <c r="B1137" s="127" t="s">
        <v>312</v>
      </c>
      <c r="C1137" s="35" t="s">
        <v>604</v>
      </c>
      <c r="D1137" s="35" t="s">
        <v>456</v>
      </c>
      <c r="E1137" s="96"/>
      <c r="F1137" s="96"/>
      <c r="G1137" s="96"/>
      <c r="H1137" s="96"/>
      <c r="I1137" s="96"/>
      <c r="J1137" s="96"/>
      <c r="K1137" s="96"/>
      <c r="L1137" s="96"/>
      <c r="M1137" s="96"/>
      <c r="N1137" s="96"/>
      <c r="O1137" s="96">
        <f t="shared" ref="O1137:O1144" si="302">SUM(E1137:N1137)</f>
        <v>0</v>
      </c>
    </row>
    <row r="1138" spans="1:15" s="82" customFormat="1">
      <c r="A1138" s="95"/>
      <c r="B1138" s="127" t="s">
        <v>312</v>
      </c>
      <c r="C1138" s="35" t="s">
        <v>605</v>
      </c>
      <c r="D1138" s="35" t="s">
        <v>457</v>
      </c>
      <c r="E1138" s="96"/>
      <c r="F1138" s="96"/>
      <c r="G1138" s="96"/>
      <c r="H1138" s="96"/>
      <c r="I1138" s="96"/>
      <c r="J1138" s="96"/>
      <c r="K1138" s="96"/>
      <c r="L1138" s="96"/>
      <c r="M1138" s="96"/>
      <c r="N1138" s="96"/>
      <c r="O1138" s="96">
        <f t="shared" si="302"/>
        <v>0</v>
      </c>
    </row>
    <row r="1139" spans="1:15" s="82" customFormat="1">
      <c r="A1139" s="95"/>
      <c r="B1139" s="127" t="s">
        <v>312</v>
      </c>
      <c r="C1139" s="35" t="s">
        <v>447</v>
      </c>
      <c r="D1139" s="35" t="s">
        <v>458</v>
      </c>
      <c r="E1139" s="96">
        <v>1</v>
      </c>
      <c r="F1139" s="96"/>
      <c r="G1139" s="96"/>
      <c r="H1139" s="96"/>
      <c r="I1139" s="96"/>
      <c r="J1139" s="96"/>
      <c r="K1139" s="96"/>
      <c r="L1139" s="96"/>
      <c r="M1139" s="96"/>
      <c r="N1139" s="96"/>
      <c r="O1139" s="96">
        <f t="shared" si="302"/>
        <v>1</v>
      </c>
    </row>
    <row r="1140" spans="1:15" s="82" customFormat="1">
      <c r="A1140" s="95"/>
      <c r="B1140" s="127" t="s">
        <v>312</v>
      </c>
      <c r="C1140" s="35" t="s">
        <v>606</v>
      </c>
      <c r="D1140" s="35" t="s">
        <v>459</v>
      </c>
      <c r="E1140" s="96"/>
      <c r="F1140" s="96"/>
      <c r="G1140" s="96"/>
      <c r="H1140" s="96"/>
      <c r="I1140" s="96"/>
      <c r="J1140" s="97"/>
      <c r="K1140" s="97"/>
      <c r="L1140" s="100"/>
      <c r="M1140" s="96"/>
      <c r="N1140" s="96"/>
      <c r="O1140" s="96">
        <f t="shared" si="302"/>
        <v>0</v>
      </c>
    </row>
    <row r="1141" spans="1:15" s="82" customFormat="1">
      <c r="A1141" s="95"/>
      <c r="B1141" s="127" t="s">
        <v>312</v>
      </c>
      <c r="C1141" s="35" t="s">
        <v>780</v>
      </c>
      <c r="D1141" s="35" t="s">
        <v>779</v>
      </c>
      <c r="E1141" s="96"/>
      <c r="F1141" s="96">
        <v>1</v>
      </c>
      <c r="G1141" s="96"/>
      <c r="H1141" s="96"/>
      <c r="I1141" s="96"/>
      <c r="J1141" s="97"/>
      <c r="K1141" s="97"/>
      <c r="L1141" s="100"/>
      <c r="M1141" s="96"/>
      <c r="N1141" s="96"/>
      <c r="O1141" s="96">
        <f t="shared" si="302"/>
        <v>1</v>
      </c>
    </row>
    <row r="1142" spans="1:15" s="82" customFormat="1">
      <c r="A1142" s="95"/>
      <c r="B1142" s="127" t="s">
        <v>312</v>
      </c>
      <c r="C1142" s="35" t="s">
        <v>607</v>
      </c>
      <c r="D1142" s="35" t="s">
        <v>460</v>
      </c>
      <c r="E1142" s="96"/>
      <c r="F1142" s="96"/>
      <c r="G1142" s="96">
        <v>1</v>
      </c>
      <c r="H1142" s="96"/>
      <c r="I1142" s="96"/>
      <c r="J1142" s="97">
        <v>1</v>
      </c>
      <c r="K1142" s="97"/>
      <c r="L1142" s="96"/>
      <c r="M1142" s="96"/>
      <c r="N1142" s="96"/>
      <c r="O1142" s="96">
        <f t="shared" si="302"/>
        <v>2</v>
      </c>
    </row>
    <row r="1143" spans="1:15" s="82" customFormat="1">
      <c r="A1143" s="95"/>
      <c r="B1143" s="127" t="s">
        <v>312</v>
      </c>
      <c r="C1143" s="99" t="s">
        <v>448</v>
      </c>
      <c r="D1143" s="99" t="s">
        <v>424</v>
      </c>
      <c r="E1143" s="96"/>
      <c r="F1143" s="96"/>
      <c r="G1143" s="96"/>
      <c r="H1143" s="97">
        <v>1</v>
      </c>
      <c r="I1143" s="97"/>
      <c r="J1143" s="97"/>
      <c r="K1143" s="97"/>
      <c r="L1143" s="97"/>
      <c r="M1143" s="97">
        <v>1</v>
      </c>
      <c r="N1143" s="96"/>
      <c r="O1143" s="96">
        <f t="shared" si="302"/>
        <v>2</v>
      </c>
    </row>
    <row r="1144" spans="1:15" s="82" customFormat="1">
      <c r="A1144" s="95"/>
      <c r="B1144" s="127" t="s">
        <v>312</v>
      </c>
      <c r="C1144" s="35" t="s">
        <v>800</v>
      </c>
      <c r="D1144" s="35" t="s">
        <v>799</v>
      </c>
      <c r="E1144" s="96"/>
      <c r="F1144" s="96"/>
      <c r="G1144" s="96"/>
      <c r="H1144" s="110"/>
      <c r="I1144" s="100">
        <v>1</v>
      </c>
      <c r="J1144" s="96"/>
      <c r="K1144" s="175">
        <v>1</v>
      </c>
      <c r="L1144" s="176"/>
      <c r="M1144" s="97"/>
      <c r="N1144" s="96"/>
      <c r="O1144" s="96">
        <f t="shared" si="302"/>
        <v>2</v>
      </c>
    </row>
    <row r="1145" spans="1:15" s="82" customFormat="1">
      <c r="A1145" s="95"/>
      <c r="B1145" s="127"/>
      <c r="C1145" s="101" t="s">
        <v>398</v>
      </c>
      <c r="D1145" s="101"/>
      <c r="E1145" s="109">
        <f t="shared" ref="E1145:J1145" si="303">SUM(E1137:E1144)</f>
        <v>1</v>
      </c>
      <c r="F1145" s="109">
        <f t="shared" si="303"/>
        <v>1</v>
      </c>
      <c r="G1145" s="109">
        <f t="shared" si="303"/>
        <v>1</v>
      </c>
      <c r="H1145" s="109">
        <f t="shared" si="303"/>
        <v>1</v>
      </c>
      <c r="I1145" s="109">
        <f t="shared" si="303"/>
        <v>1</v>
      </c>
      <c r="J1145" s="109">
        <f t="shared" si="303"/>
        <v>1</v>
      </c>
      <c r="K1145" s="177">
        <f>SUM(K1137:K1144)</f>
        <v>1</v>
      </c>
      <c r="L1145" s="178"/>
      <c r="M1145" s="109">
        <f t="shared" ref="M1145:N1145" si="304">SUM(M1137:M1144)</f>
        <v>1</v>
      </c>
      <c r="N1145" s="109">
        <f t="shared" si="304"/>
        <v>0</v>
      </c>
      <c r="O1145" s="109">
        <f>SUM(O1137:O1144)</f>
        <v>8</v>
      </c>
    </row>
    <row r="1146" spans="1:15" s="82" customFormat="1">
      <c r="A1146" s="95"/>
      <c r="B1146" s="127"/>
      <c r="C1146" s="184" t="s">
        <v>734</v>
      </c>
      <c r="D1146" s="114"/>
      <c r="E1146" s="186" t="s">
        <v>592</v>
      </c>
      <c r="F1146" s="194" t="s">
        <v>593</v>
      </c>
      <c r="G1146" s="195"/>
      <c r="H1146" s="195"/>
      <c r="I1146" s="196"/>
      <c r="J1146" s="194" t="s">
        <v>594</v>
      </c>
      <c r="K1146" s="195"/>
      <c r="L1146" s="195"/>
      <c r="M1146" s="195"/>
      <c r="N1146" s="196"/>
      <c r="O1146" s="182" t="s">
        <v>398</v>
      </c>
    </row>
    <row r="1147" spans="1:15" s="82" customFormat="1">
      <c r="A1147" s="95"/>
      <c r="B1147" s="127" t="s">
        <v>314</v>
      </c>
      <c r="C1147" s="185"/>
      <c r="D1147" s="115" t="s">
        <v>426</v>
      </c>
      <c r="E1147" s="187"/>
      <c r="F1147" s="98" t="s">
        <v>595</v>
      </c>
      <c r="G1147" s="98" t="s">
        <v>596</v>
      </c>
      <c r="H1147" s="98" t="s">
        <v>597</v>
      </c>
      <c r="I1147" s="98" t="s">
        <v>598</v>
      </c>
      <c r="J1147" s="98" t="s">
        <v>599</v>
      </c>
      <c r="K1147" s="98" t="s">
        <v>600</v>
      </c>
      <c r="L1147" s="98" t="s">
        <v>601</v>
      </c>
      <c r="M1147" s="98" t="s">
        <v>602</v>
      </c>
      <c r="N1147" s="98" t="s">
        <v>603</v>
      </c>
      <c r="O1147" s="183"/>
    </row>
    <row r="1148" spans="1:15" s="82" customFormat="1">
      <c r="A1148" s="95"/>
      <c r="B1148" s="127" t="s">
        <v>314</v>
      </c>
      <c r="C1148" s="35" t="s">
        <v>604</v>
      </c>
      <c r="D1148" s="35" t="s">
        <v>456</v>
      </c>
      <c r="E1148" s="96"/>
      <c r="F1148" s="96"/>
      <c r="G1148" s="96"/>
      <c r="H1148" s="96"/>
      <c r="I1148" s="96"/>
      <c r="J1148" s="96"/>
      <c r="K1148" s="96"/>
      <c r="L1148" s="96"/>
      <c r="M1148" s="96"/>
      <c r="N1148" s="96"/>
      <c r="O1148" s="96">
        <f t="shared" ref="O1148:O1155" si="305">SUM(E1148:N1148)</f>
        <v>0</v>
      </c>
    </row>
    <row r="1149" spans="1:15" s="82" customFormat="1">
      <c r="A1149" s="95"/>
      <c r="B1149" s="127" t="s">
        <v>314</v>
      </c>
      <c r="C1149" s="35" t="s">
        <v>605</v>
      </c>
      <c r="D1149" s="35" t="s">
        <v>457</v>
      </c>
      <c r="E1149" s="96"/>
      <c r="F1149" s="96"/>
      <c r="G1149" s="96"/>
      <c r="H1149" s="96"/>
      <c r="I1149" s="96"/>
      <c r="J1149" s="96"/>
      <c r="K1149" s="96"/>
      <c r="L1149" s="96"/>
      <c r="M1149" s="96"/>
      <c r="N1149" s="96"/>
      <c r="O1149" s="96">
        <f t="shared" si="305"/>
        <v>0</v>
      </c>
    </row>
    <row r="1150" spans="1:15" s="82" customFormat="1">
      <c r="A1150" s="95"/>
      <c r="B1150" s="127" t="s">
        <v>314</v>
      </c>
      <c r="C1150" s="35" t="s">
        <v>447</v>
      </c>
      <c r="D1150" s="35" t="s">
        <v>458</v>
      </c>
      <c r="E1150" s="96"/>
      <c r="F1150" s="96"/>
      <c r="G1150" s="96"/>
      <c r="H1150" s="96"/>
      <c r="I1150" s="96"/>
      <c r="J1150" s="96"/>
      <c r="K1150" s="96"/>
      <c r="L1150" s="96"/>
      <c r="M1150" s="96"/>
      <c r="N1150" s="96"/>
      <c r="O1150" s="96">
        <f t="shared" si="305"/>
        <v>0</v>
      </c>
    </row>
    <row r="1151" spans="1:15" s="82" customFormat="1">
      <c r="A1151" s="95"/>
      <c r="B1151" s="127" t="s">
        <v>314</v>
      </c>
      <c r="C1151" s="35" t="s">
        <v>606</v>
      </c>
      <c r="D1151" s="35" t="s">
        <v>459</v>
      </c>
      <c r="E1151" s="96">
        <v>1</v>
      </c>
      <c r="F1151" s="96"/>
      <c r="G1151" s="96"/>
      <c r="H1151" s="96"/>
      <c r="I1151" s="96"/>
      <c r="J1151" s="179"/>
      <c r="K1151" s="179"/>
      <c r="L1151" s="100"/>
      <c r="M1151" s="96"/>
      <c r="N1151" s="96"/>
      <c r="O1151" s="96">
        <f t="shared" si="305"/>
        <v>1</v>
      </c>
    </row>
    <row r="1152" spans="1:15" s="82" customFormat="1">
      <c r="A1152" s="95"/>
      <c r="B1152" s="127" t="s">
        <v>314</v>
      </c>
      <c r="C1152" s="35" t="s">
        <v>780</v>
      </c>
      <c r="D1152" s="35" t="s">
        <v>779</v>
      </c>
      <c r="E1152" s="96"/>
      <c r="F1152" s="96"/>
      <c r="G1152" s="96"/>
      <c r="H1152" s="96"/>
      <c r="I1152" s="96"/>
      <c r="J1152" s="116"/>
      <c r="K1152" s="116"/>
      <c r="L1152" s="100"/>
      <c r="M1152" s="96"/>
      <c r="N1152" s="96"/>
      <c r="O1152" s="96">
        <f t="shared" si="305"/>
        <v>0</v>
      </c>
    </row>
    <row r="1153" spans="1:15" s="82" customFormat="1">
      <c r="A1153" s="95"/>
      <c r="B1153" s="127" t="s">
        <v>314</v>
      </c>
      <c r="C1153" s="35" t="s">
        <v>607</v>
      </c>
      <c r="D1153" s="35" t="s">
        <v>460</v>
      </c>
      <c r="E1153" s="96"/>
      <c r="F1153" s="96">
        <v>1</v>
      </c>
      <c r="G1153" s="96"/>
      <c r="H1153" s="96"/>
      <c r="I1153" s="96"/>
      <c r="J1153" s="179">
        <v>1</v>
      </c>
      <c r="K1153" s="179"/>
      <c r="L1153" s="96"/>
      <c r="M1153" s="96"/>
      <c r="N1153" s="96"/>
      <c r="O1153" s="96">
        <f t="shared" si="305"/>
        <v>2</v>
      </c>
    </row>
    <row r="1154" spans="1:15" s="82" customFormat="1">
      <c r="A1154" s="95"/>
      <c r="B1154" s="127" t="s">
        <v>314</v>
      </c>
      <c r="C1154" s="99" t="s">
        <v>448</v>
      </c>
      <c r="D1154" s="99" t="s">
        <v>424</v>
      </c>
      <c r="E1154" s="96"/>
      <c r="F1154" s="96"/>
      <c r="G1154" s="96">
        <v>1</v>
      </c>
      <c r="H1154" s="110">
        <v>1</v>
      </c>
      <c r="I1154" s="100"/>
      <c r="J1154" s="96"/>
      <c r="K1154" s="96"/>
      <c r="L1154" s="175">
        <v>1</v>
      </c>
      <c r="M1154" s="176"/>
      <c r="N1154" s="96"/>
      <c r="O1154" s="96">
        <f t="shared" si="305"/>
        <v>3</v>
      </c>
    </row>
    <row r="1155" spans="1:15" s="82" customFormat="1">
      <c r="A1155" s="95"/>
      <c r="B1155" s="127" t="s">
        <v>314</v>
      </c>
      <c r="C1155" s="35" t="s">
        <v>800</v>
      </c>
      <c r="D1155" s="35" t="s">
        <v>799</v>
      </c>
      <c r="E1155" s="96"/>
      <c r="F1155" s="96"/>
      <c r="G1155" s="96"/>
      <c r="H1155" s="96"/>
      <c r="I1155" s="96">
        <v>1</v>
      </c>
      <c r="J1155" s="96"/>
      <c r="K1155" s="97"/>
      <c r="L1155" s="175"/>
      <c r="M1155" s="176"/>
      <c r="N1155" s="96"/>
      <c r="O1155" s="96">
        <f t="shared" si="305"/>
        <v>1</v>
      </c>
    </row>
    <row r="1156" spans="1:15" s="82" customFormat="1">
      <c r="A1156" s="95"/>
      <c r="B1156" s="127"/>
      <c r="C1156" s="101" t="s">
        <v>398</v>
      </c>
      <c r="D1156" s="101"/>
      <c r="E1156" s="109">
        <f t="shared" ref="E1156:J1156" si="306">SUM(E1148:E1155)</f>
        <v>1</v>
      </c>
      <c r="F1156" s="109">
        <f t="shared" si="306"/>
        <v>1</v>
      </c>
      <c r="G1156" s="109">
        <f t="shared" si="306"/>
        <v>1</v>
      </c>
      <c r="H1156" s="109">
        <f t="shared" si="306"/>
        <v>1</v>
      </c>
      <c r="I1156" s="109">
        <f t="shared" si="306"/>
        <v>1</v>
      </c>
      <c r="J1156" s="180">
        <f t="shared" si="306"/>
        <v>1</v>
      </c>
      <c r="K1156" s="180"/>
      <c r="L1156" s="177">
        <f>SUM(L1148:M1155)</f>
        <v>1</v>
      </c>
      <c r="M1156" s="178"/>
      <c r="N1156" s="109">
        <f>SUM(N1148:N1155)</f>
        <v>0</v>
      </c>
      <c r="O1156" s="109">
        <f>SUM(O1148:O1155)</f>
        <v>7</v>
      </c>
    </row>
    <row r="1157" spans="1:15" s="82" customFormat="1">
      <c r="A1157" s="95"/>
      <c r="B1157" s="127"/>
      <c r="C1157" s="184" t="s">
        <v>735</v>
      </c>
      <c r="D1157" s="114"/>
      <c r="E1157" s="186" t="s">
        <v>592</v>
      </c>
      <c r="F1157" s="194" t="s">
        <v>593</v>
      </c>
      <c r="G1157" s="195"/>
      <c r="H1157" s="195"/>
      <c r="I1157" s="196"/>
      <c r="J1157" s="194" t="s">
        <v>594</v>
      </c>
      <c r="K1157" s="195"/>
      <c r="L1157" s="195"/>
      <c r="M1157" s="195"/>
      <c r="N1157" s="196"/>
      <c r="O1157" s="182" t="s">
        <v>398</v>
      </c>
    </row>
    <row r="1158" spans="1:15" s="82" customFormat="1">
      <c r="A1158" s="95"/>
      <c r="B1158" s="127" t="s">
        <v>317</v>
      </c>
      <c r="C1158" s="185"/>
      <c r="D1158" s="115" t="s">
        <v>427</v>
      </c>
      <c r="E1158" s="187"/>
      <c r="F1158" s="98" t="s">
        <v>595</v>
      </c>
      <c r="G1158" s="98" t="s">
        <v>596</v>
      </c>
      <c r="H1158" s="98" t="s">
        <v>597</v>
      </c>
      <c r="I1158" s="98" t="s">
        <v>598</v>
      </c>
      <c r="J1158" s="98" t="s">
        <v>599</v>
      </c>
      <c r="K1158" s="98" t="s">
        <v>600</v>
      </c>
      <c r="L1158" s="98" t="s">
        <v>601</v>
      </c>
      <c r="M1158" s="98" t="s">
        <v>602</v>
      </c>
      <c r="N1158" s="98" t="s">
        <v>603</v>
      </c>
      <c r="O1158" s="183"/>
    </row>
    <row r="1159" spans="1:15" s="82" customFormat="1">
      <c r="A1159" s="95"/>
      <c r="B1159" s="127" t="s">
        <v>317</v>
      </c>
      <c r="C1159" s="35" t="s">
        <v>604</v>
      </c>
      <c r="D1159" s="35" t="s">
        <v>456</v>
      </c>
      <c r="E1159" s="96"/>
      <c r="F1159" s="96"/>
      <c r="G1159" s="96"/>
      <c r="H1159" s="96"/>
      <c r="I1159" s="96"/>
      <c r="J1159" s="96"/>
      <c r="K1159" s="96"/>
      <c r="L1159" s="96"/>
      <c r="M1159" s="96"/>
      <c r="N1159" s="96"/>
      <c r="O1159" s="96">
        <f t="shared" ref="O1159:O1166" si="307">SUM(E1159:N1159)</f>
        <v>0</v>
      </c>
    </row>
    <row r="1160" spans="1:15" s="82" customFormat="1">
      <c r="A1160" s="95"/>
      <c r="B1160" s="127" t="s">
        <v>317</v>
      </c>
      <c r="C1160" s="35" t="s">
        <v>605</v>
      </c>
      <c r="D1160" s="35" t="s">
        <v>457</v>
      </c>
      <c r="E1160" s="96"/>
      <c r="F1160" s="96"/>
      <c r="G1160" s="96"/>
      <c r="H1160" s="96"/>
      <c r="I1160" s="96"/>
      <c r="J1160" s="96"/>
      <c r="K1160" s="96"/>
      <c r="L1160" s="96"/>
      <c r="M1160" s="96"/>
      <c r="N1160" s="96"/>
      <c r="O1160" s="96">
        <f t="shared" si="307"/>
        <v>0</v>
      </c>
    </row>
    <row r="1161" spans="1:15" s="82" customFormat="1">
      <c r="A1161" s="95"/>
      <c r="B1161" s="127" t="s">
        <v>317</v>
      </c>
      <c r="C1161" s="35" t="s">
        <v>447</v>
      </c>
      <c r="D1161" s="35" t="s">
        <v>458</v>
      </c>
      <c r="E1161" s="96">
        <v>1</v>
      </c>
      <c r="F1161" s="96"/>
      <c r="G1161" s="96"/>
      <c r="H1161" s="96"/>
      <c r="I1161" s="96"/>
      <c r="J1161" s="96"/>
      <c r="K1161" s="96"/>
      <c r="L1161" s="96"/>
      <c r="M1161" s="96"/>
      <c r="N1161" s="96"/>
      <c r="O1161" s="96">
        <f t="shared" si="307"/>
        <v>1</v>
      </c>
    </row>
    <row r="1162" spans="1:15" s="82" customFormat="1">
      <c r="A1162" s="95"/>
      <c r="B1162" s="127" t="s">
        <v>317</v>
      </c>
      <c r="C1162" s="35" t="s">
        <v>606</v>
      </c>
      <c r="D1162" s="35" t="s">
        <v>459</v>
      </c>
      <c r="E1162" s="96"/>
      <c r="F1162" s="96"/>
      <c r="G1162" s="96"/>
      <c r="H1162" s="96"/>
      <c r="I1162" s="96"/>
      <c r="J1162" s="179"/>
      <c r="K1162" s="179"/>
      <c r="L1162" s="100"/>
      <c r="M1162" s="96"/>
      <c r="N1162" s="96"/>
      <c r="O1162" s="96">
        <f t="shared" si="307"/>
        <v>0</v>
      </c>
    </row>
    <row r="1163" spans="1:15" s="82" customFormat="1">
      <c r="A1163" s="95"/>
      <c r="B1163" s="127" t="s">
        <v>317</v>
      </c>
      <c r="C1163" s="35" t="s">
        <v>780</v>
      </c>
      <c r="D1163" s="35" t="s">
        <v>779</v>
      </c>
      <c r="E1163" s="96"/>
      <c r="F1163" s="96"/>
      <c r="G1163" s="96"/>
      <c r="H1163" s="96"/>
      <c r="I1163" s="96"/>
      <c r="J1163" s="116"/>
      <c r="K1163" s="116"/>
      <c r="L1163" s="100"/>
      <c r="M1163" s="96"/>
      <c r="N1163" s="96"/>
      <c r="O1163" s="96">
        <f t="shared" si="307"/>
        <v>0</v>
      </c>
    </row>
    <row r="1164" spans="1:15" s="82" customFormat="1">
      <c r="A1164" s="95"/>
      <c r="B1164" s="127" t="s">
        <v>317</v>
      </c>
      <c r="C1164" s="35" t="s">
        <v>607</v>
      </c>
      <c r="D1164" s="35" t="s">
        <v>460</v>
      </c>
      <c r="E1164" s="96"/>
      <c r="F1164" s="96">
        <v>1</v>
      </c>
      <c r="G1164" s="96"/>
      <c r="H1164" s="96"/>
      <c r="I1164" s="96"/>
      <c r="J1164" s="179">
        <v>1</v>
      </c>
      <c r="K1164" s="179"/>
      <c r="L1164" s="96"/>
      <c r="M1164" s="96"/>
      <c r="N1164" s="96"/>
      <c r="O1164" s="96">
        <f t="shared" si="307"/>
        <v>2</v>
      </c>
    </row>
    <row r="1165" spans="1:15" s="82" customFormat="1">
      <c r="A1165" s="95"/>
      <c r="B1165" s="127" t="s">
        <v>317</v>
      </c>
      <c r="C1165" s="99" t="s">
        <v>448</v>
      </c>
      <c r="D1165" s="99" t="s">
        <v>424</v>
      </c>
      <c r="E1165" s="96"/>
      <c r="F1165" s="96"/>
      <c r="G1165" s="96">
        <v>1</v>
      </c>
      <c r="H1165" s="97"/>
      <c r="I1165" s="97"/>
      <c r="J1165" s="97"/>
      <c r="K1165" s="97"/>
      <c r="L1165" s="175">
        <v>1</v>
      </c>
      <c r="M1165" s="176"/>
      <c r="N1165" s="96"/>
      <c r="O1165" s="96">
        <f t="shared" si="307"/>
        <v>2</v>
      </c>
    </row>
    <row r="1166" spans="1:15" s="82" customFormat="1">
      <c r="A1166" s="95"/>
      <c r="B1166" s="127" t="s">
        <v>317</v>
      </c>
      <c r="C1166" s="35" t="s">
        <v>800</v>
      </c>
      <c r="D1166" s="35" t="s">
        <v>799</v>
      </c>
      <c r="E1166" s="96"/>
      <c r="F1166" s="96"/>
      <c r="G1166" s="96"/>
      <c r="H1166" s="110">
        <v>1</v>
      </c>
      <c r="I1166" s="100">
        <v>1</v>
      </c>
      <c r="J1166" s="96"/>
      <c r="K1166" s="97"/>
      <c r="L1166" s="175">
        <v>0</v>
      </c>
      <c r="M1166" s="176"/>
      <c r="N1166" s="96"/>
      <c r="O1166" s="96">
        <f t="shared" si="307"/>
        <v>2</v>
      </c>
    </row>
    <row r="1167" spans="1:15" s="82" customFormat="1">
      <c r="A1167" s="95"/>
      <c r="B1167" s="127"/>
      <c r="C1167" s="101" t="s">
        <v>398</v>
      </c>
      <c r="D1167" s="101"/>
      <c r="E1167" s="109">
        <f t="shared" ref="E1167:J1167" si="308">SUM(E1159:E1166)</f>
        <v>1</v>
      </c>
      <c r="F1167" s="109">
        <f t="shared" si="308"/>
        <v>1</v>
      </c>
      <c r="G1167" s="109">
        <f t="shared" si="308"/>
        <v>1</v>
      </c>
      <c r="H1167" s="109">
        <f t="shared" si="308"/>
        <v>1</v>
      </c>
      <c r="I1167" s="109">
        <f t="shared" si="308"/>
        <v>1</v>
      </c>
      <c r="J1167" s="180">
        <f t="shared" si="308"/>
        <v>1</v>
      </c>
      <c r="K1167" s="180"/>
      <c r="L1167" s="177">
        <f>SUM(L1159:M1166)</f>
        <v>1</v>
      </c>
      <c r="M1167" s="178"/>
      <c r="N1167" s="109">
        <f>SUM(N1159:N1166)</f>
        <v>0</v>
      </c>
      <c r="O1167" s="109">
        <f>SUM(O1159:O1166)</f>
        <v>7</v>
      </c>
    </row>
    <row r="1168" spans="1:15" s="82" customFormat="1">
      <c r="A1168" s="95"/>
      <c r="B1168" s="127"/>
      <c r="C1168" s="184" t="s">
        <v>736</v>
      </c>
      <c r="D1168" s="114"/>
      <c r="E1168" s="186" t="s">
        <v>592</v>
      </c>
      <c r="F1168" s="194" t="s">
        <v>593</v>
      </c>
      <c r="G1168" s="195"/>
      <c r="H1168" s="195"/>
      <c r="I1168" s="196"/>
      <c r="J1168" s="194" t="s">
        <v>594</v>
      </c>
      <c r="K1168" s="195"/>
      <c r="L1168" s="195"/>
      <c r="M1168" s="195"/>
      <c r="N1168" s="196"/>
      <c r="O1168" s="182" t="s">
        <v>398</v>
      </c>
    </row>
    <row r="1169" spans="1:15" s="82" customFormat="1">
      <c r="A1169" s="95"/>
      <c r="B1169" s="127" t="s">
        <v>399</v>
      </c>
      <c r="C1169" s="185"/>
      <c r="D1169" s="115" t="s">
        <v>424</v>
      </c>
      <c r="E1169" s="187"/>
      <c r="F1169" s="98" t="s">
        <v>595</v>
      </c>
      <c r="G1169" s="98" t="s">
        <v>596</v>
      </c>
      <c r="H1169" s="98" t="s">
        <v>597</v>
      </c>
      <c r="I1169" s="98" t="s">
        <v>598</v>
      </c>
      <c r="J1169" s="98" t="s">
        <v>599</v>
      </c>
      <c r="K1169" s="98" t="s">
        <v>600</v>
      </c>
      <c r="L1169" s="98" t="s">
        <v>601</v>
      </c>
      <c r="M1169" s="98" t="s">
        <v>602</v>
      </c>
      <c r="N1169" s="98" t="s">
        <v>603</v>
      </c>
      <c r="O1169" s="183"/>
    </row>
    <row r="1170" spans="1:15" s="82" customFormat="1">
      <c r="A1170" s="95"/>
      <c r="B1170" s="127" t="s">
        <v>399</v>
      </c>
      <c r="C1170" s="35" t="s">
        <v>604</v>
      </c>
      <c r="D1170" s="35" t="s">
        <v>456</v>
      </c>
      <c r="E1170" s="96"/>
      <c r="F1170" s="96"/>
      <c r="G1170" s="96"/>
      <c r="H1170" s="96"/>
      <c r="I1170" s="96"/>
      <c r="J1170" s="96"/>
      <c r="K1170" s="96"/>
      <c r="L1170" s="96"/>
      <c r="M1170" s="96"/>
      <c r="N1170" s="96"/>
      <c r="O1170" s="96">
        <f t="shared" ref="O1170:O1177" si="309">SUM(E1170:N1170)</f>
        <v>0</v>
      </c>
    </row>
    <row r="1171" spans="1:15" s="82" customFormat="1">
      <c r="A1171" s="95"/>
      <c r="B1171" s="127" t="s">
        <v>399</v>
      </c>
      <c r="C1171" s="35" t="s">
        <v>605</v>
      </c>
      <c r="D1171" s="35" t="s">
        <v>457</v>
      </c>
      <c r="E1171" s="96">
        <v>1</v>
      </c>
      <c r="F1171" s="96"/>
      <c r="G1171" s="96"/>
      <c r="H1171" s="96"/>
      <c r="I1171" s="96"/>
      <c r="J1171" s="96"/>
      <c r="K1171" s="96"/>
      <c r="L1171" s="96"/>
      <c r="M1171" s="96"/>
      <c r="N1171" s="96"/>
      <c r="O1171" s="96">
        <f t="shared" si="309"/>
        <v>1</v>
      </c>
    </row>
    <row r="1172" spans="1:15" s="82" customFormat="1">
      <c r="A1172" s="95"/>
      <c r="B1172" s="127" t="s">
        <v>399</v>
      </c>
      <c r="C1172" s="35" t="s">
        <v>447</v>
      </c>
      <c r="D1172" s="35" t="s">
        <v>458</v>
      </c>
      <c r="E1172" s="96"/>
      <c r="F1172" s="96">
        <v>1</v>
      </c>
      <c r="G1172" s="96"/>
      <c r="H1172" s="96"/>
      <c r="I1172" s="96"/>
      <c r="J1172" s="96"/>
      <c r="K1172" s="96"/>
      <c r="L1172" s="96"/>
      <c r="M1172" s="96"/>
      <c r="N1172" s="96"/>
      <c r="O1172" s="96">
        <f t="shared" si="309"/>
        <v>1</v>
      </c>
    </row>
    <row r="1173" spans="1:15" s="82" customFormat="1">
      <c r="A1173" s="95"/>
      <c r="B1173" s="127" t="s">
        <v>399</v>
      </c>
      <c r="C1173" s="35" t="s">
        <v>606</v>
      </c>
      <c r="D1173" s="35" t="s">
        <v>459</v>
      </c>
      <c r="E1173" s="96"/>
      <c r="F1173" s="96"/>
      <c r="G1173" s="96"/>
      <c r="H1173" s="96"/>
      <c r="I1173" s="96"/>
      <c r="J1173" s="97"/>
      <c r="K1173" s="97"/>
      <c r="L1173" s="97"/>
      <c r="M1173" s="96"/>
      <c r="N1173" s="96"/>
      <c r="O1173" s="96">
        <f t="shared" si="309"/>
        <v>0</v>
      </c>
    </row>
    <row r="1174" spans="1:15" s="82" customFormat="1">
      <c r="A1174" s="95"/>
      <c r="B1174" s="127" t="s">
        <v>399</v>
      </c>
      <c r="C1174" s="35" t="s">
        <v>780</v>
      </c>
      <c r="D1174" s="35" t="s">
        <v>779</v>
      </c>
      <c r="E1174" s="96"/>
      <c r="F1174" s="96"/>
      <c r="G1174" s="96"/>
      <c r="H1174" s="96"/>
      <c r="I1174" s="96"/>
      <c r="J1174" s="97">
        <v>1</v>
      </c>
      <c r="K1174" s="97"/>
      <c r="L1174" s="97"/>
      <c r="M1174" s="96"/>
      <c r="N1174" s="96"/>
      <c r="O1174" s="96">
        <f t="shared" si="309"/>
        <v>1</v>
      </c>
    </row>
    <row r="1175" spans="1:15" s="82" customFormat="1">
      <c r="A1175" s="95"/>
      <c r="B1175" s="127" t="s">
        <v>399</v>
      </c>
      <c r="C1175" s="35" t="s">
        <v>607</v>
      </c>
      <c r="D1175" s="35" t="s">
        <v>460</v>
      </c>
      <c r="E1175" s="96"/>
      <c r="F1175" s="96"/>
      <c r="G1175" s="96">
        <v>1</v>
      </c>
      <c r="H1175" s="96">
        <v>1</v>
      </c>
      <c r="I1175" s="96"/>
      <c r="J1175" s="97"/>
      <c r="K1175" s="97">
        <v>1</v>
      </c>
      <c r="L1175" s="96"/>
      <c r="M1175" s="96">
        <v>1</v>
      </c>
      <c r="N1175" s="96"/>
      <c r="O1175" s="96">
        <f t="shared" si="309"/>
        <v>4</v>
      </c>
    </row>
    <row r="1176" spans="1:15" s="82" customFormat="1">
      <c r="A1176" s="95"/>
      <c r="B1176" s="127" t="s">
        <v>399</v>
      </c>
      <c r="C1176" s="99" t="s">
        <v>448</v>
      </c>
      <c r="D1176" s="99" t="s">
        <v>424</v>
      </c>
      <c r="E1176" s="96"/>
      <c r="F1176" s="96"/>
      <c r="G1176" s="96"/>
      <c r="H1176" s="97">
        <v>1</v>
      </c>
      <c r="I1176" s="97"/>
      <c r="J1176" s="96"/>
      <c r="K1176" s="96"/>
      <c r="L1176" s="97">
        <v>1</v>
      </c>
      <c r="M1176" s="97"/>
      <c r="N1176" s="96"/>
      <c r="O1176" s="96">
        <f t="shared" si="309"/>
        <v>2</v>
      </c>
    </row>
    <row r="1177" spans="1:15" s="82" customFormat="1">
      <c r="A1177" s="95"/>
      <c r="B1177" s="127" t="s">
        <v>399</v>
      </c>
      <c r="C1177" s="35" t="s">
        <v>800</v>
      </c>
      <c r="D1177" s="35" t="s">
        <v>799</v>
      </c>
      <c r="E1177" s="96"/>
      <c r="F1177" s="96"/>
      <c r="G1177" s="96"/>
      <c r="H1177" s="97"/>
      <c r="I1177" s="97">
        <v>1</v>
      </c>
      <c r="J1177" s="96"/>
      <c r="K1177" s="97"/>
      <c r="L1177" s="97"/>
      <c r="M1177" s="97"/>
      <c r="N1177" s="96"/>
      <c r="O1177" s="96">
        <f t="shared" si="309"/>
        <v>1</v>
      </c>
    </row>
    <row r="1178" spans="1:15" s="82" customFormat="1">
      <c r="A1178" s="95"/>
      <c r="B1178" s="127"/>
      <c r="C1178" s="101" t="s">
        <v>398</v>
      </c>
      <c r="D1178" s="101"/>
      <c r="E1178" s="109">
        <f t="shared" ref="E1178:M1178" si="310">SUM(E1170:E1177)</f>
        <v>1</v>
      </c>
      <c r="F1178" s="109">
        <f t="shared" si="310"/>
        <v>1</v>
      </c>
      <c r="G1178" s="109">
        <f t="shared" si="310"/>
        <v>1</v>
      </c>
      <c r="H1178" s="109">
        <f t="shared" si="310"/>
        <v>2</v>
      </c>
      <c r="I1178" s="109">
        <f t="shared" si="310"/>
        <v>1</v>
      </c>
      <c r="J1178" s="111">
        <f t="shared" si="310"/>
        <v>1</v>
      </c>
      <c r="K1178" s="111">
        <f t="shared" si="310"/>
        <v>1</v>
      </c>
      <c r="L1178" s="111">
        <f t="shared" si="310"/>
        <v>1</v>
      </c>
      <c r="M1178" s="111">
        <f t="shared" si="310"/>
        <v>1</v>
      </c>
      <c r="N1178" s="109">
        <f>SUM(N1170:N1177)</f>
        <v>0</v>
      </c>
      <c r="O1178" s="109">
        <f>SUM(O1170:O1177)</f>
        <v>10</v>
      </c>
    </row>
    <row r="1179" spans="1:15" s="82" customFormat="1">
      <c r="A1179" s="95"/>
      <c r="B1179" s="127"/>
      <c r="C1179" s="184" t="s">
        <v>737</v>
      </c>
      <c r="D1179" s="114"/>
      <c r="E1179" s="186" t="s">
        <v>592</v>
      </c>
      <c r="F1179" s="194" t="s">
        <v>593</v>
      </c>
      <c r="G1179" s="195"/>
      <c r="H1179" s="195"/>
      <c r="I1179" s="196"/>
      <c r="J1179" s="194" t="s">
        <v>594</v>
      </c>
      <c r="K1179" s="195"/>
      <c r="L1179" s="195"/>
      <c r="M1179" s="195"/>
      <c r="N1179" s="196"/>
      <c r="O1179" s="182" t="s">
        <v>398</v>
      </c>
    </row>
    <row r="1180" spans="1:15" s="82" customFormat="1">
      <c r="A1180" s="95"/>
      <c r="B1180" s="127" t="s">
        <v>401</v>
      </c>
      <c r="C1180" s="185"/>
      <c r="D1180" s="115" t="s">
        <v>425</v>
      </c>
      <c r="E1180" s="187"/>
      <c r="F1180" s="98" t="s">
        <v>595</v>
      </c>
      <c r="G1180" s="98" t="s">
        <v>596</v>
      </c>
      <c r="H1180" s="98" t="s">
        <v>597</v>
      </c>
      <c r="I1180" s="98" t="s">
        <v>598</v>
      </c>
      <c r="J1180" s="98" t="s">
        <v>599</v>
      </c>
      <c r="K1180" s="98" t="s">
        <v>600</v>
      </c>
      <c r="L1180" s="98" t="s">
        <v>601</v>
      </c>
      <c r="M1180" s="98" t="s">
        <v>602</v>
      </c>
      <c r="N1180" s="98" t="s">
        <v>603</v>
      </c>
      <c r="O1180" s="183"/>
    </row>
    <row r="1181" spans="1:15" s="82" customFormat="1">
      <c r="A1181" s="95"/>
      <c r="B1181" s="127" t="s">
        <v>401</v>
      </c>
      <c r="C1181" s="35" t="s">
        <v>604</v>
      </c>
      <c r="D1181" s="35" t="s">
        <v>456</v>
      </c>
      <c r="E1181" s="96"/>
      <c r="F1181" s="96"/>
      <c r="G1181" s="96"/>
      <c r="H1181" s="96"/>
      <c r="I1181" s="96"/>
      <c r="J1181" s="96"/>
      <c r="K1181" s="96"/>
      <c r="L1181" s="96"/>
      <c r="M1181" s="96"/>
      <c r="N1181" s="96"/>
      <c r="O1181" s="96">
        <f t="shared" ref="O1181:O1188" si="311">SUM(E1181:N1181)</f>
        <v>0</v>
      </c>
    </row>
    <row r="1182" spans="1:15" s="82" customFormat="1">
      <c r="A1182" s="95"/>
      <c r="B1182" s="127" t="s">
        <v>401</v>
      </c>
      <c r="C1182" s="35" t="s">
        <v>605</v>
      </c>
      <c r="D1182" s="35" t="s">
        <v>457</v>
      </c>
      <c r="E1182" s="96">
        <v>1</v>
      </c>
      <c r="F1182" s="96"/>
      <c r="G1182" s="96"/>
      <c r="H1182" s="96"/>
      <c r="I1182" s="96"/>
      <c r="J1182" s="96"/>
      <c r="K1182" s="96"/>
      <c r="L1182" s="96"/>
      <c r="M1182" s="96"/>
      <c r="N1182" s="96"/>
      <c r="O1182" s="96">
        <f t="shared" si="311"/>
        <v>1</v>
      </c>
    </row>
    <row r="1183" spans="1:15" s="82" customFormat="1">
      <c r="A1183" s="95"/>
      <c r="B1183" s="127" t="s">
        <v>401</v>
      </c>
      <c r="C1183" s="35" t="s">
        <v>447</v>
      </c>
      <c r="D1183" s="35" t="s">
        <v>458</v>
      </c>
      <c r="E1183" s="96"/>
      <c r="F1183" s="96">
        <v>1</v>
      </c>
      <c r="G1183" s="96"/>
      <c r="H1183" s="96"/>
      <c r="I1183" s="96"/>
      <c r="J1183" s="96"/>
      <c r="K1183" s="96"/>
      <c r="L1183" s="96"/>
      <c r="M1183" s="96"/>
      <c r="N1183" s="96"/>
      <c r="O1183" s="96">
        <f t="shared" si="311"/>
        <v>1</v>
      </c>
    </row>
    <row r="1184" spans="1:15" s="82" customFormat="1">
      <c r="A1184" s="95"/>
      <c r="B1184" s="127" t="s">
        <v>401</v>
      </c>
      <c r="C1184" s="35" t="s">
        <v>606</v>
      </c>
      <c r="D1184" s="35" t="s">
        <v>459</v>
      </c>
      <c r="E1184" s="96"/>
      <c r="F1184" s="96"/>
      <c r="G1184" s="96"/>
      <c r="H1184" s="96"/>
      <c r="I1184" s="96"/>
      <c r="J1184" s="97">
        <v>1</v>
      </c>
      <c r="K1184" s="97"/>
      <c r="L1184" s="97"/>
      <c r="M1184" s="96"/>
      <c r="N1184" s="96"/>
      <c r="O1184" s="96">
        <f t="shared" si="311"/>
        <v>1</v>
      </c>
    </row>
    <row r="1185" spans="1:15" s="82" customFormat="1">
      <c r="A1185" s="95"/>
      <c r="B1185" s="127" t="s">
        <v>401</v>
      </c>
      <c r="C1185" s="35" t="s">
        <v>780</v>
      </c>
      <c r="D1185" s="35" t="s">
        <v>779</v>
      </c>
      <c r="E1185" s="96"/>
      <c r="F1185" s="96"/>
      <c r="G1185" s="96"/>
      <c r="H1185" s="96"/>
      <c r="I1185" s="96"/>
      <c r="J1185" s="97"/>
      <c r="K1185" s="97"/>
      <c r="L1185" s="97"/>
      <c r="M1185" s="96"/>
      <c r="N1185" s="96"/>
      <c r="O1185" s="96">
        <f t="shared" si="311"/>
        <v>0</v>
      </c>
    </row>
    <row r="1186" spans="1:15" s="82" customFormat="1">
      <c r="A1186" s="95"/>
      <c r="B1186" s="127" t="s">
        <v>401</v>
      </c>
      <c r="C1186" s="35" t="s">
        <v>607</v>
      </c>
      <c r="D1186" s="35" t="s">
        <v>460</v>
      </c>
      <c r="E1186" s="96"/>
      <c r="F1186" s="96"/>
      <c r="G1186" s="96">
        <v>1</v>
      </c>
      <c r="H1186" s="96">
        <v>1</v>
      </c>
      <c r="I1186" s="96"/>
      <c r="J1186" s="97"/>
      <c r="K1186" s="97">
        <v>1</v>
      </c>
      <c r="L1186" s="96"/>
      <c r="M1186" s="96">
        <v>1</v>
      </c>
      <c r="N1186" s="96"/>
      <c r="O1186" s="96">
        <f t="shared" si="311"/>
        <v>4</v>
      </c>
    </row>
    <row r="1187" spans="1:15" s="82" customFormat="1">
      <c r="A1187" s="95"/>
      <c r="B1187" s="127" t="s">
        <v>401</v>
      </c>
      <c r="C1187" s="99" t="s">
        <v>448</v>
      </c>
      <c r="D1187" s="99" t="s">
        <v>424</v>
      </c>
      <c r="E1187" s="96"/>
      <c r="F1187" s="96"/>
      <c r="G1187" s="96"/>
      <c r="H1187" s="97">
        <v>1</v>
      </c>
      <c r="I1187" s="97"/>
      <c r="J1187" s="96"/>
      <c r="K1187" s="96"/>
      <c r="L1187" s="97">
        <v>1</v>
      </c>
      <c r="M1187" s="97"/>
      <c r="N1187" s="96"/>
      <c r="O1187" s="96">
        <f t="shared" si="311"/>
        <v>2</v>
      </c>
    </row>
    <row r="1188" spans="1:15" s="82" customFormat="1">
      <c r="A1188" s="95"/>
      <c r="B1188" s="127" t="s">
        <v>401</v>
      </c>
      <c r="C1188" s="35" t="s">
        <v>800</v>
      </c>
      <c r="D1188" s="35" t="s">
        <v>799</v>
      </c>
      <c r="E1188" s="96"/>
      <c r="F1188" s="96"/>
      <c r="G1188" s="96"/>
      <c r="H1188" s="97"/>
      <c r="I1188" s="97">
        <v>1</v>
      </c>
      <c r="J1188" s="96"/>
      <c r="K1188" s="97"/>
      <c r="L1188" s="97"/>
      <c r="M1188" s="97"/>
      <c r="N1188" s="96"/>
      <c r="O1188" s="96">
        <f t="shared" si="311"/>
        <v>1</v>
      </c>
    </row>
    <row r="1189" spans="1:15" s="82" customFormat="1">
      <c r="A1189" s="95"/>
      <c r="B1189" s="127"/>
      <c r="C1189" s="101" t="s">
        <v>398</v>
      </c>
      <c r="D1189" s="101"/>
      <c r="E1189" s="109">
        <f t="shared" ref="E1189:K1189" si="312">SUM(E1181:E1188)</f>
        <v>1</v>
      </c>
      <c r="F1189" s="109">
        <f t="shared" si="312"/>
        <v>1</v>
      </c>
      <c r="G1189" s="109">
        <f t="shared" si="312"/>
        <v>1</v>
      </c>
      <c r="H1189" s="109">
        <f t="shared" si="312"/>
        <v>2</v>
      </c>
      <c r="I1189" s="109">
        <f t="shared" si="312"/>
        <v>1</v>
      </c>
      <c r="J1189" s="111">
        <f t="shared" si="312"/>
        <v>1</v>
      </c>
      <c r="K1189" s="111">
        <f t="shared" si="312"/>
        <v>1</v>
      </c>
      <c r="L1189" s="111">
        <v>2</v>
      </c>
      <c r="M1189" s="111">
        <v>2</v>
      </c>
      <c r="N1189" s="109">
        <f>SUM(N1181:N1188)</f>
        <v>0</v>
      </c>
      <c r="O1189" s="109">
        <f>SUM(O1181:O1188)</f>
        <v>10</v>
      </c>
    </row>
    <row r="1190" spans="1:15" s="82" customFormat="1">
      <c r="A1190" s="95"/>
      <c r="B1190" s="127"/>
      <c r="C1190" s="184" t="s">
        <v>738</v>
      </c>
      <c r="D1190" s="114"/>
      <c r="E1190" s="186" t="s">
        <v>592</v>
      </c>
      <c r="F1190" s="194" t="s">
        <v>593</v>
      </c>
      <c r="G1190" s="195"/>
      <c r="H1190" s="195"/>
      <c r="I1190" s="196"/>
      <c r="J1190" s="194" t="s">
        <v>594</v>
      </c>
      <c r="K1190" s="195"/>
      <c r="L1190" s="195"/>
      <c r="M1190" s="195"/>
      <c r="N1190" s="196"/>
      <c r="O1190" s="182" t="s">
        <v>398</v>
      </c>
    </row>
    <row r="1191" spans="1:15" s="82" customFormat="1">
      <c r="A1191" s="95"/>
      <c r="B1191" s="127" t="s">
        <v>403</v>
      </c>
      <c r="C1191" s="185"/>
      <c r="D1191" s="115" t="s">
        <v>426</v>
      </c>
      <c r="E1191" s="187"/>
      <c r="F1191" s="98" t="s">
        <v>595</v>
      </c>
      <c r="G1191" s="98" t="s">
        <v>596</v>
      </c>
      <c r="H1191" s="98" t="s">
        <v>597</v>
      </c>
      <c r="I1191" s="98" t="s">
        <v>598</v>
      </c>
      <c r="J1191" s="98" t="s">
        <v>599</v>
      </c>
      <c r="K1191" s="98" t="s">
        <v>600</v>
      </c>
      <c r="L1191" s="98" t="s">
        <v>601</v>
      </c>
      <c r="M1191" s="98" t="s">
        <v>602</v>
      </c>
      <c r="N1191" s="98" t="s">
        <v>603</v>
      </c>
      <c r="O1191" s="183"/>
    </row>
    <row r="1192" spans="1:15" s="82" customFormat="1">
      <c r="A1192" s="95"/>
      <c r="B1192" s="127" t="s">
        <v>403</v>
      </c>
      <c r="C1192" s="35" t="s">
        <v>604</v>
      </c>
      <c r="D1192" s="35" t="s">
        <v>456</v>
      </c>
      <c r="E1192" s="96"/>
      <c r="F1192" s="96"/>
      <c r="G1192" s="96"/>
      <c r="H1192" s="96"/>
      <c r="I1192" s="96"/>
      <c r="J1192" s="96"/>
      <c r="K1192" s="96"/>
      <c r="L1192" s="96"/>
      <c r="M1192" s="96"/>
      <c r="N1192" s="96"/>
      <c r="O1192" s="96">
        <f t="shared" ref="O1192:O1199" si="313">SUM(E1192:N1192)</f>
        <v>0</v>
      </c>
    </row>
    <row r="1193" spans="1:15" s="82" customFormat="1">
      <c r="A1193" s="95"/>
      <c r="B1193" s="127" t="s">
        <v>403</v>
      </c>
      <c r="C1193" s="35" t="s">
        <v>605</v>
      </c>
      <c r="D1193" s="35" t="s">
        <v>457</v>
      </c>
      <c r="E1193" s="96"/>
      <c r="F1193" s="96"/>
      <c r="G1193" s="96"/>
      <c r="H1193" s="96"/>
      <c r="I1193" s="96"/>
      <c r="J1193" s="96"/>
      <c r="K1193" s="96"/>
      <c r="L1193" s="96"/>
      <c r="M1193" s="96"/>
      <c r="N1193" s="96"/>
      <c r="O1193" s="96">
        <f t="shared" si="313"/>
        <v>0</v>
      </c>
    </row>
    <row r="1194" spans="1:15" s="82" customFormat="1">
      <c r="A1194" s="95"/>
      <c r="B1194" s="127" t="s">
        <v>403</v>
      </c>
      <c r="C1194" s="35" t="s">
        <v>447</v>
      </c>
      <c r="D1194" s="35" t="s">
        <v>458</v>
      </c>
      <c r="E1194" s="96"/>
      <c r="F1194" s="96"/>
      <c r="G1194" s="96"/>
      <c r="H1194" s="96"/>
      <c r="I1194" s="96"/>
      <c r="J1194" s="96"/>
      <c r="K1194" s="96"/>
      <c r="L1194" s="96"/>
      <c r="M1194" s="96"/>
      <c r="N1194" s="96"/>
      <c r="O1194" s="96">
        <f t="shared" si="313"/>
        <v>0</v>
      </c>
    </row>
    <row r="1195" spans="1:15" s="82" customFormat="1">
      <c r="A1195" s="95"/>
      <c r="B1195" s="127" t="s">
        <v>403</v>
      </c>
      <c r="C1195" s="35" t="s">
        <v>606</v>
      </c>
      <c r="D1195" s="35" t="s">
        <v>459</v>
      </c>
      <c r="E1195" s="96"/>
      <c r="F1195" s="96"/>
      <c r="G1195" s="96"/>
      <c r="H1195" s="96"/>
      <c r="I1195" s="96"/>
      <c r="J1195" s="179"/>
      <c r="K1195" s="179"/>
      <c r="L1195" s="100"/>
      <c r="M1195" s="96"/>
      <c r="N1195" s="96"/>
      <c r="O1195" s="96">
        <f t="shared" si="313"/>
        <v>0</v>
      </c>
    </row>
    <row r="1196" spans="1:15" s="82" customFormat="1">
      <c r="A1196" s="95"/>
      <c r="B1196" s="127" t="s">
        <v>403</v>
      </c>
      <c r="C1196" s="35" t="s">
        <v>780</v>
      </c>
      <c r="D1196" s="35" t="s">
        <v>779</v>
      </c>
      <c r="E1196" s="96">
        <v>1</v>
      </c>
      <c r="F1196" s="96"/>
      <c r="G1196" s="96"/>
      <c r="H1196" s="96"/>
      <c r="I1196" s="96"/>
      <c r="J1196" s="116"/>
      <c r="K1196" s="116"/>
      <c r="L1196" s="100"/>
      <c r="M1196" s="96"/>
      <c r="N1196" s="96"/>
      <c r="O1196" s="96">
        <f t="shared" si="313"/>
        <v>1</v>
      </c>
    </row>
    <row r="1197" spans="1:15" s="82" customFormat="1">
      <c r="A1197" s="95"/>
      <c r="B1197" s="127" t="s">
        <v>403</v>
      </c>
      <c r="C1197" s="35" t="s">
        <v>607</v>
      </c>
      <c r="D1197" s="35" t="s">
        <v>460</v>
      </c>
      <c r="E1197" s="96"/>
      <c r="F1197" s="96">
        <v>1</v>
      </c>
      <c r="G1197" s="96"/>
      <c r="H1197" s="96"/>
      <c r="I1197" s="96"/>
      <c r="J1197" s="97"/>
      <c r="K1197" s="97"/>
      <c r="L1197" s="96"/>
      <c r="M1197" s="96"/>
      <c r="N1197" s="96"/>
      <c r="O1197" s="96">
        <f t="shared" si="313"/>
        <v>1</v>
      </c>
    </row>
    <row r="1198" spans="1:15" s="82" customFormat="1">
      <c r="A1198" s="95"/>
      <c r="B1198" s="127" t="s">
        <v>403</v>
      </c>
      <c r="C1198" s="99" t="s">
        <v>448</v>
      </c>
      <c r="D1198" s="99" t="s">
        <v>424</v>
      </c>
      <c r="E1198" s="96"/>
      <c r="F1198" s="96"/>
      <c r="G1198" s="96">
        <v>1</v>
      </c>
      <c r="H1198" s="97">
        <v>1</v>
      </c>
      <c r="I1198" s="97"/>
      <c r="J1198" s="179">
        <v>1</v>
      </c>
      <c r="K1198" s="179"/>
      <c r="L1198" s="97"/>
      <c r="M1198" s="97"/>
      <c r="N1198" s="96"/>
      <c r="O1198" s="96">
        <f t="shared" si="313"/>
        <v>3</v>
      </c>
    </row>
    <row r="1199" spans="1:15" s="82" customFormat="1">
      <c r="A1199" s="95"/>
      <c r="B1199" s="127" t="s">
        <v>403</v>
      </c>
      <c r="C1199" s="35" t="s">
        <v>800</v>
      </c>
      <c r="D1199" s="35" t="s">
        <v>799</v>
      </c>
      <c r="E1199" s="96"/>
      <c r="F1199" s="96"/>
      <c r="G1199" s="96"/>
      <c r="H1199" s="97"/>
      <c r="I1199" s="97"/>
      <c r="J1199" s="96"/>
      <c r="K1199" s="97"/>
      <c r="L1199" s="175">
        <v>1</v>
      </c>
      <c r="M1199" s="176"/>
      <c r="N1199" s="96"/>
      <c r="O1199" s="96">
        <f t="shared" si="313"/>
        <v>1</v>
      </c>
    </row>
    <row r="1200" spans="1:15" s="82" customFormat="1">
      <c r="A1200" s="95"/>
      <c r="B1200" s="127"/>
      <c r="C1200" s="101" t="s">
        <v>398</v>
      </c>
      <c r="D1200" s="101"/>
      <c r="E1200" s="109">
        <f t="shared" ref="E1200:J1200" si="314">SUM(E1192:E1199)</f>
        <v>1</v>
      </c>
      <c r="F1200" s="109">
        <f t="shared" si="314"/>
        <v>1</v>
      </c>
      <c r="G1200" s="109">
        <f t="shared" si="314"/>
        <v>1</v>
      </c>
      <c r="H1200" s="109">
        <f t="shared" si="314"/>
        <v>1</v>
      </c>
      <c r="I1200" s="109">
        <f t="shared" si="314"/>
        <v>0</v>
      </c>
      <c r="J1200" s="180">
        <f t="shared" si="314"/>
        <v>1</v>
      </c>
      <c r="K1200" s="180"/>
      <c r="L1200" s="177">
        <f>SUM(L1192:M1199)</f>
        <v>1</v>
      </c>
      <c r="M1200" s="178"/>
      <c r="N1200" s="109">
        <f>SUM(N1192:N1199)</f>
        <v>0</v>
      </c>
      <c r="O1200" s="109">
        <f>SUM(O1192:O1199)</f>
        <v>6</v>
      </c>
    </row>
    <row r="1201" spans="1:15" s="82" customFormat="1">
      <c r="A1201" s="95"/>
      <c r="B1201" s="127"/>
      <c r="C1201" s="184" t="s">
        <v>739</v>
      </c>
      <c r="D1201" s="114"/>
      <c r="E1201" s="186" t="s">
        <v>592</v>
      </c>
      <c r="F1201" s="194" t="s">
        <v>593</v>
      </c>
      <c r="G1201" s="195"/>
      <c r="H1201" s="195"/>
      <c r="I1201" s="196"/>
      <c r="J1201" s="194" t="s">
        <v>594</v>
      </c>
      <c r="K1201" s="195"/>
      <c r="L1201" s="195"/>
      <c r="M1201" s="195"/>
      <c r="N1201" s="196"/>
      <c r="O1201" s="182" t="s">
        <v>398</v>
      </c>
    </row>
    <row r="1202" spans="1:15" s="82" customFormat="1">
      <c r="A1202" s="95"/>
      <c r="B1202" s="127" t="s">
        <v>405</v>
      </c>
      <c r="C1202" s="185"/>
      <c r="D1202" s="115" t="s">
        <v>426</v>
      </c>
      <c r="E1202" s="187"/>
      <c r="F1202" s="98" t="s">
        <v>595</v>
      </c>
      <c r="G1202" s="98" t="s">
        <v>596</v>
      </c>
      <c r="H1202" s="98" t="s">
        <v>597</v>
      </c>
      <c r="I1202" s="98" t="s">
        <v>598</v>
      </c>
      <c r="J1202" s="98" t="s">
        <v>599</v>
      </c>
      <c r="K1202" s="98" t="s">
        <v>600</v>
      </c>
      <c r="L1202" s="98" t="s">
        <v>601</v>
      </c>
      <c r="M1202" s="98" t="s">
        <v>602</v>
      </c>
      <c r="N1202" s="98" t="s">
        <v>603</v>
      </c>
      <c r="O1202" s="183"/>
    </row>
    <row r="1203" spans="1:15" s="82" customFormat="1">
      <c r="A1203" s="95"/>
      <c r="B1203" s="127" t="s">
        <v>405</v>
      </c>
      <c r="C1203" s="35" t="s">
        <v>604</v>
      </c>
      <c r="D1203" s="35" t="s">
        <v>456</v>
      </c>
      <c r="E1203" s="96"/>
      <c r="F1203" s="96"/>
      <c r="G1203" s="96"/>
      <c r="H1203" s="96"/>
      <c r="I1203" s="96"/>
      <c r="J1203" s="96"/>
      <c r="K1203" s="96"/>
      <c r="L1203" s="96"/>
      <c r="M1203" s="96"/>
      <c r="N1203" s="96"/>
      <c r="O1203" s="96">
        <f t="shared" ref="O1203:O1210" si="315">SUM(E1203:N1203)</f>
        <v>0</v>
      </c>
    </row>
    <row r="1204" spans="1:15" s="82" customFormat="1">
      <c r="A1204" s="95"/>
      <c r="B1204" s="127" t="s">
        <v>405</v>
      </c>
      <c r="C1204" s="35" t="s">
        <v>605</v>
      </c>
      <c r="D1204" s="35" t="s">
        <v>457</v>
      </c>
      <c r="E1204" s="96"/>
      <c r="F1204" s="96"/>
      <c r="G1204" s="96"/>
      <c r="H1204" s="96"/>
      <c r="I1204" s="96"/>
      <c r="J1204" s="96"/>
      <c r="K1204" s="96"/>
      <c r="L1204" s="96"/>
      <c r="M1204" s="96"/>
      <c r="N1204" s="96"/>
      <c r="O1204" s="96">
        <f t="shared" si="315"/>
        <v>0</v>
      </c>
    </row>
    <row r="1205" spans="1:15" s="82" customFormat="1">
      <c r="A1205" s="95"/>
      <c r="B1205" s="127" t="s">
        <v>405</v>
      </c>
      <c r="C1205" s="35" t="s">
        <v>447</v>
      </c>
      <c r="D1205" s="35" t="s">
        <v>458</v>
      </c>
      <c r="E1205" s="96"/>
      <c r="F1205" s="96"/>
      <c r="G1205" s="96"/>
      <c r="H1205" s="96"/>
      <c r="I1205" s="96"/>
      <c r="J1205" s="96"/>
      <c r="K1205" s="96"/>
      <c r="L1205" s="96"/>
      <c r="M1205" s="96"/>
      <c r="N1205" s="96"/>
      <c r="O1205" s="96">
        <f t="shared" si="315"/>
        <v>0</v>
      </c>
    </row>
    <row r="1206" spans="1:15" s="82" customFormat="1">
      <c r="A1206" s="95"/>
      <c r="B1206" s="127" t="s">
        <v>405</v>
      </c>
      <c r="C1206" s="35" t="s">
        <v>606</v>
      </c>
      <c r="D1206" s="35" t="s">
        <v>459</v>
      </c>
      <c r="E1206" s="96"/>
      <c r="F1206" s="96"/>
      <c r="G1206" s="96"/>
      <c r="H1206" s="96"/>
      <c r="I1206" s="96"/>
      <c r="J1206" s="179"/>
      <c r="K1206" s="179"/>
      <c r="L1206" s="100"/>
      <c r="M1206" s="96"/>
      <c r="N1206" s="96"/>
      <c r="O1206" s="96">
        <f t="shared" si="315"/>
        <v>0</v>
      </c>
    </row>
    <row r="1207" spans="1:15" s="82" customFormat="1">
      <c r="A1207" s="95"/>
      <c r="B1207" s="127" t="s">
        <v>405</v>
      </c>
      <c r="C1207" s="35" t="s">
        <v>780</v>
      </c>
      <c r="D1207" s="35" t="s">
        <v>779</v>
      </c>
      <c r="E1207" s="96">
        <v>1</v>
      </c>
      <c r="F1207" s="96"/>
      <c r="G1207" s="96"/>
      <c r="H1207" s="96"/>
      <c r="I1207" s="96"/>
      <c r="J1207" s="116"/>
      <c r="K1207" s="116"/>
      <c r="L1207" s="100"/>
      <c r="M1207" s="96"/>
      <c r="N1207" s="96"/>
      <c r="O1207" s="96">
        <f t="shared" si="315"/>
        <v>1</v>
      </c>
    </row>
    <row r="1208" spans="1:15" s="82" customFormat="1">
      <c r="A1208" s="95"/>
      <c r="B1208" s="127" t="s">
        <v>405</v>
      </c>
      <c r="C1208" s="35" t="s">
        <v>607</v>
      </c>
      <c r="D1208" s="35" t="s">
        <v>460</v>
      </c>
      <c r="E1208" s="96"/>
      <c r="F1208" s="96">
        <v>1</v>
      </c>
      <c r="G1208" s="96"/>
      <c r="H1208" s="96"/>
      <c r="I1208" s="96"/>
      <c r="J1208" s="97"/>
      <c r="K1208" s="97"/>
      <c r="L1208" s="96"/>
      <c r="M1208" s="96"/>
      <c r="N1208" s="96"/>
      <c r="O1208" s="96">
        <f t="shared" si="315"/>
        <v>1</v>
      </c>
    </row>
    <row r="1209" spans="1:15" s="82" customFormat="1">
      <c r="A1209" s="95"/>
      <c r="B1209" s="127" t="s">
        <v>405</v>
      </c>
      <c r="C1209" s="99" t="s">
        <v>448</v>
      </c>
      <c r="D1209" s="99" t="s">
        <v>424</v>
      </c>
      <c r="E1209" s="96"/>
      <c r="F1209" s="96"/>
      <c r="G1209" s="96">
        <v>1</v>
      </c>
      <c r="H1209" s="97">
        <v>1</v>
      </c>
      <c r="I1209" s="97"/>
      <c r="J1209" s="179">
        <v>1</v>
      </c>
      <c r="K1209" s="179"/>
      <c r="L1209" s="97"/>
      <c r="M1209" s="97"/>
      <c r="N1209" s="96"/>
      <c r="O1209" s="96">
        <f t="shared" si="315"/>
        <v>3</v>
      </c>
    </row>
    <row r="1210" spans="1:15" s="82" customFormat="1">
      <c r="A1210" s="95"/>
      <c r="B1210" s="127" t="s">
        <v>405</v>
      </c>
      <c r="C1210" s="35" t="s">
        <v>800</v>
      </c>
      <c r="D1210" s="35" t="s">
        <v>799</v>
      </c>
      <c r="E1210" s="96"/>
      <c r="F1210" s="96"/>
      <c r="G1210" s="96"/>
      <c r="H1210" s="97"/>
      <c r="I1210" s="97"/>
      <c r="J1210" s="96"/>
      <c r="K1210" s="97"/>
      <c r="L1210" s="175">
        <v>1</v>
      </c>
      <c r="M1210" s="176"/>
      <c r="N1210" s="96"/>
      <c r="O1210" s="96">
        <f t="shared" si="315"/>
        <v>1</v>
      </c>
    </row>
    <row r="1211" spans="1:15" s="82" customFormat="1">
      <c r="A1211" s="95"/>
      <c r="B1211" s="127"/>
      <c r="C1211" s="101" t="s">
        <v>398</v>
      </c>
      <c r="D1211" s="101"/>
      <c r="E1211" s="109">
        <f t="shared" ref="E1211:J1211" si="316">SUM(E1203:E1210)</f>
        <v>1</v>
      </c>
      <c r="F1211" s="109">
        <f t="shared" si="316"/>
        <v>1</v>
      </c>
      <c r="G1211" s="109">
        <f t="shared" si="316"/>
        <v>1</v>
      </c>
      <c r="H1211" s="109">
        <f t="shared" si="316"/>
        <v>1</v>
      </c>
      <c r="I1211" s="109">
        <f t="shared" si="316"/>
        <v>0</v>
      </c>
      <c r="J1211" s="180">
        <f t="shared" si="316"/>
        <v>1</v>
      </c>
      <c r="K1211" s="180"/>
      <c r="L1211" s="177">
        <f>SUM(L1203:M1210)</f>
        <v>1</v>
      </c>
      <c r="M1211" s="178"/>
      <c r="N1211" s="109">
        <f>SUM(N1203:N1210)</f>
        <v>0</v>
      </c>
      <c r="O1211" s="109">
        <f>SUM(O1203:O1210)</f>
        <v>6</v>
      </c>
    </row>
    <row r="1212" spans="1:15" s="82" customFormat="1">
      <c r="A1212" s="95"/>
      <c r="B1212" s="127"/>
      <c r="C1212" s="184" t="s">
        <v>740</v>
      </c>
      <c r="D1212" s="114"/>
      <c r="E1212" s="186" t="s">
        <v>592</v>
      </c>
      <c r="F1212" s="194" t="s">
        <v>593</v>
      </c>
      <c r="G1212" s="195"/>
      <c r="H1212" s="195"/>
      <c r="I1212" s="196"/>
      <c r="J1212" s="194" t="s">
        <v>594</v>
      </c>
      <c r="K1212" s="195"/>
      <c r="L1212" s="195"/>
      <c r="M1212" s="195"/>
      <c r="N1212" s="196"/>
      <c r="O1212" s="182" t="s">
        <v>398</v>
      </c>
    </row>
    <row r="1213" spans="1:15" s="82" customFormat="1">
      <c r="A1213" s="95"/>
      <c r="B1213" s="127" t="s">
        <v>407</v>
      </c>
      <c r="C1213" s="185"/>
      <c r="D1213" s="115" t="s">
        <v>426</v>
      </c>
      <c r="E1213" s="187"/>
      <c r="F1213" s="98" t="s">
        <v>595</v>
      </c>
      <c r="G1213" s="98" t="s">
        <v>596</v>
      </c>
      <c r="H1213" s="98" t="s">
        <v>597</v>
      </c>
      <c r="I1213" s="98" t="s">
        <v>598</v>
      </c>
      <c r="J1213" s="98" t="s">
        <v>599</v>
      </c>
      <c r="K1213" s="98" t="s">
        <v>600</v>
      </c>
      <c r="L1213" s="98" t="s">
        <v>601</v>
      </c>
      <c r="M1213" s="98" t="s">
        <v>602</v>
      </c>
      <c r="N1213" s="98" t="s">
        <v>603</v>
      </c>
      <c r="O1213" s="183"/>
    </row>
    <row r="1214" spans="1:15" s="82" customFormat="1">
      <c r="A1214" s="95"/>
      <c r="B1214" s="127" t="s">
        <v>407</v>
      </c>
      <c r="C1214" s="35" t="s">
        <v>604</v>
      </c>
      <c r="D1214" s="35" t="s">
        <v>456</v>
      </c>
      <c r="E1214" s="96"/>
      <c r="F1214" s="96"/>
      <c r="G1214" s="96"/>
      <c r="H1214" s="96"/>
      <c r="I1214" s="96"/>
      <c r="J1214" s="96"/>
      <c r="K1214" s="96"/>
      <c r="L1214" s="96"/>
      <c r="M1214" s="96"/>
      <c r="N1214" s="96"/>
      <c r="O1214" s="96">
        <f t="shared" ref="O1214:O1221" si="317">SUM(E1214:N1214)</f>
        <v>0</v>
      </c>
    </row>
    <row r="1215" spans="1:15" s="82" customFormat="1">
      <c r="A1215" s="95"/>
      <c r="B1215" s="127" t="s">
        <v>407</v>
      </c>
      <c r="C1215" s="35" t="s">
        <v>605</v>
      </c>
      <c r="D1215" s="35" t="s">
        <v>457</v>
      </c>
      <c r="E1215" s="96"/>
      <c r="F1215" s="96"/>
      <c r="G1215" s="96"/>
      <c r="H1215" s="96"/>
      <c r="I1215" s="96"/>
      <c r="J1215" s="96"/>
      <c r="K1215" s="96"/>
      <c r="L1215" s="96"/>
      <c r="M1215" s="96"/>
      <c r="N1215" s="96"/>
      <c r="O1215" s="96">
        <f t="shared" si="317"/>
        <v>0</v>
      </c>
    </row>
    <row r="1216" spans="1:15" s="82" customFormat="1">
      <c r="A1216" s="95"/>
      <c r="B1216" s="127" t="s">
        <v>407</v>
      </c>
      <c r="C1216" s="35" t="s">
        <v>447</v>
      </c>
      <c r="D1216" s="35" t="s">
        <v>458</v>
      </c>
      <c r="E1216" s="96"/>
      <c r="F1216" s="96"/>
      <c r="G1216" s="96"/>
      <c r="H1216" s="96"/>
      <c r="I1216" s="96"/>
      <c r="J1216" s="96"/>
      <c r="K1216" s="96"/>
      <c r="L1216" s="96"/>
      <c r="M1216" s="96"/>
      <c r="N1216" s="96"/>
      <c r="O1216" s="96">
        <f t="shared" si="317"/>
        <v>0</v>
      </c>
    </row>
    <row r="1217" spans="1:15" s="82" customFormat="1">
      <c r="A1217" s="95"/>
      <c r="B1217" s="127" t="s">
        <v>407</v>
      </c>
      <c r="C1217" s="35" t="s">
        <v>606</v>
      </c>
      <c r="D1217" s="35" t="s">
        <v>459</v>
      </c>
      <c r="E1217" s="96"/>
      <c r="F1217" s="96"/>
      <c r="G1217" s="96"/>
      <c r="H1217" s="96"/>
      <c r="I1217" s="96"/>
      <c r="J1217" s="179"/>
      <c r="K1217" s="179"/>
      <c r="L1217" s="100"/>
      <c r="M1217" s="96"/>
      <c r="N1217" s="96"/>
      <c r="O1217" s="96">
        <f t="shared" si="317"/>
        <v>0</v>
      </c>
    </row>
    <row r="1218" spans="1:15" s="82" customFormat="1">
      <c r="A1218" s="95"/>
      <c r="B1218" s="127" t="s">
        <v>407</v>
      </c>
      <c r="C1218" s="35" t="s">
        <v>780</v>
      </c>
      <c r="D1218" s="35" t="s">
        <v>779</v>
      </c>
      <c r="E1218" s="96">
        <v>1</v>
      </c>
      <c r="F1218" s="96"/>
      <c r="G1218" s="96"/>
      <c r="H1218" s="96"/>
      <c r="I1218" s="96"/>
      <c r="J1218" s="116"/>
      <c r="K1218" s="116"/>
      <c r="L1218" s="100"/>
      <c r="M1218" s="96"/>
      <c r="N1218" s="96"/>
      <c r="O1218" s="96">
        <f t="shared" si="317"/>
        <v>1</v>
      </c>
    </row>
    <row r="1219" spans="1:15" s="82" customFormat="1">
      <c r="A1219" s="95"/>
      <c r="B1219" s="127" t="s">
        <v>407</v>
      </c>
      <c r="C1219" s="35" t="s">
        <v>607</v>
      </c>
      <c r="D1219" s="35" t="s">
        <v>460</v>
      </c>
      <c r="E1219" s="96"/>
      <c r="F1219" s="96">
        <v>1</v>
      </c>
      <c r="G1219" s="96"/>
      <c r="H1219" s="96"/>
      <c r="I1219" s="96"/>
      <c r="J1219" s="97"/>
      <c r="K1219" s="97"/>
      <c r="L1219" s="96"/>
      <c r="M1219" s="96"/>
      <c r="N1219" s="96"/>
      <c r="O1219" s="96">
        <f t="shared" si="317"/>
        <v>1</v>
      </c>
    </row>
    <row r="1220" spans="1:15" s="82" customFormat="1">
      <c r="A1220" s="95"/>
      <c r="B1220" s="127" t="s">
        <v>407</v>
      </c>
      <c r="C1220" s="99" t="s">
        <v>448</v>
      </c>
      <c r="D1220" s="99" t="s">
        <v>424</v>
      </c>
      <c r="E1220" s="96"/>
      <c r="F1220" s="96"/>
      <c r="G1220" s="96">
        <v>1</v>
      </c>
      <c r="H1220" s="97">
        <v>1</v>
      </c>
      <c r="I1220" s="97"/>
      <c r="J1220" s="179">
        <v>1</v>
      </c>
      <c r="K1220" s="179"/>
      <c r="L1220" s="97"/>
      <c r="M1220" s="97"/>
      <c r="N1220" s="96"/>
      <c r="O1220" s="96">
        <f t="shared" si="317"/>
        <v>3</v>
      </c>
    </row>
    <row r="1221" spans="1:15" s="82" customFormat="1">
      <c r="A1221" s="95"/>
      <c r="B1221" s="127" t="s">
        <v>407</v>
      </c>
      <c r="C1221" s="35" t="s">
        <v>800</v>
      </c>
      <c r="D1221" s="35" t="s">
        <v>799</v>
      </c>
      <c r="E1221" s="96"/>
      <c r="F1221" s="96"/>
      <c r="G1221" s="96"/>
      <c r="H1221" s="97"/>
      <c r="I1221" s="97"/>
      <c r="J1221" s="96"/>
      <c r="K1221" s="97"/>
      <c r="L1221" s="175">
        <v>1</v>
      </c>
      <c r="M1221" s="176"/>
      <c r="N1221" s="96"/>
      <c r="O1221" s="96">
        <f t="shared" si="317"/>
        <v>1</v>
      </c>
    </row>
    <row r="1222" spans="1:15" s="82" customFormat="1">
      <c r="A1222" s="95"/>
      <c r="B1222" s="127"/>
      <c r="C1222" s="35" t="s">
        <v>398</v>
      </c>
      <c r="D1222" s="35"/>
      <c r="E1222" s="109">
        <f t="shared" ref="E1222:J1222" si="318">SUM(E1214:E1221)</f>
        <v>1</v>
      </c>
      <c r="F1222" s="109">
        <f t="shared" si="318"/>
        <v>1</v>
      </c>
      <c r="G1222" s="109">
        <f t="shared" si="318"/>
        <v>1</v>
      </c>
      <c r="H1222" s="109">
        <f t="shared" si="318"/>
        <v>1</v>
      </c>
      <c r="I1222" s="109">
        <f t="shared" si="318"/>
        <v>0</v>
      </c>
      <c r="J1222" s="180">
        <f t="shared" si="318"/>
        <v>1</v>
      </c>
      <c r="K1222" s="180"/>
      <c r="L1222" s="177">
        <f>SUM(L1214:M1221)</f>
        <v>1</v>
      </c>
      <c r="M1222" s="178"/>
      <c r="N1222" s="109">
        <f>SUM(N1214:N1221)</f>
        <v>0</v>
      </c>
      <c r="O1222" s="96">
        <f>SUM(O1214:O1221)</f>
        <v>6</v>
      </c>
    </row>
    <row r="1223" spans="1:15" s="82" customFormat="1">
      <c r="A1223" s="95"/>
      <c r="B1223" s="127"/>
      <c r="C1223" s="184" t="s">
        <v>741</v>
      </c>
      <c r="D1223" s="114"/>
      <c r="E1223" s="186" t="s">
        <v>592</v>
      </c>
      <c r="F1223" s="194" t="s">
        <v>593</v>
      </c>
      <c r="G1223" s="195"/>
      <c r="H1223" s="195"/>
      <c r="I1223" s="196"/>
      <c r="J1223" s="194" t="s">
        <v>594</v>
      </c>
      <c r="K1223" s="195"/>
      <c r="L1223" s="195"/>
      <c r="M1223" s="195"/>
      <c r="N1223" s="196"/>
      <c r="O1223" s="182" t="s">
        <v>398</v>
      </c>
    </row>
    <row r="1224" spans="1:15" s="82" customFormat="1">
      <c r="A1224" s="95"/>
      <c r="B1224" s="127" t="s">
        <v>409</v>
      </c>
      <c r="C1224" s="185"/>
      <c r="D1224" s="115" t="s">
        <v>426</v>
      </c>
      <c r="E1224" s="187"/>
      <c r="F1224" s="98" t="s">
        <v>595</v>
      </c>
      <c r="G1224" s="98" t="s">
        <v>596</v>
      </c>
      <c r="H1224" s="98" t="s">
        <v>597</v>
      </c>
      <c r="I1224" s="98" t="s">
        <v>598</v>
      </c>
      <c r="J1224" s="98" t="s">
        <v>599</v>
      </c>
      <c r="K1224" s="98" t="s">
        <v>600</v>
      </c>
      <c r="L1224" s="98" t="s">
        <v>601</v>
      </c>
      <c r="M1224" s="98" t="s">
        <v>602</v>
      </c>
      <c r="N1224" s="98" t="s">
        <v>603</v>
      </c>
      <c r="O1224" s="183"/>
    </row>
    <row r="1225" spans="1:15" s="82" customFormat="1">
      <c r="A1225" s="95"/>
      <c r="B1225" s="127" t="s">
        <v>409</v>
      </c>
      <c r="C1225" s="35" t="s">
        <v>604</v>
      </c>
      <c r="D1225" s="35" t="s">
        <v>456</v>
      </c>
      <c r="E1225" s="96"/>
      <c r="F1225" s="96"/>
      <c r="G1225" s="96"/>
      <c r="H1225" s="96"/>
      <c r="I1225" s="96"/>
      <c r="J1225" s="96"/>
      <c r="K1225" s="96"/>
      <c r="L1225" s="96"/>
      <c r="M1225" s="96"/>
      <c r="N1225" s="96"/>
      <c r="O1225" s="96">
        <f t="shared" ref="O1225:O1232" si="319">SUM(E1225:N1225)</f>
        <v>0</v>
      </c>
    </row>
    <row r="1226" spans="1:15" s="82" customFormat="1">
      <c r="A1226" s="95"/>
      <c r="B1226" s="127" t="s">
        <v>409</v>
      </c>
      <c r="C1226" s="35" t="s">
        <v>605</v>
      </c>
      <c r="D1226" s="35" t="s">
        <v>457</v>
      </c>
      <c r="E1226" s="96"/>
      <c r="F1226" s="96"/>
      <c r="G1226" s="96"/>
      <c r="H1226" s="96"/>
      <c r="I1226" s="96"/>
      <c r="J1226" s="96"/>
      <c r="K1226" s="96"/>
      <c r="L1226" s="96"/>
      <c r="M1226" s="96"/>
      <c r="N1226" s="96"/>
      <c r="O1226" s="96">
        <f t="shared" si="319"/>
        <v>0</v>
      </c>
    </row>
    <row r="1227" spans="1:15" s="82" customFormat="1">
      <c r="A1227" s="95"/>
      <c r="B1227" s="127" t="s">
        <v>409</v>
      </c>
      <c r="C1227" s="35" t="s">
        <v>447</v>
      </c>
      <c r="D1227" s="35" t="s">
        <v>458</v>
      </c>
      <c r="E1227" s="96"/>
      <c r="F1227" s="96"/>
      <c r="G1227" s="96"/>
      <c r="H1227" s="96"/>
      <c r="I1227" s="96"/>
      <c r="J1227" s="96"/>
      <c r="K1227" s="96"/>
      <c r="L1227" s="96"/>
      <c r="M1227" s="96"/>
      <c r="N1227" s="96"/>
      <c r="O1227" s="96">
        <f t="shared" si="319"/>
        <v>0</v>
      </c>
    </row>
    <row r="1228" spans="1:15" s="82" customFormat="1">
      <c r="A1228" s="95"/>
      <c r="B1228" s="127" t="s">
        <v>409</v>
      </c>
      <c r="C1228" s="35" t="s">
        <v>606</v>
      </c>
      <c r="D1228" s="35" t="s">
        <v>459</v>
      </c>
      <c r="E1228" s="96">
        <v>1</v>
      </c>
      <c r="F1228" s="96"/>
      <c r="G1228" s="96"/>
      <c r="H1228" s="96"/>
      <c r="I1228" s="96"/>
      <c r="J1228" s="179"/>
      <c r="K1228" s="179"/>
      <c r="L1228" s="100"/>
      <c r="M1228" s="96"/>
      <c r="N1228" s="96"/>
      <c r="O1228" s="96">
        <f t="shared" si="319"/>
        <v>1</v>
      </c>
    </row>
    <row r="1229" spans="1:15" s="82" customFormat="1">
      <c r="A1229" s="95"/>
      <c r="B1229" s="127" t="s">
        <v>409</v>
      </c>
      <c r="C1229" s="35" t="s">
        <v>780</v>
      </c>
      <c r="D1229" s="35" t="s">
        <v>779</v>
      </c>
      <c r="E1229" s="96"/>
      <c r="F1229" s="96"/>
      <c r="G1229" s="96"/>
      <c r="H1229" s="96"/>
      <c r="I1229" s="96"/>
      <c r="J1229" s="116"/>
      <c r="K1229" s="116"/>
      <c r="L1229" s="100"/>
      <c r="M1229" s="96"/>
      <c r="N1229" s="96"/>
      <c r="O1229" s="96">
        <f t="shared" si="319"/>
        <v>0</v>
      </c>
    </row>
    <row r="1230" spans="1:15" s="82" customFormat="1">
      <c r="A1230" s="95"/>
      <c r="B1230" s="127" t="s">
        <v>409</v>
      </c>
      <c r="C1230" s="35" t="s">
        <v>607</v>
      </c>
      <c r="D1230" s="35" t="s">
        <v>460</v>
      </c>
      <c r="E1230" s="96"/>
      <c r="F1230" s="96">
        <v>1</v>
      </c>
      <c r="G1230" s="96"/>
      <c r="H1230" s="96"/>
      <c r="I1230" s="96"/>
      <c r="J1230" s="97"/>
      <c r="K1230" s="97"/>
      <c r="L1230" s="96"/>
      <c r="M1230" s="96"/>
      <c r="N1230" s="96"/>
      <c r="O1230" s="96">
        <f t="shared" si="319"/>
        <v>1</v>
      </c>
    </row>
    <row r="1231" spans="1:15" s="82" customFormat="1">
      <c r="A1231" s="95"/>
      <c r="B1231" s="127" t="s">
        <v>409</v>
      </c>
      <c r="C1231" s="99" t="s">
        <v>448</v>
      </c>
      <c r="D1231" s="99" t="s">
        <v>424</v>
      </c>
      <c r="E1231" s="96"/>
      <c r="F1231" s="96"/>
      <c r="G1231" s="96">
        <v>1</v>
      </c>
      <c r="H1231" s="97">
        <v>1</v>
      </c>
      <c r="I1231" s="97"/>
      <c r="J1231" s="179">
        <v>1</v>
      </c>
      <c r="K1231" s="179"/>
      <c r="L1231" s="97"/>
      <c r="M1231" s="97"/>
      <c r="N1231" s="96"/>
      <c r="O1231" s="96">
        <f t="shared" si="319"/>
        <v>3</v>
      </c>
    </row>
    <row r="1232" spans="1:15" s="82" customFormat="1">
      <c r="A1232" s="95"/>
      <c r="B1232" s="127" t="s">
        <v>409</v>
      </c>
      <c r="C1232" s="35" t="s">
        <v>800</v>
      </c>
      <c r="D1232" s="35" t="s">
        <v>799</v>
      </c>
      <c r="E1232" s="96"/>
      <c r="F1232" s="96"/>
      <c r="G1232" s="96"/>
      <c r="H1232" s="97"/>
      <c r="I1232" s="97"/>
      <c r="J1232" s="96"/>
      <c r="K1232" s="97"/>
      <c r="L1232" s="175">
        <v>1</v>
      </c>
      <c r="M1232" s="176"/>
      <c r="N1232" s="96"/>
      <c r="O1232" s="96">
        <f t="shared" si="319"/>
        <v>1</v>
      </c>
    </row>
    <row r="1233" spans="1:15" s="82" customFormat="1">
      <c r="A1233" s="95"/>
      <c r="B1233" s="127"/>
      <c r="C1233" s="101" t="s">
        <v>398</v>
      </c>
      <c r="D1233" s="101"/>
      <c r="E1233" s="109">
        <f t="shared" ref="E1233:J1233" si="320">SUM(E1225:E1232)</f>
        <v>1</v>
      </c>
      <c r="F1233" s="109">
        <f t="shared" si="320"/>
        <v>1</v>
      </c>
      <c r="G1233" s="109">
        <f t="shared" si="320"/>
        <v>1</v>
      </c>
      <c r="H1233" s="109">
        <f t="shared" si="320"/>
        <v>1</v>
      </c>
      <c r="I1233" s="109">
        <f t="shared" si="320"/>
        <v>0</v>
      </c>
      <c r="J1233" s="180">
        <f t="shared" si="320"/>
        <v>1</v>
      </c>
      <c r="K1233" s="180"/>
      <c r="L1233" s="177">
        <f>SUM(L1225:M1232)</f>
        <v>1</v>
      </c>
      <c r="M1233" s="178"/>
      <c r="N1233" s="109">
        <f>SUM(N1225:N1232)</f>
        <v>0</v>
      </c>
      <c r="O1233" s="109">
        <f>SUM(O1225:O1232)</f>
        <v>6</v>
      </c>
    </row>
    <row r="1234" spans="1:15" s="82" customFormat="1">
      <c r="A1234" s="95"/>
      <c r="B1234" s="127"/>
      <c r="C1234" s="184" t="s">
        <v>742</v>
      </c>
      <c r="D1234" s="114"/>
      <c r="E1234" s="186" t="s">
        <v>592</v>
      </c>
      <c r="F1234" s="194" t="s">
        <v>593</v>
      </c>
      <c r="G1234" s="195"/>
      <c r="H1234" s="195"/>
      <c r="I1234" s="196"/>
      <c r="J1234" s="194" t="s">
        <v>594</v>
      </c>
      <c r="K1234" s="195"/>
      <c r="L1234" s="195"/>
      <c r="M1234" s="195"/>
      <c r="N1234" s="196"/>
      <c r="O1234" s="182" t="s">
        <v>398</v>
      </c>
    </row>
    <row r="1235" spans="1:15" s="82" customFormat="1">
      <c r="A1235" s="95"/>
      <c r="B1235" s="127" t="s">
        <v>256</v>
      </c>
      <c r="C1235" s="185"/>
      <c r="D1235" s="115" t="s">
        <v>426</v>
      </c>
      <c r="E1235" s="187"/>
      <c r="F1235" s="98" t="s">
        <v>595</v>
      </c>
      <c r="G1235" s="98" t="s">
        <v>596</v>
      </c>
      <c r="H1235" s="98" t="s">
        <v>597</v>
      </c>
      <c r="I1235" s="98" t="s">
        <v>598</v>
      </c>
      <c r="J1235" s="98" t="s">
        <v>599</v>
      </c>
      <c r="K1235" s="98" t="s">
        <v>600</v>
      </c>
      <c r="L1235" s="98" t="s">
        <v>601</v>
      </c>
      <c r="M1235" s="98" t="s">
        <v>602</v>
      </c>
      <c r="N1235" s="98" t="s">
        <v>603</v>
      </c>
      <c r="O1235" s="183"/>
    </row>
    <row r="1236" spans="1:15" s="82" customFormat="1">
      <c r="A1236" s="95"/>
      <c r="B1236" s="127" t="s">
        <v>256</v>
      </c>
      <c r="C1236" s="35" t="s">
        <v>604</v>
      </c>
      <c r="D1236" s="35" t="s">
        <v>456</v>
      </c>
      <c r="E1236" s="96"/>
      <c r="F1236" s="96"/>
      <c r="G1236" s="96"/>
      <c r="H1236" s="96"/>
      <c r="I1236" s="96"/>
      <c r="J1236" s="96"/>
      <c r="K1236" s="96"/>
      <c r="L1236" s="96"/>
      <c r="M1236" s="96"/>
      <c r="N1236" s="96"/>
      <c r="O1236" s="96">
        <f t="shared" ref="O1236:O1243" si="321">SUM(E1236:N1236)</f>
        <v>0</v>
      </c>
    </row>
    <row r="1237" spans="1:15" s="82" customFormat="1">
      <c r="A1237" s="95"/>
      <c r="B1237" s="127" t="s">
        <v>256</v>
      </c>
      <c r="C1237" s="35" t="s">
        <v>605</v>
      </c>
      <c r="D1237" s="35" t="s">
        <v>457</v>
      </c>
      <c r="E1237" s="96"/>
      <c r="F1237" s="96"/>
      <c r="G1237" s="96"/>
      <c r="H1237" s="96"/>
      <c r="I1237" s="96"/>
      <c r="J1237" s="96"/>
      <c r="K1237" s="96"/>
      <c r="L1237" s="96"/>
      <c r="M1237" s="96"/>
      <c r="N1237" s="96"/>
      <c r="O1237" s="96">
        <f t="shared" si="321"/>
        <v>0</v>
      </c>
    </row>
    <row r="1238" spans="1:15" s="82" customFormat="1">
      <c r="A1238" s="95"/>
      <c r="B1238" s="127" t="s">
        <v>256</v>
      </c>
      <c r="C1238" s="35" t="s">
        <v>447</v>
      </c>
      <c r="D1238" s="35" t="s">
        <v>458</v>
      </c>
      <c r="E1238" s="96"/>
      <c r="F1238" s="96"/>
      <c r="G1238" s="96"/>
      <c r="H1238" s="96"/>
      <c r="I1238" s="96"/>
      <c r="J1238" s="96"/>
      <c r="K1238" s="96"/>
      <c r="L1238" s="96"/>
      <c r="M1238" s="96"/>
      <c r="N1238" s="96"/>
      <c r="O1238" s="96">
        <f t="shared" si="321"/>
        <v>0</v>
      </c>
    </row>
    <row r="1239" spans="1:15" s="82" customFormat="1">
      <c r="A1239" s="95"/>
      <c r="B1239" s="127" t="s">
        <v>256</v>
      </c>
      <c r="C1239" s="35" t="s">
        <v>606</v>
      </c>
      <c r="D1239" s="35" t="s">
        <v>459</v>
      </c>
      <c r="E1239" s="96">
        <v>1</v>
      </c>
      <c r="F1239" s="96"/>
      <c r="G1239" s="96"/>
      <c r="H1239" s="96"/>
      <c r="I1239" s="96"/>
      <c r="J1239" s="179"/>
      <c r="K1239" s="179"/>
      <c r="L1239" s="100"/>
      <c r="M1239" s="96"/>
      <c r="N1239" s="96"/>
      <c r="O1239" s="96">
        <f t="shared" si="321"/>
        <v>1</v>
      </c>
    </row>
    <row r="1240" spans="1:15" s="82" customFormat="1">
      <c r="A1240" s="95"/>
      <c r="B1240" s="127" t="s">
        <v>256</v>
      </c>
      <c r="C1240" s="35" t="s">
        <v>780</v>
      </c>
      <c r="D1240" s="35" t="s">
        <v>779</v>
      </c>
      <c r="E1240" s="96"/>
      <c r="F1240" s="96"/>
      <c r="G1240" s="96"/>
      <c r="H1240" s="96"/>
      <c r="I1240" s="96"/>
      <c r="J1240" s="116"/>
      <c r="K1240" s="116"/>
      <c r="L1240" s="100"/>
      <c r="M1240" s="96"/>
      <c r="N1240" s="96"/>
      <c r="O1240" s="96">
        <f t="shared" si="321"/>
        <v>0</v>
      </c>
    </row>
    <row r="1241" spans="1:15" s="82" customFormat="1">
      <c r="A1241" s="95"/>
      <c r="B1241" s="127" t="s">
        <v>256</v>
      </c>
      <c r="C1241" s="35" t="s">
        <v>607</v>
      </c>
      <c r="D1241" s="35" t="s">
        <v>460</v>
      </c>
      <c r="E1241" s="96"/>
      <c r="F1241" s="96">
        <v>1</v>
      </c>
      <c r="G1241" s="96"/>
      <c r="H1241" s="96"/>
      <c r="I1241" s="96"/>
      <c r="J1241" s="97"/>
      <c r="K1241" s="97"/>
      <c r="L1241" s="96"/>
      <c r="M1241" s="96"/>
      <c r="N1241" s="96"/>
      <c r="O1241" s="96">
        <f t="shared" si="321"/>
        <v>1</v>
      </c>
    </row>
    <row r="1242" spans="1:15" s="82" customFormat="1">
      <c r="A1242" s="95"/>
      <c r="B1242" s="127" t="s">
        <v>256</v>
      </c>
      <c r="C1242" s="99" t="s">
        <v>448</v>
      </c>
      <c r="D1242" s="99" t="s">
        <v>424</v>
      </c>
      <c r="E1242" s="96"/>
      <c r="F1242" s="96"/>
      <c r="G1242" s="96">
        <v>1</v>
      </c>
      <c r="H1242" s="97">
        <v>1</v>
      </c>
      <c r="I1242" s="97"/>
      <c r="J1242" s="179">
        <v>1</v>
      </c>
      <c r="K1242" s="179"/>
      <c r="L1242" s="97"/>
      <c r="M1242" s="97"/>
      <c r="N1242" s="96"/>
      <c r="O1242" s="96">
        <f t="shared" si="321"/>
        <v>3</v>
      </c>
    </row>
    <row r="1243" spans="1:15" s="82" customFormat="1">
      <c r="A1243" s="95"/>
      <c r="B1243" s="127" t="s">
        <v>256</v>
      </c>
      <c r="C1243" s="35" t="s">
        <v>800</v>
      </c>
      <c r="D1243" s="35" t="s">
        <v>799</v>
      </c>
      <c r="E1243" s="96"/>
      <c r="F1243" s="96"/>
      <c r="G1243" s="96"/>
      <c r="H1243" s="97"/>
      <c r="I1243" s="97"/>
      <c r="J1243" s="96"/>
      <c r="K1243" s="97"/>
      <c r="L1243" s="175">
        <v>1</v>
      </c>
      <c r="M1243" s="176"/>
      <c r="N1243" s="96"/>
      <c r="O1243" s="96">
        <f t="shared" si="321"/>
        <v>1</v>
      </c>
    </row>
    <row r="1244" spans="1:15" s="82" customFormat="1">
      <c r="A1244" s="95"/>
      <c r="B1244" s="127"/>
      <c r="C1244" s="101" t="s">
        <v>398</v>
      </c>
      <c r="D1244" s="101"/>
      <c r="E1244" s="109">
        <f t="shared" ref="E1244:J1244" si="322">SUM(E1236:E1243)</f>
        <v>1</v>
      </c>
      <c r="F1244" s="109">
        <f t="shared" si="322"/>
        <v>1</v>
      </c>
      <c r="G1244" s="109">
        <f t="shared" si="322"/>
        <v>1</v>
      </c>
      <c r="H1244" s="109">
        <f t="shared" si="322"/>
        <v>1</v>
      </c>
      <c r="I1244" s="109">
        <f t="shared" si="322"/>
        <v>0</v>
      </c>
      <c r="J1244" s="180">
        <f t="shared" si="322"/>
        <v>1</v>
      </c>
      <c r="K1244" s="180"/>
      <c r="L1244" s="177">
        <f>SUM(L1236:M1243)</f>
        <v>1</v>
      </c>
      <c r="M1244" s="178"/>
      <c r="N1244" s="109">
        <f>SUM(N1236:N1243)</f>
        <v>0</v>
      </c>
      <c r="O1244" s="109">
        <f>SUM(O1236:O1243)</f>
        <v>6</v>
      </c>
    </row>
    <row r="1245" spans="1:15" s="82" customFormat="1">
      <c r="A1245" s="95"/>
      <c r="B1245" s="127"/>
      <c r="C1245" s="184" t="s">
        <v>743</v>
      </c>
      <c r="D1245" s="114"/>
      <c r="E1245" s="186" t="s">
        <v>592</v>
      </c>
      <c r="F1245" s="194" t="s">
        <v>593</v>
      </c>
      <c r="G1245" s="195"/>
      <c r="H1245" s="195"/>
      <c r="I1245" s="196"/>
      <c r="J1245" s="194" t="s">
        <v>594</v>
      </c>
      <c r="K1245" s="195"/>
      <c r="L1245" s="195"/>
      <c r="M1245" s="195"/>
      <c r="N1245" s="196"/>
      <c r="O1245" s="182" t="s">
        <v>398</v>
      </c>
    </row>
    <row r="1246" spans="1:15" s="82" customFormat="1">
      <c r="A1246" s="95"/>
      <c r="B1246" s="127" t="s">
        <v>412</v>
      </c>
      <c r="C1246" s="185"/>
      <c r="D1246" s="115" t="s">
        <v>426</v>
      </c>
      <c r="E1246" s="187"/>
      <c r="F1246" s="98" t="s">
        <v>595</v>
      </c>
      <c r="G1246" s="98" t="s">
        <v>596</v>
      </c>
      <c r="H1246" s="98" t="s">
        <v>597</v>
      </c>
      <c r="I1246" s="98" t="s">
        <v>598</v>
      </c>
      <c r="J1246" s="98" t="s">
        <v>599</v>
      </c>
      <c r="K1246" s="98" t="s">
        <v>600</v>
      </c>
      <c r="L1246" s="98" t="s">
        <v>601</v>
      </c>
      <c r="M1246" s="98" t="s">
        <v>602</v>
      </c>
      <c r="N1246" s="98" t="s">
        <v>603</v>
      </c>
      <c r="O1246" s="183"/>
    </row>
    <row r="1247" spans="1:15" s="82" customFormat="1">
      <c r="A1247" s="95"/>
      <c r="B1247" s="127" t="s">
        <v>412</v>
      </c>
      <c r="C1247" s="35" t="s">
        <v>604</v>
      </c>
      <c r="D1247" s="35" t="s">
        <v>456</v>
      </c>
      <c r="E1247" s="96"/>
      <c r="F1247" s="96"/>
      <c r="G1247" s="96"/>
      <c r="H1247" s="96"/>
      <c r="I1247" s="96"/>
      <c r="J1247" s="96"/>
      <c r="K1247" s="96"/>
      <c r="L1247" s="96"/>
      <c r="M1247" s="96"/>
      <c r="N1247" s="96"/>
      <c r="O1247" s="96">
        <f t="shared" ref="O1247:O1254" si="323">SUM(E1247:N1247)</f>
        <v>0</v>
      </c>
    </row>
    <row r="1248" spans="1:15" s="82" customFormat="1">
      <c r="A1248" s="95"/>
      <c r="B1248" s="127" t="s">
        <v>412</v>
      </c>
      <c r="C1248" s="35" t="s">
        <v>605</v>
      </c>
      <c r="D1248" s="35" t="s">
        <v>457</v>
      </c>
      <c r="E1248" s="96"/>
      <c r="F1248" s="96"/>
      <c r="G1248" s="96"/>
      <c r="H1248" s="96"/>
      <c r="I1248" s="96"/>
      <c r="J1248" s="96"/>
      <c r="K1248" s="96"/>
      <c r="L1248" s="96"/>
      <c r="M1248" s="96"/>
      <c r="N1248" s="96"/>
      <c r="O1248" s="96">
        <f t="shared" si="323"/>
        <v>0</v>
      </c>
    </row>
    <row r="1249" spans="1:15" s="82" customFormat="1">
      <c r="A1249" s="95"/>
      <c r="B1249" s="127" t="s">
        <v>412</v>
      </c>
      <c r="C1249" s="35" t="s">
        <v>447</v>
      </c>
      <c r="D1249" s="35" t="s">
        <v>458</v>
      </c>
      <c r="E1249" s="96"/>
      <c r="F1249" s="96"/>
      <c r="G1249" s="96"/>
      <c r="H1249" s="96"/>
      <c r="I1249" s="96"/>
      <c r="J1249" s="96"/>
      <c r="K1249" s="96"/>
      <c r="L1249" s="96"/>
      <c r="M1249" s="96"/>
      <c r="N1249" s="96"/>
      <c r="O1249" s="96">
        <f t="shared" si="323"/>
        <v>0</v>
      </c>
    </row>
    <row r="1250" spans="1:15" s="82" customFormat="1">
      <c r="A1250" s="95"/>
      <c r="B1250" s="127" t="s">
        <v>412</v>
      </c>
      <c r="C1250" s="35" t="s">
        <v>606</v>
      </c>
      <c r="D1250" s="35" t="s">
        <v>459</v>
      </c>
      <c r="E1250" s="96">
        <v>1</v>
      </c>
      <c r="F1250" s="96"/>
      <c r="G1250" s="96"/>
      <c r="H1250" s="96"/>
      <c r="I1250" s="96"/>
      <c r="J1250" s="179"/>
      <c r="K1250" s="179"/>
      <c r="L1250" s="100"/>
      <c r="M1250" s="96"/>
      <c r="N1250" s="96"/>
      <c r="O1250" s="96">
        <f t="shared" si="323"/>
        <v>1</v>
      </c>
    </row>
    <row r="1251" spans="1:15" s="82" customFormat="1">
      <c r="A1251" s="95"/>
      <c r="B1251" s="127" t="s">
        <v>412</v>
      </c>
      <c r="C1251" s="35" t="s">
        <v>780</v>
      </c>
      <c r="D1251" s="35" t="s">
        <v>779</v>
      </c>
      <c r="E1251" s="96"/>
      <c r="F1251" s="96"/>
      <c r="G1251" s="96"/>
      <c r="H1251" s="96"/>
      <c r="I1251" s="96"/>
      <c r="J1251" s="116"/>
      <c r="K1251" s="116"/>
      <c r="L1251" s="100"/>
      <c r="M1251" s="96"/>
      <c r="N1251" s="96"/>
      <c r="O1251" s="96">
        <f t="shared" si="323"/>
        <v>0</v>
      </c>
    </row>
    <row r="1252" spans="1:15" s="82" customFormat="1">
      <c r="A1252" s="95"/>
      <c r="B1252" s="127" t="s">
        <v>412</v>
      </c>
      <c r="C1252" s="35" t="s">
        <v>607</v>
      </c>
      <c r="D1252" s="35" t="s">
        <v>460</v>
      </c>
      <c r="E1252" s="96"/>
      <c r="F1252" s="96">
        <v>1</v>
      </c>
      <c r="G1252" s="96"/>
      <c r="H1252" s="96"/>
      <c r="I1252" s="96"/>
      <c r="J1252" s="97"/>
      <c r="K1252" s="97"/>
      <c r="L1252" s="96"/>
      <c r="M1252" s="96"/>
      <c r="N1252" s="96"/>
      <c r="O1252" s="96">
        <f t="shared" si="323"/>
        <v>1</v>
      </c>
    </row>
    <row r="1253" spans="1:15" s="82" customFormat="1">
      <c r="A1253" s="95"/>
      <c r="B1253" s="127" t="s">
        <v>412</v>
      </c>
      <c r="C1253" s="99" t="s">
        <v>448</v>
      </c>
      <c r="D1253" s="99" t="s">
        <v>424</v>
      </c>
      <c r="E1253" s="96"/>
      <c r="F1253" s="96"/>
      <c r="G1253" s="96">
        <v>1</v>
      </c>
      <c r="H1253" s="97">
        <v>1</v>
      </c>
      <c r="I1253" s="97"/>
      <c r="J1253" s="179">
        <v>1</v>
      </c>
      <c r="K1253" s="179"/>
      <c r="L1253" s="97"/>
      <c r="M1253" s="97"/>
      <c r="N1253" s="96"/>
      <c r="O1253" s="96">
        <f t="shared" si="323"/>
        <v>3</v>
      </c>
    </row>
    <row r="1254" spans="1:15" s="82" customFormat="1">
      <c r="A1254" s="95"/>
      <c r="B1254" s="127" t="s">
        <v>412</v>
      </c>
      <c r="C1254" s="35" t="s">
        <v>800</v>
      </c>
      <c r="D1254" s="35" t="s">
        <v>799</v>
      </c>
      <c r="E1254" s="96"/>
      <c r="F1254" s="96"/>
      <c r="G1254" s="96"/>
      <c r="H1254" s="97"/>
      <c r="I1254" s="97"/>
      <c r="J1254" s="96"/>
      <c r="K1254" s="97"/>
      <c r="L1254" s="175">
        <v>1</v>
      </c>
      <c r="M1254" s="176"/>
      <c r="N1254" s="96"/>
      <c r="O1254" s="96">
        <f t="shared" si="323"/>
        <v>1</v>
      </c>
    </row>
    <row r="1255" spans="1:15" s="82" customFormat="1">
      <c r="A1255" s="95"/>
      <c r="B1255" s="127"/>
      <c r="C1255" s="101" t="s">
        <v>398</v>
      </c>
      <c r="D1255" s="101"/>
      <c r="E1255" s="109">
        <f t="shared" ref="E1255:J1255" si="324">SUM(E1247:E1254)</f>
        <v>1</v>
      </c>
      <c r="F1255" s="109">
        <f t="shared" si="324"/>
        <v>1</v>
      </c>
      <c r="G1255" s="109">
        <f t="shared" si="324"/>
        <v>1</v>
      </c>
      <c r="H1255" s="109">
        <f t="shared" si="324"/>
        <v>1</v>
      </c>
      <c r="I1255" s="109">
        <f t="shared" si="324"/>
        <v>0</v>
      </c>
      <c r="J1255" s="180">
        <f t="shared" si="324"/>
        <v>1</v>
      </c>
      <c r="K1255" s="180"/>
      <c r="L1255" s="177">
        <f>SUM(L1247:M1254)</f>
        <v>1</v>
      </c>
      <c r="M1255" s="178"/>
      <c r="N1255" s="109">
        <f>SUM(N1247:N1254)</f>
        <v>0</v>
      </c>
      <c r="O1255" s="109">
        <f>SUM(O1247:O1254)</f>
        <v>6</v>
      </c>
    </row>
    <row r="1256" spans="1:15" s="82" customFormat="1">
      <c r="A1256" s="95"/>
      <c r="B1256" s="127"/>
      <c r="C1256" s="184" t="s">
        <v>744</v>
      </c>
      <c r="D1256" s="114"/>
      <c r="E1256" s="186" t="s">
        <v>592</v>
      </c>
      <c r="F1256" s="194" t="s">
        <v>593</v>
      </c>
      <c r="G1256" s="195"/>
      <c r="H1256" s="195"/>
      <c r="I1256" s="196"/>
      <c r="J1256" s="194" t="s">
        <v>594</v>
      </c>
      <c r="K1256" s="195"/>
      <c r="L1256" s="195"/>
      <c r="M1256" s="195"/>
      <c r="N1256" s="196"/>
      <c r="O1256" s="182" t="s">
        <v>398</v>
      </c>
    </row>
    <row r="1257" spans="1:15" s="82" customFormat="1">
      <c r="A1257" s="95"/>
      <c r="B1257" s="127" t="s">
        <v>280</v>
      </c>
      <c r="C1257" s="185"/>
      <c r="D1257" s="115" t="s">
        <v>424</v>
      </c>
      <c r="E1257" s="187"/>
      <c r="F1257" s="98" t="s">
        <v>595</v>
      </c>
      <c r="G1257" s="98" t="s">
        <v>596</v>
      </c>
      <c r="H1257" s="98" t="s">
        <v>597</v>
      </c>
      <c r="I1257" s="98" t="s">
        <v>598</v>
      </c>
      <c r="J1257" s="98" t="s">
        <v>599</v>
      </c>
      <c r="K1257" s="98" t="s">
        <v>600</v>
      </c>
      <c r="L1257" s="98" t="s">
        <v>601</v>
      </c>
      <c r="M1257" s="98" t="s">
        <v>602</v>
      </c>
      <c r="N1257" s="98" t="s">
        <v>603</v>
      </c>
      <c r="O1257" s="183"/>
    </row>
    <row r="1258" spans="1:15" s="82" customFormat="1">
      <c r="A1258" s="95"/>
      <c r="B1258" s="127" t="s">
        <v>280</v>
      </c>
      <c r="C1258" s="35" t="s">
        <v>604</v>
      </c>
      <c r="D1258" s="35" t="s">
        <v>456</v>
      </c>
      <c r="E1258" s="96"/>
      <c r="F1258" s="96"/>
      <c r="G1258" s="96"/>
      <c r="H1258" s="96"/>
      <c r="I1258" s="96"/>
      <c r="J1258" s="96"/>
      <c r="K1258" s="96"/>
      <c r="L1258" s="96"/>
      <c r="M1258" s="96"/>
      <c r="N1258" s="96"/>
      <c r="O1258" s="96">
        <f t="shared" ref="O1258:O1265" si="325">SUM(E1258:N1258)</f>
        <v>0</v>
      </c>
    </row>
    <row r="1259" spans="1:15" s="82" customFormat="1">
      <c r="A1259" s="95"/>
      <c r="B1259" s="127" t="s">
        <v>280</v>
      </c>
      <c r="C1259" s="35" t="s">
        <v>605</v>
      </c>
      <c r="D1259" s="35" t="s">
        <v>457</v>
      </c>
      <c r="E1259" s="96">
        <v>1</v>
      </c>
      <c r="F1259" s="96"/>
      <c r="G1259" s="96"/>
      <c r="H1259" s="96"/>
      <c r="I1259" s="96"/>
      <c r="J1259" s="96"/>
      <c r="K1259" s="96"/>
      <c r="L1259" s="96"/>
      <c r="M1259" s="96"/>
      <c r="N1259" s="96"/>
      <c r="O1259" s="96">
        <f t="shared" si="325"/>
        <v>1</v>
      </c>
    </row>
    <row r="1260" spans="1:15" s="82" customFormat="1">
      <c r="A1260" s="95"/>
      <c r="B1260" s="127" t="s">
        <v>280</v>
      </c>
      <c r="C1260" s="35" t="s">
        <v>447</v>
      </c>
      <c r="D1260" s="35" t="s">
        <v>458</v>
      </c>
      <c r="E1260" s="96"/>
      <c r="F1260" s="96">
        <v>1</v>
      </c>
      <c r="G1260" s="96"/>
      <c r="H1260" s="96"/>
      <c r="I1260" s="96"/>
      <c r="J1260" s="96"/>
      <c r="K1260" s="96"/>
      <c r="L1260" s="96"/>
      <c r="M1260" s="96"/>
      <c r="N1260" s="96"/>
      <c r="O1260" s="96">
        <f t="shared" si="325"/>
        <v>1</v>
      </c>
    </row>
    <row r="1261" spans="1:15" s="82" customFormat="1">
      <c r="A1261" s="95"/>
      <c r="B1261" s="127" t="s">
        <v>280</v>
      </c>
      <c r="C1261" s="35" t="s">
        <v>606</v>
      </c>
      <c r="D1261" s="35" t="s">
        <v>459</v>
      </c>
      <c r="E1261" s="96"/>
      <c r="F1261" s="96"/>
      <c r="G1261" s="96"/>
      <c r="H1261" s="96"/>
      <c r="I1261" s="96"/>
      <c r="J1261" s="97">
        <v>1</v>
      </c>
      <c r="K1261" s="97"/>
      <c r="L1261" s="97"/>
      <c r="M1261" s="96"/>
      <c r="N1261" s="96"/>
      <c r="O1261" s="96">
        <f t="shared" si="325"/>
        <v>1</v>
      </c>
    </row>
    <row r="1262" spans="1:15" s="82" customFormat="1">
      <c r="A1262" s="95"/>
      <c r="B1262" s="127" t="s">
        <v>280</v>
      </c>
      <c r="C1262" s="35" t="s">
        <v>780</v>
      </c>
      <c r="D1262" s="35" t="s">
        <v>779</v>
      </c>
      <c r="E1262" s="96"/>
      <c r="F1262" s="96"/>
      <c r="G1262" s="96"/>
      <c r="H1262" s="96"/>
      <c r="I1262" s="96"/>
      <c r="J1262" s="97"/>
      <c r="K1262" s="116"/>
      <c r="L1262" s="97"/>
      <c r="M1262" s="96"/>
      <c r="N1262" s="96"/>
      <c r="O1262" s="96">
        <f t="shared" si="325"/>
        <v>0</v>
      </c>
    </row>
    <row r="1263" spans="1:15" s="82" customFormat="1">
      <c r="A1263" s="95"/>
      <c r="B1263" s="127" t="s">
        <v>280</v>
      </c>
      <c r="C1263" s="35" t="s">
        <v>607</v>
      </c>
      <c r="D1263" s="35" t="s">
        <v>460</v>
      </c>
      <c r="E1263" s="96"/>
      <c r="F1263" s="96"/>
      <c r="G1263" s="96">
        <v>1</v>
      </c>
      <c r="H1263" s="96"/>
      <c r="I1263" s="96"/>
      <c r="J1263" s="97"/>
      <c r="K1263" s="97"/>
      <c r="L1263" s="96"/>
      <c r="M1263" s="96"/>
      <c r="N1263" s="96"/>
      <c r="O1263" s="96">
        <f t="shared" si="325"/>
        <v>1</v>
      </c>
    </row>
    <row r="1264" spans="1:15" s="82" customFormat="1">
      <c r="A1264" s="95"/>
      <c r="B1264" s="127" t="s">
        <v>280</v>
      </c>
      <c r="C1264" s="99" t="s">
        <v>448</v>
      </c>
      <c r="D1264" s="99" t="s">
        <v>424</v>
      </c>
      <c r="E1264" s="96"/>
      <c r="F1264" s="96"/>
      <c r="G1264" s="96"/>
      <c r="H1264" s="96">
        <v>1</v>
      </c>
      <c r="I1264" s="96"/>
      <c r="J1264" s="97"/>
      <c r="K1264" s="175">
        <v>1</v>
      </c>
      <c r="L1264" s="176"/>
      <c r="M1264" s="97">
        <v>1</v>
      </c>
      <c r="N1264" s="96"/>
      <c r="O1264" s="96">
        <f t="shared" si="325"/>
        <v>3</v>
      </c>
    </row>
    <row r="1265" spans="1:15" s="82" customFormat="1">
      <c r="A1265" s="95"/>
      <c r="B1265" s="127" t="s">
        <v>280</v>
      </c>
      <c r="C1265" s="35" t="s">
        <v>800</v>
      </c>
      <c r="D1265" s="35" t="s">
        <v>799</v>
      </c>
      <c r="E1265" s="96"/>
      <c r="F1265" s="96"/>
      <c r="G1265" s="96"/>
      <c r="H1265" s="96"/>
      <c r="I1265" s="96">
        <v>1</v>
      </c>
      <c r="J1265" s="96"/>
      <c r="K1265" s="97"/>
      <c r="L1265" s="97"/>
      <c r="M1265" s="97"/>
      <c r="N1265" s="96"/>
      <c r="O1265" s="96">
        <f t="shared" si="325"/>
        <v>1</v>
      </c>
    </row>
    <row r="1266" spans="1:15" s="82" customFormat="1">
      <c r="A1266" s="95"/>
      <c r="B1266" s="127"/>
      <c r="C1266" s="101" t="s">
        <v>398</v>
      </c>
      <c r="D1266" s="101"/>
      <c r="E1266" s="109">
        <f>SUM(E1258:E1265)</f>
        <v>1</v>
      </c>
      <c r="F1266" s="109">
        <f t="shared" ref="F1266:J1266" si="326">SUM(F1258:F1265)</f>
        <v>1</v>
      </c>
      <c r="G1266" s="109">
        <f t="shared" si="326"/>
        <v>1</v>
      </c>
      <c r="H1266" s="109">
        <f t="shared" si="326"/>
        <v>1</v>
      </c>
      <c r="I1266" s="109">
        <f t="shared" si="326"/>
        <v>1</v>
      </c>
      <c r="J1266" s="111">
        <f t="shared" si="326"/>
        <v>1</v>
      </c>
      <c r="K1266" s="177">
        <f>SUM(K1258:L1265)</f>
        <v>1</v>
      </c>
      <c r="L1266" s="178"/>
      <c r="M1266" s="109">
        <f t="shared" ref="M1266:N1266" si="327">SUM(M1258:M1265)</f>
        <v>1</v>
      </c>
      <c r="N1266" s="109">
        <f t="shared" si="327"/>
        <v>0</v>
      </c>
      <c r="O1266" s="109">
        <f>SUM(O1258:O1265)</f>
        <v>8</v>
      </c>
    </row>
    <row r="1267" spans="1:15" s="82" customFormat="1">
      <c r="A1267" s="95"/>
      <c r="B1267" s="127"/>
      <c r="C1267" s="184" t="s">
        <v>745</v>
      </c>
      <c r="D1267" s="114"/>
      <c r="E1267" s="186" t="s">
        <v>592</v>
      </c>
      <c r="F1267" s="194" t="s">
        <v>593</v>
      </c>
      <c r="G1267" s="195"/>
      <c r="H1267" s="195"/>
      <c r="I1267" s="196"/>
      <c r="J1267" s="194" t="s">
        <v>594</v>
      </c>
      <c r="K1267" s="195"/>
      <c r="L1267" s="195"/>
      <c r="M1267" s="195"/>
      <c r="N1267" s="196"/>
      <c r="O1267" s="182" t="s">
        <v>398</v>
      </c>
    </row>
    <row r="1268" spans="1:15" s="82" customFormat="1">
      <c r="A1268" s="95"/>
      <c r="B1268" s="127" t="s">
        <v>303</v>
      </c>
      <c r="C1268" s="185"/>
      <c r="D1268" s="115" t="s">
        <v>424</v>
      </c>
      <c r="E1268" s="187"/>
      <c r="F1268" s="98" t="s">
        <v>595</v>
      </c>
      <c r="G1268" s="98" t="s">
        <v>596</v>
      </c>
      <c r="H1268" s="98" t="s">
        <v>597</v>
      </c>
      <c r="I1268" s="98" t="s">
        <v>598</v>
      </c>
      <c r="J1268" s="98" t="s">
        <v>599</v>
      </c>
      <c r="K1268" s="98" t="s">
        <v>600</v>
      </c>
      <c r="L1268" s="98" t="s">
        <v>601</v>
      </c>
      <c r="M1268" s="98" t="s">
        <v>602</v>
      </c>
      <c r="N1268" s="98" t="s">
        <v>603</v>
      </c>
      <c r="O1268" s="183"/>
    </row>
    <row r="1269" spans="1:15" s="82" customFormat="1">
      <c r="A1269" s="95"/>
      <c r="B1269" s="127" t="s">
        <v>303</v>
      </c>
      <c r="C1269" s="35" t="s">
        <v>604</v>
      </c>
      <c r="D1269" s="35" t="s">
        <v>456</v>
      </c>
      <c r="E1269" s="96"/>
      <c r="F1269" s="96"/>
      <c r="G1269" s="96"/>
      <c r="H1269" s="96"/>
      <c r="I1269" s="96"/>
      <c r="J1269" s="96"/>
      <c r="K1269" s="96"/>
      <c r="L1269" s="96"/>
      <c r="M1269" s="96"/>
      <c r="N1269" s="96"/>
      <c r="O1269" s="96">
        <f t="shared" ref="O1269:O1276" si="328">SUM(E1269:N1269)</f>
        <v>0</v>
      </c>
    </row>
    <row r="1270" spans="1:15" s="82" customFormat="1">
      <c r="A1270" s="95"/>
      <c r="B1270" s="127" t="s">
        <v>303</v>
      </c>
      <c r="C1270" s="35" t="s">
        <v>605</v>
      </c>
      <c r="D1270" s="35" t="s">
        <v>457</v>
      </c>
      <c r="E1270" s="96">
        <v>1</v>
      </c>
      <c r="F1270" s="96"/>
      <c r="G1270" s="96"/>
      <c r="H1270" s="96"/>
      <c r="I1270" s="96"/>
      <c r="J1270" s="96"/>
      <c r="K1270" s="96"/>
      <c r="L1270" s="96"/>
      <c r="M1270" s="96"/>
      <c r="N1270" s="96"/>
      <c r="O1270" s="96">
        <f t="shared" si="328"/>
        <v>1</v>
      </c>
    </row>
    <row r="1271" spans="1:15" s="82" customFormat="1">
      <c r="A1271" s="95"/>
      <c r="B1271" s="127" t="s">
        <v>303</v>
      </c>
      <c r="C1271" s="35" t="s">
        <v>447</v>
      </c>
      <c r="D1271" s="35" t="s">
        <v>458</v>
      </c>
      <c r="E1271" s="96"/>
      <c r="F1271" s="96">
        <v>1</v>
      </c>
      <c r="G1271" s="96"/>
      <c r="H1271" s="96"/>
      <c r="I1271" s="96"/>
      <c r="J1271" s="96"/>
      <c r="K1271" s="96"/>
      <c r="L1271" s="96"/>
      <c r="M1271" s="96"/>
      <c r="N1271" s="96"/>
      <c r="O1271" s="96">
        <f t="shared" si="328"/>
        <v>1</v>
      </c>
    </row>
    <row r="1272" spans="1:15" s="82" customFormat="1">
      <c r="A1272" s="95"/>
      <c r="B1272" s="127" t="s">
        <v>303</v>
      </c>
      <c r="C1272" s="35" t="s">
        <v>606</v>
      </c>
      <c r="D1272" s="35" t="s">
        <v>459</v>
      </c>
      <c r="E1272" s="96"/>
      <c r="F1272" s="96"/>
      <c r="G1272" s="96"/>
      <c r="H1272" s="96"/>
      <c r="I1272" s="96"/>
      <c r="J1272" s="97">
        <v>1</v>
      </c>
      <c r="K1272" s="97"/>
      <c r="L1272" s="97"/>
      <c r="M1272" s="96"/>
      <c r="N1272" s="96"/>
      <c r="O1272" s="96">
        <f t="shared" si="328"/>
        <v>1</v>
      </c>
    </row>
    <row r="1273" spans="1:15" s="82" customFormat="1">
      <c r="A1273" s="95"/>
      <c r="B1273" s="127" t="s">
        <v>303</v>
      </c>
      <c r="C1273" s="35" t="s">
        <v>780</v>
      </c>
      <c r="D1273" s="35" t="s">
        <v>779</v>
      </c>
      <c r="E1273" s="96"/>
      <c r="F1273" s="96"/>
      <c r="G1273" s="96"/>
      <c r="H1273" s="96"/>
      <c r="I1273" s="96"/>
      <c r="J1273" s="97"/>
      <c r="K1273" s="116"/>
      <c r="L1273" s="97"/>
      <c r="M1273" s="96"/>
      <c r="N1273" s="96"/>
      <c r="O1273" s="96">
        <f t="shared" si="328"/>
        <v>0</v>
      </c>
    </row>
    <row r="1274" spans="1:15" s="82" customFormat="1">
      <c r="A1274" s="95"/>
      <c r="B1274" s="127" t="s">
        <v>303</v>
      </c>
      <c r="C1274" s="35" t="s">
        <v>607</v>
      </c>
      <c r="D1274" s="35" t="s">
        <v>460</v>
      </c>
      <c r="E1274" s="96"/>
      <c r="F1274" s="96"/>
      <c r="G1274" s="96">
        <v>1</v>
      </c>
      <c r="H1274" s="96"/>
      <c r="I1274" s="96"/>
      <c r="J1274" s="97"/>
      <c r="K1274" s="97"/>
      <c r="L1274" s="96"/>
      <c r="M1274" s="96"/>
      <c r="N1274" s="96"/>
      <c r="O1274" s="96">
        <f t="shared" si="328"/>
        <v>1</v>
      </c>
    </row>
    <row r="1275" spans="1:15" s="82" customFormat="1">
      <c r="A1275" s="95"/>
      <c r="B1275" s="127" t="s">
        <v>303</v>
      </c>
      <c r="C1275" s="99" t="s">
        <v>448</v>
      </c>
      <c r="D1275" s="99" t="s">
        <v>424</v>
      </c>
      <c r="E1275" s="96"/>
      <c r="F1275" s="96"/>
      <c r="G1275" s="96"/>
      <c r="H1275" s="96">
        <v>1</v>
      </c>
      <c r="I1275" s="96"/>
      <c r="J1275" s="97"/>
      <c r="K1275" s="175">
        <v>1</v>
      </c>
      <c r="L1275" s="176"/>
      <c r="M1275" s="97">
        <v>1</v>
      </c>
      <c r="N1275" s="96"/>
      <c r="O1275" s="96">
        <f t="shared" si="328"/>
        <v>3</v>
      </c>
    </row>
    <row r="1276" spans="1:15" s="82" customFormat="1">
      <c r="A1276" s="95"/>
      <c r="B1276" s="127" t="s">
        <v>303</v>
      </c>
      <c r="C1276" s="35" t="s">
        <v>800</v>
      </c>
      <c r="D1276" s="35" t="s">
        <v>799</v>
      </c>
      <c r="E1276" s="96"/>
      <c r="F1276" s="96"/>
      <c r="G1276" s="96"/>
      <c r="H1276" s="96"/>
      <c r="I1276" s="96">
        <v>1</v>
      </c>
      <c r="J1276" s="96"/>
      <c r="K1276" s="97"/>
      <c r="L1276" s="97"/>
      <c r="M1276" s="97"/>
      <c r="N1276" s="96"/>
      <c r="O1276" s="96">
        <f t="shared" si="328"/>
        <v>1</v>
      </c>
    </row>
    <row r="1277" spans="1:15" s="82" customFormat="1">
      <c r="A1277" s="95"/>
      <c r="B1277" s="127"/>
      <c r="C1277" s="101" t="s">
        <v>398</v>
      </c>
      <c r="D1277" s="35"/>
      <c r="E1277" s="109">
        <f>SUM(E1269:E1276)</f>
        <v>1</v>
      </c>
      <c r="F1277" s="109">
        <f t="shared" ref="F1277:J1277" si="329">SUM(F1269:F1276)</f>
        <v>1</v>
      </c>
      <c r="G1277" s="109">
        <f t="shared" si="329"/>
        <v>1</v>
      </c>
      <c r="H1277" s="109">
        <f t="shared" si="329"/>
        <v>1</v>
      </c>
      <c r="I1277" s="109">
        <f t="shared" si="329"/>
        <v>1</v>
      </c>
      <c r="J1277" s="111">
        <f t="shared" si="329"/>
        <v>1</v>
      </c>
      <c r="K1277" s="177">
        <f>SUM(K1269:L1276)</f>
        <v>1</v>
      </c>
      <c r="L1277" s="178"/>
      <c r="M1277" s="109">
        <f t="shared" ref="M1277:N1277" si="330">SUM(M1269:M1276)</f>
        <v>1</v>
      </c>
      <c r="N1277" s="109">
        <f t="shared" si="330"/>
        <v>0</v>
      </c>
      <c r="O1277" s="96">
        <f>SUM(O1269:O1276)</f>
        <v>8</v>
      </c>
    </row>
    <row r="1278" spans="1:15" s="82" customFormat="1">
      <c r="A1278" s="95"/>
      <c r="B1278" s="127"/>
      <c r="C1278" s="184" t="s">
        <v>746</v>
      </c>
      <c r="D1278" s="114"/>
      <c r="E1278" s="186" t="s">
        <v>592</v>
      </c>
      <c r="F1278" s="194" t="s">
        <v>593</v>
      </c>
      <c r="G1278" s="195"/>
      <c r="H1278" s="195"/>
      <c r="I1278" s="196"/>
      <c r="J1278" s="194" t="s">
        <v>594</v>
      </c>
      <c r="K1278" s="195"/>
      <c r="L1278" s="195"/>
      <c r="M1278" s="195"/>
      <c r="N1278" s="196"/>
      <c r="O1278" s="182" t="s">
        <v>398</v>
      </c>
    </row>
    <row r="1279" spans="1:15" s="82" customFormat="1">
      <c r="A1279" s="95"/>
      <c r="B1279" s="127" t="s">
        <v>416</v>
      </c>
      <c r="C1279" s="185"/>
      <c r="D1279" s="115" t="s">
        <v>427</v>
      </c>
      <c r="E1279" s="187"/>
      <c r="F1279" s="98" t="s">
        <v>595</v>
      </c>
      <c r="G1279" s="98" t="s">
        <v>596</v>
      </c>
      <c r="H1279" s="98" t="s">
        <v>597</v>
      </c>
      <c r="I1279" s="98" t="s">
        <v>598</v>
      </c>
      <c r="J1279" s="98" t="s">
        <v>599</v>
      </c>
      <c r="K1279" s="98" t="s">
        <v>600</v>
      </c>
      <c r="L1279" s="98" t="s">
        <v>601</v>
      </c>
      <c r="M1279" s="98" t="s">
        <v>602</v>
      </c>
      <c r="N1279" s="98" t="s">
        <v>603</v>
      </c>
      <c r="O1279" s="183"/>
    </row>
    <row r="1280" spans="1:15" s="82" customFormat="1">
      <c r="A1280" s="95"/>
      <c r="B1280" s="127" t="s">
        <v>416</v>
      </c>
      <c r="C1280" s="35" t="s">
        <v>604</v>
      </c>
      <c r="D1280" s="35" t="s">
        <v>456</v>
      </c>
      <c r="E1280" s="96"/>
      <c r="F1280" s="96"/>
      <c r="G1280" s="96"/>
      <c r="H1280" s="96"/>
      <c r="I1280" s="96"/>
      <c r="J1280" s="96"/>
      <c r="K1280" s="96"/>
      <c r="L1280" s="96"/>
      <c r="M1280" s="96"/>
      <c r="N1280" s="96"/>
      <c r="O1280" s="96">
        <f t="shared" ref="O1280:O1287" si="331">SUM(E1280:N1280)</f>
        <v>0</v>
      </c>
    </row>
    <row r="1281" spans="1:15" s="82" customFormat="1">
      <c r="A1281" s="95"/>
      <c r="B1281" s="127" t="s">
        <v>416</v>
      </c>
      <c r="C1281" s="35" t="s">
        <v>605</v>
      </c>
      <c r="D1281" s="35" t="s">
        <v>457</v>
      </c>
      <c r="E1281" s="96"/>
      <c r="F1281" s="96"/>
      <c r="G1281" s="96"/>
      <c r="H1281" s="96"/>
      <c r="I1281" s="96"/>
      <c r="J1281" s="96"/>
      <c r="K1281" s="96"/>
      <c r="L1281" s="96"/>
      <c r="M1281" s="96"/>
      <c r="N1281" s="96"/>
      <c r="O1281" s="96">
        <f t="shared" si="331"/>
        <v>0</v>
      </c>
    </row>
    <row r="1282" spans="1:15" s="82" customFormat="1">
      <c r="A1282" s="95"/>
      <c r="B1282" s="127" t="s">
        <v>416</v>
      </c>
      <c r="C1282" s="35" t="s">
        <v>447</v>
      </c>
      <c r="D1282" s="35" t="s">
        <v>458</v>
      </c>
      <c r="E1282" s="96">
        <v>1</v>
      </c>
      <c r="F1282" s="96"/>
      <c r="G1282" s="96"/>
      <c r="H1282" s="96"/>
      <c r="I1282" s="96"/>
      <c r="J1282" s="96"/>
      <c r="K1282" s="96"/>
      <c r="L1282" s="96"/>
      <c r="M1282" s="96"/>
      <c r="N1282" s="96"/>
      <c r="O1282" s="96">
        <f t="shared" si="331"/>
        <v>1</v>
      </c>
    </row>
    <row r="1283" spans="1:15" s="82" customFormat="1">
      <c r="A1283" s="95"/>
      <c r="B1283" s="127" t="s">
        <v>416</v>
      </c>
      <c r="C1283" s="35" t="s">
        <v>606</v>
      </c>
      <c r="D1283" s="35" t="s">
        <v>459</v>
      </c>
      <c r="E1283" s="96"/>
      <c r="F1283" s="96"/>
      <c r="G1283" s="96"/>
      <c r="H1283" s="96"/>
      <c r="I1283" s="96"/>
      <c r="J1283" s="179"/>
      <c r="K1283" s="179"/>
      <c r="L1283" s="100"/>
      <c r="M1283" s="96"/>
      <c r="N1283" s="96"/>
      <c r="O1283" s="96">
        <f t="shared" si="331"/>
        <v>0</v>
      </c>
    </row>
    <row r="1284" spans="1:15" s="82" customFormat="1">
      <c r="A1284" s="95"/>
      <c r="B1284" s="127" t="s">
        <v>416</v>
      </c>
      <c r="C1284" s="35" t="s">
        <v>780</v>
      </c>
      <c r="D1284" s="35" t="s">
        <v>779</v>
      </c>
      <c r="E1284" s="96"/>
      <c r="F1284" s="96"/>
      <c r="G1284" s="96"/>
      <c r="H1284" s="96"/>
      <c r="I1284" s="96"/>
      <c r="J1284" s="116"/>
      <c r="K1284" s="116"/>
      <c r="L1284" s="100"/>
      <c r="M1284" s="96"/>
      <c r="N1284" s="96"/>
      <c r="O1284" s="96">
        <f t="shared" si="331"/>
        <v>0</v>
      </c>
    </row>
    <row r="1285" spans="1:15" s="82" customFormat="1">
      <c r="A1285" s="95"/>
      <c r="B1285" s="127" t="s">
        <v>416</v>
      </c>
      <c r="C1285" s="35" t="s">
        <v>607</v>
      </c>
      <c r="D1285" s="35" t="s">
        <v>460</v>
      </c>
      <c r="E1285" s="96"/>
      <c r="F1285" s="96">
        <v>1</v>
      </c>
      <c r="G1285" s="96"/>
      <c r="H1285" s="96"/>
      <c r="I1285" s="96"/>
      <c r="J1285" s="179">
        <v>1</v>
      </c>
      <c r="K1285" s="179"/>
      <c r="L1285" s="96"/>
      <c r="M1285" s="96"/>
      <c r="N1285" s="96"/>
      <c r="O1285" s="96">
        <f t="shared" si="331"/>
        <v>2</v>
      </c>
    </row>
    <row r="1286" spans="1:15" s="82" customFormat="1">
      <c r="A1286" s="95"/>
      <c r="B1286" s="127" t="s">
        <v>416</v>
      </c>
      <c r="C1286" s="99" t="s">
        <v>448</v>
      </c>
      <c r="D1286" s="99" t="s">
        <v>424</v>
      </c>
      <c r="E1286" s="96"/>
      <c r="F1286" s="96"/>
      <c r="G1286" s="96"/>
      <c r="H1286" s="97"/>
      <c r="I1286" s="97"/>
      <c r="J1286" s="97"/>
      <c r="K1286" s="97"/>
      <c r="L1286" s="175">
        <v>1</v>
      </c>
      <c r="M1286" s="176"/>
      <c r="N1286" s="96"/>
      <c r="O1286" s="96">
        <f t="shared" si="331"/>
        <v>1</v>
      </c>
    </row>
    <row r="1287" spans="1:15" s="82" customFormat="1">
      <c r="A1287" s="95"/>
      <c r="B1287" s="127" t="s">
        <v>416</v>
      </c>
      <c r="C1287" s="35" t="s">
        <v>800</v>
      </c>
      <c r="D1287" s="35" t="s">
        <v>799</v>
      </c>
      <c r="E1287" s="96"/>
      <c r="F1287" s="96"/>
      <c r="G1287" s="96">
        <v>1</v>
      </c>
      <c r="H1287" s="175">
        <v>1</v>
      </c>
      <c r="I1287" s="176"/>
      <c r="J1287" s="96"/>
      <c r="K1287" s="97"/>
      <c r="L1287" s="97"/>
      <c r="M1287" s="97"/>
      <c r="N1287" s="96"/>
      <c r="O1287" s="96">
        <f t="shared" si="331"/>
        <v>2</v>
      </c>
    </row>
    <row r="1288" spans="1:15" s="82" customFormat="1">
      <c r="A1288" s="95"/>
      <c r="B1288" s="127"/>
      <c r="C1288" s="101" t="s">
        <v>398</v>
      </c>
      <c r="D1288" s="101"/>
      <c r="E1288" s="109">
        <f t="shared" ref="E1288:J1288" si="332">SUM(E1280:E1287)</f>
        <v>1</v>
      </c>
      <c r="F1288" s="109">
        <f t="shared" si="332"/>
        <v>1</v>
      </c>
      <c r="G1288" s="109">
        <f t="shared" si="332"/>
        <v>1</v>
      </c>
      <c r="H1288" s="109">
        <f t="shared" si="332"/>
        <v>1</v>
      </c>
      <c r="I1288" s="109">
        <f t="shared" si="332"/>
        <v>0</v>
      </c>
      <c r="J1288" s="180">
        <f t="shared" si="332"/>
        <v>1</v>
      </c>
      <c r="K1288" s="180"/>
      <c r="L1288" s="177">
        <f>SUM(L1280:M1287)</f>
        <v>1</v>
      </c>
      <c r="M1288" s="178"/>
      <c r="N1288" s="109">
        <f>SUM(N1280:N1287)</f>
        <v>0</v>
      </c>
      <c r="O1288" s="109">
        <f>SUM(O1280:O1287)</f>
        <v>6</v>
      </c>
    </row>
    <row r="1289" spans="1:15" s="82" customFormat="1">
      <c r="A1289" s="95"/>
      <c r="B1289" s="127"/>
      <c r="C1289" s="184" t="s">
        <v>747</v>
      </c>
      <c r="D1289" s="114"/>
      <c r="E1289" s="186" t="s">
        <v>592</v>
      </c>
      <c r="F1289" s="194" t="s">
        <v>593</v>
      </c>
      <c r="G1289" s="195"/>
      <c r="H1289" s="195"/>
      <c r="I1289" s="196"/>
      <c r="J1289" s="194" t="s">
        <v>594</v>
      </c>
      <c r="K1289" s="195"/>
      <c r="L1289" s="195"/>
      <c r="M1289" s="195"/>
      <c r="N1289" s="196"/>
      <c r="O1289" s="182" t="s">
        <v>398</v>
      </c>
    </row>
    <row r="1290" spans="1:15" s="82" customFormat="1">
      <c r="A1290" s="95"/>
      <c r="B1290" s="127" t="s">
        <v>418</v>
      </c>
      <c r="C1290" s="185"/>
      <c r="D1290" s="115" t="s">
        <v>426</v>
      </c>
      <c r="E1290" s="187"/>
      <c r="F1290" s="98" t="s">
        <v>595</v>
      </c>
      <c r="G1290" s="98" t="s">
        <v>596</v>
      </c>
      <c r="H1290" s="98" t="s">
        <v>597</v>
      </c>
      <c r="I1290" s="98" t="s">
        <v>598</v>
      </c>
      <c r="J1290" s="98" t="s">
        <v>599</v>
      </c>
      <c r="K1290" s="98" t="s">
        <v>600</v>
      </c>
      <c r="L1290" s="98" t="s">
        <v>601</v>
      </c>
      <c r="M1290" s="98" t="s">
        <v>602</v>
      </c>
      <c r="N1290" s="98" t="s">
        <v>603</v>
      </c>
      <c r="O1290" s="183"/>
    </row>
    <row r="1291" spans="1:15" s="82" customFormat="1">
      <c r="A1291" s="95"/>
      <c r="B1291" s="127" t="s">
        <v>418</v>
      </c>
      <c r="C1291" s="35" t="s">
        <v>604</v>
      </c>
      <c r="D1291" s="35" t="s">
        <v>456</v>
      </c>
      <c r="E1291" s="96"/>
      <c r="F1291" s="96"/>
      <c r="G1291" s="96"/>
      <c r="H1291" s="96"/>
      <c r="I1291" s="96"/>
      <c r="J1291" s="96"/>
      <c r="K1291" s="96"/>
      <c r="L1291" s="96"/>
      <c r="M1291" s="96"/>
      <c r="N1291" s="96"/>
      <c r="O1291" s="96">
        <f t="shared" ref="O1291:O1298" si="333">SUM(E1291:N1291)</f>
        <v>0</v>
      </c>
    </row>
    <row r="1292" spans="1:15" s="82" customFormat="1">
      <c r="A1292" s="95"/>
      <c r="B1292" s="127" t="s">
        <v>418</v>
      </c>
      <c r="C1292" s="35" t="s">
        <v>605</v>
      </c>
      <c r="D1292" s="35" t="s">
        <v>457</v>
      </c>
      <c r="E1292" s="96"/>
      <c r="F1292" s="96"/>
      <c r="G1292" s="96"/>
      <c r="H1292" s="96"/>
      <c r="I1292" s="96"/>
      <c r="J1292" s="96"/>
      <c r="K1292" s="96"/>
      <c r="L1292" s="96"/>
      <c r="M1292" s="96"/>
      <c r="N1292" s="96"/>
      <c r="O1292" s="96">
        <f t="shared" si="333"/>
        <v>0</v>
      </c>
    </row>
    <row r="1293" spans="1:15" s="82" customFormat="1">
      <c r="A1293" s="95"/>
      <c r="B1293" s="127" t="s">
        <v>418</v>
      </c>
      <c r="C1293" s="35" t="s">
        <v>447</v>
      </c>
      <c r="D1293" s="35" t="s">
        <v>458</v>
      </c>
      <c r="E1293" s="96"/>
      <c r="F1293" s="96"/>
      <c r="G1293" s="96"/>
      <c r="H1293" s="96"/>
      <c r="I1293" s="96"/>
      <c r="J1293" s="96"/>
      <c r="K1293" s="96"/>
      <c r="L1293" s="96"/>
      <c r="M1293" s="96"/>
      <c r="N1293" s="96"/>
      <c r="O1293" s="96">
        <f t="shared" si="333"/>
        <v>0</v>
      </c>
    </row>
    <row r="1294" spans="1:15" s="82" customFormat="1">
      <c r="A1294" s="95"/>
      <c r="B1294" s="127" t="s">
        <v>418</v>
      </c>
      <c r="C1294" s="35" t="s">
        <v>606</v>
      </c>
      <c r="D1294" s="35" t="s">
        <v>459</v>
      </c>
      <c r="E1294" s="96">
        <v>1</v>
      </c>
      <c r="F1294" s="96"/>
      <c r="G1294" s="96"/>
      <c r="H1294" s="96"/>
      <c r="I1294" s="96"/>
      <c r="J1294" s="179"/>
      <c r="K1294" s="179"/>
      <c r="L1294" s="100"/>
      <c r="M1294" s="96"/>
      <c r="N1294" s="96"/>
      <c r="O1294" s="96">
        <f t="shared" si="333"/>
        <v>1</v>
      </c>
    </row>
    <row r="1295" spans="1:15" s="82" customFormat="1">
      <c r="A1295" s="95"/>
      <c r="B1295" s="127" t="s">
        <v>418</v>
      </c>
      <c r="C1295" s="35" t="s">
        <v>780</v>
      </c>
      <c r="D1295" s="35" t="s">
        <v>779</v>
      </c>
      <c r="E1295" s="96"/>
      <c r="F1295" s="96"/>
      <c r="G1295" s="96"/>
      <c r="H1295" s="96"/>
      <c r="I1295" s="96"/>
      <c r="J1295" s="116"/>
      <c r="K1295" s="116"/>
      <c r="L1295" s="100"/>
      <c r="M1295" s="96"/>
      <c r="N1295" s="96"/>
      <c r="O1295" s="96">
        <f t="shared" si="333"/>
        <v>0</v>
      </c>
    </row>
    <row r="1296" spans="1:15" s="82" customFormat="1">
      <c r="A1296" s="95"/>
      <c r="B1296" s="127" t="s">
        <v>418</v>
      </c>
      <c r="C1296" s="35" t="s">
        <v>607</v>
      </c>
      <c r="D1296" s="35" t="s">
        <v>460</v>
      </c>
      <c r="E1296" s="96"/>
      <c r="F1296" s="96">
        <v>1</v>
      </c>
      <c r="G1296" s="96"/>
      <c r="H1296" s="96"/>
      <c r="I1296" s="96"/>
      <c r="J1296" s="97"/>
      <c r="K1296" s="97"/>
      <c r="L1296" s="96"/>
      <c r="M1296" s="96"/>
      <c r="N1296" s="96"/>
      <c r="O1296" s="96">
        <f t="shared" si="333"/>
        <v>1</v>
      </c>
    </row>
    <row r="1297" spans="1:15" s="82" customFormat="1">
      <c r="A1297" s="95"/>
      <c r="B1297" s="127" t="s">
        <v>418</v>
      </c>
      <c r="C1297" s="99" t="s">
        <v>448</v>
      </c>
      <c r="D1297" s="99" t="s">
        <v>424</v>
      </c>
      <c r="E1297" s="96"/>
      <c r="F1297" s="96"/>
      <c r="G1297" s="96">
        <v>1</v>
      </c>
      <c r="H1297" s="97">
        <v>1</v>
      </c>
      <c r="I1297" s="97"/>
      <c r="J1297" s="179">
        <v>1</v>
      </c>
      <c r="K1297" s="179"/>
      <c r="L1297" s="97"/>
      <c r="M1297" s="97"/>
      <c r="N1297" s="96"/>
      <c r="O1297" s="96">
        <f t="shared" si="333"/>
        <v>3</v>
      </c>
    </row>
    <row r="1298" spans="1:15" s="82" customFormat="1">
      <c r="A1298" s="95"/>
      <c r="B1298" s="127" t="s">
        <v>418</v>
      </c>
      <c r="C1298" s="35" t="s">
        <v>800</v>
      </c>
      <c r="D1298" s="35" t="s">
        <v>799</v>
      </c>
      <c r="E1298" s="96"/>
      <c r="F1298" s="96"/>
      <c r="G1298" s="96"/>
      <c r="H1298" s="97"/>
      <c r="I1298" s="97"/>
      <c r="J1298" s="96"/>
      <c r="K1298" s="97"/>
      <c r="L1298" s="175">
        <v>1</v>
      </c>
      <c r="M1298" s="176"/>
      <c r="N1298" s="96"/>
      <c r="O1298" s="96">
        <f t="shared" si="333"/>
        <v>1</v>
      </c>
    </row>
    <row r="1299" spans="1:15" s="82" customFormat="1">
      <c r="A1299" s="95"/>
      <c r="B1299" s="127"/>
      <c r="C1299" s="35" t="s">
        <v>398</v>
      </c>
      <c r="D1299" s="35"/>
      <c r="E1299" s="109">
        <f t="shared" ref="E1299:J1299" si="334">SUM(E1291:E1298)</f>
        <v>1</v>
      </c>
      <c r="F1299" s="109">
        <f t="shared" si="334"/>
        <v>1</v>
      </c>
      <c r="G1299" s="109">
        <f t="shared" si="334"/>
        <v>1</v>
      </c>
      <c r="H1299" s="109">
        <f t="shared" si="334"/>
        <v>1</v>
      </c>
      <c r="I1299" s="109">
        <f t="shared" si="334"/>
        <v>0</v>
      </c>
      <c r="J1299" s="180">
        <f t="shared" si="334"/>
        <v>1</v>
      </c>
      <c r="K1299" s="180"/>
      <c r="L1299" s="177">
        <f>SUM(L1291:M1298)</f>
        <v>1</v>
      </c>
      <c r="M1299" s="178"/>
      <c r="N1299" s="109">
        <f>SUM(N1291:N1298)</f>
        <v>0</v>
      </c>
      <c r="O1299" s="96">
        <f>SUM(O1291:O1298)</f>
        <v>6</v>
      </c>
    </row>
    <row r="1300" spans="1:15" s="82" customFormat="1">
      <c r="A1300" s="95"/>
      <c r="B1300" s="127"/>
      <c r="C1300" s="184" t="s">
        <v>748</v>
      </c>
      <c r="D1300" s="107"/>
      <c r="E1300" s="186" t="s">
        <v>592</v>
      </c>
      <c r="F1300" s="194" t="s">
        <v>593</v>
      </c>
      <c r="G1300" s="195"/>
      <c r="H1300" s="195"/>
      <c r="I1300" s="196"/>
      <c r="J1300" s="194" t="s">
        <v>594</v>
      </c>
      <c r="K1300" s="195"/>
      <c r="L1300" s="195"/>
      <c r="M1300" s="195"/>
      <c r="N1300" s="196"/>
      <c r="O1300" s="182" t="s">
        <v>398</v>
      </c>
    </row>
    <row r="1301" spans="1:15" s="82" customFormat="1">
      <c r="A1301" s="95"/>
      <c r="B1301" s="127" t="s">
        <v>420</v>
      </c>
      <c r="C1301" s="185"/>
      <c r="D1301" s="107" t="s">
        <v>427</v>
      </c>
      <c r="E1301" s="187"/>
      <c r="F1301" s="98" t="s">
        <v>595</v>
      </c>
      <c r="G1301" s="98" t="s">
        <v>596</v>
      </c>
      <c r="H1301" s="98" t="s">
        <v>597</v>
      </c>
      <c r="I1301" s="98" t="s">
        <v>598</v>
      </c>
      <c r="J1301" s="98" t="s">
        <v>599</v>
      </c>
      <c r="K1301" s="98" t="s">
        <v>600</v>
      </c>
      <c r="L1301" s="98" t="s">
        <v>601</v>
      </c>
      <c r="M1301" s="98" t="s">
        <v>602</v>
      </c>
      <c r="N1301" s="98" t="s">
        <v>603</v>
      </c>
      <c r="O1301" s="183"/>
    </row>
    <row r="1302" spans="1:15" s="82" customFormat="1" ht="15" customHeight="1">
      <c r="A1302" s="95"/>
      <c r="B1302" s="127" t="s">
        <v>420</v>
      </c>
      <c r="C1302" s="35" t="s">
        <v>604</v>
      </c>
      <c r="D1302" s="35" t="s">
        <v>456</v>
      </c>
      <c r="E1302" s="96"/>
      <c r="F1302" s="96"/>
      <c r="G1302" s="96"/>
      <c r="H1302" s="96"/>
      <c r="I1302" s="96"/>
      <c r="J1302" s="96"/>
      <c r="K1302" s="96"/>
      <c r="L1302" s="96"/>
      <c r="M1302" s="96"/>
      <c r="N1302" s="96"/>
      <c r="O1302" s="96">
        <f t="shared" ref="O1302:O1309" si="335">SUM(E1302:N1302)</f>
        <v>0</v>
      </c>
    </row>
    <row r="1303" spans="1:15" s="82" customFormat="1">
      <c r="A1303" s="95"/>
      <c r="B1303" s="127" t="s">
        <v>420</v>
      </c>
      <c r="C1303" s="35" t="s">
        <v>605</v>
      </c>
      <c r="D1303" s="35" t="s">
        <v>457</v>
      </c>
      <c r="E1303" s="96"/>
      <c r="F1303" s="96"/>
      <c r="G1303" s="96"/>
      <c r="H1303" s="96"/>
      <c r="I1303" s="96"/>
      <c r="J1303" s="96"/>
      <c r="K1303" s="96"/>
      <c r="L1303" s="96"/>
      <c r="M1303" s="96"/>
      <c r="N1303" s="96"/>
      <c r="O1303" s="96">
        <f t="shared" si="335"/>
        <v>0</v>
      </c>
    </row>
    <row r="1304" spans="1:15" s="82" customFormat="1">
      <c r="A1304" s="95"/>
      <c r="B1304" s="127" t="s">
        <v>420</v>
      </c>
      <c r="C1304" s="35" t="s">
        <v>447</v>
      </c>
      <c r="D1304" s="35" t="s">
        <v>458</v>
      </c>
      <c r="E1304" s="96">
        <v>1</v>
      </c>
      <c r="F1304" s="96"/>
      <c r="G1304" s="96"/>
      <c r="H1304" s="96"/>
      <c r="I1304" s="96"/>
      <c r="J1304" s="96"/>
      <c r="K1304" s="96"/>
      <c r="L1304" s="96"/>
      <c r="M1304" s="96"/>
      <c r="N1304" s="96"/>
      <c r="O1304" s="96">
        <f t="shared" si="335"/>
        <v>1</v>
      </c>
    </row>
    <row r="1305" spans="1:15" s="82" customFormat="1">
      <c r="A1305" s="95"/>
      <c r="B1305" s="127" t="s">
        <v>420</v>
      </c>
      <c r="C1305" s="35" t="s">
        <v>606</v>
      </c>
      <c r="D1305" s="35" t="s">
        <v>459</v>
      </c>
      <c r="E1305" s="96"/>
      <c r="F1305" s="96"/>
      <c r="G1305" s="96"/>
      <c r="H1305" s="96"/>
      <c r="I1305" s="96"/>
      <c r="J1305" s="179"/>
      <c r="K1305" s="179"/>
      <c r="L1305" s="100"/>
      <c r="M1305" s="96"/>
      <c r="N1305" s="96"/>
      <c r="O1305" s="96">
        <f t="shared" si="335"/>
        <v>0</v>
      </c>
    </row>
    <row r="1306" spans="1:15" s="82" customFormat="1">
      <c r="A1306" s="95"/>
      <c r="B1306" s="127" t="s">
        <v>420</v>
      </c>
      <c r="C1306" s="35" t="s">
        <v>780</v>
      </c>
      <c r="D1306" s="35" t="s">
        <v>779</v>
      </c>
      <c r="E1306" s="96"/>
      <c r="F1306" s="96">
        <v>1</v>
      </c>
      <c r="G1306" s="96"/>
      <c r="H1306" s="96"/>
      <c r="I1306" s="96"/>
      <c r="J1306" s="116"/>
      <c r="K1306" s="116"/>
      <c r="L1306" s="100"/>
      <c r="M1306" s="96"/>
      <c r="N1306" s="96"/>
      <c r="O1306" s="96">
        <f t="shared" si="335"/>
        <v>1</v>
      </c>
    </row>
    <row r="1307" spans="1:15" s="82" customFormat="1">
      <c r="A1307" s="95"/>
      <c r="B1307" s="127" t="s">
        <v>420</v>
      </c>
      <c r="C1307" s="35" t="s">
        <v>607</v>
      </c>
      <c r="D1307" s="35" t="s">
        <v>460</v>
      </c>
      <c r="E1307" s="96"/>
      <c r="F1307" s="96"/>
      <c r="G1307" s="96"/>
      <c r="H1307" s="96"/>
      <c r="I1307" s="96"/>
      <c r="J1307" s="97"/>
      <c r="K1307" s="97"/>
      <c r="L1307" s="96"/>
      <c r="M1307" s="96"/>
      <c r="N1307" s="96"/>
      <c r="O1307" s="96">
        <f t="shared" si="335"/>
        <v>0</v>
      </c>
    </row>
    <row r="1308" spans="1:15" s="82" customFormat="1">
      <c r="A1308" s="95"/>
      <c r="B1308" s="127" t="s">
        <v>420</v>
      </c>
      <c r="C1308" s="99" t="s">
        <v>448</v>
      </c>
      <c r="D1308" s="99" t="s">
        <v>424</v>
      </c>
      <c r="E1308" s="96"/>
      <c r="F1308" s="96"/>
      <c r="G1308" s="96">
        <v>1</v>
      </c>
      <c r="H1308" s="97">
        <v>1</v>
      </c>
      <c r="I1308" s="97"/>
      <c r="J1308" s="179">
        <v>1</v>
      </c>
      <c r="K1308" s="179"/>
      <c r="L1308" s="97"/>
      <c r="M1308" s="97"/>
      <c r="N1308" s="96"/>
      <c r="O1308" s="96">
        <f t="shared" si="335"/>
        <v>3</v>
      </c>
    </row>
    <row r="1309" spans="1:15" s="82" customFormat="1">
      <c r="A1309" s="95"/>
      <c r="B1309" s="127" t="s">
        <v>420</v>
      </c>
      <c r="C1309" s="35" t="s">
        <v>800</v>
      </c>
      <c r="D1309" s="35" t="s">
        <v>799</v>
      </c>
      <c r="E1309" s="96"/>
      <c r="F1309" s="96"/>
      <c r="G1309" s="96"/>
      <c r="H1309" s="97"/>
      <c r="I1309" s="97"/>
      <c r="J1309" s="96"/>
      <c r="K1309" s="97"/>
      <c r="L1309" s="175">
        <v>1</v>
      </c>
      <c r="M1309" s="176"/>
      <c r="N1309" s="96"/>
      <c r="O1309" s="96">
        <f t="shared" si="335"/>
        <v>1</v>
      </c>
    </row>
    <row r="1310" spans="1:15" s="82" customFormat="1">
      <c r="A1310" s="95"/>
      <c r="B1310" s="127"/>
      <c r="C1310" s="101" t="s">
        <v>398</v>
      </c>
      <c r="D1310" s="101"/>
      <c r="E1310" s="109">
        <f t="shared" ref="E1310:J1310" si="336">SUM(E1302:E1309)</f>
        <v>1</v>
      </c>
      <c r="F1310" s="109">
        <f t="shared" si="336"/>
        <v>1</v>
      </c>
      <c r="G1310" s="109">
        <f t="shared" si="336"/>
        <v>1</v>
      </c>
      <c r="H1310" s="109">
        <f t="shared" si="336"/>
        <v>1</v>
      </c>
      <c r="I1310" s="109">
        <f t="shared" si="336"/>
        <v>0</v>
      </c>
      <c r="J1310" s="180">
        <f t="shared" si="336"/>
        <v>1</v>
      </c>
      <c r="K1310" s="180"/>
      <c r="L1310" s="177">
        <f>SUM(L1302:M1309)</f>
        <v>1</v>
      </c>
      <c r="M1310" s="178"/>
      <c r="N1310" s="109">
        <f>SUM(N1302:N1309)</f>
        <v>0</v>
      </c>
      <c r="O1310" s="109">
        <f>SUM(O1302:O1309)</f>
        <v>6</v>
      </c>
    </row>
    <row r="1311" spans="1:15">
      <c r="B1311" s="127"/>
      <c r="C1311" s="184" t="s">
        <v>797</v>
      </c>
      <c r="D1311" s="107"/>
      <c r="E1311" s="186" t="s">
        <v>592</v>
      </c>
      <c r="F1311" s="194" t="s">
        <v>593</v>
      </c>
      <c r="G1311" s="195"/>
      <c r="H1311" s="195"/>
      <c r="I1311" s="196"/>
      <c r="J1311" s="194" t="s">
        <v>594</v>
      </c>
      <c r="K1311" s="195"/>
      <c r="L1311" s="195"/>
      <c r="M1311" s="195"/>
      <c r="N1311" s="196"/>
      <c r="O1311" s="182" t="s">
        <v>398</v>
      </c>
    </row>
    <row r="1312" spans="1:15">
      <c r="B1312" s="127" t="s">
        <v>422</v>
      </c>
      <c r="C1312" s="185"/>
      <c r="D1312" s="107" t="s">
        <v>426</v>
      </c>
      <c r="E1312" s="187"/>
      <c r="F1312" s="98" t="s">
        <v>595</v>
      </c>
      <c r="G1312" s="98" t="s">
        <v>596</v>
      </c>
      <c r="H1312" s="98" t="s">
        <v>597</v>
      </c>
      <c r="I1312" s="98" t="s">
        <v>598</v>
      </c>
      <c r="J1312" s="98" t="s">
        <v>599</v>
      </c>
      <c r="K1312" s="98" t="s">
        <v>600</v>
      </c>
      <c r="L1312" s="98" t="s">
        <v>601</v>
      </c>
      <c r="M1312" s="98" t="s">
        <v>602</v>
      </c>
      <c r="N1312" s="98" t="s">
        <v>603</v>
      </c>
      <c r="O1312" s="183"/>
    </row>
    <row r="1313" spans="2:15">
      <c r="B1313" s="127" t="s">
        <v>422</v>
      </c>
      <c r="C1313" s="35" t="s">
        <v>604</v>
      </c>
      <c r="D1313" s="35" t="s">
        <v>456</v>
      </c>
      <c r="E1313" s="96"/>
      <c r="F1313" s="96"/>
      <c r="G1313" s="96"/>
      <c r="H1313" s="96"/>
      <c r="I1313" s="96"/>
      <c r="J1313" s="96"/>
      <c r="K1313" s="96"/>
      <c r="L1313" s="96"/>
      <c r="M1313" s="96"/>
      <c r="N1313" s="96"/>
      <c r="O1313" s="96">
        <f t="shared" ref="O1313:O1320" si="337">SUM(E1313:N1313)</f>
        <v>0</v>
      </c>
    </row>
    <row r="1314" spans="2:15">
      <c r="B1314" s="127" t="s">
        <v>422</v>
      </c>
      <c r="C1314" s="35" t="s">
        <v>605</v>
      </c>
      <c r="D1314" s="35" t="s">
        <v>457</v>
      </c>
      <c r="E1314" s="96"/>
      <c r="F1314" s="96"/>
      <c r="G1314" s="96"/>
      <c r="H1314" s="96"/>
      <c r="I1314" s="96"/>
      <c r="J1314" s="96"/>
      <c r="K1314" s="96"/>
      <c r="L1314" s="96"/>
      <c r="M1314" s="96"/>
      <c r="N1314" s="96"/>
      <c r="O1314" s="96">
        <f t="shared" si="337"/>
        <v>0</v>
      </c>
    </row>
    <row r="1315" spans="2:15">
      <c r="B1315" s="127" t="s">
        <v>422</v>
      </c>
      <c r="C1315" s="35" t="s">
        <v>447</v>
      </c>
      <c r="D1315" s="35" t="s">
        <v>458</v>
      </c>
      <c r="E1315" s="96"/>
      <c r="F1315" s="96"/>
      <c r="G1315" s="96"/>
      <c r="H1315" s="96"/>
      <c r="I1315" s="96"/>
      <c r="J1315" s="96"/>
      <c r="K1315" s="96"/>
      <c r="L1315" s="96"/>
      <c r="M1315" s="96"/>
      <c r="N1315" s="96"/>
      <c r="O1315" s="96">
        <f t="shared" si="337"/>
        <v>0</v>
      </c>
    </row>
    <row r="1316" spans="2:15">
      <c r="B1316" s="127" t="s">
        <v>422</v>
      </c>
      <c r="C1316" s="35" t="s">
        <v>606</v>
      </c>
      <c r="D1316" s="35" t="s">
        <v>459</v>
      </c>
      <c r="E1316" s="96"/>
      <c r="F1316" s="96"/>
      <c r="G1316" s="96"/>
      <c r="H1316" s="96"/>
      <c r="I1316" s="96"/>
      <c r="J1316" s="97"/>
      <c r="K1316" s="97"/>
      <c r="L1316" s="100"/>
      <c r="M1316" s="96"/>
      <c r="N1316" s="96"/>
      <c r="O1316" s="96">
        <f t="shared" si="337"/>
        <v>0</v>
      </c>
    </row>
    <row r="1317" spans="2:15">
      <c r="B1317" s="127" t="s">
        <v>422</v>
      </c>
      <c r="C1317" s="35" t="s">
        <v>780</v>
      </c>
      <c r="D1317" s="35" t="s">
        <v>779</v>
      </c>
      <c r="E1317" s="96"/>
      <c r="F1317" s="96"/>
      <c r="G1317" s="96"/>
      <c r="H1317" s="96"/>
      <c r="I1317" s="96"/>
      <c r="J1317" s="116"/>
      <c r="K1317" s="116"/>
      <c r="L1317" s="97"/>
      <c r="M1317" s="96"/>
      <c r="N1317" s="96"/>
      <c r="O1317" s="96">
        <f t="shared" si="337"/>
        <v>0</v>
      </c>
    </row>
    <row r="1318" spans="2:15">
      <c r="B1318" s="127" t="s">
        <v>422</v>
      </c>
      <c r="C1318" s="35" t="s">
        <v>607</v>
      </c>
      <c r="D1318" s="35" t="s">
        <v>460</v>
      </c>
      <c r="E1318" s="96">
        <v>1</v>
      </c>
      <c r="F1318" s="96"/>
      <c r="G1318" s="96"/>
      <c r="H1318" s="96"/>
      <c r="I1318" s="96"/>
      <c r="J1318" s="97"/>
      <c r="K1318" s="97"/>
      <c r="L1318" s="96"/>
      <c r="M1318" s="96"/>
      <c r="N1318" s="96"/>
      <c r="O1318" s="96">
        <f t="shared" si="337"/>
        <v>1</v>
      </c>
    </row>
    <row r="1319" spans="2:15">
      <c r="B1319" s="127" t="s">
        <v>422</v>
      </c>
      <c r="C1319" s="99" t="s">
        <v>448</v>
      </c>
      <c r="D1319" s="99" t="s">
        <v>424</v>
      </c>
      <c r="E1319" s="96"/>
      <c r="F1319" s="96"/>
      <c r="G1319" s="96">
        <v>1</v>
      </c>
      <c r="H1319" s="97">
        <v>1</v>
      </c>
      <c r="I1319" s="97"/>
      <c r="J1319" s="97"/>
      <c r="K1319" s="97"/>
      <c r="L1319" s="97"/>
      <c r="M1319" s="97"/>
      <c r="N1319" s="96"/>
      <c r="O1319" s="96">
        <f t="shared" si="337"/>
        <v>2</v>
      </c>
    </row>
    <row r="1320" spans="2:15">
      <c r="B1320" s="127" t="s">
        <v>422</v>
      </c>
      <c r="C1320" s="35" t="s">
        <v>800</v>
      </c>
      <c r="D1320" s="35" t="s">
        <v>799</v>
      </c>
      <c r="E1320" s="96"/>
      <c r="F1320" s="96"/>
      <c r="G1320" s="96"/>
      <c r="H1320" s="97"/>
      <c r="I1320" s="97"/>
      <c r="J1320" s="96"/>
      <c r="K1320" s="97"/>
      <c r="L1320" s="97"/>
      <c r="M1320" s="97"/>
      <c r="N1320" s="96"/>
      <c r="O1320" s="96">
        <f t="shared" si="337"/>
        <v>0</v>
      </c>
    </row>
    <row r="1321" spans="2:15">
      <c r="B1321" s="127"/>
      <c r="C1321" s="101" t="s">
        <v>398</v>
      </c>
      <c r="D1321" s="101"/>
      <c r="E1321" s="109">
        <f t="shared" ref="E1321:M1321" si="338">SUM(E1313:E1320)</f>
        <v>1</v>
      </c>
      <c r="F1321" s="109">
        <f t="shared" si="338"/>
        <v>0</v>
      </c>
      <c r="G1321" s="109">
        <f t="shared" si="338"/>
        <v>1</v>
      </c>
      <c r="H1321" s="109">
        <f t="shared" si="338"/>
        <v>1</v>
      </c>
      <c r="I1321" s="109">
        <f t="shared" si="338"/>
        <v>0</v>
      </c>
      <c r="J1321" s="109">
        <f t="shared" si="338"/>
        <v>0</v>
      </c>
      <c r="K1321" s="109">
        <f t="shared" si="338"/>
        <v>0</v>
      </c>
      <c r="L1321" s="109">
        <f t="shared" si="338"/>
        <v>0</v>
      </c>
      <c r="M1321" s="109">
        <f t="shared" si="338"/>
        <v>0</v>
      </c>
      <c r="N1321" s="109">
        <f>SUM(N1313:N1320)</f>
        <v>0</v>
      </c>
      <c r="O1321" s="109">
        <f>SUM(O1313:O1320)</f>
        <v>3</v>
      </c>
    </row>
  </sheetData>
  <autoFilter ref="B2:O1321" xr:uid="{00000000-0009-0000-0000-000003000000}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</autoFilter>
  <mergeCells count="885">
    <mergeCell ref="C1311:C1312"/>
    <mergeCell ref="E1311:E1312"/>
    <mergeCell ref="F1311:I1311"/>
    <mergeCell ref="J1311:N1311"/>
    <mergeCell ref="O1311:O1312"/>
    <mergeCell ref="J1220:K1220"/>
    <mergeCell ref="J1209:K1209"/>
    <mergeCell ref="J1198:K1198"/>
    <mergeCell ref="J85:K85"/>
    <mergeCell ref="K197:L197"/>
    <mergeCell ref="K241:M241"/>
    <mergeCell ref="K243:M243"/>
    <mergeCell ref="L252:M252"/>
    <mergeCell ref="L254:M254"/>
    <mergeCell ref="L285:M285"/>
    <mergeCell ref="J307:K307"/>
    <mergeCell ref="L362:M362"/>
    <mergeCell ref="L364:M364"/>
    <mergeCell ref="J460:K460"/>
    <mergeCell ref="J1153:K1153"/>
    <mergeCell ref="L1154:M1154"/>
    <mergeCell ref="L1155:M1155"/>
    <mergeCell ref="J1156:K1156"/>
    <mergeCell ref="L1156:M1156"/>
    <mergeCell ref="O1113:O1114"/>
    <mergeCell ref="C1113:C1114"/>
    <mergeCell ref="E1113:E1114"/>
    <mergeCell ref="F1113:I1113"/>
    <mergeCell ref="J1113:N1113"/>
    <mergeCell ref="C1157:C1158"/>
    <mergeCell ref="E1157:E1158"/>
    <mergeCell ref="F1157:I1157"/>
    <mergeCell ref="J1157:N1157"/>
    <mergeCell ref="C1135:C1136"/>
    <mergeCell ref="E1135:E1136"/>
    <mergeCell ref="F1135:I1135"/>
    <mergeCell ref="J1135:N1135"/>
    <mergeCell ref="O1146:O1147"/>
    <mergeCell ref="J1151:K1151"/>
    <mergeCell ref="O1135:O1136"/>
    <mergeCell ref="K1144:L1144"/>
    <mergeCell ref="K1145:L1145"/>
    <mergeCell ref="L1165:M1165"/>
    <mergeCell ref="C1146:C1147"/>
    <mergeCell ref="E1146:E1147"/>
    <mergeCell ref="F1146:I1146"/>
    <mergeCell ref="J1146:N1146"/>
    <mergeCell ref="J1297:K1297"/>
    <mergeCell ref="J1308:K1308"/>
    <mergeCell ref="H1287:I1287"/>
    <mergeCell ref="O1179:O1180"/>
    <mergeCell ref="E1168:E1169"/>
    <mergeCell ref="F1168:I1168"/>
    <mergeCell ref="J1168:N1168"/>
    <mergeCell ref="O1168:O1169"/>
    <mergeCell ref="O1300:O1301"/>
    <mergeCell ref="J1305:K1305"/>
    <mergeCell ref="O1289:O1290"/>
    <mergeCell ref="O1278:O1279"/>
    <mergeCell ref="J1283:K1283"/>
    <mergeCell ref="J1285:K1285"/>
    <mergeCell ref="J1288:K1288"/>
    <mergeCell ref="L1288:M1288"/>
    <mergeCell ref="E1278:E1279"/>
    <mergeCell ref="L1199:M1199"/>
    <mergeCell ref="J1200:K1200"/>
    <mergeCell ref="L1200:M1200"/>
    <mergeCell ref="L1221:M1221"/>
    <mergeCell ref="J1222:K1222"/>
    <mergeCell ref="L1222:M1222"/>
    <mergeCell ref="F1278:I1278"/>
    <mergeCell ref="C1289:C1290"/>
    <mergeCell ref="E1289:E1290"/>
    <mergeCell ref="F1289:I1289"/>
    <mergeCell ref="J1289:N1289"/>
    <mergeCell ref="J1294:K1294"/>
    <mergeCell ref="C1278:C1279"/>
    <mergeCell ref="C1267:C1268"/>
    <mergeCell ref="E1267:E1268"/>
    <mergeCell ref="F1267:I1267"/>
    <mergeCell ref="J1267:N1267"/>
    <mergeCell ref="J1278:N1278"/>
    <mergeCell ref="L1309:M1309"/>
    <mergeCell ref="J1310:K1310"/>
    <mergeCell ref="L1310:M1310"/>
    <mergeCell ref="L1298:M1298"/>
    <mergeCell ref="J1299:K1299"/>
    <mergeCell ref="L1299:M1299"/>
    <mergeCell ref="C1300:C1301"/>
    <mergeCell ref="E1300:E1301"/>
    <mergeCell ref="F1300:I1300"/>
    <mergeCell ref="J1300:N1300"/>
    <mergeCell ref="L1254:M1254"/>
    <mergeCell ref="J1255:K1255"/>
    <mergeCell ref="L1255:M1255"/>
    <mergeCell ref="C1256:C1257"/>
    <mergeCell ref="E1256:E1257"/>
    <mergeCell ref="F1256:I1256"/>
    <mergeCell ref="J1256:N1256"/>
    <mergeCell ref="J1242:K1242"/>
    <mergeCell ref="J1231:K1231"/>
    <mergeCell ref="J1253:K1253"/>
    <mergeCell ref="L1232:M1232"/>
    <mergeCell ref="J1233:K1233"/>
    <mergeCell ref="L1233:M1233"/>
    <mergeCell ref="C1234:C1235"/>
    <mergeCell ref="E1234:E1235"/>
    <mergeCell ref="F1234:I1234"/>
    <mergeCell ref="J1234:N1234"/>
    <mergeCell ref="E1179:E1180"/>
    <mergeCell ref="F1179:I1179"/>
    <mergeCell ref="J1179:N1179"/>
    <mergeCell ref="C1212:C1213"/>
    <mergeCell ref="E1212:E1213"/>
    <mergeCell ref="F1212:I1212"/>
    <mergeCell ref="J1212:N1212"/>
    <mergeCell ref="J1217:K1217"/>
    <mergeCell ref="J1206:K1206"/>
    <mergeCell ref="L1210:M1210"/>
    <mergeCell ref="J1211:K1211"/>
    <mergeCell ref="L1211:M1211"/>
    <mergeCell ref="K1134:L1134"/>
    <mergeCell ref="C1168:C1169"/>
    <mergeCell ref="O1245:O1246"/>
    <mergeCell ref="J1250:K1250"/>
    <mergeCell ref="O1234:O1235"/>
    <mergeCell ref="J1239:K1239"/>
    <mergeCell ref="L1243:M1243"/>
    <mergeCell ref="J1244:K1244"/>
    <mergeCell ref="L1244:M1244"/>
    <mergeCell ref="O1212:O1213"/>
    <mergeCell ref="O1201:O1202"/>
    <mergeCell ref="C1190:C1191"/>
    <mergeCell ref="E1190:E1191"/>
    <mergeCell ref="F1190:I1190"/>
    <mergeCell ref="J1190:N1190"/>
    <mergeCell ref="O1190:O1191"/>
    <mergeCell ref="J1195:K1195"/>
    <mergeCell ref="C1201:C1202"/>
    <mergeCell ref="E1201:E1202"/>
    <mergeCell ref="F1201:I1201"/>
    <mergeCell ref="J1201:N1201"/>
    <mergeCell ref="F1245:I1245"/>
    <mergeCell ref="J1245:N1245"/>
    <mergeCell ref="C1179:C1180"/>
    <mergeCell ref="F1091:I1091"/>
    <mergeCell ref="J1091:N1091"/>
    <mergeCell ref="C1124:C1125"/>
    <mergeCell ref="E1124:E1125"/>
    <mergeCell ref="F1124:I1124"/>
    <mergeCell ref="J1124:N1124"/>
    <mergeCell ref="O1267:O1268"/>
    <mergeCell ref="O1256:O1257"/>
    <mergeCell ref="C1223:C1224"/>
    <mergeCell ref="E1223:E1224"/>
    <mergeCell ref="F1223:I1223"/>
    <mergeCell ref="J1223:N1223"/>
    <mergeCell ref="O1223:O1224"/>
    <mergeCell ref="J1228:K1228"/>
    <mergeCell ref="O1157:O1158"/>
    <mergeCell ref="J1162:K1162"/>
    <mergeCell ref="J1164:K1164"/>
    <mergeCell ref="L1166:M1166"/>
    <mergeCell ref="J1167:K1167"/>
    <mergeCell ref="L1167:M1167"/>
    <mergeCell ref="C1245:C1246"/>
    <mergeCell ref="E1245:E1246"/>
    <mergeCell ref="O1124:O1125"/>
    <mergeCell ref="K1133:L1133"/>
    <mergeCell ref="K1122:L1122"/>
    <mergeCell ref="K1123:L1123"/>
    <mergeCell ref="C1080:C1081"/>
    <mergeCell ref="E1080:E1081"/>
    <mergeCell ref="F1080:I1080"/>
    <mergeCell ref="J1080:N1080"/>
    <mergeCell ref="O1080:O1081"/>
    <mergeCell ref="O1069:O1070"/>
    <mergeCell ref="L1066:M1066"/>
    <mergeCell ref="L1067:M1067"/>
    <mergeCell ref="J1068:K1068"/>
    <mergeCell ref="L1068:M1068"/>
    <mergeCell ref="C1069:C1070"/>
    <mergeCell ref="E1069:E1070"/>
    <mergeCell ref="F1069:I1069"/>
    <mergeCell ref="J1069:N1069"/>
    <mergeCell ref="C1102:C1103"/>
    <mergeCell ref="E1102:E1103"/>
    <mergeCell ref="F1102:I1102"/>
    <mergeCell ref="J1102:N1102"/>
    <mergeCell ref="O1102:O1103"/>
    <mergeCell ref="O1091:O1092"/>
    <mergeCell ref="C1091:C1092"/>
    <mergeCell ref="E1091:E1092"/>
    <mergeCell ref="O1058:O1059"/>
    <mergeCell ref="O1047:O1048"/>
    <mergeCell ref="J1052:K1052"/>
    <mergeCell ref="J1054:K1054"/>
    <mergeCell ref="L1055:M1055"/>
    <mergeCell ref="L1056:M1056"/>
    <mergeCell ref="J1057:K1057"/>
    <mergeCell ref="L1057:M1057"/>
    <mergeCell ref="J1043:K1043"/>
    <mergeCell ref="L1044:M1044"/>
    <mergeCell ref="L1045:M1045"/>
    <mergeCell ref="J1046:K1046"/>
    <mergeCell ref="L1046:M1046"/>
    <mergeCell ref="J1047:N1047"/>
    <mergeCell ref="J1024:K1024"/>
    <mergeCell ref="L1024:M1024"/>
    <mergeCell ref="C1025:C1026"/>
    <mergeCell ref="E1025:E1026"/>
    <mergeCell ref="F1025:I1025"/>
    <mergeCell ref="J1025:N1025"/>
    <mergeCell ref="C1058:C1059"/>
    <mergeCell ref="E1058:E1059"/>
    <mergeCell ref="F1058:I1058"/>
    <mergeCell ref="J1058:N1058"/>
    <mergeCell ref="C1047:C1048"/>
    <mergeCell ref="E1047:E1048"/>
    <mergeCell ref="F1047:I1047"/>
    <mergeCell ref="C1036:C1037"/>
    <mergeCell ref="E1036:E1037"/>
    <mergeCell ref="F1036:I1036"/>
    <mergeCell ref="J1036:N1036"/>
    <mergeCell ref="O1036:O1037"/>
    <mergeCell ref="J1041:K1041"/>
    <mergeCell ref="O1025:O1026"/>
    <mergeCell ref="J1030:K1030"/>
    <mergeCell ref="J1032:K1032"/>
    <mergeCell ref="L1033:M1033"/>
    <mergeCell ref="L1034:M1034"/>
    <mergeCell ref="J1035:K1035"/>
    <mergeCell ref="L1035:M1035"/>
    <mergeCell ref="C1014:C1015"/>
    <mergeCell ref="E1014:E1015"/>
    <mergeCell ref="F1014:I1014"/>
    <mergeCell ref="J1014:N1014"/>
    <mergeCell ref="O1014:O1015"/>
    <mergeCell ref="J1019:K1019"/>
    <mergeCell ref="O1003:O1004"/>
    <mergeCell ref="L1012:M1012"/>
    <mergeCell ref="C1003:C1004"/>
    <mergeCell ref="E1003:E1004"/>
    <mergeCell ref="F1003:I1003"/>
    <mergeCell ref="J1003:N1003"/>
    <mergeCell ref="H1011:I1011"/>
    <mergeCell ref="C970:C971"/>
    <mergeCell ref="E970:E971"/>
    <mergeCell ref="F970:I970"/>
    <mergeCell ref="J970:N970"/>
    <mergeCell ref="O970:O971"/>
    <mergeCell ref="O959:O960"/>
    <mergeCell ref="C959:C960"/>
    <mergeCell ref="E959:E960"/>
    <mergeCell ref="F959:I959"/>
    <mergeCell ref="J959:N959"/>
    <mergeCell ref="C992:C993"/>
    <mergeCell ref="E992:E993"/>
    <mergeCell ref="F992:I992"/>
    <mergeCell ref="J992:N992"/>
    <mergeCell ref="O992:O993"/>
    <mergeCell ref="O981:O982"/>
    <mergeCell ref="C981:C982"/>
    <mergeCell ref="E981:E982"/>
    <mergeCell ref="F981:I981"/>
    <mergeCell ref="J981:N981"/>
    <mergeCell ref="C948:C949"/>
    <mergeCell ref="E948:E949"/>
    <mergeCell ref="F948:I948"/>
    <mergeCell ref="J948:N948"/>
    <mergeCell ref="O948:O949"/>
    <mergeCell ref="O937:O938"/>
    <mergeCell ref="C937:C938"/>
    <mergeCell ref="E937:E938"/>
    <mergeCell ref="F937:I937"/>
    <mergeCell ref="J937:N937"/>
    <mergeCell ref="C926:C927"/>
    <mergeCell ref="E926:E927"/>
    <mergeCell ref="F926:I926"/>
    <mergeCell ref="J926:N926"/>
    <mergeCell ref="O926:O927"/>
    <mergeCell ref="O915:O916"/>
    <mergeCell ref="C915:C916"/>
    <mergeCell ref="E915:E916"/>
    <mergeCell ref="F915:I915"/>
    <mergeCell ref="J915:N915"/>
    <mergeCell ref="C904:C905"/>
    <mergeCell ref="E904:E905"/>
    <mergeCell ref="F904:I904"/>
    <mergeCell ref="J904:N904"/>
    <mergeCell ref="O904:O905"/>
    <mergeCell ref="O893:O894"/>
    <mergeCell ref="L902:M902"/>
    <mergeCell ref="J889:K889"/>
    <mergeCell ref="L890:M890"/>
    <mergeCell ref="L891:M891"/>
    <mergeCell ref="J892:K892"/>
    <mergeCell ref="L892:M892"/>
    <mergeCell ref="C893:C894"/>
    <mergeCell ref="E893:E894"/>
    <mergeCell ref="F893:I893"/>
    <mergeCell ref="J893:N893"/>
    <mergeCell ref="K901:L901"/>
    <mergeCell ref="K903:L903"/>
    <mergeCell ref="C882:C883"/>
    <mergeCell ref="E882:E883"/>
    <mergeCell ref="F882:I882"/>
    <mergeCell ref="J882:N882"/>
    <mergeCell ref="O882:O883"/>
    <mergeCell ref="J887:K887"/>
    <mergeCell ref="O871:O872"/>
    <mergeCell ref="C871:C872"/>
    <mergeCell ref="E871:E872"/>
    <mergeCell ref="F871:I871"/>
    <mergeCell ref="J871:N871"/>
    <mergeCell ref="C860:C861"/>
    <mergeCell ref="E860:E861"/>
    <mergeCell ref="F860:I860"/>
    <mergeCell ref="J860:N860"/>
    <mergeCell ref="O860:O861"/>
    <mergeCell ref="O849:O850"/>
    <mergeCell ref="J845:K845"/>
    <mergeCell ref="J848:K848"/>
    <mergeCell ref="C849:C850"/>
    <mergeCell ref="E849:E850"/>
    <mergeCell ref="F849:I849"/>
    <mergeCell ref="J849:N849"/>
    <mergeCell ref="K859:L859"/>
    <mergeCell ref="K857:L857"/>
    <mergeCell ref="O816:O817"/>
    <mergeCell ref="O805:O806"/>
    <mergeCell ref="C805:C806"/>
    <mergeCell ref="E805:E806"/>
    <mergeCell ref="F805:I805"/>
    <mergeCell ref="J805:N805"/>
    <mergeCell ref="C838:C839"/>
    <mergeCell ref="E838:E839"/>
    <mergeCell ref="F838:I838"/>
    <mergeCell ref="J838:N838"/>
    <mergeCell ref="O838:O839"/>
    <mergeCell ref="O827:O828"/>
    <mergeCell ref="C827:C828"/>
    <mergeCell ref="E827:E828"/>
    <mergeCell ref="F827:I827"/>
    <mergeCell ref="J827:N827"/>
    <mergeCell ref="K824:L824"/>
    <mergeCell ref="K826:L826"/>
    <mergeCell ref="K835:L835"/>
    <mergeCell ref="K837:L837"/>
    <mergeCell ref="C783:C784"/>
    <mergeCell ref="E783:E784"/>
    <mergeCell ref="F783:I783"/>
    <mergeCell ref="J783:N783"/>
    <mergeCell ref="J780:K780"/>
    <mergeCell ref="C816:C817"/>
    <mergeCell ref="E816:E817"/>
    <mergeCell ref="F816:I816"/>
    <mergeCell ref="J816:N816"/>
    <mergeCell ref="C794:C795"/>
    <mergeCell ref="E794:E795"/>
    <mergeCell ref="F794:I794"/>
    <mergeCell ref="J794:N794"/>
    <mergeCell ref="K804:L804"/>
    <mergeCell ref="K813:L813"/>
    <mergeCell ref="K815:L815"/>
    <mergeCell ref="K802:L802"/>
    <mergeCell ref="O794:O795"/>
    <mergeCell ref="O783:O784"/>
    <mergeCell ref="J788:K788"/>
    <mergeCell ref="L791:M791"/>
    <mergeCell ref="L792:M792"/>
    <mergeCell ref="J793:K793"/>
    <mergeCell ref="L793:M793"/>
    <mergeCell ref="J757:K757"/>
    <mergeCell ref="L758:M758"/>
    <mergeCell ref="L759:M759"/>
    <mergeCell ref="J760:K760"/>
    <mergeCell ref="L760:M760"/>
    <mergeCell ref="J777:K777"/>
    <mergeCell ref="L780:M780"/>
    <mergeCell ref="J782:K782"/>
    <mergeCell ref="L782:M782"/>
    <mergeCell ref="C761:C762"/>
    <mergeCell ref="E761:E762"/>
    <mergeCell ref="F761:I761"/>
    <mergeCell ref="J761:N761"/>
    <mergeCell ref="C772:C773"/>
    <mergeCell ref="E772:E773"/>
    <mergeCell ref="F772:I772"/>
    <mergeCell ref="J772:N772"/>
    <mergeCell ref="O772:O773"/>
    <mergeCell ref="O761:O762"/>
    <mergeCell ref="J766:K766"/>
    <mergeCell ref="J768:K768"/>
    <mergeCell ref="L769:M769"/>
    <mergeCell ref="L770:M770"/>
    <mergeCell ref="J771:K771"/>
    <mergeCell ref="L771:M771"/>
    <mergeCell ref="J735:K735"/>
    <mergeCell ref="L736:M736"/>
    <mergeCell ref="L737:M737"/>
    <mergeCell ref="J738:K738"/>
    <mergeCell ref="L738:M738"/>
    <mergeCell ref="C739:C740"/>
    <mergeCell ref="E739:E740"/>
    <mergeCell ref="F739:I739"/>
    <mergeCell ref="J739:N739"/>
    <mergeCell ref="C750:C751"/>
    <mergeCell ref="E750:E751"/>
    <mergeCell ref="F750:I750"/>
    <mergeCell ref="J750:N750"/>
    <mergeCell ref="O750:O751"/>
    <mergeCell ref="J755:K755"/>
    <mergeCell ref="O739:O740"/>
    <mergeCell ref="J744:K744"/>
    <mergeCell ref="J746:K746"/>
    <mergeCell ref="L747:M747"/>
    <mergeCell ref="L748:M748"/>
    <mergeCell ref="J749:K749"/>
    <mergeCell ref="L749:M749"/>
    <mergeCell ref="C728:C729"/>
    <mergeCell ref="E728:E729"/>
    <mergeCell ref="F728:I728"/>
    <mergeCell ref="J728:N728"/>
    <mergeCell ref="O728:O729"/>
    <mergeCell ref="J733:K733"/>
    <mergeCell ref="O717:O718"/>
    <mergeCell ref="J722:K722"/>
    <mergeCell ref="J724:K724"/>
    <mergeCell ref="L725:M725"/>
    <mergeCell ref="L726:M726"/>
    <mergeCell ref="J727:K727"/>
    <mergeCell ref="L727:M727"/>
    <mergeCell ref="C717:C718"/>
    <mergeCell ref="E717:E718"/>
    <mergeCell ref="F717:I717"/>
    <mergeCell ref="J717:N717"/>
    <mergeCell ref="C706:C707"/>
    <mergeCell ref="E706:E707"/>
    <mergeCell ref="F706:I706"/>
    <mergeCell ref="J706:N706"/>
    <mergeCell ref="O706:O707"/>
    <mergeCell ref="O695:O696"/>
    <mergeCell ref="J700:K700"/>
    <mergeCell ref="J702:K702"/>
    <mergeCell ref="L703:M703"/>
    <mergeCell ref="L704:M704"/>
    <mergeCell ref="J705:K705"/>
    <mergeCell ref="L705:M705"/>
    <mergeCell ref="C695:C696"/>
    <mergeCell ref="E695:E696"/>
    <mergeCell ref="F695:I695"/>
    <mergeCell ref="J695:N695"/>
    <mergeCell ref="C684:C685"/>
    <mergeCell ref="E684:E685"/>
    <mergeCell ref="F684:I684"/>
    <mergeCell ref="J684:N684"/>
    <mergeCell ref="O684:O685"/>
    <mergeCell ref="J689:K689"/>
    <mergeCell ref="O673:O674"/>
    <mergeCell ref="C673:C674"/>
    <mergeCell ref="E673:E674"/>
    <mergeCell ref="F673:I673"/>
    <mergeCell ref="J673:N673"/>
    <mergeCell ref="C662:C663"/>
    <mergeCell ref="E662:E663"/>
    <mergeCell ref="F662:I662"/>
    <mergeCell ref="J662:N662"/>
    <mergeCell ref="O662:O663"/>
    <mergeCell ref="O651:O652"/>
    <mergeCell ref="L660:M660"/>
    <mergeCell ref="C651:C652"/>
    <mergeCell ref="E651:E652"/>
    <mergeCell ref="F651:I651"/>
    <mergeCell ref="J651:N651"/>
    <mergeCell ref="C640:C641"/>
    <mergeCell ref="E640:E641"/>
    <mergeCell ref="F640:I640"/>
    <mergeCell ref="J640:N640"/>
    <mergeCell ref="O640:O641"/>
    <mergeCell ref="O629:O630"/>
    <mergeCell ref="C629:C630"/>
    <mergeCell ref="E629:E630"/>
    <mergeCell ref="F629:I629"/>
    <mergeCell ref="J629:N629"/>
    <mergeCell ref="J603:K603"/>
    <mergeCell ref="L604:M604"/>
    <mergeCell ref="L605:M605"/>
    <mergeCell ref="J606:K606"/>
    <mergeCell ref="L606:M606"/>
    <mergeCell ref="C607:C608"/>
    <mergeCell ref="E607:E608"/>
    <mergeCell ref="F607:I607"/>
    <mergeCell ref="J607:N607"/>
    <mergeCell ref="C618:C619"/>
    <mergeCell ref="E618:E619"/>
    <mergeCell ref="F618:I618"/>
    <mergeCell ref="J618:N618"/>
    <mergeCell ref="O618:O619"/>
    <mergeCell ref="O607:O608"/>
    <mergeCell ref="J615:K615"/>
    <mergeCell ref="L615:M615"/>
    <mergeCell ref="L616:M616"/>
    <mergeCell ref="J617:K617"/>
    <mergeCell ref="L617:M617"/>
    <mergeCell ref="J582:K582"/>
    <mergeCell ref="L583:M583"/>
    <mergeCell ref="J584:K584"/>
    <mergeCell ref="L584:M584"/>
    <mergeCell ref="C585:C586"/>
    <mergeCell ref="E585:E586"/>
    <mergeCell ref="F585:I585"/>
    <mergeCell ref="J585:N585"/>
    <mergeCell ref="L593:M593"/>
    <mergeCell ref="O585:O586"/>
    <mergeCell ref="J593:K593"/>
    <mergeCell ref="J595:K595"/>
    <mergeCell ref="L595:M595"/>
    <mergeCell ref="C596:C597"/>
    <mergeCell ref="E596:E597"/>
    <mergeCell ref="F596:I596"/>
    <mergeCell ref="J596:N596"/>
    <mergeCell ref="O596:O597"/>
    <mergeCell ref="J573:K573"/>
    <mergeCell ref="C574:C575"/>
    <mergeCell ref="E574:E575"/>
    <mergeCell ref="F574:I574"/>
    <mergeCell ref="J574:N574"/>
    <mergeCell ref="O574:O575"/>
    <mergeCell ref="C563:C564"/>
    <mergeCell ref="E563:E564"/>
    <mergeCell ref="F563:I563"/>
    <mergeCell ref="J563:N563"/>
    <mergeCell ref="O563:O564"/>
    <mergeCell ref="J568:K568"/>
    <mergeCell ref="O541:O542"/>
    <mergeCell ref="C530:C531"/>
    <mergeCell ref="E530:E531"/>
    <mergeCell ref="F530:I530"/>
    <mergeCell ref="J530:N530"/>
    <mergeCell ref="O530:O531"/>
    <mergeCell ref="O519:O520"/>
    <mergeCell ref="R570:AE570"/>
    <mergeCell ref="O552:O553"/>
    <mergeCell ref="J557:K557"/>
    <mergeCell ref="J562:K562"/>
    <mergeCell ref="J546:K546"/>
    <mergeCell ref="J551:K551"/>
    <mergeCell ref="C552:C553"/>
    <mergeCell ref="E552:E553"/>
    <mergeCell ref="F552:I552"/>
    <mergeCell ref="J552:N552"/>
    <mergeCell ref="C541:C542"/>
    <mergeCell ref="E541:E542"/>
    <mergeCell ref="F541:I541"/>
    <mergeCell ref="J541:N541"/>
    <mergeCell ref="C519:C520"/>
    <mergeCell ref="E519:E520"/>
    <mergeCell ref="F519:I519"/>
    <mergeCell ref="J519:N519"/>
    <mergeCell ref="O497:O498"/>
    <mergeCell ref="J502:K502"/>
    <mergeCell ref="L506:M506"/>
    <mergeCell ref="J507:K507"/>
    <mergeCell ref="C508:C509"/>
    <mergeCell ref="E508:E509"/>
    <mergeCell ref="F508:I508"/>
    <mergeCell ref="J508:N508"/>
    <mergeCell ref="O508:O509"/>
    <mergeCell ref="C497:C498"/>
    <mergeCell ref="E497:E498"/>
    <mergeCell ref="F497:I497"/>
    <mergeCell ref="J497:N497"/>
    <mergeCell ref="J463:K463"/>
    <mergeCell ref="C464:C465"/>
    <mergeCell ref="E464:E465"/>
    <mergeCell ref="F464:I464"/>
    <mergeCell ref="J464:N464"/>
    <mergeCell ref="O464:O465"/>
    <mergeCell ref="J513:K513"/>
    <mergeCell ref="J518:K518"/>
    <mergeCell ref="O475:O476"/>
    <mergeCell ref="J482:K482"/>
    <mergeCell ref="J485:K485"/>
    <mergeCell ref="C486:C487"/>
    <mergeCell ref="E486:E487"/>
    <mergeCell ref="F486:I486"/>
    <mergeCell ref="J486:N486"/>
    <mergeCell ref="O486:O487"/>
    <mergeCell ref="C475:C476"/>
    <mergeCell ref="E475:E476"/>
    <mergeCell ref="F475:I475"/>
    <mergeCell ref="J475:N475"/>
    <mergeCell ref="L472:M472"/>
    <mergeCell ref="J472:K472"/>
    <mergeCell ref="J493:K493"/>
    <mergeCell ref="J449:K449"/>
    <mergeCell ref="J452:K452"/>
    <mergeCell ref="C453:C454"/>
    <mergeCell ref="E453:E454"/>
    <mergeCell ref="F453:I453"/>
    <mergeCell ref="J453:N453"/>
    <mergeCell ref="O431:O432"/>
    <mergeCell ref="C442:C443"/>
    <mergeCell ref="E442:E443"/>
    <mergeCell ref="F442:I442"/>
    <mergeCell ref="J442:N442"/>
    <mergeCell ref="O442:O443"/>
    <mergeCell ref="C431:C432"/>
    <mergeCell ref="E431:E432"/>
    <mergeCell ref="F431:I431"/>
    <mergeCell ref="J431:N431"/>
    <mergeCell ref="O453:O454"/>
    <mergeCell ref="C398:C399"/>
    <mergeCell ref="E398:E399"/>
    <mergeCell ref="F398:I398"/>
    <mergeCell ref="J398:N398"/>
    <mergeCell ref="O398:O399"/>
    <mergeCell ref="C387:C388"/>
    <mergeCell ref="E387:E388"/>
    <mergeCell ref="F387:I387"/>
    <mergeCell ref="J387:N387"/>
    <mergeCell ref="O387:O388"/>
    <mergeCell ref="O409:O410"/>
    <mergeCell ref="C420:C421"/>
    <mergeCell ref="E420:E421"/>
    <mergeCell ref="F420:I420"/>
    <mergeCell ref="J420:N420"/>
    <mergeCell ref="O420:O421"/>
    <mergeCell ref="C409:C410"/>
    <mergeCell ref="E409:E410"/>
    <mergeCell ref="F409:I409"/>
    <mergeCell ref="J409:N409"/>
    <mergeCell ref="K385:L385"/>
    <mergeCell ref="O354:O355"/>
    <mergeCell ref="C365:C366"/>
    <mergeCell ref="E365:E366"/>
    <mergeCell ref="F365:I365"/>
    <mergeCell ref="J365:N365"/>
    <mergeCell ref="O365:O366"/>
    <mergeCell ref="C354:C355"/>
    <mergeCell ref="E354:E355"/>
    <mergeCell ref="F354:I354"/>
    <mergeCell ref="J354:N354"/>
    <mergeCell ref="C288:C289"/>
    <mergeCell ref="E288:E289"/>
    <mergeCell ref="F288:I288"/>
    <mergeCell ref="J288:N288"/>
    <mergeCell ref="C376:C377"/>
    <mergeCell ref="E376:E377"/>
    <mergeCell ref="F376:I376"/>
    <mergeCell ref="J376:N376"/>
    <mergeCell ref="O376:O377"/>
    <mergeCell ref="O332:O333"/>
    <mergeCell ref="C343:C344"/>
    <mergeCell ref="E343:E344"/>
    <mergeCell ref="F343:I343"/>
    <mergeCell ref="J343:N343"/>
    <mergeCell ref="O343:O344"/>
    <mergeCell ref="C332:C333"/>
    <mergeCell ref="E332:E333"/>
    <mergeCell ref="F332:I332"/>
    <mergeCell ref="J332:N332"/>
    <mergeCell ref="C233:C234"/>
    <mergeCell ref="E233:E234"/>
    <mergeCell ref="F233:I233"/>
    <mergeCell ref="J233:N233"/>
    <mergeCell ref="O233:O234"/>
    <mergeCell ref="O310:O311"/>
    <mergeCell ref="C321:C322"/>
    <mergeCell ref="E321:E322"/>
    <mergeCell ref="F321:I321"/>
    <mergeCell ref="J321:N321"/>
    <mergeCell ref="O321:O322"/>
    <mergeCell ref="L307:M307"/>
    <mergeCell ref="J309:K309"/>
    <mergeCell ref="L309:M309"/>
    <mergeCell ref="C310:C311"/>
    <mergeCell ref="E310:E311"/>
    <mergeCell ref="F310:I310"/>
    <mergeCell ref="J310:N310"/>
    <mergeCell ref="O288:O289"/>
    <mergeCell ref="C299:C300"/>
    <mergeCell ref="E299:E300"/>
    <mergeCell ref="F299:I299"/>
    <mergeCell ref="J299:N299"/>
    <mergeCell ref="O299:O300"/>
    <mergeCell ref="O244:O245"/>
    <mergeCell ref="H253:I253"/>
    <mergeCell ref="H254:I254"/>
    <mergeCell ref="C255:C256"/>
    <mergeCell ref="E255:E256"/>
    <mergeCell ref="F255:I255"/>
    <mergeCell ref="J255:N255"/>
    <mergeCell ref="O255:O256"/>
    <mergeCell ref="C244:C245"/>
    <mergeCell ref="E244:E245"/>
    <mergeCell ref="F244:I244"/>
    <mergeCell ref="J244:N244"/>
    <mergeCell ref="O266:O267"/>
    <mergeCell ref="C277:C278"/>
    <mergeCell ref="E277:E278"/>
    <mergeCell ref="F277:I277"/>
    <mergeCell ref="J277:N277"/>
    <mergeCell ref="O277:O278"/>
    <mergeCell ref="C266:C267"/>
    <mergeCell ref="E266:E267"/>
    <mergeCell ref="F266:I266"/>
    <mergeCell ref="J266:N266"/>
    <mergeCell ref="C222:C223"/>
    <mergeCell ref="E222:E223"/>
    <mergeCell ref="F222:I222"/>
    <mergeCell ref="J222:N222"/>
    <mergeCell ref="O200:O201"/>
    <mergeCell ref="C211:C212"/>
    <mergeCell ref="E211:E212"/>
    <mergeCell ref="F211:I211"/>
    <mergeCell ref="J211:N211"/>
    <mergeCell ref="O211:O212"/>
    <mergeCell ref="C200:C201"/>
    <mergeCell ref="E200:E201"/>
    <mergeCell ref="F200:I200"/>
    <mergeCell ref="J200:N200"/>
    <mergeCell ref="O222:O223"/>
    <mergeCell ref="C189:C190"/>
    <mergeCell ref="E189:E190"/>
    <mergeCell ref="F189:I189"/>
    <mergeCell ref="J189:N189"/>
    <mergeCell ref="O189:O190"/>
    <mergeCell ref="O156:O157"/>
    <mergeCell ref="C167:C168"/>
    <mergeCell ref="E167:E168"/>
    <mergeCell ref="F167:I167"/>
    <mergeCell ref="J167:N167"/>
    <mergeCell ref="O167:O168"/>
    <mergeCell ref="J156:N156"/>
    <mergeCell ref="C178:C179"/>
    <mergeCell ref="E178:E179"/>
    <mergeCell ref="F178:I178"/>
    <mergeCell ref="J178:N178"/>
    <mergeCell ref="O178:O179"/>
    <mergeCell ref="C156:C157"/>
    <mergeCell ref="E156:E157"/>
    <mergeCell ref="F156:I156"/>
    <mergeCell ref="F68:I68"/>
    <mergeCell ref="J68:N68"/>
    <mergeCell ref="C90:C91"/>
    <mergeCell ref="C145:C146"/>
    <mergeCell ref="E145:E146"/>
    <mergeCell ref="F145:I145"/>
    <mergeCell ref="J145:N145"/>
    <mergeCell ref="E101:E102"/>
    <mergeCell ref="F101:I101"/>
    <mergeCell ref="J101:N101"/>
    <mergeCell ref="C79:C80"/>
    <mergeCell ref="E79:E80"/>
    <mergeCell ref="F79:I79"/>
    <mergeCell ref="J79:N79"/>
    <mergeCell ref="E90:E91"/>
    <mergeCell ref="F90:I90"/>
    <mergeCell ref="J90:N90"/>
    <mergeCell ref="O46:O47"/>
    <mergeCell ref="D2:D3"/>
    <mergeCell ref="O145:O146"/>
    <mergeCell ref="C134:C135"/>
    <mergeCell ref="E134:E135"/>
    <mergeCell ref="F134:I134"/>
    <mergeCell ref="J134:N134"/>
    <mergeCell ref="O134:O135"/>
    <mergeCell ref="C123:C124"/>
    <mergeCell ref="E123:E124"/>
    <mergeCell ref="F123:I123"/>
    <mergeCell ref="J123:N123"/>
    <mergeCell ref="O123:O124"/>
    <mergeCell ref="C112:C113"/>
    <mergeCell ref="E112:E113"/>
    <mergeCell ref="F112:I112"/>
    <mergeCell ref="J112:N112"/>
    <mergeCell ref="O112:O113"/>
    <mergeCell ref="O90:O91"/>
    <mergeCell ref="C101:C102"/>
    <mergeCell ref="O68:O69"/>
    <mergeCell ref="O79:O80"/>
    <mergeCell ref="B2:B3"/>
    <mergeCell ref="O24:O25"/>
    <mergeCell ref="C35:C36"/>
    <mergeCell ref="E35:E36"/>
    <mergeCell ref="F35:I35"/>
    <mergeCell ref="J35:N35"/>
    <mergeCell ref="O35:O36"/>
    <mergeCell ref="C24:C25"/>
    <mergeCell ref="E24:E25"/>
    <mergeCell ref="F24:I24"/>
    <mergeCell ref="J24:N24"/>
    <mergeCell ref="C13:C14"/>
    <mergeCell ref="E13:E14"/>
    <mergeCell ref="F13:I13"/>
    <mergeCell ref="C2:C3"/>
    <mergeCell ref="E2:E3"/>
    <mergeCell ref="F2:I2"/>
    <mergeCell ref="J2:N2"/>
    <mergeCell ref="O2:O3"/>
    <mergeCell ref="O101:O102"/>
    <mergeCell ref="J89:K89"/>
    <mergeCell ref="C68:C69"/>
    <mergeCell ref="E68:E69"/>
    <mergeCell ref="J13:N13"/>
    <mergeCell ref="O13:O14"/>
    <mergeCell ref="K672:L672"/>
    <mergeCell ref="K683:L683"/>
    <mergeCell ref="K199:L199"/>
    <mergeCell ref="K263:L263"/>
    <mergeCell ref="K265:L265"/>
    <mergeCell ref="J474:K474"/>
    <mergeCell ref="L474:M474"/>
    <mergeCell ref="J496:K496"/>
    <mergeCell ref="J569:K569"/>
    <mergeCell ref="C57:C58"/>
    <mergeCell ref="E57:E58"/>
    <mergeCell ref="F57:I57"/>
    <mergeCell ref="J57:N57"/>
    <mergeCell ref="O57:O58"/>
    <mergeCell ref="C46:C47"/>
    <mergeCell ref="E46:E47"/>
    <mergeCell ref="F46:I46"/>
    <mergeCell ref="J46:N46"/>
    <mergeCell ref="K714:L714"/>
    <mergeCell ref="K716:L716"/>
    <mergeCell ref="J691:K691"/>
    <mergeCell ref="L692:M692"/>
    <mergeCell ref="L693:M693"/>
    <mergeCell ref="J694:K694"/>
    <mergeCell ref="L694:M694"/>
    <mergeCell ref="K626:L626"/>
    <mergeCell ref="K637:L637"/>
    <mergeCell ref="K648:L648"/>
    <mergeCell ref="K628:L628"/>
    <mergeCell ref="K639:L639"/>
    <mergeCell ref="K650:L650"/>
    <mergeCell ref="K659:L659"/>
    <mergeCell ref="K661:L661"/>
    <mergeCell ref="K669:L669"/>
    <mergeCell ref="K680:L680"/>
    <mergeCell ref="L1022:M1022"/>
    <mergeCell ref="J843:K843"/>
    <mergeCell ref="K923:L923"/>
    <mergeCell ref="K925:L925"/>
    <mergeCell ref="K934:L934"/>
    <mergeCell ref="K936:L936"/>
    <mergeCell ref="K945:L945"/>
    <mergeCell ref="K947:L947"/>
    <mergeCell ref="K868:L868"/>
    <mergeCell ref="K870:L870"/>
    <mergeCell ref="K879:L879"/>
    <mergeCell ref="K881:L881"/>
    <mergeCell ref="K958:L958"/>
    <mergeCell ref="K967:L967"/>
    <mergeCell ref="K969:L969"/>
    <mergeCell ref="K912:L912"/>
    <mergeCell ref="K914:L914"/>
    <mergeCell ref="K1013:L1013"/>
    <mergeCell ref="L1023:M1023"/>
    <mergeCell ref="K956:L956"/>
    <mergeCell ref="K1264:L1264"/>
    <mergeCell ref="K1266:L1266"/>
    <mergeCell ref="K1275:L1275"/>
    <mergeCell ref="K1277:L1277"/>
    <mergeCell ref="L1286:M1286"/>
    <mergeCell ref="K978:L978"/>
    <mergeCell ref="K980:L980"/>
    <mergeCell ref="K989:L989"/>
    <mergeCell ref="K991:L991"/>
    <mergeCell ref="K1000:L1000"/>
    <mergeCell ref="K1002:L1002"/>
    <mergeCell ref="K1011:L1011"/>
    <mergeCell ref="J1064:K1064"/>
    <mergeCell ref="K1078:L1078"/>
    <mergeCell ref="K1079:L1079"/>
    <mergeCell ref="K1089:L1089"/>
    <mergeCell ref="K1090:L1090"/>
    <mergeCell ref="K1100:L1100"/>
    <mergeCell ref="K1101:L1101"/>
    <mergeCell ref="K1111:L1111"/>
    <mergeCell ref="K1112:L1112"/>
    <mergeCell ref="J1021:K1021"/>
  </mergeCells>
  <pageMargins left="0.7" right="0.18" top="0.17" bottom="0.17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27"/>
  <sheetViews>
    <sheetView workbookViewId="0">
      <selection activeCell="S23" sqref="B1:S23"/>
    </sheetView>
  </sheetViews>
  <sheetFormatPr baseColWidth="10" defaultColWidth="8.83203125" defaultRowHeight="15"/>
  <cols>
    <col min="1" max="1" width="2.83203125" customWidth="1"/>
    <col min="2" max="2" width="4.5" customWidth="1"/>
    <col min="3" max="3" width="42.33203125" customWidth="1"/>
    <col min="4" max="4" width="4.5" customWidth="1"/>
    <col min="5" max="5" width="6.33203125" customWidth="1"/>
    <col min="6" max="6" width="5.1640625" customWidth="1"/>
    <col min="7" max="18" width="4.6640625" customWidth="1"/>
    <col min="19" max="19" width="6.33203125" customWidth="1"/>
  </cols>
  <sheetData>
    <row r="1" spans="2:19">
      <c r="B1" s="199" t="s">
        <v>755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81"/>
      <c r="P1" s="64"/>
      <c r="Q1" s="64"/>
      <c r="R1" s="64"/>
      <c r="S1" s="64"/>
    </row>
    <row r="2" spans="2:19">
      <c r="B2" s="65" t="s">
        <v>439</v>
      </c>
      <c r="C2" s="65" t="s">
        <v>756</v>
      </c>
      <c r="D2" s="65" t="s">
        <v>450</v>
      </c>
      <c r="E2" s="65" t="s">
        <v>451</v>
      </c>
      <c r="F2" s="65" t="s">
        <v>452</v>
      </c>
      <c r="G2" s="65" t="s">
        <v>453</v>
      </c>
      <c r="H2" s="65" t="s">
        <v>454</v>
      </c>
      <c r="I2" s="65" t="s">
        <v>455</v>
      </c>
      <c r="J2" s="65" t="s">
        <v>778</v>
      </c>
      <c r="K2" s="65" t="s">
        <v>456</v>
      </c>
      <c r="L2" s="66" t="s">
        <v>457</v>
      </c>
      <c r="M2" s="66" t="s">
        <v>458</v>
      </c>
      <c r="N2" s="66" t="s">
        <v>459</v>
      </c>
      <c r="O2" s="66" t="s">
        <v>779</v>
      </c>
      <c r="P2" s="65" t="s">
        <v>460</v>
      </c>
      <c r="Q2" s="66" t="s">
        <v>424</v>
      </c>
      <c r="R2" s="65" t="s">
        <v>752</v>
      </c>
      <c r="S2" s="65" t="s">
        <v>398</v>
      </c>
    </row>
    <row r="3" spans="2:19">
      <c r="B3" s="67">
        <v>1</v>
      </c>
      <c r="C3" s="67" t="s">
        <v>757</v>
      </c>
      <c r="D3" s="77"/>
      <c r="E3" s="77"/>
      <c r="F3" s="77"/>
      <c r="G3" s="77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113">
        <f>SUM(D3:R3)</f>
        <v>0</v>
      </c>
    </row>
    <row r="4" spans="2:19">
      <c r="B4" s="67">
        <v>2</v>
      </c>
      <c r="C4" s="67" t="s">
        <v>758</v>
      </c>
      <c r="D4" s="77"/>
      <c r="E4" s="77"/>
      <c r="F4" s="77"/>
      <c r="G4" s="77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113">
        <f t="shared" ref="S4:S22" si="0">SUM(D4:R4)</f>
        <v>0</v>
      </c>
    </row>
    <row r="5" spans="2:19">
      <c r="B5" s="67">
        <v>3</v>
      </c>
      <c r="C5" s="67" t="s">
        <v>773</v>
      </c>
      <c r="D5" s="77"/>
      <c r="E5" s="77"/>
      <c r="F5" s="77"/>
      <c r="G5" s="77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113">
        <f t="shared" si="0"/>
        <v>0</v>
      </c>
    </row>
    <row r="6" spans="2:19">
      <c r="B6" s="67">
        <v>4</v>
      </c>
      <c r="C6" s="67" t="s">
        <v>772</v>
      </c>
      <c r="D6" s="77"/>
      <c r="E6" s="77"/>
      <c r="F6" s="77"/>
      <c r="G6" s="77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113">
        <f t="shared" si="0"/>
        <v>0</v>
      </c>
    </row>
    <row r="7" spans="2:19">
      <c r="B7" s="67">
        <v>5</v>
      </c>
      <c r="C7" s="67" t="s">
        <v>774</v>
      </c>
      <c r="D7" s="77"/>
      <c r="E7" s="77"/>
      <c r="F7" s="77"/>
      <c r="G7" s="77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113">
        <f t="shared" si="0"/>
        <v>0</v>
      </c>
    </row>
    <row r="8" spans="2:19">
      <c r="B8" s="67">
        <v>6</v>
      </c>
      <c r="C8" s="67" t="s">
        <v>775</v>
      </c>
      <c r="D8" s="77"/>
      <c r="E8" s="77"/>
      <c r="F8" s="77"/>
      <c r="G8" s="77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113">
        <f t="shared" si="0"/>
        <v>0</v>
      </c>
    </row>
    <row r="9" spans="2:19">
      <c r="B9" s="67">
        <v>7</v>
      </c>
      <c r="C9" s="67" t="s">
        <v>776</v>
      </c>
      <c r="D9" s="77"/>
      <c r="E9" s="77"/>
      <c r="F9" s="77"/>
      <c r="G9" s="77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113">
        <f t="shared" si="0"/>
        <v>0</v>
      </c>
    </row>
    <row r="10" spans="2:19">
      <c r="B10" s="67">
        <v>8</v>
      </c>
      <c r="C10" s="69" t="s">
        <v>765</v>
      </c>
      <c r="D10" s="78"/>
      <c r="E10" s="78"/>
      <c r="F10" s="78"/>
      <c r="G10" s="78"/>
      <c r="H10" s="74"/>
      <c r="I10" s="74"/>
      <c r="J10" s="74"/>
      <c r="K10" s="74"/>
      <c r="L10" s="70"/>
      <c r="M10" s="68"/>
      <c r="N10" s="68"/>
      <c r="O10" s="68"/>
      <c r="P10" s="68"/>
      <c r="Q10" s="68"/>
      <c r="R10" s="68"/>
      <c r="S10" s="113">
        <f t="shared" si="0"/>
        <v>0</v>
      </c>
    </row>
    <row r="11" spans="2:19">
      <c r="B11" s="67">
        <v>9</v>
      </c>
      <c r="C11" s="69" t="s">
        <v>766</v>
      </c>
      <c r="D11" s="78"/>
      <c r="E11" s="78"/>
      <c r="F11" s="78"/>
      <c r="G11" s="78"/>
      <c r="H11" s="74"/>
      <c r="I11" s="74"/>
      <c r="J11" s="74"/>
      <c r="K11" s="74"/>
      <c r="L11" s="70"/>
      <c r="M11" s="68"/>
      <c r="N11" s="68"/>
      <c r="O11" s="68"/>
      <c r="P11" s="68"/>
      <c r="Q11" s="68"/>
      <c r="R11" s="68"/>
      <c r="S11" s="113">
        <f t="shared" si="0"/>
        <v>0</v>
      </c>
    </row>
    <row r="12" spans="2:19">
      <c r="B12" s="67">
        <v>10</v>
      </c>
      <c r="C12" s="69" t="s">
        <v>767</v>
      </c>
      <c r="D12" s="78"/>
      <c r="E12" s="78"/>
      <c r="F12" s="78"/>
      <c r="G12" s="78"/>
      <c r="H12" s="74"/>
      <c r="I12" s="74"/>
      <c r="J12" s="74"/>
      <c r="K12" s="74"/>
      <c r="L12" s="70"/>
      <c r="M12" s="68"/>
      <c r="N12" s="68"/>
      <c r="O12" s="68"/>
      <c r="P12" s="68"/>
      <c r="Q12" s="68"/>
      <c r="R12" s="68"/>
      <c r="S12" s="113">
        <f t="shared" si="0"/>
        <v>0</v>
      </c>
    </row>
    <row r="13" spans="2:19">
      <c r="B13" s="67">
        <v>11</v>
      </c>
      <c r="C13" s="72" t="s">
        <v>770</v>
      </c>
      <c r="D13" s="79"/>
      <c r="E13" s="79"/>
      <c r="F13" s="79"/>
      <c r="G13" s="79"/>
      <c r="H13" s="74"/>
      <c r="I13" s="74"/>
      <c r="J13" s="74"/>
      <c r="K13" s="74"/>
      <c r="L13" s="70"/>
      <c r="M13" s="68"/>
      <c r="N13" s="68"/>
      <c r="O13" s="68"/>
      <c r="P13" s="68"/>
      <c r="Q13" s="68"/>
      <c r="R13" s="68"/>
      <c r="S13" s="113">
        <f t="shared" si="0"/>
        <v>0</v>
      </c>
    </row>
    <row r="14" spans="2:19">
      <c r="B14" s="67">
        <v>12</v>
      </c>
      <c r="C14" s="69" t="s">
        <v>761</v>
      </c>
      <c r="D14" s="78"/>
      <c r="E14" s="78"/>
      <c r="F14" s="78"/>
      <c r="G14" s="78"/>
      <c r="H14" s="74"/>
      <c r="I14" s="74"/>
      <c r="J14" s="74"/>
      <c r="K14" s="74"/>
      <c r="L14" s="70"/>
      <c r="M14" s="68"/>
      <c r="N14" s="68"/>
      <c r="O14" s="68"/>
      <c r="P14" s="68"/>
      <c r="Q14" s="68"/>
      <c r="R14" s="68"/>
      <c r="S14" s="113">
        <f t="shared" si="0"/>
        <v>0</v>
      </c>
    </row>
    <row r="15" spans="2:19">
      <c r="B15" s="67">
        <v>13</v>
      </c>
      <c r="C15" s="69" t="s">
        <v>762</v>
      </c>
      <c r="D15" s="78"/>
      <c r="E15" s="78"/>
      <c r="F15" s="78"/>
      <c r="G15" s="78"/>
      <c r="H15" s="74"/>
      <c r="I15" s="74"/>
      <c r="J15" s="74"/>
      <c r="K15" s="74"/>
      <c r="L15" s="70"/>
      <c r="M15" s="68"/>
      <c r="N15" s="68"/>
      <c r="O15" s="68"/>
      <c r="P15" s="68"/>
      <c r="Q15" s="68"/>
      <c r="R15" s="68"/>
      <c r="S15" s="113">
        <f t="shared" si="0"/>
        <v>0</v>
      </c>
    </row>
    <row r="16" spans="2:19" ht="15" customHeight="1">
      <c r="B16" s="67">
        <v>14</v>
      </c>
      <c r="C16" s="69" t="s">
        <v>759</v>
      </c>
      <c r="D16" s="78"/>
      <c r="E16" s="78"/>
      <c r="F16" s="78"/>
      <c r="G16" s="78"/>
      <c r="H16" s="75"/>
      <c r="I16" s="75"/>
      <c r="J16" s="75"/>
      <c r="K16" s="75"/>
      <c r="L16" s="70"/>
      <c r="M16" s="68"/>
      <c r="N16" s="68"/>
      <c r="O16" s="68"/>
      <c r="P16" s="68"/>
      <c r="Q16" s="68"/>
      <c r="R16" s="68"/>
      <c r="S16" s="113">
        <f t="shared" si="0"/>
        <v>0</v>
      </c>
    </row>
    <row r="17" spans="2:19">
      <c r="B17" s="67">
        <v>15</v>
      </c>
      <c r="C17" s="69" t="s">
        <v>763</v>
      </c>
      <c r="D17" s="78"/>
      <c r="E17" s="78"/>
      <c r="F17" s="78"/>
      <c r="G17" s="78"/>
      <c r="H17" s="74"/>
      <c r="I17" s="74"/>
      <c r="J17" s="74"/>
      <c r="K17" s="74"/>
      <c r="L17" s="70"/>
      <c r="M17" s="68"/>
      <c r="N17" s="68"/>
      <c r="O17" s="68"/>
      <c r="P17" s="68"/>
      <c r="Q17" s="68"/>
      <c r="R17" s="68"/>
      <c r="S17" s="113">
        <f t="shared" si="0"/>
        <v>0</v>
      </c>
    </row>
    <row r="18" spans="2:19">
      <c r="B18" s="67">
        <v>16</v>
      </c>
      <c r="C18" s="69" t="s">
        <v>764</v>
      </c>
      <c r="D18" s="78"/>
      <c r="E18" s="78"/>
      <c r="F18" s="78"/>
      <c r="G18" s="78"/>
      <c r="H18" s="74"/>
      <c r="I18" s="74"/>
      <c r="J18" s="74"/>
      <c r="K18" s="74"/>
      <c r="L18" s="70"/>
      <c r="M18" s="68"/>
      <c r="N18" s="68"/>
      <c r="O18" s="68"/>
      <c r="P18" s="68"/>
      <c r="Q18" s="68"/>
      <c r="R18" s="68"/>
      <c r="S18" s="113">
        <f t="shared" si="0"/>
        <v>0</v>
      </c>
    </row>
    <row r="19" spans="2:19" ht="14.5" customHeight="1">
      <c r="B19" s="67">
        <v>17</v>
      </c>
      <c r="C19" s="72" t="s">
        <v>777</v>
      </c>
      <c r="D19" s="79"/>
      <c r="E19" s="79"/>
      <c r="F19" s="79"/>
      <c r="G19" s="79"/>
      <c r="H19" s="74"/>
      <c r="I19" s="74"/>
      <c r="J19" s="74"/>
      <c r="K19" s="74"/>
      <c r="L19" s="70"/>
      <c r="M19" s="68"/>
      <c r="N19" s="68"/>
      <c r="O19" s="68"/>
      <c r="P19" s="68"/>
      <c r="Q19" s="68"/>
      <c r="R19" s="68"/>
      <c r="S19" s="113">
        <f t="shared" si="0"/>
        <v>0</v>
      </c>
    </row>
    <row r="20" spans="2:19">
      <c r="B20" s="67">
        <v>18</v>
      </c>
      <c r="C20" s="71" t="s">
        <v>768</v>
      </c>
      <c r="D20" s="80"/>
      <c r="E20" s="80"/>
      <c r="F20" s="80"/>
      <c r="G20" s="80"/>
      <c r="H20" s="74"/>
      <c r="I20" s="74"/>
      <c r="J20" s="74"/>
      <c r="K20" s="74"/>
      <c r="L20" s="70"/>
      <c r="M20" s="68"/>
      <c r="N20" s="68"/>
      <c r="O20" s="68"/>
      <c r="P20" s="68"/>
      <c r="Q20" s="68"/>
      <c r="R20" s="68"/>
      <c r="S20" s="113">
        <f t="shared" si="0"/>
        <v>0</v>
      </c>
    </row>
    <row r="21" spans="2:19">
      <c r="B21" s="67">
        <v>19</v>
      </c>
      <c r="C21" s="71" t="s">
        <v>769</v>
      </c>
      <c r="D21" s="80"/>
      <c r="E21" s="80"/>
      <c r="F21" s="80"/>
      <c r="G21" s="80"/>
      <c r="H21" s="74"/>
      <c r="I21" s="74"/>
      <c r="J21" s="74"/>
      <c r="K21" s="74"/>
      <c r="L21" s="70"/>
      <c r="M21" s="68"/>
      <c r="N21" s="68"/>
      <c r="O21" s="68"/>
      <c r="P21" s="68"/>
      <c r="Q21" s="68"/>
      <c r="R21" s="68"/>
      <c r="S21" s="113">
        <f t="shared" si="0"/>
        <v>0</v>
      </c>
    </row>
    <row r="22" spans="2:19">
      <c r="B22" s="67">
        <v>20</v>
      </c>
      <c r="C22" s="71" t="s">
        <v>771</v>
      </c>
      <c r="D22" s="80"/>
      <c r="E22" s="80"/>
      <c r="F22" s="80"/>
      <c r="G22" s="80"/>
      <c r="H22" s="74"/>
      <c r="I22" s="74"/>
      <c r="J22" s="74"/>
      <c r="K22" s="74"/>
      <c r="L22" s="70"/>
      <c r="M22" s="68"/>
      <c r="N22" s="68"/>
      <c r="O22" s="68"/>
      <c r="P22" s="68"/>
      <c r="Q22" s="68"/>
      <c r="R22" s="68"/>
      <c r="S22" s="113">
        <f t="shared" si="0"/>
        <v>0</v>
      </c>
    </row>
    <row r="23" spans="2:19">
      <c r="B23" s="67"/>
      <c r="C23" s="67"/>
      <c r="D23" s="113">
        <f t="shared" ref="D23:R23" si="1">SUM(D3:D22)</f>
        <v>0</v>
      </c>
      <c r="E23" s="113">
        <f t="shared" si="1"/>
        <v>0</v>
      </c>
      <c r="F23" s="113">
        <f t="shared" si="1"/>
        <v>0</v>
      </c>
      <c r="G23" s="113">
        <f t="shared" si="1"/>
        <v>0</v>
      </c>
      <c r="H23" s="113">
        <f t="shared" si="1"/>
        <v>0</v>
      </c>
      <c r="I23" s="113">
        <f t="shared" si="1"/>
        <v>0</v>
      </c>
      <c r="J23" s="113">
        <f t="shared" si="1"/>
        <v>0</v>
      </c>
      <c r="K23" s="113">
        <f t="shared" si="1"/>
        <v>0</v>
      </c>
      <c r="L23" s="113">
        <f t="shared" si="1"/>
        <v>0</v>
      </c>
      <c r="M23" s="113">
        <f t="shared" si="1"/>
        <v>0</v>
      </c>
      <c r="N23" s="113">
        <f t="shared" si="1"/>
        <v>0</v>
      </c>
      <c r="O23" s="113">
        <f t="shared" si="1"/>
        <v>0</v>
      </c>
      <c r="P23" s="113">
        <f t="shared" si="1"/>
        <v>0</v>
      </c>
      <c r="Q23" s="113">
        <f t="shared" si="1"/>
        <v>0</v>
      </c>
      <c r="R23" s="113">
        <f t="shared" si="1"/>
        <v>0</v>
      </c>
      <c r="S23" s="113">
        <f>SUM(S3:S22)</f>
        <v>0</v>
      </c>
    </row>
    <row r="27" spans="2:19" ht="28">
      <c r="C27" s="73" t="s">
        <v>760</v>
      </c>
      <c r="D27" s="76"/>
    </row>
  </sheetData>
  <mergeCells count="1">
    <mergeCell ref="B1:N1"/>
  </mergeCells>
  <pageMargins left="0.52" right="0.17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9"/>
  <sheetViews>
    <sheetView workbookViewId="0">
      <selection activeCell="J131" sqref="J131"/>
    </sheetView>
  </sheetViews>
  <sheetFormatPr baseColWidth="10" defaultColWidth="8.83203125" defaultRowHeight="15"/>
  <cols>
    <col min="1" max="1" width="6.33203125" customWidth="1"/>
    <col min="2" max="2" width="6.1640625" style="15" customWidth="1"/>
    <col min="3" max="3" width="18.83203125" customWidth="1"/>
    <col min="4" max="4" width="13.33203125" customWidth="1"/>
    <col min="5" max="5" width="11" customWidth="1"/>
    <col min="6" max="6" width="11.6640625" customWidth="1"/>
    <col min="7" max="7" width="3.6640625" customWidth="1"/>
    <col min="8" max="8" width="4.1640625" style="8" customWidth="1"/>
    <col min="9" max="9" width="4.33203125" style="8" customWidth="1"/>
    <col min="10" max="11" width="3.6640625" customWidth="1"/>
    <col min="12" max="12" width="3.6640625" style="8" customWidth="1"/>
    <col min="13" max="13" width="12.5" customWidth="1"/>
  </cols>
  <sheetData>
    <row r="1" spans="1:13">
      <c r="G1" s="201" t="s">
        <v>428</v>
      </c>
      <c r="H1" s="201"/>
      <c r="I1" s="201" t="s">
        <v>431</v>
      </c>
      <c r="J1" s="201"/>
    </row>
    <row r="2" spans="1:13">
      <c r="A2" s="5" t="s">
        <v>435</v>
      </c>
      <c r="B2" s="16" t="s">
        <v>0</v>
      </c>
      <c r="C2" s="5" t="s">
        <v>1</v>
      </c>
      <c r="D2" s="5" t="s">
        <v>3</v>
      </c>
      <c r="E2" s="5" t="s">
        <v>5</v>
      </c>
      <c r="F2" s="5" t="s">
        <v>398</v>
      </c>
      <c r="G2" s="5" t="s">
        <v>429</v>
      </c>
      <c r="H2" s="5" t="s">
        <v>430</v>
      </c>
      <c r="I2" s="5" t="s">
        <v>429</v>
      </c>
      <c r="J2" s="5" t="s">
        <v>430</v>
      </c>
      <c r="K2" s="5" t="s">
        <v>430</v>
      </c>
      <c r="L2" s="8" t="s">
        <v>433</v>
      </c>
    </row>
    <row r="3" spans="1:13">
      <c r="B3" s="17" t="s">
        <v>332</v>
      </c>
      <c r="C3" s="2" t="s">
        <v>333</v>
      </c>
      <c r="D3" s="6">
        <f>SUM(D1:D2)</f>
        <v>0</v>
      </c>
      <c r="E3" s="6">
        <f>SUM(E1:E2)</f>
        <v>0</v>
      </c>
      <c r="F3" s="7">
        <f t="shared" ref="F3:F34" si="0">D3+E3</f>
        <v>0</v>
      </c>
    </row>
    <row r="4" spans="1:13">
      <c r="A4">
        <v>1</v>
      </c>
      <c r="B4" s="17" t="s">
        <v>10</v>
      </c>
      <c r="C4" s="2" t="s">
        <v>11</v>
      </c>
      <c r="D4" s="6">
        <v>1478974415.8</v>
      </c>
      <c r="E4" s="6">
        <v>800478084.95000005</v>
      </c>
      <c r="F4" s="7">
        <f t="shared" si="0"/>
        <v>2279452500.75</v>
      </c>
      <c r="G4" s="8" t="s">
        <v>424</v>
      </c>
      <c r="H4" s="8">
        <v>3</v>
      </c>
      <c r="I4" s="8" t="s">
        <v>424</v>
      </c>
      <c r="J4" s="8">
        <v>3</v>
      </c>
      <c r="K4" s="8">
        <f t="shared" ref="K4:K35" si="1">H4+J4</f>
        <v>6</v>
      </c>
      <c r="L4" s="8" t="s">
        <v>424</v>
      </c>
      <c r="M4" t="s">
        <v>432</v>
      </c>
    </row>
    <row r="5" spans="1:13">
      <c r="A5">
        <v>2</v>
      </c>
      <c r="B5" s="17" t="s">
        <v>13</v>
      </c>
      <c r="C5" s="2" t="s">
        <v>14</v>
      </c>
      <c r="D5" s="6">
        <v>1543620368.46</v>
      </c>
      <c r="E5" s="6">
        <v>706782446.63</v>
      </c>
      <c r="F5" s="7">
        <f t="shared" si="0"/>
        <v>2250402815.0900002</v>
      </c>
      <c r="G5" s="8" t="s">
        <v>424</v>
      </c>
      <c r="H5" s="8">
        <v>3</v>
      </c>
      <c r="I5" s="8" t="s">
        <v>424</v>
      </c>
      <c r="J5" s="8">
        <v>3</v>
      </c>
      <c r="K5" s="8">
        <f t="shared" si="1"/>
        <v>6</v>
      </c>
      <c r="L5" s="8" t="s">
        <v>424</v>
      </c>
      <c r="M5" t="s">
        <v>432</v>
      </c>
    </row>
    <row r="6" spans="1:13">
      <c r="A6">
        <v>3</v>
      </c>
      <c r="B6" s="17" t="s">
        <v>16</v>
      </c>
      <c r="C6" s="2" t="s">
        <v>17</v>
      </c>
      <c r="D6" s="6">
        <v>688434602.62</v>
      </c>
      <c r="E6" s="6">
        <v>688418707.28999996</v>
      </c>
      <c r="F6" s="7">
        <f t="shared" si="0"/>
        <v>1376853309.9099998</v>
      </c>
      <c r="G6" s="8" t="s">
        <v>425</v>
      </c>
      <c r="H6" s="8">
        <v>2</v>
      </c>
      <c r="I6" s="8" t="s">
        <v>427</v>
      </c>
      <c r="J6" s="8">
        <v>1</v>
      </c>
      <c r="K6" s="8">
        <f t="shared" si="1"/>
        <v>3</v>
      </c>
      <c r="L6" s="8" t="s">
        <v>427</v>
      </c>
      <c r="M6" t="s">
        <v>432</v>
      </c>
    </row>
    <row r="7" spans="1:13">
      <c r="A7">
        <v>4</v>
      </c>
      <c r="B7" s="17" t="s">
        <v>19</v>
      </c>
      <c r="C7" s="2" t="s">
        <v>20</v>
      </c>
      <c r="D7" s="6">
        <v>2966349657.2399998</v>
      </c>
      <c r="E7" s="6">
        <v>2110284205.28</v>
      </c>
      <c r="F7" s="7">
        <f t="shared" si="0"/>
        <v>5076633862.5199995</v>
      </c>
      <c r="G7" s="8" t="s">
        <v>424</v>
      </c>
      <c r="H7" s="8">
        <v>3</v>
      </c>
      <c r="I7" s="8" t="s">
        <v>424</v>
      </c>
      <c r="J7" s="8">
        <v>3</v>
      </c>
      <c r="K7" s="8">
        <f t="shared" si="1"/>
        <v>6</v>
      </c>
      <c r="L7" s="8" t="s">
        <v>424</v>
      </c>
      <c r="M7" t="s">
        <v>432</v>
      </c>
    </row>
    <row r="8" spans="1:13">
      <c r="A8">
        <v>5</v>
      </c>
      <c r="B8" s="17" t="s">
        <v>22</v>
      </c>
      <c r="C8" s="2" t="s">
        <v>23</v>
      </c>
      <c r="D8" s="6">
        <v>2098211292.9300001</v>
      </c>
      <c r="E8" s="6">
        <v>848628071.92999995</v>
      </c>
      <c r="F8" s="7">
        <f t="shared" si="0"/>
        <v>2946839364.8600001</v>
      </c>
      <c r="G8" s="8" t="s">
        <v>424</v>
      </c>
      <c r="H8" s="8">
        <v>3</v>
      </c>
      <c r="I8" s="8" t="s">
        <v>425</v>
      </c>
      <c r="J8" s="8">
        <v>2</v>
      </c>
      <c r="K8" s="8">
        <f t="shared" si="1"/>
        <v>5</v>
      </c>
      <c r="L8" s="8" t="s">
        <v>425</v>
      </c>
      <c r="M8" t="s">
        <v>432</v>
      </c>
    </row>
    <row r="9" spans="1:13">
      <c r="A9">
        <v>6</v>
      </c>
      <c r="B9" s="17" t="s">
        <v>25</v>
      </c>
      <c r="C9" s="2" t="s">
        <v>26</v>
      </c>
      <c r="D9" s="6">
        <v>1493043917.6400001</v>
      </c>
      <c r="E9" s="6">
        <v>528404430.45999998</v>
      </c>
      <c r="F9" s="7">
        <f t="shared" si="0"/>
        <v>2021448348.1000001</v>
      </c>
      <c r="G9" s="8" t="s">
        <v>424</v>
      </c>
      <c r="H9" s="8">
        <v>3</v>
      </c>
      <c r="I9" s="8" t="s">
        <v>425</v>
      </c>
      <c r="J9" s="8">
        <v>2</v>
      </c>
      <c r="K9" s="8">
        <f t="shared" si="1"/>
        <v>5</v>
      </c>
      <c r="L9" s="8" t="s">
        <v>425</v>
      </c>
      <c r="M9" t="s">
        <v>432</v>
      </c>
    </row>
    <row r="10" spans="1:13">
      <c r="A10">
        <v>7</v>
      </c>
      <c r="B10" s="17" t="s">
        <v>28</v>
      </c>
      <c r="C10" s="2" t="s">
        <v>29</v>
      </c>
      <c r="D10" s="6">
        <v>2390340796.1100001</v>
      </c>
      <c r="E10" s="6">
        <v>1958122577.24</v>
      </c>
      <c r="F10" s="7">
        <f t="shared" si="0"/>
        <v>4348463373.3500004</v>
      </c>
      <c r="G10" s="8" t="s">
        <v>424</v>
      </c>
      <c r="H10" s="8">
        <v>3</v>
      </c>
      <c r="I10" s="8" t="s">
        <v>424</v>
      </c>
      <c r="J10" s="8">
        <v>3</v>
      </c>
      <c r="K10" s="8">
        <f t="shared" si="1"/>
        <v>6</v>
      </c>
      <c r="L10" s="8" t="s">
        <v>424</v>
      </c>
      <c r="M10" t="s">
        <v>432</v>
      </c>
    </row>
    <row r="11" spans="1:13">
      <c r="A11">
        <v>8</v>
      </c>
      <c r="B11" s="17" t="s">
        <v>31</v>
      </c>
      <c r="C11" s="2" t="s">
        <v>32</v>
      </c>
      <c r="D11" s="6">
        <v>1388896072.0599999</v>
      </c>
      <c r="E11" s="6">
        <v>691500903.25</v>
      </c>
      <c r="F11" s="7">
        <f t="shared" si="0"/>
        <v>2080396975.3099999</v>
      </c>
      <c r="G11" s="8" t="s">
        <v>424</v>
      </c>
      <c r="H11" s="8">
        <v>3</v>
      </c>
      <c r="I11" s="8" t="s">
        <v>424</v>
      </c>
      <c r="J11" s="8">
        <v>3</v>
      </c>
      <c r="K11" s="8">
        <f t="shared" si="1"/>
        <v>6</v>
      </c>
      <c r="L11" s="8" t="s">
        <v>424</v>
      </c>
      <c r="M11" t="s">
        <v>432</v>
      </c>
    </row>
    <row r="12" spans="1:13">
      <c r="A12">
        <v>9</v>
      </c>
      <c r="B12" s="17" t="s">
        <v>34</v>
      </c>
      <c r="C12" s="2" t="s">
        <v>35</v>
      </c>
      <c r="D12" s="6">
        <v>1377094432.8399999</v>
      </c>
      <c r="E12" s="6">
        <v>945704336.94000006</v>
      </c>
      <c r="F12" s="7">
        <f t="shared" si="0"/>
        <v>2322798769.7799997</v>
      </c>
      <c r="G12" s="8" t="s">
        <v>424</v>
      </c>
      <c r="H12" s="8">
        <v>3</v>
      </c>
      <c r="I12" s="8" t="s">
        <v>424</v>
      </c>
      <c r="J12" s="8">
        <v>3</v>
      </c>
      <c r="K12" s="8">
        <f t="shared" si="1"/>
        <v>6</v>
      </c>
      <c r="L12" s="8" t="s">
        <v>424</v>
      </c>
      <c r="M12" t="s">
        <v>432</v>
      </c>
    </row>
    <row r="13" spans="1:13">
      <c r="A13">
        <v>10</v>
      </c>
      <c r="B13" s="17" t="s">
        <v>37</v>
      </c>
      <c r="C13" s="2" t="s">
        <v>38</v>
      </c>
      <c r="D13" s="6">
        <v>782769205.89999998</v>
      </c>
      <c r="E13" s="6">
        <v>360802849.63</v>
      </c>
      <c r="F13" s="7">
        <f t="shared" si="0"/>
        <v>1143572055.53</v>
      </c>
      <c r="G13" s="8" t="s">
        <v>425</v>
      </c>
      <c r="H13" s="8">
        <v>2</v>
      </c>
      <c r="I13" s="8" t="s">
        <v>424</v>
      </c>
      <c r="J13" s="8">
        <v>3</v>
      </c>
      <c r="K13" s="8">
        <f t="shared" si="1"/>
        <v>5</v>
      </c>
      <c r="L13" s="8" t="s">
        <v>425</v>
      </c>
      <c r="M13" t="s">
        <v>432</v>
      </c>
    </row>
    <row r="14" spans="1:13">
      <c r="A14">
        <v>11</v>
      </c>
      <c r="B14" s="17" t="s">
        <v>40</v>
      </c>
      <c r="C14" s="2" t="s">
        <v>41</v>
      </c>
      <c r="D14" s="6">
        <v>481969354.29000002</v>
      </c>
      <c r="E14" s="6">
        <v>872886434.70000005</v>
      </c>
      <c r="F14" s="7">
        <f t="shared" si="0"/>
        <v>1354855788.99</v>
      </c>
      <c r="G14" s="8" t="s">
        <v>425</v>
      </c>
      <c r="H14" s="8">
        <v>2</v>
      </c>
      <c r="I14" s="8" t="s">
        <v>424</v>
      </c>
      <c r="J14" s="8">
        <v>3</v>
      </c>
      <c r="K14" s="8">
        <f t="shared" si="1"/>
        <v>5</v>
      </c>
      <c r="L14" s="8" t="s">
        <v>425</v>
      </c>
      <c r="M14" t="s">
        <v>432</v>
      </c>
    </row>
    <row r="15" spans="1:13">
      <c r="A15">
        <v>12</v>
      </c>
      <c r="B15" s="17" t="s">
        <v>43</v>
      </c>
      <c r="C15" s="2" t="s">
        <v>44</v>
      </c>
      <c r="D15" s="6">
        <v>822779257.91999996</v>
      </c>
      <c r="E15" s="6">
        <v>519444306.25</v>
      </c>
      <c r="F15" s="7">
        <f t="shared" si="0"/>
        <v>1342223564.1700001</v>
      </c>
      <c r="G15" s="8" t="s">
        <v>425</v>
      </c>
      <c r="H15" s="8">
        <v>2</v>
      </c>
      <c r="I15" s="8" t="s">
        <v>425</v>
      </c>
      <c r="J15" s="8">
        <v>2</v>
      </c>
      <c r="K15" s="8">
        <f t="shared" si="1"/>
        <v>4</v>
      </c>
      <c r="L15" s="8" t="s">
        <v>427</v>
      </c>
      <c r="M15" t="s">
        <v>432</v>
      </c>
    </row>
    <row r="16" spans="1:13">
      <c r="A16">
        <v>13</v>
      </c>
      <c r="B16" s="17" t="s">
        <v>46</v>
      </c>
      <c r="C16" s="2" t="s">
        <v>47</v>
      </c>
      <c r="D16" s="6">
        <v>568769927.07000005</v>
      </c>
      <c r="E16" s="6">
        <v>232300110.75999999</v>
      </c>
      <c r="F16" s="7">
        <f t="shared" si="0"/>
        <v>801070037.83000004</v>
      </c>
      <c r="G16" s="8" t="s">
        <v>425</v>
      </c>
      <c r="H16" s="8">
        <v>2</v>
      </c>
      <c r="I16" s="8" t="s">
        <v>427</v>
      </c>
      <c r="J16" s="8">
        <v>1</v>
      </c>
      <c r="K16" s="8">
        <f t="shared" si="1"/>
        <v>3</v>
      </c>
      <c r="L16" s="8" t="s">
        <v>427</v>
      </c>
      <c r="M16" t="s">
        <v>432</v>
      </c>
    </row>
    <row r="17" spans="1:13">
      <c r="A17">
        <v>14</v>
      </c>
      <c r="B17" s="17" t="s">
        <v>49</v>
      </c>
      <c r="C17" s="2" t="s">
        <v>50</v>
      </c>
      <c r="D17" s="6">
        <v>643948893.44000006</v>
      </c>
      <c r="E17" s="6">
        <v>236188025.75999999</v>
      </c>
      <c r="F17" s="7">
        <f t="shared" si="0"/>
        <v>880136919.20000005</v>
      </c>
      <c r="G17" s="8" t="s">
        <v>425</v>
      </c>
      <c r="H17" s="8">
        <v>2</v>
      </c>
      <c r="I17" s="8" t="s">
        <v>427</v>
      </c>
      <c r="J17" s="8">
        <v>1</v>
      </c>
      <c r="K17" s="8">
        <f t="shared" si="1"/>
        <v>3</v>
      </c>
      <c r="L17" s="8" t="s">
        <v>427</v>
      </c>
      <c r="M17" t="s">
        <v>432</v>
      </c>
    </row>
    <row r="18" spans="1:13">
      <c r="A18">
        <v>15</v>
      </c>
      <c r="B18" s="17" t="s">
        <v>52</v>
      </c>
      <c r="C18" s="2" t="s">
        <v>53</v>
      </c>
      <c r="D18" s="6">
        <v>966423420.29999995</v>
      </c>
      <c r="E18" s="6">
        <v>624577779.00999999</v>
      </c>
      <c r="F18" s="7">
        <f t="shared" si="0"/>
        <v>1591001199.3099999</v>
      </c>
      <c r="G18" s="8" t="s">
        <v>424</v>
      </c>
      <c r="H18" s="8">
        <v>3</v>
      </c>
      <c r="I18" s="8" t="s">
        <v>425</v>
      </c>
      <c r="J18" s="8">
        <v>2</v>
      </c>
      <c r="K18" s="8">
        <f t="shared" si="1"/>
        <v>5</v>
      </c>
      <c r="L18" s="8" t="s">
        <v>425</v>
      </c>
      <c r="M18" t="s">
        <v>432</v>
      </c>
    </row>
    <row r="19" spans="1:13">
      <c r="A19">
        <v>16</v>
      </c>
      <c r="B19" s="17" t="s">
        <v>55</v>
      </c>
      <c r="C19" s="2" t="s">
        <v>56</v>
      </c>
      <c r="D19" s="6">
        <v>506810022.66000003</v>
      </c>
      <c r="E19" s="6">
        <v>560717910.34000003</v>
      </c>
      <c r="F19" s="7">
        <f t="shared" si="0"/>
        <v>1067527933</v>
      </c>
      <c r="G19" s="8" t="s">
        <v>425</v>
      </c>
      <c r="H19" s="8">
        <v>2</v>
      </c>
      <c r="I19" s="8" t="s">
        <v>425</v>
      </c>
      <c r="J19" s="8">
        <v>2</v>
      </c>
      <c r="K19" s="8">
        <f t="shared" si="1"/>
        <v>4</v>
      </c>
      <c r="L19" s="8" t="s">
        <v>427</v>
      </c>
      <c r="M19" t="s">
        <v>432</v>
      </c>
    </row>
    <row r="20" spans="1:13">
      <c r="A20">
        <v>17</v>
      </c>
      <c r="B20" s="17" t="s">
        <v>58</v>
      </c>
      <c r="C20" s="2" t="s">
        <v>59</v>
      </c>
      <c r="D20" s="6">
        <v>375664333.12</v>
      </c>
      <c r="E20" s="6">
        <v>770901796.67999995</v>
      </c>
      <c r="F20" s="7">
        <f t="shared" si="0"/>
        <v>1146566129.8</v>
      </c>
      <c r="G20" s="8" t="s">
        <v>425</v>
      </c>
      <c r="H20" s="8">
        <v>2</v>
      </c>
      <c r="I20" s="8" t="s">
        <v>424</v>
      </c>
      <c r="J20" s="8">
        <v>3</v>
      </c>
      <c r="K20" s="8">
        <f t="shared" si="1"/>
        <v>5</v>
      </c>
      <c r="L20" s="8" t="s">
        <v>425</v>
      </c>
      <c r="M20" t="s">
        <v>432</v>
      </c>
    </row>
    <row r="21" spans="1:13">
      <c r="A21">
        <v>18</v>
      </c>
      <c r="B21" s="17" t="s">
        <v>61</v>
      </c>
      <c r="C21" s="2" t="s">
        <v>62</v>
      </c>
      <c r="D21" s="6">
        <v>668989619</v>
      </c>
      <c r="E21" s="6">
        <v>301754768.38</v>
      </c>
      <c r="F21" s="7">
        <f t="shared" si="0"/>
        <v>970744387.38</v>
      </c>
      <c r="G21" s="8" t="s">
        <v>425</v>
      </c>
      <c r="H21" s="8">
        <v>2</v>
      </c>
      <c r="I21" s="8" t="s">
        <v>427</v>
      </c>
      <c r="J21" s="8">
        <v>1</v>
      </c>
      <c r="K21" s="8">
        <f t="shared" si="1"/>
        <v>3</v>
      </c>
      <c r="L21" s="8" t="s">
        <v>427</v>
      </c>
      <c r="M21" t="s">
        <v>432</v>
      </c>
    </row>
    <row r="22" spans="1:13">
      <c r="A22">
        <v>19</v>
      </c>
      <c r="B22" s="17" t="s">
        <v>64</v>
      </c>
      <c r="C22" s="2" t="s">
        <v>65</v>
      </c>
      <c r="D22" s="6">
        <v>472145590.25999999</v>
      </c>
      <c r="E22" s="6">
        <v>628479447.46000004</v>
      </c>
      <c r="F22" s="7">
        <f t="shared" si="0"/>
        <v>1100625037.72</v>
      </c>
      <c r="G22" s="8" t="s">
        <v>425</v>
      </c>
      <c r="H22" s="8">
        <v>2</v>
      </c>
      <c r="I22" s="8" t="s">
        <v>425</v>
      </c>
      <c r="J22" s="8">
        <v>2</v>
      </c>
      <c r="K22" s="8">
        <f t="shared" si="1"/>
        <v>4</v>
      </c>
      <c r="L22" s="8" t="s">
        <v>427</v>
      </c>
      <c r="M22" t="s">
        <v>432</v>
      </c>
    </row>
    <row r="23" spans="1:13">
      <c r="A23">
        <v>20</v>
      </c>
      <c r="B23" s="17" t="s">
        <v>67</v>
      </c>
      <c r="C23" s="2" t="s">
        <v>68</v>
      </c>
      <c r="D23" s="6">
        <v>1575467444.54</v>
      </c>
      <c r="E23" s="6">
        <v>1275640091.27</v>
      </c>
      <c r="F23" s="7">
        <f t="shared" si="0"/>
        <v>2851107535.8099999</v>
      </c>
      <c r="G23" s="8" t="s">
        <v>424</v>
      </c>
      <c r="H23" s="8">
        <v>3</v>
      </c>
      <c r="I23" s="8" t="s">
        <v>424</v>
      </c>
      <c r="J23" s="8">
        <v>3</v>
      </c>
      <c r="K23" s="8">
        <f t="shared" si="1"/>
        <v>6</v>
      </c>
      <c r="L23" s="8" t="s">
        <v>424</v>
      </c>
      <c r="M23" t="s">
        <v>432</v>
      </c>
    </row>
    <row r="24" spans="1:13">
      <c r="A24">
        <v>21</v>
      </c>
      <c r="B24" s="17" t="s">
        <v>70</v>
      </c>
      <c r="C24" s="2" t="s">
        <v>71</v>
      </c>
      <c r="D24" s="6">
        <v>522114294.31999999</v>
      </c>
      <c r="E24" s="6">
        <v>497759846.39999998</v>
      </c>
      <c r="F24" s="7">
        <f t="shared" si="0"/>
        <v>1019874140.72</v>
      </c>
      <c r="G24" s="8" t="s">
        <v>425</v>
      </c>
      <c r="H24" s="8">
        <v>2</v>
      </c>
      <c r="I24" s="8" t="s">
        <v>427</v>
      </c>
      <c r="J24" s="8">
        <v>1</v>
      </c>
      <c r="K24" s="8">
        <f t="shared" si="1"/>
        <v>3</v>
      </c>
      <c r="L24" s="8" t="s">
        <v>427</v>
      </c>
      <c r="M24" t="s">
        <v>432</v>
      </c>
    </row>
    <row r="25" spans="1:13">
      <c r="A25">
        <v>22</v>
      </c>
      <c r="B25" s="17" t="s">
        <v>73</v>
      </c>
      <c r="C25" s="2" t="s">
        <v>74</v>
      </c>
      <c r="D25" s="6">
        <v>531457577.43000001</v>
      </c>
      <c r="E25" s="6">
        <v>148139407.99000001</v>
      </c>
      <c r="F25" s="7">
        <f t="shared" si="0"/>
        <v>679596985.42000008</v>
      </c>
      <c r="G25" s="8" t="s">
        <v>425</v>
      </c>
      <c r="H25" s="8">
        <v>2</v>
      </c>
      <c r="I25" s="8" t="s">
        <v>427</v>
      </c>
      <c r="J25" s="8">
        <v>1</v>
      </c>
      <c r="K25" s="8">
        <f t="shared" si="1"/>
        <v>3</v>
      </c>
      <c r="L25" s="8" t="s">
        <v>427</v>
      </c>
      <c r="M25" t="s">
        <v>432</v>
      </c>
    </row>
    <row r="26" spans="1:13">
      <c r="A26">
        <v>23</v>
      </c>
      <c r="B26" s="17" t="s">
        <v>76</v>
      </c>
      <c r="C26" s="2" t="s">
        <v>77</v>
      </c>
      <c r="D26" s="6">
        <v>348631382.20999998</v>
      </c>
      <c r="E26" s="6">
        <v>412496789.87</v>
      </c>
      <c r="F26" s="7">
        <f t="shared" si="0"/>
        <v>761128172.07999992</v>
      </c>
      <c r="G26" s="8" t="s">
        <v>427</v>
      </c>
      <c r="H26" s="8">
        <v>1</v>
      </c>
      <c r="I26" s="8" t="s">
        <v>427</v>
      </c>
      <c r="J26" s="8">
        <v>1</v>
      </c>
      <c r="K26" s="8">
        <f t="shared" si="1"/>
        <v>2</v>
      </c>
      <c r="L26" s="8" t="s">
        <v>426</v>
      </c>
      <c r="M26" t="s">
        <v>432</v>
      </c>
    </row>
    <row r="27" spans="1:13">
      <c r="A27">
        <v>24</v>
      </c>
      <c r="B27" s="17" t="s">
        <v>79</v>
      </c>
      <c r="C27" s="2" t="s">
        <v>80</v>
      </c>
      <c r="D27" s="6">
        <v>316253538.94</v>
      </c>
      <c r="E27" s="6">
        <v>102667665.17</v>
      </c>
      <c r="F27" s="7">
        <f t="shared" si="0"/>
        <v>418921204.11000001</v>
      </c>
      <c r="G27" s="8" t="s">
        <v>427</v>
      </c>
      <c r="H27" s="8">
        <v>1</v>
      </c>
      <c r="I27" s="8" t="s">
        <v>427</v>
      </c>
      <c r="J27" s="8">
        <v>1</v>
      </c>
      <c r="K27" s="8">
        <f t="shared" si="1"/>
        <v>2</v>
      </c>
      <c r="L27" s="8" t="s">
        <v>426</v>
      </c>
      <c r="M27" t="s">
        <v>432</v>
      </c>
    </row>
    <row r="28" spans="1:13">
      <c r="A28">
        <v>25</v>
      </c>
      <c r="B28" s="17" t="s">
        <v>82</v>
      </c>
      <c r="C28" s="2" t="s">
        <v>83</v>
      </c>
      <c r="D28" s="6">
        <v>624226288.47000003</v>
      </c>
      <c r="E28" s="6">
        <v>579688556.77999997</v>
      </c>
      <c r="F28" s="7">
        <f t="shared" si="0"/>
        <v>1203914845.25</v>
      </c>
      <c r="G28" s="8" t="s">
        <v>425</v>
      </c>
      <c r="H28" s="8">
        <v>2</v>
      </c>
      <c r="I28" s="8" t="s">
        <v>424</v>
      </c>
      <c r="J28" s="8">
        <v>3</v>
      </c>
      <c r="K28" s="8">
        <f t="shared" si="1"/>
        <v>5</v>
      </c>
      <c r="L28" s="8" t="s">
        <v>425</v>
      </c>
      <c r="M28" t="s">
        <v>432</v>
      </c>
    </row>
    <row r="29" spans="1:13">
      <c r="A29">
        <v>26</v>
      </c>
      <c r="B29" s="17" t="s">
        <v>85</v>
      </c>
      <c r="C29" s="2" t="s">
        <v>86</v>
      </c>
      <c r="D29" s="6">
        <v>333269283.88</v>
      </c>
      <c r="E29" s="6">
        <v>466694965.83999997</v>
      </c>
      <c r="F29" s="7">
        <f t="shared" si="0"/>
        <v>799964249.72000003</v>
      </c>
      <c r="G29" s="8" t="s">
        <v>427</v>
      </c>
      <c r="H29" s="8">
        <v>1</v>
      </c>
      <c r="I29" s="8" t="s">
        <v>427</v>
      </c>
      <c r="J29" s="8">
        <v>1</v>
      </c>
      <c r="K29" s="8">
        <f t="shared" si="1"/>
        <v>2</v>
      </c>
      <c r="L29" s="8" t="s">
        <v>426</v>
      </c>
      <c r="M29" t="s">
        <v>432</v>
      </c>
    </row>
    <row r="30" spans="1:13">
      <c r="A30">
        <v>27</v>
      </c>
      <c r="B30" s="17" t="s">
        <v>88</v>
      </c>
      <c r="C30" s="2" t="s">
        <v>89</v>
      </c>
      <c r="D30" s="6">
        <v>346139721.20999998</v>
      </c>
      <c r="E30" s="6">
        <v>801375177.65999997</v>
      </c>
      <c r="F30" s="7">
        <f t="shared" si="0"/>
        <v>1147514898.8699999</v>
      </c>
      <c r="G30" s="8" t="s">
        <v>425</v>
      </c>
      <c r="H30" s="8">
        <v>2</v>
      </c>
      <c r="I30" s="8" t="s">
        <v>424</v>
      </c>
      <c r="J30" s="8">
        <v>3</v>
      </c>
      <c r="K30" s="8">
        <f t="shared" si="1"/>
        <v>5</v>
      </c>
      <c r="L30" s="8" t="s">
        <v>425</v>
      </c>
      <c r="M30" t="s">
        <v>432</v>
      </c>
    </row>
    <row r="31" spans="1:13">
      <c r="A31">
        <v>28</v>
      </c>
      <c r="B31" s="17" t="s">
        <v>91</v>
      </c>
      <c r="C31" s="2" t="s">
        <v>92</v>
      </c>
      <c r="D31" s="6">
        <v>285070273.70999998</v>
      </c>
      <c r="E31" s="6">
        <v>304625170.63</v>
      </c>
      <c r="F31" s="7">
        <f t="shared" si="0"/>
        <v>589695444.33999991</v>
      </c>
      <c r="G31" s="8" t="s">
        <v>427</v>
      </c>
      <c r="H31" s="8">
        <v>1</v>
      </c>
      <c r="I31" s="8" t="s">
        <v>427</v>
      </c>
      <c r="J31" s="8">
        <v>1</v>
      </c>
      <c r="K31" s="8">
        <f t="shared" si="1"/>
        <v>2</v>
      </c>
      <c r="L31" s="8" t="s">
        <v>426</v>
      </c>
      <c r="M31" t="s">
        <v>432</v>
      </c>
    </row>
    <row r="32" spans="1:13">
      <c r="A32">
        <v>29</v>
      </c>
      <c r="B32" s="17" t="s">
        <v>94</v>
      </c>
      <c r="C32" s="2" t="s">
        <v>95</v>
      </c>
      <c r="D32" s="6">
        <v>2658697496.27</v>
      </c>
      <c r="E32" s="6">
        <v>1554097762.49</v>
      </c>
      <c r="F32" s="7">
        <f t="shared" si="0"/>
        <v>4212795258.7600002</v>
      </c>
      <c r="G32" s="8" t="s">
        <v>424</v>
      </c>
      <c r="H32" s="8">
        <v>3</v>
      </c>
      <c r="I32" s="8" t="s">
        <v>424</v>
      </c>
      <c r="J32" s="8">
        <v>3</v>
      </c>
      <c r="K32" s="8">
        <f t="shared" si="1"/>
        <v>6</v>
      </c>
      <c r="L32" s="8" t="s">
        <v>424</v>
      </c>
      <c r="M32" t="s">
        <v>432</v>
      </c>
    </row>
    <row r="33" spans="1:13">
      <c r="A33">
        <v>30</v>
      </c>
      <c r="B33" s="17" t="s">
        <v>97</v>
      </c>
      <c r="C33" s="2" t="s">
        <v>98</v>
      </c>
      <c r="D33" s="6">
        <v>1746007329.72</v>
      </c>
      <c r="E33" s="6">
        <v>1233503585.1700001</v>
      </c>
      <c r="F33" s="7">
        <f t="shared" si="0"/>
        <v>2979510914.8900003</v>
      </c>
      <c r="G33" s="8" t="s">
        <v>424</v>
      </c>
      <c r="H33" s="8">
        <v>3</v>
      </c>
      <c r="I33" s="8" t="s">
        <v>424</v>
      </c>
      <c r="J33" s="8">
        <v>3</v>
      </c>
      <c r="K33" s="8">
        <f t="shared" si="1"/>
        <v>6</v>
      </c>
      <c r="L33" s="8" t="s">
        <v>424</v>
      </c>
      <c r="M33" t="s">
        <v>432</v>
      </c>
    </row>
    <row r="34" spans="1:13">
      <c r="A34">
        <v>31</v>
      </c>
      <c r="B34" s="17" t="s">
        <v>100</v>
      </c>
      <c r="C34" s="2" t="s">
        <v>101</v>
      </c>
      <c r="D34" s="6">
        <v>835583054.74000001</v>
      </c>
      <c r="E34" s="6">
        <v>734424278.77999997</v>
      </c>
      <c r="F34" s="7">
        <f t="shared" si="0"/>
        <v>1570007333.52</v>
      </c>
      <c r="G34" s="8" t="s">
        <v>424</v>
      </c>
      <c r="H34" s="8">
        <v>3</v>
      </c>
      <c r="I34" s="8" t="s">
        <v>427</v>
      </c>
      <c r="J34" s="8">
        <v>1</v>
      </c>
      <c r="K34" s="8">
        <f t="shared" si="1"/>
        <v>4</v>
      </c>
      <c r="L34" s="8" t="s">
        <v>427</v>
      </c>
      <c r="M34" t="s">
        <v>432</v>
      </c>
    </row>
    <row r="35" spans="1:13">
      <c r="A35">
        <v>32</v>
      </c>
      <c r="B35" s="17" t="s">
        <v>103</v>
      </c>
      <c r="C35" s="2" t="s">
        <v>104</v>
      </c>
      <c r="D35" s="6">
        <v>471490067.56999999</v>
      </c>
      <c r="E35" s="6">
        <v>726946974.75</v>
      </c>
      <c r="F35" s="7">
        <f t="shared" ref="F35:F66" si="2">D35+E35</f>
        <v>1198437042.3199999</v>
      </c>
      <c r="G35" s="8" t="s">
        <v>425</v>
      </c>
      <c r="H35" s="8">
        <v>2</v>
      </c>
      <c r="I35" s="8" t="s">
        <v>427</v>
      </c>
      <c r="J35" s="8">
        <v>1</v>
      </c>
      <c r="K35" s="8">
        <f t="shared" si="1"/>
        <v>3</v>
      </c>
      <c r="L35" s="8" t="s">
        <v>427</v>
      </c>
      <c r="M35" t="s">
        <v>432</v>
      </c>
    </row>
    <row r="36" spans="1:13">
      <c r="A36">
        <v>33</v>
      </c>
      <c r="B36" s="17" t="s">
        <v>106</v>
      </c>
      <c r="C36" s="2" t="s">
        <v>107</v>
      </c>
      <c r="D36" s="6">
        <v>340543836.93000001</v>
      </c>
      <c r="E36" s="6">
        <v>363827415.94</v>
      </c>
      <c r="F36" s="7">
        <f t="shared" si="2"/>
        <v>704371252.87</v>
      </c>
      <c r="G36" s="8" t="s">
        <v>427</v>
      </c>
      <c r="H36" s="8">
        <v>1</v>
      </c>
      <c r="I36" s="8" t="s">
        <v>427</v>
      </c>
      <c r="J36" s="8">
        <v>1</v>
      </c>
      <c r="K36" s="8">
        <f t="shared" ref="K36:K67" si="3">H36+J36</f>
        <v>2</v>
      </c>
      <c r="L36" s="8" t="s">
        <v>426</v>
      </c>
      <c r="M36" t="s">
        <v>432</v>
      </c>
    </row>
    <row r="37" spans="1:13">
      <c r="A37">
        <v>34</v>
      </c>
      <c r="B37" s="17" t="s">
        <v>109</v>
      </c>
      <c r="C37" s="2" t="s">
        <v>110</v>
      </c>
      <c r="D37" s="6">
        <v>594998655.89999998</v>
      </c>
      <c r="E37" s="6">
        <v>613226215.01999998</v>
      </c>
      <c r="F37" s="7">
        <f t="shared" si="2"/>
        <v>1208224870.9200001</v>
      </c>
      <c r="G37" s="8" t="s">
        <v>425</v>
      </c>
      <c r="H37" s="8">
        <v>2</v>
      </c>
      <c r="I37" s="8" t="s">
        <v>425</v>
      </c>
      <c r="J37" s="8">
        <v>2</v>
      </c>
      <c r="K37" s="8">
        <f t="shared" si="3"/>
        <v>4</v>
      </c>
      <c r="L37" s="8" t="s">
        <v>427</v>
      </c>
      <c r="M37" t="s">
        <v>432</v>
      </c>
    </row>
    <row r="38" spans="1:13">
      <c r="A38">
        <v>35</v>
      </c>
      <c r="B38" s="17" t="s">
        <v>112</v>
      </c>
      <c r="C38" s="9" t="s">
        <v>113</v>
      </c>
      <c r="D38" s="11">
        <v>457722092.30000001</v>
      </c>
      <c r="E38" s="11">
        <v>569536426.96000004</v>
      </c>
      <c r="F38" s="12">
        <f t="shared" si="2"/>
        <v>1027258519.26</v>
      </c>
      <c r="G38" s="13" t="s">
        <v>425</v>
      </c>
      <c r="H38" s="13">
        <v>2</v>
      </c>
      <c r="I38" s="13" t="s">
        <v>425</v>
      </c>
      <c r="J38" s="13">
        <v>2</v>
      </c>
      <c r="K38" s="13">
        <f t="shared" si="3"/>
        <v>4</v>
      </c>
      <c r="L38" s="13" t="s">
        <v>424</v>
      </c>
      <c r="M38" s="10" t="s">
        <v>434</v>
      </c>
    </row>
    <row r="39" spans="1:13">
      <c r="A39">
        <v>36</v>
      </c>
      <c r="B39" s="17" t="s">
        <v>115</v>
      </c>
      <c r="C39" s="9" t="s">
        <v>116</v>
      </c>
      <c r="D39" s="11">
        <v>910341199.78999996</v>
      </c>
      <c r="E39" s="11">
        <v>644253826.96000004</v>
      </c>
      <c r="F39" s="12">
        <f t="shared" si="2"/>
        <v>1554595026.75</v>
      </c>
      <c r="G39" s="13" t="s">
        <v>424</v>
      </c>
      <c r="H39" s="13">
        <v>3</v>
      </c>
      <c r="I39" s="13" t="s">
        <v>425</v>
      </c>
      <c r="J39" s="13">
        <v>2</v>
      </c>
      <c r="K39" s="13">
        <f t="shared" si="3"/>
        <v>5</v>
      </c>
      <c r="L39" s="13" t="s">
        <v>424</v>
      </c>
      <c r="M39" s="10" t="s">
        <v>434</v>
      </c>
    </row>
    <row r="40" spans="1:13">
      <c r="A40">
        <v>37</v>
      </c>
      <c r="B40" s="17" t="s">
        <v>118</v>
      </c>
      <c r="C40" s="2" t="s">
        <v>119</v>
      </c>
      <c r="D40" s="6">
        <v>1267726102.4000001</v>
      </c>
      <c r="E40" s="6">
        <v>588012986.76999998</v>
      </c>
      <c r="F40" s="7">
        <f t="shared" si="2"/>
        <v>1855739089.1700001</v>
      </c>
      <c r="G40" s="8" t="s">
        <v>424</v>
      </c>
      <c r="H40" s="8">
        <v>3</v>
      </c>
      <c r="I40" s="8" t="s">
        <v>424</v>
      </c>
      <c r="J40" s="8">
        <v>3</v>
      </c>
      <c r="K40" s="8">
        <f t="shared" si="3"/>
        <v>6</v>
      </c>
      <c r="L40" s="8" t="s">
        <v>424</v>
      </c>
      <c r="M40" t="s">
        <v>432</v>
      </c>
    </row>
    <row r="41" spans="1:13">
      <c r="A41">
        <v>38</v>
      </c>
      <c r="B41" s="17" t="s">
        <v>121</v>
      </c>
      <c r="C41" s="2" t="s">
        <v>122</v>
      </c>
      <c r="D41" s="6">
        <v>475012939.37</v>
      </c>
      <c r="E41" s="6">
        <v>774166216.11000001</v>
      </c>
      <c r="F41" s="7">
        <f t="shared" si="2"/>
        <v>1249179155.48</v>
      </c>
      <c r="G41" s="8" t="s">
        <v>425</v>
      </c>
      <c r="H41" s="8">
        <v>2</v>
      </c>
      <c r="I41" s="8" t="s">
        <v>427</v>
      </c>
      <c r="J41" s="8">
        <v>1</v>
      </c>
      <c r="K41" s="8">
        <f t="shared" si="3"/>
        <v>3</v>
      </c>
      <c r="L41" s="8" t="s">
        <v>427</v>
      </c>
      <c r="M41" t="s">
        <v>432</v>
      </c>
    </row>
    <row r="42" spans="1:13">
      <c r="A42">
        <v>39</v>
      </c>
      <c r="B42" s="17" t="s">
        <v>124</v>
      </c>
      <c r="C42" s="2" t="s">
        <v>125</v>
      </c>
      <c r="D42" s="6">
        <v>564985046.77999997</v>
      </c>
      <c r="E42" s="6">
        <v>400213117.88999999</v>
      </c>
      <c r="F42" s="7">
        <f t="shared" si="2"/>
        <v>965198164.66999996</v>
      </c>
      <c r="G42" s="8" t="s">
        <v>425</v>
      </c>
      <c r="H42" s="8">
        <v>2</v>
      </c>
      <c r="I42" s="8" t="s">
        <v>427</v>
      </c>
      <c r="J42" s="8">
        <v>1</v>
      </c>
      <c r="K42" s="8">
        <f t="shared" si="3"/>
        <v>3</v>
      </c>
      <c r="L42" s="8" t="s">
        <v>427</v>
      </c>
      <c r="M42" t="s">
        <v>432</v>
      </c>
    </row>
    <row r="43" spans="1:13">
      <c r="A43">
        <v>40</v>
      </c>
      <c r="B43" s="17" t="s">
        <v>127</v>
      </c>
      <c r="C43" s="2" t="s">
        <v>128</v>
      </c>
      <c r="D43" s="6">
        <v>3786560140.9699998</v>
      </c>
      <c r="E43" s="6">
        <v>2344577956.5900002</v>
      </c>
      <c r="F43" s="7">
        <f t="shared" si="2"/>
        <v>6131138097.5599995</v>
      </c>
      <c r="G43" s="8" t="s">
        <v>424</v>
      </c>
      <c r="H43" s="8">
        <v>3</v>
      </c>
      <c r="I43" s="8" t="s">
        <v>424</v>
      </c>
      <c r="J43" s="8">
        <v>3</v>
      </c>
      <c r="K43" s="8">
        <f t="shared" si="3"/>
        <v>6</v>
      </c>
      <c r="L43" s="8" t="s">
        <v>424</v>
      </c>
      <c r="M43" t="s">
        <v>432</v>
      </c>
    </row>
    <row r="44" spans="1:13">
      <c r="A44">
        <v>41</v>
      </c>
      <c r="B44" s="17" t="s">
        <v>130</v>
      </c>
      <c r="C44" s="2" t="s">
        <v>131</v>
      </c>
      <c r="D44" s="6">
        <v>424298504.69</v>
      </c>
      <c r="E44" s="6">
        <v>573691000.13</v>
      </c>
      <c r="F44" s="7">
        <f t="shared" si="2"/>
        <v>997989504.81999993</v>
      </c>
      <c r="G44" s="8" t="s">
        <v>425</v>
      </c>
      <c r="H44" s="8">
        <v>2</v>
      </c>
      <c r="I44" s="8" t="s">
        <v>424</v>
      </c>
      <c r="J44" s="8">
        <v>3</v>
      </c>
      <c r="K44" s="8">
        <f t="shared" si="3"/>
        <v>5</v>
      </c>
      <c r="L44" s="8" t="s">
        <v>425</v>
      </c>
      <c r="M44" t="s">
        <v>432</v>
      </c>
    </row>
    <row r="45" spans="1:13">
      <c r="A45">
        <v>42</v>
      </c>
      <c r="B45" s="17" t="s">
        <v>133</v>
      </c>
      <c r="C45" s="2" t="s">
        <v>134</v>
      </c>
      <c r="D45" s="6">
        <v>358849347.00999999</v>
      </c>
      <c r="E45" s="6">
        <v>667456962.36000001</v>
      </c>
      <c r="F45" s="7">
        <f t="shared" si="2"/>
        <v>1026306309.37</v>
      </c>
      <c r="G45" s="8" t="s">
        <v>425</v>
      </c>
      <c r="H45" s="8">
        <v>2</v>
      </c>
      <c r="I45" s="8" t="s">
        <v>427</v>
      </c>
      <c r="J45" s="8">
        <v>1</v>
      </c>
      <c r="K45" s="8">
        <f t="shared" si="3"/>
        <v>3</v>
      </c>
      <c r="L45" s="8" t="s">
        <v>427</v>
      </c>
      <c r="M45" t="s">
        <v>432</v>
      </c>
    </row>
    <row r="46" spans="1:13">
      <c r="A46">
        <v>43</v>
      </c>
      <c r="B46" s="17" t="s">
        <v>136</v>
      </c>
      <c r="C46" s="2" t="s">
        <v>137</v>
      </c>
      <c r="D46" s="6">
        <v>395032864.02999997</v>
      </c>
      <c r="E46" s="6">
        <v>209587151.99000001</v>
      </c>
      <c r="F46" s="7">
        <f t="shared" si="2"/>
        <v>604620016.01999998</v>
      </c>
      <c r="G46" s="8" t="s">
        <v>427</v>
      </c>
      <c r="H46" s="8">
        <v>1</v>
      </c>
      <c r="I46" s="8" t="s">
        <v>427</v>
      </c>
      <c r="J46" s="8">
        <v>1</v>
      </c>
      <c r="K46" s="8">
        <f t="shared" si="3"/>
        <v>2</v>
      </c>
      <c r="L46" s="8" t="s">
        <v>426</v>
      </c>
      <c r="M46" t="s">
        <v>432</v>
      </c>
    </row>
    <row r="47" spans="1:13">
      <c r="A47">
        <v>44</v>
      </c>
      <c r="B47" s="17" t="s">
        <v>139</v>
      </c>
      <c r="C47" s="2" t="s">
        <v>140</v>
      </c>
      <c r="D47" s="6">
        <v>254777066.56999999</v>
      </c>
      <c r="E47" s="6">
        <v>231526536.87</v>
      </c>
      <c r="F47" s="7">
        <f t="shared" si="2"/>
        <v>486303603.44</v>
      </c>
      <c r="G47" s="8" t="s">
        <v>427</v>
      </c>
      <c r="H47" s="8">
        <v>1</v>
      </c>
      <c r="I47" s="8" t="s">
        <v>425</v>
      </c>
      <c r="J47" s="8">
        <v>2</v>
      </c>
      <c r="K47" s="8">
        <f t="shared" si="3"/>
        <v>3</v>
      </c>
      <c r="L47" s="8" t="s">
        <v>427</v>
      </c>
      <c r="M47" t="s">
        <v>432</v>
      </c>
    </row>
    <row r="48" spans="1:13">
      <c r="A48">
        <v>45</v>
      </c>
      <c r="B48" s="17" t="s">
        <v>142</v>
      </c>
      <c r="C48" s="2" t="s">
        <v>143</v>
      </c>
      <c r="D48" s="6">
        <v>307996624.12</v>
      </c>
      <c r="E48" s="6">
        <v>698381019</v>
      </c>
      <c r="F48" s="7">
        <f t="shared" si="2"/>
        <v>1006377643.12</v>
      </c>
      <c r="G48" s="8" t="s">
        <v>425</v>
      </c>
      <c r="H48" s="8">
        <v>2</v>
      </c>
      <c r="I48" s="8" t="s">
        <v>424</v>
      </c>
      <c r="J48" s="8">
        <v>3</v>
      </c>
      <c r="K48" s="8">
        <f t="shared" si="3"/>
        <v>5</v>
      </c>
      <c r="L48" s="8" t="s">
        <v>425</v>
      </c>
      <c r="M48" t="s">
        <v>432</v>
      </c>
    </row>
    <row r="49" spans="1:13">
      <c r="A49">
        <v>46</v>
      </c>
      <c r="B49" s="17" t="s">
        <v>145</v>
      </c>
      <c r="C49" s="2" t="s">
        <v>146</v>
      </c>
      <c r="D49" s="6">
        <v>1293066062.74</v>
      </c>
      <c r="E49" s="6">
        <v>911080339.37</v>
      </c>
      <c r="F49" s="7">
        <f t="shared" si="2"/>
        <v>2204146402.1100001</v>
      </c>
      <c r="G49" s="8" t="s">
        <v>424</v>
      </c>
      <c r="H49" s="8">
        <v>3</v>
      </c>
      <c r="I49" s="8" t="s">
        <v>424</v>
      </c>
      <c r="J49" s="8">
        <v>3</v>
      </c>
      <c r="K49" s="8">
        <f t="shared" si="3"/>
        <v>6</v>
      </c>
      <c r="L49" s="8" t="s">
        <v>424</v>
      </c>
      <c r="M49" t="s">
        <v>432</v>
      </c>
    </row>
    <row r="50" spans="1:13">
      <c r="A50">
        <v>47</v>
      </c>
      <c r="B50" s="17" t="s">
        <v>148</v>
      </c>
      <c r="C50" s="2" t="s">
        <v>149</v>
      </c>
      <c r="D50" s="6">
        <v>1465499035.3199999</v>
      </c>
      <c r="E50" s="6">
        <v>664107973.63</v>
      </c>
      <c r="F50" s="7">
        <f t="shared" si="2"/>
        <v>2129607008.9499998</v>
      </c>
      <c r="G50" s="8" t="s">
        <v>424</v>
      </c>
      <c r="H50" s="8">
        <v>3</v>
      </c>
      <c r="I50" s="8" t="s">
        <v>424</v>
      </c>
      <c r="J50" s="8">
        <v>3</v>
      </c>
      <c r="K50" s="8">
        <f t="shared" si="3"/>
        <v>6</v>
      </c>
      <c r="L50" s="8" t="s">
        <v>424</v>
      </c>
      <c r="M50" t="s">
        <v>432</v>
      </c>
    </row>
    <row r="51" spans="1:13">
      <c r="A51">
        <v>48</v>
      </c>
      <c r="B51" s="17" t="s">
        <v>151</v>
      </c>
      <c r="C51" s="2" t="s">
        <v>152</v>
      </c>
      <c r="D51" s="6">
        <v>3081153586.3200002</v>
      </c>
      <c r="E51" s="6">
        <v>1868562876.1199999</v>
      </c>
      <c r="F51" s="7">
        <f t="shared" si="2"/>
        <v>4949716462.4400005</v>
      </c>
      <c r="G51" s="8" t="s">
        <v>424</v>
      </c>
      <c r="H51" s="8">
        <v>3</v>
      </c>
      <c r="I51" s="8" t="s">
        <v>424</v>
      </c>
      <c r="J51" s="8">
        <v>3</v>
      </c>
      <c r="K51" s="8">
        <f t="shared" si="3"/>
        <v>6</v>
      </c>
      <c r="L51" s="8" t="s">
        <v>424</v>
      </c>
      <c r="M51" t="s">
        <v>432</v>
      </c>
    </row>
    <row r="52" spans="1:13">
      <c r="A52">
        <v>49</v>
      </c>
      <c r="B52" s="17" t="s">
        <v>154</v>
      </c>
      <c r="C52" s="2" t="s">
        <v>155</v>
      </c>
      <c r="D52" s="6">
        <v>529970139.19</v>
      </c>
      <c r="E52" s="6">
        <v>502290752.12</v>
      </c>
      <c r="F52" s="7">
        <f t="shared" si="2"/>
        <v>1032260891.3099999</v>
      </c>
      <c r="G52" s="8" t="s">
        <v>425</v>
      </c>
      <c r="H52" s="8">
        <v>2</v>
      </c>
      <c r="I52" s="8" t="s">
        <v>424</v>
      </c>
      <c r="J52" s="8">
        <v>3</v>
      </c>
      <c r="K52" s="8">
        <f t="shared" si="3"/>
        <v>5</v>
      </c>
      <c r="L52" s="8" t="s">
        <v>425</v>
      </c>
      <c r="M52" t="s">
        <v>432</v>
      </c>
    </row>
    <row r="53" spans="1:13">
      <c r="A53">
        <v>50</v>
      </c>
      <c r="B53" s="17" t="s">
        <v>157</v>
      </c>
      <c r="C53" s="9" t="s">
        <v>158</v>
      </c>
      <c r="D53" s="11">
        <v>426252085.16000003</v>
      </c>
      <c r="E53" s="11">
        <v>661900794.35000002</v>
      </c>
      <c r="F53" s="12">
        <f t="shared" si="2"/>
        <v>1088152879.51</v>
      </c>
      <c r="G53" s="13" t="s">
        <v>425</v>
      </c>
      <c r="H53" s="13">
        <v>2</v>
      </c>
      <c r="I53" s="13" t="s">
        <v>424</v>
      </c>
      <c r="J53" s="13">
        <v>3</v>
      </c>
      <c r="K53" s="13">
        <f t="shared" si="3"/>
        <v>5</v>
      </c>
      <c r="L53" s="13" t="s">
        <v>424</v>
      </c>
      <c r="M53" s="10" t="s">
        <v>434</v>
      </c>
    </row>
    <row r="54" spans="1:13">
      <c r="A54">
        <v>51</v>
      </c>
      <c r="B54" s="17" t="s">
        <v>160</v>
      </c>
      <c r="C54" s="2" t="s">
        <v>161</v>
      </c>
      <c r="D54" s="6">
        <v>353092718.75</v>
      </c>
      <c r="E54" s="6">
        <v>762413172.14999998</v>
      </c>
      <c r="F54" s="7">
        <f t="shared" si="2"/>
        <v>1115505890.9000001</v>
      </c>
      <c r="G54" s="8" t="s">
        <v>425</v>
      </c>
      <c r="H54" s="8">
        <v>2</v>
      </c>
      <c r="I54" s="8" t="s">
        <v>424</v>
      </c>
      <c r="J54" s="8">
        <v>3</v>
      </c>
      <c r="K54" s="8">
        <f t="shared" si="3"/>
        <v>5</v>
      </c>
      <c r="L54" s="8" t="s">
        <v>425</v>
      </c>
      <c r="M54" t="s">
        <v>432</v>
      </c>
    </row>
    <row r="55" spans="1:13">
      <c r="A55">
        <v>52</v>
      </c>
      <c r="B55" s="17" t="s">
        <v>163</v>
      </c>
      <c r="C55" s="2" t="s">
        <v>164</v>
      </c>
      <c r="D55" s="6">
        <v>134810055.41999999</v>
      </c>
      <c r="E55" s="6">
        <v>694315067.28999996</v>
      </c>
      <c r="F55" s="7">
        <f t="shared" si="2"/>
        <v>829125122.70999992</v>
      </c>
      <c r="G55" s="8" t="s">
        <v>425</v>
      </c>
      <c r="H55" s="8">
        <v>2</v>
      </c>
      <c r="I55" s="8" t="s">
        <v>424</v>
      </c>
      <c r="J55" s="8">
        <v>3</v>
      </c>
      <c r="K55" s="8">
        <f t="shared" si="3"/>
        <v>5</v>
      </c>
      <c r="L55" s="8" t="s">
        <v>425</v>
      </c>
      <c r="M55" t="s">
        <v>432</v>
      </c>
    </row>
    <row r="56" spans="1:13">
      <c r="A56">
        <v>53</v>
      </c>
      <c r="B56" s="17" t="s">
        <v>166</v>
      </c>
      <c r="C56" s="2" t="s">
        <v>167</v>
      </c>
      <c r="D56" s="6">
        <v>175694127.63999999</v>
      </c>
      <c r="E56" s="6">
        <v>280963986.30000001</v>
      </c>
      <c r="F56" s="7">
        <f t="shared" si="2"/>
        <v>456658113.94</v>
      </c>
      <c r="G56" s="8" t="s">
        <v>427</v>
      </c>
      <c r="H56" s="8">
        <v>1</v>
      </c>
      <c r="I56" s="8" t="s">
        <v>427</v>
      </c>
      <c r="J56" s="8">
        <v>1</v>
      </c>
      <c r="K56" s="8">
        <f t="shared" si="3"/>
        <v>2</v>
      </c>
      <c r="L56" s="8" t="s">
        <v>426</v>
      </c>
      <c r="M56" t="s">
        <v>432</v>
      </c>
    </row>
    <row r="57" spans="1:13">
      <c r="A57">
        <v>54</v>
      </c>
      <c r="B57" s="17" t="s">
        <v>169</v>
      </c>
      <c r="C57" s="2" t="s">
        <v>170</v>
      </c>
      <c r="D57" s="6">
        <v>219617131.37</v>
      </c>
      <c r="E57" s="6">
        <v>498823607.39999998</v>
      </c>
      <c r="F57" s="7">
        <f t="shared" si="2"/>
        <v>718440738.76999998</v>
      </c>
      <c r="G57" s="8" t="s">
        <v>427</v>
      </c>
      <c r="H57" s="8">
        <v>1</v>
      </c>
      <c r="I57" s="8" t="s">
        <v>427</v>
      </c>
      <c r="J57" s="8">
        <v>1</v>
      </c>
      <c r="K57" s="8">
        <f t="shared" si="3"/>
        <v>2</v>
      </c>
      <c r="L57" s="8" t="s">
        <v>426</v>
      </c>
      <c r="M57" t="s">
        <v>432</v>
      </c>
    </row>
    <row r="58" spans="1:13">
      <c r="A58">
        <v>55</v>
      </c>
      <c r="B58" s="17" t="s">
        <v>172</v>
      </c>
      <c r="C58" s="2" t="s">
        <v>173</v>
      </c>
      <c r="D58" s="6">
        <v>153349284.53</v>
      </c>
      <c r="E58" s="6">
        <v>280659717.81</v>
      </c>
      <c r="F58" s="7">
        <f t="shared" si="2"/>
        <v>434009002.34000003</v>
      </c>
      <c r="G58" s="8" t="s">
        <v>427</v>
      </c>
      <c r="H58" s="8">
        <v>1</v>
      </c>
      <c r="I58" s="8" t="s">
        <v>427</v>
      </c>
      <c r="J58" s="8">
        <v>1</v>
      </c>
      <c r="K58" s="8">
        <f t="shared" si="3"/>
        <v>2</v>
      </c>
      <c r="L58" s="8" t="s">
        <v>426</v>
      </c>
      <c r="M58" t="s">
        <v>432</v>
      </c>
    </row>
    <row r="59" spans="1:13">
      <c r="A59">
        <v>56</v>
      </c>
      <c r="B59" s="17" t="s">
        <v>175</v>
      </c>
      <c r="C59" s="2" t="s">
        <v>176</v>
      </c>
      <c r="D59" s="6">
        <v>155049837.52000001</v>
      </c>
      <c r="E59" s="6">
        <v>517445162.00999999</v>
      </c>
      <c r="F59" s="7">
        <f t="shared" si="2"/>
        <v>672494999.52999997</v>
      </c>
      <c r="G59" s="8" t="s">
        <v>425</v>
      </c>
      <c r="H59" s="8">
        <v>2</v>
      </c>
      <c r="I59" s="8" t="s">
        <v>424</v>
      </c>
      <c r="J59" s="8">
        <v>3</v>
      </c>
      <c r="K59" s="8">
        <f t="shared" si="3"/>
        <v>5</v>
      </c>
      <c r="L59" s="8" t="s">
        <v>425</v>
      </c>
      <c r="M59" t="s">
        <v>432</v>
      </c>
    </row>
    <row r="60" spans="1:13">
      <c r="A60">
        <v>57</v>
      </c>
      <c r="B60" s="17" t="s">
        <v>178</v>
      </c>
      <c r="C60" s="2" t="s">
        <v>179</v>
      </c>
      <c r="D60" s="6">
        <v>156761394.08000001</v>
      </c>
      <c r="E60" s="6">
        <v>390811986.19999999</v>
      </c>
      <c r="F60" s="7">
        <f t="shared" si="2"/>
        <v>547573380.27999997</v>
      </c>
      <c r="G60" s="8" t="s">
        <v>427</v>
      </c>
      <c r="H60" s="8">
        <v>1</v>
      </c>
      <c r="I60" s="8" t="s">
        <v>425</v>
      </c>
      <c r="J60" s="8">
        <v>2</v>
      </c>
      <c r="K60" s="8">
        <f t="shared" si="3"/>
        <v>3</v>
      </c>
      <c r="L60" s="8" t="s">
        <v>427</v>
      </c>
      <c r="M60" t="s">
        <v>432</v>
      </c>
    </row>
    <row r="61" spans="1:13">
      <c r="A61">
        <v>58</v>
      </c>
      <c r="B61" s="17" t="s">
        <v>181</v>
      </c>
      <c r="C61" s="2" t="s">
        <v>182</v>
      </c>
      <c r="D61" s="6">
        <v>125503860.72</v>
      </c>
      <c r="E61" s="6">
        <v>848837251.67999995</v>
      </c>
      <c r="F61" s="7">
        <f t="shared" si="2"/>
        <v>974341112.39999998</v>
      </c>
      <c r="G61" s="8" t="s">
        <v>425</v>
      </c>
      <c r="H61" s="8">
        <v>2</v>
      </c>
      <c r="I61" s="8" t="s">
        <v>424</v>
      </c>
      <c r="J61" s="8">
        <v>3</v>
      </c>
      <c r="K61" s="8">
        <f t="shared" si="3"/>
        <v>5</v>
      </c>
      <c r="L61" s="8" t="s">
        <v>425</v>
      </c>
      <c r="M61" t="s">
        <v>432</v>
      </c>
    </row>
    <row r="62" spans="1:13">
      <c r="A62">
        <v>59</v>
      </c>
      <c r="B62" s="17" t="s">
        <v>184</v>
      </c>
      <c r="C62" s="2" t="s">
        <v>185</v>
      </c>
      <c r="D62" s="6">
        <v>612550116.62</v>
      </c>
      <c r="E62" s="6">
        <v>437423231.14999998</v>
      </c>
      <c r="F62" s="7">
        <f t="shared" si="2"/>
        <v>1049973347.77</v>
      </c>
      <c r="G62" s="8" t="s">
        <v>425</v>
      </c>
      <c r="H62" s="8">
        <v>2</v>
      </c>
      <c r="I62" s="8" t="s">
        <v>424</v>
      </c>
      <c r="J62" s="8">
        <v>3</v>
      </c>
      <c r="K62" s="8">
        <f t="shared" si="3"/>
        <v>5</v>
      </c>
      <c r="L62" s="8" t="s">
        <v>425</v>
      </c>
      <c r="M62" t="s">
        <v>432</v>
      </c>
    </row>
    <row r="63" spans="1:13">
      <c r="A63">
        <v>60</v>
      </c>
      <c r="B63" s="17" t="s">
        <v>187</v>
      </c>
      <c r="C63" s="9" t="s">
        <v>188</v>
      </c>
      <c r="D63" s="11">
        <v>278397818.33999997</v>
      </c>
      <c r="E63" s="11">
        <v>631154823.46000004</v>
      </c>
      <c r="F63" s="12">
        <f t="shared" si="2"/>
        <v>909552641.79999995</v>
      </c>
      <c r="G63" s="13" t="s">
        <v>425</v>
      </c>
      <c r="H63" s="13">
        <v>2</v>
      </c>
      <c r="I63" s="13" t="s">
        <v>424</v>
      </c>
      <c r="J63" s="13">
        <v>3</v>
      </c>
      <c r="K63" s="13">
        <f t="shared" si="3"/>
        <v>5</v>
      </c>
      <c r="L63" s="13" t="s">
        <v>424</v>
      </c>
      <c r="M63" s="10" t="s">
        <v>434</v>
      </c>
    </row>
    <row r="64" spans="1:13">
      <c r="A64">
        <v>61</v>
      </c>
      <c r="B64" s="17" t="s">
        <v>190</v>
      </c>
      <c r="C64" s="2" t="s">
        <v>191</v>
      </c>
      <c r="D64" s="6">
        <v>2067982697.6800001</v>
      </c>
      <c r="E64" s="6">
        <v>695642454.40999997</v>
      </c>
      <c r="F64" s="7">
        <f t="shared" si="2"/>
        <v>2763625152.0900002</v>
      </c>
      <c r="G64" s="8" t="s">
        <v>424</v>
      </c>
      <c r="H64" s="8">
        <v>3</v>
      </c>
      <c r="I64" s="8" t="s">
        <v>424</v>
      </c>
      <c r="J64" s="8">
        <v>3</v>
      </c>
      <c r="K64" s="8">
        <f t="shared" si="3"/>
        <v>6</v>
      </c>
      <c r="L64" s="8" t="s">
        <v>424</v>
      </c>
      <c r="M64" t="s">
        <v>432</v>
      </c>
    </row>
    <row r="65" spans="1:13">
      <c r="A65">
        <v>62</v>
      </c>
      <c r="B65" s="17" t="s">
        <v>193</v>
      </c>
      <c r="C65" s="2" t="s">
        <v>194</v>
      </c>
      <c r="D65" s="6">
        <v>1467358887.3</v>
      </c>
      <c r="E65" s="6">
        <v>676099301.75999999</v>
      </c>
      <c r="F65" s="7">
        <f t="shared" si="2"/>
        <v>2143458189.0599999</v>
      </c>
      <c r="G65" s="8" t="s">
        <v>424</v>
      </c>
      <c r="H65" s="8">
        <v>3</v>
      </c>
      <c r="I65" s="8" t="s">
        <v>424</v>
      </c>
      <c r="J65" s="8">
        <v>3</v>
      </c>
      <c r="K65" s="8">
        <f t="shared" si="3"/>
        <v>6</v>
      </c>
      <c r="L65" s="8" t="s">
        <v>424</v>
      </c>
      <c r="M65" t="s">
        <v>432</v>
      </c>
    </row>
    <row r="66" spans="1:13">
      <c r="A66">
        <v>63</v>
      </c>
      <c r="B66" s="17" t="s">
        <v>196</v>
      </c>
      <c r="C66" s="2" t="s">
        <v>197</v>
      </c>
      <c r="D66" s="6">
        <v>847336552.61000001</v>
      </c>
      <c r="E66" s="6">
        <v>433443082.81999999</v>
      </c>
      <c r="F66" s="7">
        <f t="shared" si="2"/>
        <v>1280779635.4300001</v>
      </c>
      <c r="G66" s="8" t="s">
        <v>425</v>
      </c>
      <c r="H66" s="8">
        <v>2</v>
      </c>
      <c r="I66" s="8" t="s">
        <v>424</v>
      </c>
      <c r="J66" s="8">
        <v>3</v>
      </c>
      <c r="K66" s="8">
        <f t="shared" si="3"/>
        <v>5</v>
      </c>
      <c r="L66" s="8" t="s">
        <v>425</v>
      </c>
      <c r="M66" t="s">
        <v>432</v>
      </c>
    </row>
    <row r="67" spans="1:13">
      <c r="A67">
        <v>64</v>
      </c>
      <c r="B67" s="17" t="s">
        <v>199</v>
      </c>
      <c r="C67" s="2" t="s">
        <v>200</v>
      </c>
      <c r="D67" s="6">
        <v>1093029367.5599999</v>
      </c>
      <c r="E67" s="6">
        <v>874712888.45000005</v>
      </c>
      <c r="F67" s="7">
        <f t="shared" ref="F67:F98" si="4">D67+E67</f>
        <v>1967742256.01</v>
      </c>
      <c r="G67" s="8" t="s">
        <v>424</v>
      </c>
      <c r="H67" s="8">
        <v>3</v>
      </c>
      <c r="I67" s="8" t="s">
        <v>424</v>
      </c>
      <c r="J67" s="8">
        <v>3</v>
      </c>
      <c r="K67" s="8">
        <f t="shared" si="3"/>
        <v>6</v>
      </c>
      <c r="L67" s="8" t="s">
        <v>424</v>
      </c>
      <c r="M67" t="s">
        <v>432</v>
      </c>
    </row>
    <row r="68" spans="1:13">
      <c r="A68">
        <v>65</v>
      </c>
      <c r="B68" s="17" t="s">
        <v>201</v>
      </c>
      <c r="C68" s="9" t="s">
        <v>202</v>
      </c>
      <c r="D68" s="11">
        <v>435626202.05000001</v>
      </c>
      <c r="E68" s="11">
        <v>550695215.42999995</v>
      </c>
      <c r="F68" s="12">
        <f t="shared" si="4"/>
        <v>986321417.48000002</v>
      </c>
      <c r="G68" s="13" t="s">
        <v>425</v>
      </c>
      <c r="H68" s="13">
        <v>2</v>
      </c>
      <c r="I68" s="13" t="s">
        <v>424</v>
      </c>
      <c r="J68" s="13">
        <v>3</v>
      </c>
      <c r="K68" s="13">
        <f t="shared" ref="K68:K99" si="5">H68+J68</f>
        <v>5</v>
      </c>
      <c r="L68" s="13" t="s">
        <v>424</v>
      </c>
      <c r="M68" s="10" t="s">
        <v>434</v>
      </c>
    </row>
    <row r="69" spans="1:13">
      <c r="A69">
        <v>66</v>
      </c>
      <c r="B69" s="17" t="s">
        <v>203</v>
      </c>
      <c r="C69" s="2" t="s">
        <v>204</v>
      </c>
      <c r="D69" s="6">
        <v>99449410.760000005</v>
      </c>
      <c r="E69" s="6">
        <v>258036305.72</v>
      </c>
      <c r="F69" s="7">
        <f t="shared" si="4"/>
        <v>357485716.48000002</v>
      </c>
      <c r="G69" s="8" t="s">
        <v>427</v>
      </c>
      <c r="H69" s="8">
        <v>1</v>
      </c>
      <c r="I69" s="8" t="s">
        <v>424</v>
      </c>
      <c r="J69" s="8">
        <v>3</v>
      </c>
      <c r="K69" s="8">
        <f t="shared" si="5"/>
        <v>4</v>
      </c>
      <c r="L69" s="8" t="s">
        <v>427</v>
      </c>
      <c r="M69" t="s">
        <v>432</v>
      </c>
    </row>
    <row r="70" spans="1:13">
      <c r="A70">
        <v>67</v>
      </c>
      <c r="B70" s="17" t="s">
        <v>205</v>
      </c>
      <c r="C70" s="2" t="s">
        <v>206</v>
      </c>
      <c r="D70" s="6">
        <v>196776933.53</v>
      </c>
      <c r="E70" s="6">
        <v>183321826.06</v>
      </c>
      <c r="F70" s="7">
        <f t="shared" si="4"/>
        <v>380098759.59000003</v>
      </c>
      <c r="G70" s="8" t="s">
        <v>427</v>
      </c>
      <c r="H70" s="8">
        <v>1</v>
      </c>
      <c r="I70" s="8" t="s">
        <v>425</v>
      </c>
      <c r="J70" s="8">
        <v>2</v>
      </c>
      <c r="K70" s="8">
        <f t="shared" si="5"/>
        <v>3</v>
      </c>
      <c r="L70" s="8" t="s">
        <v>427</v>
      </c>
      <c r="M70" t="s">
        <v>432</v>
      </c>
    </row>
    <row r="71" spans="1:13">
      <c r="A71">
        <v>68</v>
      </c>
      <c r="B71" s="17" t="s">
        <v>208</v>
      </c>
      <c r="C71" s="2" t="s">
        <v>209</v>
      </c>
      <c r="D71" s="6">
        <v>303326907.35000002</v>
      </c>
      <c r="E71" s="6">
        <v>483474867.02999997</v>
      </c>
      <c r="F71" s="7">
        <f t="shared" si="4"/>
        <v>786801774.38</v>
      </c>
      <c r="G71" s="8" t="s">
        <v>427</v>
      </c>
      <c r="H71" s="8">
        <v>1</v>
      </c>
      <c r="I71" s="8" t="s">
        <v>424</v>
      </c>
      <c r="J71" s="8">
        <v>3</v>
      </c>
      <c r="K71" s="8">
        <f t="shared" si="5"/>
        <v>4</v>
      </c>
      <c r="L71" s="8" t="s">
        <v>427</v>
      </c>
      <c r="M71" t="s">
        <v>432</v>
      </c>
    </row>
    <row r="72" spans="1:13">
      <c r="A72">
        <v>69</v>
      </c>
      <c r="B72" s="17" t="s">
        <v>211</v>
      </c>
      <c r="C72" s="2" t="s">
        <v>212</v>
      </c>
      <c r="D72" s="6">
        <v>182984139.78</v>
      </c>
      <c r="E72" s="6">
        <v>237369333.38999999</v>
      </c>
      <c r="F72" s="7">
        <f t="shared" si="4"/>
        <v>420353473.16999996</v>
      </c>
      <c r="G72" s="8" t="s">
        <v>427</v>
      </c>
      <c r="H72" s="8">
        <v>1</v>
      </c>
      <c r="I72" s="8" t="s">
        <v>425</v>
      </c>
      <c r="J72" s="8">
        <v>2</v>
      </c>
      <c r="K72" s="8">
        <f t="shared" si="5"/>
        <v>3</v>
      </c>
      <c r="L72" s="8" t="s">
        <v>427</v>
      </c>
      <c r="M72" t="s">
        <v>432</v>
      </c>
    </row>
    <row r="73" spans="1:13">
      <c r="A73">
        <v>70</v>
      </c>
      <c r="B73" s="17" t="s">
        <v>214</v>
      </c>
      <c r="C73" s="2" t="s">
        <v>215</v>
      </c>
      <c r="D73" s="6">
        <v>212027209.22</v>
      </c>
      <c r="E73" s="6">
        <v>351101477.67000002</v>
      </c>
      <c r="F73" s="7">
        <f t="shared" si="4"/>
        <v>563128686.88999999</v>
      </c>
      <c r="G73" s="8" t="s">
        <v>427</v>
      </c>
      <c r="H73" s="8">
        <v>1</v>
      </c>
      <c r="I73" s="8" t="s">
        <v>425</v>
      </c>
      <c r="J73" s="8">
        <v>2</v>
      </c>
      <c r="K73" s="8">
        <f t="shared" si="5"/>
        <v>3</v>
      </c>
      <c r="L73" s="8" t="s">
        <v>427</v>
      </c>
      <c r="M73" t="s">
        <v>432</v>
      </c>
    </row>
    <row r="74" spans="1:13">
      <c r="A74">
        <v>71</v>
      </c>
      <c r="B74" s="17" t="s">
        <v>217</v>
      </c>
      <c r="C74" s="2" t="s">
        <v>218</v>
      </c>
      <c r="D74" s="6">
        <v>196953184.43000001</v>
      </c>
      <c r="E74" s="6">
        <v>299619842.74000001</v>
      </c>
      <c r="F74" s="7">
        <f t="shared" si="4"/>
        <v>496573027.17000002</v>
      </c>
      <c r="G74" s="8" t="s">
        <v>427</v>
      </c>
      <c r="H74" s="8">
        <v>1</v>
      </c>
      <c r="I74" s="8" t="s">
        <v>427</v>
      </c>
      <c r="J74" s="8">
        <v>1</v>
      </c>
      <c r="K74" s="8">
        <f t="shared" si="5"/>
        <v>2</v>
      </c>
      <c r="L74" s="8" t="s">
        <v>426</v>
      </c>
      <c r="M74" t="s">
        <v>432</v>
      </c>
    </row>
    <row r="75" spans="1:13">
      <c r="A75">
        <v>72</v>
      </c>
      <c r="B75" s="17" t="s">
        <v>220</v>
      </c>
      <c r="C75" s="9" t="s">
        <v>221</v>
      </c>
      <c r="D75" s="11">
        <v>226525122.00999999</v>
      </c>
      <c r="E75" s="11">
        <v>454867510.24000001</v>
      </c>
      <c r="F75" s="12">
        <f t="shared" si="4"/>
        <v>681392632.25</v>
      </c>
      <c r="G75" s="13" t="s">
        <v>427</v>
      </c>
      <c r="H75" s="13">
        <v>1</v>
      </c>
      <c r="I75" s="13" t="s">
        <v>424</v>
      </c>
      <c r="J75" s="13">
        <v>3</v>
      </c>
      <c r="K75" s="13">
        <f t="shared" si="5"/>
        <v>4</v>
      </c>
      <c r="L75" s="13" t="s">
        <v>424</v>
      </c>
      <c r="M75" s="10" t="s">
        <v>434</v>
      </c>
    </row>
    <row r="76" spans="1:13">
      <c r="A76">
        <v>73</v>
      </c>
      <c r="B76" s="17" t="s">
        <v>223</v>
      </c>
      <c r="C76" s="2" t="s">
        <v>224</v>
      </c>
      <c r="D76" s="6">
        <v>305858129.69</v>
      </c>
      <c r="E76" s="6">
        <v>460202455.69</v>
      </c>
      <c r="F76" s="7">
        <f t="shared" si="4"/>
        <v>766060585.38</v>
      </c>
      <c r="G76" s="8" t="s">
        <v>427</v>
      </c>
      <c r="H76" s="8">
        <v>1</v>
      </c>
      <c r="I76" s="8" t="s">
        <v>425</v>
      </c>
      <c r="J76" s="8">
        <v>2</v>
      </c>
      <c r="K76" s="8">
        <f t="shared" si="5"/>
        <v>3</v>
      </c>
      <c r="L76" s="8" t="s">
        <v>427</v>
      </c>
      <c r="M76" t="s">
        <v>432</v>
      </c>
    </row>
    <row r="77" spans="1:13">
      <c r="A77">
        <v>74</v>
      </c>
      <c r="B77" s="17" t="s">
        <v>226</v>
      </c>
      <c r="C77" s="9" t="s">
        <v>227</v>
      </c>
      <c r="D77" s="11">
        <v>360330987.56999999</v>
      </c>
      <c r="E77" s="11">
        <v>802912928.10000002</v>
      </c>
      <c r="F77" s="12">
        <f t="shared" si="4"/>
        <v>1163243915.6700001</v>
      </c>
      <c r="G77" s="13" t="s">
        <v>425</v>
      </c>
      <c r="H77" s="13">
        <v>2</v>
      </c>
      <c r="I77" s="13" t="s">
        <v>424</v>
      </c>
      <c r="J77" s="13">
        <v>3</v>
      </c>
      <c r="K77" s="13">
        <f t="shared" si="5"/>
        <v>5</v>
      </c>
      <c r="L77" s="13" t="s">
        <v>424</v>
      </c>
      <c r="M77" s="10" t="s">
        <v>434</v>
      </c>
    </row>
    <row r="78" spans="1:13">
      <c r="A78">
        <v>75</v>
      </c>
      <c r="B78" s="17" t="s">
        <v>229</v>
      </c>
      <c r="C78" s="9" t="s">
        <v>230</v>
      </c>
      <c r="D78" s="11">
        <v>216566915.86000001</v>
      </c>
      <c r="E78" s="11">
        <v>337513490.38</v>
      </c>
      <c r="F78" s="12">
        <f t="shared" si="4"/>
        <v>554080406.24000001</v>
      </c>
      <c r="G78" s="13" t="s">
        <v>427</v>
      </c>
      <c r="H78" s="13">
        <v>1</v>
      </c>
      <c r="I78" s="13" t="s">
        <v>425</v>
      </c>
      <c r="J78" s="13">
        <v>2</v>
      </c>
      <c r="K78" s="13">
        <f t="shared" si="5"/>
        <v>3</v>
      </c>
      <c r="L78" s="13" t="s">
        <v>424</v>
      </c>
      <c r="M78" s="10" t="s">
        <v>434</v>
      </c>
    </row>
    <row r="79" spans="1:13">
      <c r="A79">
        <v>76</v>
      </c>
      <c r="B79" s="17" t="s">
        <v>232</v>
      </c>
      <c r="C79" s="2" t="s">
        <v>233</v>
      </c>
      <c r="D79" s="6">
        <v>219147840.24000001</v>
      </c>
      <c r="E79" s="6">
        <v>499806639.16000003</v>
      </c>
      <c r="F79" s="7">
        <f t="shared" si="4"/>
        <v>718954479.4000001</v>
      </c>
      <c r="G79" s="8" t="s">
        <v>427</v>
      </c>
      <c r="H79" s="8">
        <v>1</v>
      </c>
      <c r="I79" s="8" t="s">
        <v>425</v>
      </c>
      <c r="J79" s="8">
        <v>2</v>
      </c>
      <c r="K79" s="8">
        <f t="shared" si="5"/>
        <v>3</v>
      </c>
      <c r="L79" s="8" t="s">
        <v>427</v>
      </c>
      <c r="M79" t="s">
        <v>432</v>
      </c>
    </row>
    <row r="80" spans="1:13">
      <c r="A80">
        <v>77</v>
      </c>
      <c r="B80" s="17" t="s">
        <v>234</v>
      </c>
      <c r="C80" s="2" t="s">
        <v>235</v>
      </c>
      <c r="D80" s="6">
        <v>178101271.83000001</v>
      </c>
      <c r="E80" s="6">
        <v>284967818.32999998</v>
      </c>
      <c r="F80" s="7">
        <f t="shared" si="4"/>
        <v>463069090.15999997</v>
      </c>
      <c r="G80" s="8" t="s">
        <v>427</v>
      </c>
      <c r="H80" s="8">
        <v>1</v>
      </c>
      <c r="I80" s="8" t="s">
        <v>425</v>
      </c>
      <c r="J80" s="8">
        <v>2</v>
      </c>
      <c r="K80" s="8">
        <f t="shared" si="5"/>
        <v>3</v>
      </c>
      <c r="L80" s="8" t="s">
        <v>427</v>
      </c>
      <c r="M80" t="s">
        <v>432</v>
      </c>
    </row>
    <row r="81" spans="1:13">
      <c r="A81">
        <v>78</v>
      </c>
      <c r="B81" s="17" t="s">
        <v>237</v>
      </c>
      <c r="C81" s="2" t="s">
        <v>238</v>
      </c>
      <c r="D81" s="6">
        <v>113450941.48999999</v>
      </c>
      <c r="E81" s="6">
        <v>424081229.13999999</v>
      </c>
      <c r="F81" s="7">
        <f t="shared" si="4"/>
        <v>537532170.63</v>
      </c>
      <c r="G81" s="8" t="s">
        <v>427</v>
      </c>
      <c r="H81" s="8">
        <v>1</v>
      </c>
      <c r="I81" s="8" t="s">
        <v>427</v>
      </c>
      <c r="J81" s="8">
        <v>1</v>
      </c>
      <c r="K81" s="8">
        <f t="shared" si="5"/>
        <v>2</v>
      </c>
      <c r="L81" s="8" t="s">
        <v>426</v>
      </c>
      <c r="M81" t="s">
        <v>432</v>
      </c>
    </row>
    <row r="82" spans="1:13">
      <c r="A82">
        <v>79</v>
      </c>
      <c r="B82" s="17" t="s">
        <v>240</v>
      </c>
      <c r="C82" s="2" t="s">
        <v>241</v>
      </c>
      <c r="D82" s="6">
        <v>197386681.24000001</v>
      </c>
      <c r="E82" s="6">
        <v>93529668.659999996</v>
      </c>
      <c r="F82" s="7">
        <f t="shared" si="4"/>
        <v>290916349.89999998</v>
      </c>
      <c r="G82" s="8" t="s">
        <v>427</v>
      </c>
      <c r="H82" s="8">
        <v>1</v>
      </c>
      <c r="I82" s="8" t="s">
        <v>427</v>
      </c>
      <c r="J82" s="8">
        <v>1</v>
      </c>
      <c r="K82" s="8">
        <f t="shared" si="5"/>
        <v>2</v>
      </c>
      <c r="L82" s="8" t="s">
        <v>426</v>
      </c>
      <c r="M82" t="s">
        <v>432</v>
      </c>
    </row>
    <row r="83" spans="1:13">
      <c r="A83">
        <v>80</v>
      </c>
      <c r="B83" s="17" t="s">
        <v>243</v>
      </c>
      <c r="C83" s="2" t="s">
        <v>244</v>
      </c>
      <c r="D83" s="6">
        <v>183901605</v>
      </c>
      <c r="E83" s="6">
        <v>321031954.25999999</v>
      </c>
      <c r="F83" s="7">
        <f t="shared" si="4"/>
        <v>504933559.25999999</v>
      </c>
      <c r="G83" s="8" t="s">
        <v>427</v>
      </c>
      <c r="H83" s="8">
        <v>1</v>
      </c>
      <c r="I83" s="8" t="s">
        <v>427</v>
      </c>
      <c r="J83" s="8">
        <v>1</v>
      </c>
      <c r="K83" s="8">
        <f t="shared" si="5"/>
        <v>2</v>
      </c>
      <c r="L83" s="8" t="s">
        <v>426</v>
      </c>
      <c r="M83" t="s">
        <v>432</v>
      </c>
    </row>
    <row r="84" spans="1:13">
      <c r="A84">
        <v>81</v>
      </c>
      <c r="B84" s="17" t="s">
        <v>245</v>
      </c>
      <c r="C84" s="2" t="s">
        <v>246</v>
      </c>
      <c r="D84" s="6">
        <v>171182291.97999999</v>
      </c>
      <c r="E84" s="6">
        <v>257724886.84</v>
      </c>
      <c r="F84" s="7">
        <f t="shared" si="4"/>
        <v>428907178.81999999</v>
      </c>
      <c r="G84" s="8" t="s">
        <v>427</v>
      </c>
      <c r="H84" s="8">
        <v>1</v>
      </c>
      <c r="I84" s="8" t="s">
        <v>425</v>
      </c>
      <c r="J84" s="8">
        <v>2</v>
      </c>
      <c r="K84" s="8">
        <f t="shared" si="5"/>
        <v>3</v>
      </c>
      <c r="L84" s="8" t="s">
        <v>427</v>
      </c>
      <c r="M84" t="s">
        <v>432</v>
      </c>
    </row>
    <row r="85" spans="1:13">
      <c r="A85">
        <v>82</v>
      </c>
      <c r="B85" s="17" t="s">
        <v>248</v>
      </c>
      <c r="C85" s="2" t="s">
        <v>249</v>
      </c>
      <c r="D85" s="6">
        <v>570472559.07000005</v>
      </c>
      <c r="E85" s="6">
        <v>568730907.30999994</v>
      </c>
      <c r="F85" s="7">
        <f t="shared" si="4"/>
        <v>1139203466.3800001</v>
      </c>
      <c r="G85" s="8" t="s">
        <v>425</v>
      </c>
      <c r="H85" s="8">
        <v>2</v>
      </c>
      <c r="I85" s="8" t="s">
        <v>424</v>
      </c>
      <c r="J85" s="8">
        <v>3</v>
      </c>
      <c r="K85" s="8">
        <f t="shared" si="5"/>
        <v>5</v>
      </c>
      <c r="L85" s="8" t="s">
        <v>425</v>
      </c>
      <c r="M85" t="s">
        <v>432</v>
      </c>
    </row>
    <row r="86" spans="1:13">
      <c r="A86">
        <v>83</v>
      </c>
      <c r="B86" s="17" t="s">
        <v>251</v>
      </c>
      <c r="C86" s="2" t="s">
        <v>252</v>
      </c>
      <c r="D86" s="6">
        <v>384713789.37</v>
      </c>
      <c r="E86" s="6">
        <v>443612437.08999997</v>
      </c>
      <c r="F86" s="7">
        <f t="shared" si="4"/>
        <v>828326226.46000004</v>
      </c>
      <c r="G86" s="8" t="s">
        <v>427</v>
      </c>
      <c r="H86" s="8">
        <v>1</v>
      </c>
      <c r="I86" s="8" t="s">
        <v>424</v>
      </c>
      <c r="J86" s="8">
        <v>3</v>
      </c>
      <c r="K86" s="8">
        <f t="shared" si="5"/>
        <v>4</v>
      </c>
      <c r="L86" s="8" t="s">
        <v>427</v>
      </c>
      <c r="M86" t="s">
        <v>432</v>
      </c>
    </row>
    <row r="87" spans="1:13">
      <c r="A87">
        <v>84</v>
      </c>
      <c r="B87" s="17" t="s">
        <v>254</v>
      </c>
      <c r="C87" s="2" t="s">
        <v>255</v>
      </c>
      <c r="D87" s="6">
        <v>176044340.90000001</v>
      </c>
      <c r="E87" s="6">
        <v>315839834.48000002</v>
      </c>
      <c r="F87" s="7">
        <f t="shared" si="4"/>
        <v>491884175.38</v>
      </c>
      <c r="G87" s="8" t="s">
        <v>427</v>
      </c>
      <c r="H87" s="8">
        <v>1</v>
      </c>
      <c r="I87" s="8" t="s">
        <v>425</v>
      </c>
      <c r="J87" s="8">
        <v>2</v>
      </c>
      <c r="K87" s="8">
        <f t="shared" si="5"/>
        <v>3</v>
      </c>
      <c r="L87" s="8" t="s">
        <v>427</v>
      </c>
      <c r="M87" t="s">
        <v>432</v>
      </c>
    </row>
    <row r="88" spans="1:13">
      <c r="A88">
        <v>85</v>
      </c>
      <c r="B88" s="17" t="s">
        <v>257</v>
      </c>
      <c r="C88" s="2" t="s">
        <v>258</v>
      </c>
      <c r="D88" s="6">
        <v>487084088.10000002</v>
      </c>
      <c r="E88" s="6">
        <v>478850743.13</v>
      </c>
      <c r="F88" s="7">
        <f t="shared" si="4"/>
        <v>965934831.23000002</v>
      </c>
      <c r="G88" s="8" t="s">
        <v>427</v>
      </c>
      <c r="H88" s="8">
        <v>1</v>
      </c>
      <c r="I88" s="8" t="s">
        <v>424</v>
      </c>
      <c r="J88" s="8">
        <v>3</v>
      </c>
      <c r="K88" s="8">
        <f t="shared" si="5"/>
        <v>4</v>
      </c>
      <c r="L88" s="8" t="s">
        <v>427</v>
      </c>
      <c r="M88" t="s">
        <v>432</v>
      </c>
    </row>
    <row r="89" spans="1:13">
      <c r="A89">
        <v>86</v>
      </c>
      <c r="B89" s="17" t="s">
        <v>260</v>
      </c>
      <c r="C89" s="2" t="s">
        <v>261</v>
      </c>
      <c r="D89" s="6">
        <v>63776418.299999997</v>
      </c>
      <c r="E89" s="6">
        <v>266645635.63999999</v>
      </c>
      <c r="F89" s="7">
        <f t="shared" si="4"/>
        <v>330422053.94</v>
      </c>
      <c r="G89" s="8" t="s">
        <v>427</v>
      </c>
      <c r="H89" s="8">
        <v>1</v>
      </c>
      <c r="I89" s="8" t="s">
        <v>427</v>
      </c>
      <c r="J89" s="8">
        <v>1</v>
      </c>
      <c r="K89" s="8">
        <f t="shared" si="5"/>
        <v>2</v>
      </c>
      <c r="L89" s="8" t="s">
        <v>426</v>
      </c>
      <c r="M89" t="s">
        <v>432</v>
      </c>
    </row>
    <row r="90" spans="1:13">
      <c r="A90">
        <v>87</v>
      </c>
      <c r="B90" s="17" t="s">
        <v>263</v>
      </c>
      <c r="C90" s="2" t="s">
        <v>264</v>
      </c>
      <c r="D90" s="6">
        <v>66865180.060000002</v>
      </c>
      <c r="E90" s="6">
        <v>278947614.45999998</v>
      </c>
      <c r="F90" s="7">
        <f t="shared" si="4"/>
        <v>345812794.51999998</v>
      </c>
      <c r="G90" s="8" t="s">
        <v>427</v>
      </c>
      <c r="H90" s="8">
        <v>1</v>
      </c>
      <c r="I90" s="8" t="s">
        <v>427</v>
      </c>
      <c r="J90" s="8">
        <v>1</v>
      </c>
      <c r="K90" s="8">
        <f t="shared" si="5"/>
        <v>2</v>
      </c>
      <c r="L90" s="8" t="s">
        <v>426</v>
      </c>
      <c r="M90" t="s">
        <v>432</v>
      </c>
    </row>
    <row r="91" spans="1:13">
      <c r="A91">
        <v>88</v>
      </c>
      <c r="B91" s="17" t="s">
        <v>266</v>
      </c>
      <c r="C91" s="2" t="s">
        <v>267</v>
      </c>
      <c r="D91" s="6">
        <v>107888431.59</v>
      </c>
      <c r="E91" s="6">
        <v>188325602.80000001</v>
      </c>
      <c r="F91" s="7">
        <f t="shared" si="4"/>
        <v>296214034.38999999</v>
      </c>
      <c r="G91" s="8" t="s">
        <v>427</v>
      </c>
      <c r="H91" s="8">
        <v>1</v>
      </c>
      <c r="I91" s="8" t="s">
        <v>427</v>
      </c>
      <c r="J91" s="8">
        <v>1</v>
      </c>
      <c r="K91" s="8">
        <f t="shared" si="5"/>
        <v>2</v>
      </c>
      <c r="L91" s="8" t="s">
        <v>426</v>
      </c>
      <c r="M91" t="s">
        <v>432</v>
      </c>
    </row>
    <row r="92" spans="1:13">
      <c r="A92">
        <v>89</v>
      </c>
      <c r="B92" s="17" t="s">
        <v>269</v>
      </c>
      <c r="C92" s="2" t="s">
        <v>270</v>
      </c>
      <c r="D92" s="6">
        <v>769632527.75</v>
      </c>
      <c r="E92" s="6">
        <v>594289273.25</v>
      </c>
      <c r="F92" s="7">
        <f t="shared" si="4"/>
        <v>1363921801</v>
      </c>
      <c r="G92" s="8" t="s">
        <v>425</v>
      </c>
      <c r="H92" s="8">
        <v>2</v>
      </c>
      <c r="I92" s="8" t="s">
        <v>424</v>
      </c>
      <c r="J92" s="8">
        <v>3</v>
      </c>
      <c r="K92" s="8">
        <f t="shared" si="5"/>
        <v>5</v>
      </c>
      <c r="L92" s="8" t="s">
        <v>425</v>
      </c>
      <c r="M92" t="s">
        <v>432</v>
      </c>
    </row>
    <row r="93" spans="1:13">
      <c r="A93">
        <v>90</v>
      </c>
      <c r="B93" s="17" t="s">
        <v>272</v>
      </c>
      <c r="C93" s="2" t="s">
        <v>273</v>
      </c>
      <c r="D93" s="6">
        <v>504400756.94999999</v>
      </c>
      <c r="E93" s="6">
        <v>313489399.92000002</v>
      </c>
      <c r="F93" s="7">
        <f t="shared" si="4"/>
        <v>817890156.87</v>
      </c>
      <c r="G93" s="8" t="s">
        <v>425</v>
      </c>
      <c r="H93" s="8">
        <v>2</v>
      </c>
      <c r="I93" s="8" t="s">
        <v>424</v>
      </c>
      <c r="J93" s="8">
        <v>3</v>
      </c>
      <c r="K93" s="8">
        <f t="shared" si="5"/>
        <v>5</v>
      </c>
      <c r="L93" s="8" t="s">
        <v>425</v>
      </c>
      <c r="M93" t="s">
        <v>432</v>
      </c>
    </row>
    <row r="94" spans="1:13">
      <c r="A94">
        <v>91</v>
      </c>
      <c r="B94" s="17" t="s">
        <v>275</v>
      </c>
      <c r="C94" s="2" t="s">
        <v>276</v>
      </c>
      <c r="D94" s="6">
        <v>1000281120.15</v>
      </c>
      <c r="E94" s="6">
        <v>519128892.38</v>
      </c>
      <c r="F94" s="7">
        <f t="shared" si="4"/>
        <v>1519410012.53</v>
      </c>
      <c r="G94" s="8" t="s">
        <v>424</v>
      </c>
      <c r="H94" s="8">
        <v>3</v>
      </c>
      <c r="I94" s="8" t="s">
        <v>424</v>
      </c>
      <c r="J94" s="8">
        <v>3</v>
      </c>
      <c r="K94" s="8">
        <f t="shared" si="5"/>
        <v>6</v>
      </c>
      <c r="L94" s="8" t="s">
        <v>424</v>
      </c>
      <c r="M94" t="s">
        <v>432</v>
      </c>
    </row>
    <row r="95" spans="1:13">
      <c r="A95">
        <v>92</v>
      </c>
      <c r="B95" s="17" t="s">
        <v>278</v>
      </c>
      <c r="C95" s="2" t="s">
        <v>279</v>
      </c>
      <c r="D95" s="6">
        <v>126878892.77</v>
      </c>
      <c r="E95" s="6">
        <v>222684593.09</v>
      </c>
      <c r="F95" s="7">
        <f t="shared" si="4"/>
        <v>349563485.86000001</v>
      </c>
      <c r="G95" s="8" t="s">
        <v>427</v>
      </c>
      <c r="H95" s="8">
        <v>1</v>
      </c>
      <c r="I95" s="8" t="s">
        <v>424</v>
      </c>
      <c r="J95" s="8">
        <v>3</v>
      </c>
      <c r="K95" s="8">
        <f t="shared" si="5"/>
        <v>4</v>
      </c>
      <c r="L95" s="8" t="s">
        <v>427</v>
      </c>
      <c r="M95" t="s">
        <v>432</v>
      </c>
    </row>
    <row r="96" spans="1:13">
      <c r="A96">
        <v>93</v>
      </c>
      <c r="B96" s="17" t="s">
        <v>281</v>
      </c>
      <c r="C96" s="2" t="s">
        <v>282</v>
      </c>
      <c r="D96" s="6">
        <v>228770638.78999999</v>
      </c>
      <c r="E96" s="6">
        <v>209207747.81999999</v>
      </c>
      <c r="F96" s="7">
        <f t="shared" si="4"/>
        <v>437978386.61000001</v>
      </c>
      <c r="G96" s="8" t="s">
        <v>427</v>
      </c>
      <c r="H96" s="8">
        <v>1</v>
      </c>
      <c r="I96" s="8" t="s">
        <v>427</v>
      </c>
      <c r="J96" s="8">
        <v>1</v>
      </c>
      <c r="K96" s="8">
        <f t="shared" si="5"/>
        <v>2</v>
      </c>
      <c r="L96" s="8" t="s">
        <v>426</v>
      </c>
      <c r="M96" t="s">
        <v>432</v>
      </c>
    </row>
    <row r="97" spans="1:13">
      <c r="A97">
        <v>94</v>
      </c>
      <c r="B97" s="17" t="s">
        <v>284</v>
      </c>
      <c r="C97" s="2" t="s">
        <v>285</v>
      </c>
      <c r="D97" s="6">
        <v>66698590.509999998</v>
      </c>
      <c r="E97" s="6">
        <v>313039172.20999998</v>
      </c>
      <c r="F97" s="7">
        <f t="shared" si="4"/>
        <v>379737762.71999997</v>
      </c>
      <c r="G97" s="8" t="s">
        <v>427</v>
      </c>
      <c r="H97" s="8">
        <v>1</v>
      </c>
      <c r="I97" s="8" t="s">
        <v>427</v>
      </c>
      <c r="J97" s="8">
        <v>1</v>
      </c>
      <c r="K97" s="8">
        <f t="shared" si="5"/>
        <v>2</v>
      </c>
      <c r="L97" s="8" t="s">
        <v>426</v>
      </c>
      <c r="M97" t="s">
        <v>432</v>
      </c>
    </row>
    <row r="98" spans="1:13">
      <c r="A98">
        <v>95</v>
      </c>
      <c r="B98" s="17" t="s">
        <v>286</v>
      </c>
      <c r="C98" s="2" t="s">
        <v>287</v>
      </c>
      <c r="D98" s="6">
        <v>300181447.44999999</v>
      </c>
      <c r="E98" s="6">
        <v>168659818.72999999</v>
      </c>
      <c r="F98" s="7">
        <f t="shared" si="4"/>
        <v>468841266.17999995</v>
      </c>
      <c r="G98" s="8" t="s">
        <v>427</v>
      </c>
      <c r="H98" s="8">
        <v>1</v>
      </c>
      <c r="I98" s="8" t="s">
        <v>425</v>
      </c>
      <c r="J98" s="8">
        <v>2</v>
      </c>
      <c r="K98" s="8">
        <f t="shared" si="5"/>
        <v>3</v>
      </c>
      <c r="L98" s="8" t="s">
        <v>427</v>
      </c>
      <c r="M98" t="s">
        <v>432</v>
      </c>
    </row>
    <row r="99" spans="1:13">
      <c r="A99">
        <v>96</v>
      </c>
      <c r="B99" s="17" t="s">
        <v>289</v>
      </c>
      <c r="C99" s="2" t="s">
        <v>290</v>
      </c>
      <c r="D99" s="6">
        <v>67234619.079999998</v>
      </c>
      <c r="E99" s="6">
        <v>318160204.41000003</v>
      </c>
      <c r="F99" s="7">
        <f t="shared" ref="F99:F129" si="6">D99+E99</f>
        <v>385394823.49000001</v>
      </c>
      <c r="G99" s="8" t="s">
        <v>427</v>
      </c>
      <c r="H99" s="8">
        <v>1</v>
      </c>
      <c r="I99" s="8" t="s">
        <v>424</v>
      </c>
      <c r="J99" s="8">
        <v>3</v>
      </c>
      <c r="K99" s="8">
        <f t="shared" si="5"/>
        <v>4</v>
      </c>
      <c r="L99" s="8" t="s">
        <v>427</v>
      </c>
      <c r="M99" t="s">
        <v>432</v>
      </c>
    </row>
    <row r="100" spans="1:13">
      <c r="A100">
        <v>97</v>
      </c>
      <c r="B100" s="17" t="s">
        <v>292</v>
      </c>
      <c r="C100" s="9" t="s">
        <v>293</v>
      </c>
      <c r="D100" s="6">
        <v>208224614.03999999</v>
      </c>
      <c r="E100" s="6">
        <v>226840549.16999999</v>
      </c>
      <c r="F100" s="7">
        <f t="shared" si="6"/>
        <v>435065163.20999998</v>
      </c>
      <c r="G100" s="8" t="s">
        <v>427</v>
      </c>
      <c r="H100" s="8">
        <v>1</v>
      </c>
      <c r="I100" s="8" t="s">
        <v>424</v>
      </c>
      <c r="J100" s="8">
        <v>3</v>
      </c>
      <c r="K100" s="8">
        <f t="shared" ref="K100:K109" si="7">H100+J100</f>
        <v>4</v>
      </c>
      <c r="L100" s="8" t="s">
        <v>424</v>
      </c>
      <c r="M100" t="s">
        <v>434</v>
      </c>
    </row>
    <row r="101" spans="1:13">
      <c r="A101">
        <v>98</v>
      </c>
      <c r="B101" s="17" t="s">
        <v>295</v>
      </c>
      <c r="C101" s="2" t="s">
        <v>296</v>
      </c>
      <c r="D101" s="6">
        <v>275237101.63999999</v>
      </c>
      <c r="E101" s="6">
        <v>640110701.40999997</v>
      </c>
      <c r="F101" s="7">
        <f t="shared" si="6"/>
        <v>915347803.04999995</v>
      </c>
      <c r="G101" s="8" t="s">
        <v>425</v>
      </c>
      <c r="H101" s="8">
        <v>2</v>
      </c>
      <c r="I101" s="8" t="s">
        <v>424</v>
      </c>
      <c r="J101" s="8">
        <v>3</v>
      </c>
      <c r="K101" s="8">
        <f t="shared" si="7"/>
        <v>5</v>
      </c>
      <c r="L101" s="8" t="s">
        <v>425</v>
      </c>
      <c r="M101" t="s">
        <v>432</v>
      </c>
    </row>
    <row r="102" spans="1:13">
      <c r="A102">
        <v>99</v>
      </c>
      <c r="B102" s="17" t="s">
        <v>298</v>
      </c>
      <c r="C102" s="2" t="s">
        <v>299</v>
      </c>
      <c r="D102" s="6">
        <v>192097291.00999999</v>
      </c>
      <c r="E102" s="6">
        <v>377948774.93000001</v>
      </c>
      <c r="F102" s="7">
        <f t="shared" si="6"/>
        <v>570046065.94000006</v>
      </c>
      <c r="G102" s="8" t="s">
        <v>427</v>
      </c>
      <c r="H102" s="8">
        <v>1</v>
      </c>
      <c r="I102" s="8" t="s">
        <v>424</v>
      </c>
      <c r="J102" s="8">
        <v>3</v>
      </c>
      <c r="K102" s="8">
        <f t="shared" si="7"/>
        <v>4</v>
      </c>
      <c r="L102" s="8" t="s">
        <v>427</v>
      </c>
      <c r="M102" t="s">
        <v>432</v>
      </c>
    </row>
    <row r="103" spans="1:13">
      <c r="A103">
        <v>100</v>
      </c>
      <c r="B103" s="17" t="s">
        <v>301</v>
      </c>
      <c r="C103" s="2" t="s">
        <v>302</v>
      </c>
      <c r="D103" s="6">
        <v>343494375.76999998</v>
      </c>
      <c r="E103" s="6">
        <v>350756288.27999997</v>
      </c>
      <c r="F103" s="7">
        <f t="shared" si="6"/>
        <v>694250664.04999995</v>
      </c>
      <c r="G103" s="8" t="s">
        <v>427</v>
      </c>
      <c r="H103" s="8">
        <v>1</v>
      </c>
      <c r="I103" s="8" t="s">
        <v>424</v>
      </c>
      <c r="J103" s="8">
        <v>3</v>
      </c>
      <c r="K103" s="8">
        <f t="shared" si="7"/>
        <v>4</v>
      </c>
      <c r="L103" s="8" t="s">
        <v>427</v>
      </c>
      <c r="M103" t="s">
        <v>432</v>
      </c>
    </row>
    <row r="104" spans="1:13">
      <c r="A104">
        <v>101</v>
      </c>
      <c r="B104" s="17" t="s">
        <v>304</v>
      </c>
      <c r="C104" s="2" t="s">
        <v>305</v>
      </c>
      <c r="D104" s="6">
        <v>273847833.69</v>
      </c>
      <c r="E104" s="6">
        <v>214765377.52000001</v>
      </c>
      <c r="F104" s="7">
        <f t="shared" si="6"/>
        <v>488613211.21000004</v>
      </c>
      <c r="G104" s="8" t="s">
        <v>427</v>
      </c>
      <c r="H104" s="8">
        <v>1</v>
      </c>
      <c r="I104" s="8" t="s">
        <v>424</v>
      </c>
      <c r="J104" s="8">
        <v>3</v>
      </c>
      <c r="K104" s="8">
        <f t="shared" si="7"/>
        <v>4</v>
      </c>
      <c r="L104" s="8" t="s">
        <v>427</v>
      </c>
      <c r="M104" t="s">
        <v>432</v>
      </c>
    </row>
    <row r="105" spans="1:13">
      <c r="A105">
        <v>102</v>
      </c>
      <c r="B105" s="17" t="s">
        <v>307</v>
      </c>
      <c r="C105" s="2" t="s">
        <v>308</v>
      </c>
      <c r="D105" s="6">
        <v>127050202.12</v>
      </c>
      <c r="E105" s="6">
        <v>174980442.36000001</v>
      </c>
      <c r="F105" s="7">
        <f t="shared" si="6"/>
        <v>302030644.48000002</v>
      </c>
      <c r="G105" s="8" t="s">
        <v>427</v>
      </c>
      <c r="H105" s="8">
        <v>1</v>
      </c>
      <c r="I105" s="8" t="s">
        <v>424</v>
      </c>
      <c r="J105" s="8">
        <v>3</v>
      </c>
      <c r="K105" s="8">
        <f t="shared" si="7"/>
        <v>4</v>
      </c>
      <c r="L105" s="8" t="s">
        <v>427</v>
      </c>
      <c r="M105" t="s">
        <v>432</v>
      </c>
    </row>
    <row r="106" spans="1:13">
      <c r="A106">
        <v>103</v>
      </c>
      <c r="B106" s="17" t="s">
        <v>310</v>
      </c>
      <c r="C106" s="2" t="s">
        <v>311</v>
      </c>
      <c r="D106" s="6">
        <v>234728212.09999999</v>
      </c>
      <c r="E106" s="6">
        <v>194121879.75999999</v>
      </c>
      <c r="F106" s="7">
        <f t="shared" si="6"/>
        <v>428850091.86000001</v>
      </c>
      <c r="G106" s="8" t="s">
        <v>427</v>
      </c>
      <c r="H106" s="8">
        <v>1</v>
      </c>
      <c r="I106" s="8" t="s">
        <v>424</v>
      </c>
      <c r="J106" s="8">
        <v>3</v>
      </c>
      <c r="K106" s="8">
        <f t="shared" si="7"/>
        <v>4</v>
      </c>
      <c r="L106" s="8" t="s">
        <v>427</v>
      </c>
      <c r="M106" t="s">
        <v>432</v>
      </c>
    </row>
    <row r="107" spans="1:13">
      <c r="A107">
        <v>104</v>
      </c>
      <c r="B107" s="17" t="s">
        <v>312</v>
      </c>
      <c r="C107" s="2" t="s">
        <v>313</v>
      </c>
      <c r="D107" s="6">
        <v>323649633.42000002</v>
      </c>
      <c r="E107" s="6">
        <v>223271031.36000001</v>
      </c>
      <c r="F107" s="7">
        <f t="shared" si="6"/>
        <v>546920664.77999997</v>
      </c>
      <c r="G107" s="8" t="s">
        <v>427</v>
      </c>
      <c r="H107" s="8">
        <v>1</v>
      </c>
      <c r="I107" s="8" t="s">
        <v>424</v>
      </c>
      <c r="J107" s="8">
        <v>3</v>
      </c>
      <c r="K107" s="8">
        <f t="shared" si="7"/>
        <v>4</v>
      </c>
      <c r="L107" s="8" t="s">
        <v>427</v>
      </c>
      <c r="M107" t="s">
        <v>432</v>
      </c>
    </row>
    <row r="108" spans="1:13">
      <c r="A108">
        <v>105</v>
      </c>
      <c r="B108" s="17" t="s">
        <v>314</v>
      </c>
      <c r="C108" s="2" t="s">
        <v>315</v>
      </c>
      <c r="D108" s="6">
        <v>114885985.5</v>
      </c>
      <c r="E108" s="6">
        <v>170163153.34999999</v>
      </c>
      <c r="F108" s="7">
        <f t="shared" si="6"/>
        <v>285049138.85000002</v>
      </c>
      <c r="G108" s="8" t="s">
        <v>427</v>
      </c>
      <c r="H108" s="8">
        <v>1</v>
      </c>
      <c r="I108" s="8" t="s">
        <v>427</v>
      </c>
      <c r="J108" s="8">
        <v>1</v>
      </c>
      <c r="K108" s="8">
        <f t="shared" si="7"/>
        <v>2</v>
      </c>
      <c r="L108" s="8" t="s">
        <v>426</v>
      </c>
      <c r="M108" t="s">
        <v>432</v>
      </c>
    </row>
    <row r="109" spans="1:13">
      <c r="A109">
        <v>106</v>
      </c>
      <c r="B109" s="17" t="s">
        <v>317</v>
      </c>
      <c r="C109" s="2" t="s">
        <v>318</v>
      </c>
      <c r="D109" s="6">
        <v>51337669.560000002</v>
      </c>
      <c r="E109" s="6">
        <v>83644532.310000002</v>
      </c>
      <c r="F109" s="7">
        <f t="shared" si="6"/>
        <v>134982201.87</v>
      </c>
      <c r="G109" s="8" t="s">
        <v>427</v>
      </c>
      <c r="H109" s="8">
        <v>1</v>
      </c>
      <c r="I109" s="8" t="s">
        <v>425</v>
      </c>
      <c r="J109" s="8">
        <v>2</v>
      </c>
      <c r="K109" s="8">
        <f t="shared" si="7"/>
        <v>3</v>
      </c>
      <c r="L109" s="8" t="s">
        <v>427</v>
      </c>
      <c r="M109" t="s">
        <v>432</v>
      </c>
    </row>
    <row r="110" spans="1:13">
      <c r="A110">
        <v>107</v>
      </c>
      <c r="B110" s="17" t="s">
        <v>399</v>
      </c>
      <c r="C110" s="9" t="s">
        <v>400</v>
      </c>
      <c r="D110" s="14">
        <v>0</v>
      </c>
      <c r="E110" s="14">
        <v>0</v>
      </c>
      <c r="F110" s="12">
        <f t="shared" si="6"/>
        <v>0</v>
      </c>
      <c r="G110" s="10"/>
      <c r="H110" s="13"/>
      <c r="I110" s="13"/>
      <c r="J110" s="13"/>
      <c r="K110" s="10"/>
      <c r="L110" s="13" t="s">
        <v>424</v>
      </c>
      <c r="M110" s="10"/>
    </row>
    <row r="111" spans="1:13">
      <c r="A111">
        <v>108</v>
      </c>
      <c r="B111" s="17" t="s">
        <v>401</v>
      </c>
      <c r="C111" s="9" t="s">
        <v>402</v>
      </c>
      <c r="D111" s="14">
        <v>0</v>
      </c>
      <c r="E111" s="14">
        <v>0</v>
      </c>
      <c r="F111" s="12">
        <f t="shared" si="6"/>
        <v>0</v>
      </c>
      <c r="G111" s="10"/>
      <c r="H111" s="13"/>
      <c r="I111" s="13"/>
      <c r="J111" s="13"/>
      <c r="K111" s="10"/>
      <c r="L111" s="13" t="s">
        <v>427</v>
      </c>
      <c r="M111" s="10"/>
    </row>
    <row r="112" spans="1:13">
      <c r="A112">
        <v>109</v>
      </c>
      <c r="B112" s="17" t="s">
        <v>403</v>
      </c>
      <c r="C112" s="9" t="s">
        <v>404</v>
      </c>
      <c r="D112" s="14">
        <v>0</v>
      </c>
      <c r="E112" s="14">
        <v>0</v>
      </c>
      <c r="F112" s="12">
        <f t="shared" si="6"/>
        <v>0</v>
      </c>
      <c r="G112" s="10"/>
      <c r="H112" s="13"/>
      <c r="I112" s="13"/>
      <c r="J112" s="13"/>
      <c r="K112" s="10"/>
      <c r="L112" s="13" t="s">
        <v>426</v>
      </c>
      <c r="M112" s="10"/>
    </row>
    <row r="113" spans="1:13">
      <c r="A113">
        <v>110</v>
      </c>
      <c r="B113" s="17" t="s">
        <v>405</v>
      </c>
      <c r="C113" s="9" t="s">
        <v>406</v>
      </c>
      <c r="D113" s="14">
        <v>0</v>
      </c>
      <c r="E113" s="14">
        <v>0</v>
      </c>
      <c r="F113" s="12">
        <f t="shared" si="6"/>
        <v>0</v>
      </c>
      <c r="G113" s="10"/>
      <c r="H113" s="13"/>
      <c r="I113" s="13"/>
      <c r="J113" s="13"/>
      <c r="K113" s="10"/>
      <c r="L113" s="13" t="s">
        <v>426</v>
      </c>
      <c r="M113" s="10"/>
    </row>
    <row r="114" spans="1:13">
      <c r="A114">
        <v>111</v>
      </c>
      <c r="B114" s="17" t="s">
        <v>407</v>
      </c>
      <c r="C114" s="9" t="s">
        <v>408</v>
      </c>
      <c r="D114" s="14">
        <v>0</v>
      </c>
      <c r="E114" s="14">
        <v>0</v>
      </c>
      <c r="F114" s="12">
        <f t="shared" si="6"/>
        <v>0</v>
      </c>
      <c r="G114" s="10"/>
      <c r="H114" s="13"/>
      <c r="I114" s="13"/>
      <c r="J114" s="13"/>
      <c r="K114" s="10"/>
      <c r="L114" s="13" t="s">
        <v>426</v>
      </c>
      <c r="M114" s="10"/>
    </row>
    <row r="115" spans="1:13">
      <c r="A115">
        <v>112</v>
      </c>
      <c r="B115" s="17" t="s">
        <v>409</v>
      </c>
      <c r="C115" s="9" t="s">
        <v>410</v>
      </c>
      <c r="D115" s="14">
        <v>0</v>
      </c>
      <c r="E115" s="14">
        <v>0</v>
      </c>
      <c r="F115" s="12">
        <f t="shared" si="6"/>
        <v>0</v>
      </c>
      <c r="G115" s="10"/>
      <c r="H115" s="13"/>
      <c r="I115" s="13"/>
      <c r="J115" s="13"/>
      <c r="K115" s="10"/>
      <c r="L115" s="13" t="s">
        <v>426</v>
      </c>
      <c r="M115" s="10"/>
    </row>
    <row r="116" spans="1:13">
      <c r="A116">
        <v>113</v>
      </c>
      <c r="B116" s="17" t="s">
        <v>256</v>
      </c>
      <c r="C116" s="9" t="s">
        <v>411</v>
      </c>
      <c r="D116" s="14">
        <v>0</v>
      </c>
      <c r="E116" s="14">
        <v>0</v>
      </c>
      <c r="F116" s="12">
        <f t="shared" si="6"/>
        <v>0</v>
      </c>
      <c r="G116" s="10"/>
      <c r="H116" s="13"/>
      <c r="I116" s="13"/>
      <c r="J116" s="13"/>
      <c r="K116" s="10"/>
      <c r="L116" s="13" t="s">
        <v>426</v>
      </c>
      <c r="M116" s="10"/>
    </row>
    <row r="117" spans="1:13">
      <c r="A117">
        <v>114</v>
      </c>
      <c r="B117" s="17" t="s">
        <v>412</v>
      </c>
      <c r="C117" s="9" t="s">
        <v>413</v>
      </c>
      <c r="D117" s="14">
        <v>0</v>
      </c>
      <c r="E117" s="14">
        <v>0</v>
      </c>
      <c r="F117" s="12">
        <f t="shared" si="6"/>
        <v>0</v>
      </c>
      <c r="G117" s="10"/>
      <c r="H117" s="13"/>
      <c r="I117" s="13"/>
      <c r="J117" s="13"/>
      <c r="K117" s="10"/>
      <c r="L117" s="13" t="s">
        <v>426</v>
      </c>
      <c r="M117" s="10"/>
    </row>
    <row r="118" spans="1:13">
      <c r="A118">
        <v>115</v>
      </c>
      <c r="B118" s="17" t="s">
        <v>280</v>
      </c>
      <c r="C118" s="9" t="s">
        <v>414</v>
      </c>
      <c r="D118" s="14">
        <v>0</v>
      </c>
      <c r="E118" s="14">
        <v>0</v>
      </c>
      <c r="F118" s="12">
        <f t="shared" si="6"/>
        <v>0</v>
      </c>
      <c r="G118" s="10"/>
      <c r="H118" s="13"/>
      <c r="I118" s="13"/>
      <c r="J118" s="13"/>
      <c r="K118" s="10"/>
      <c r="L118" s="13" t="s">
        <v>424</v>
      </c>
      <c r="M118" s="10"/>
    </row>
    <row r="119" spans="1:13">
      <c r="A119">
        <v>116</v>
      </c>
      <c r="B119" s="17" t="s">
        <v>303</v>
      </c>
      <c r="C119" s="9" t="s">
        <v>415</v>
      </c>
      <c r="D119" s="14">
        <v>0</v>
      </c>
      <c r="E119" s="14">
        <v>0</v>
      </c>
      <c r="F119" s="12">
        <f t="shared" si="6"/>
        <v>0</v>
      </c>
      <c r="G119" s="10"/>
      <c r="H119" s="13"/>
      <c r="I119" s="13"/>
      <c r="J119" s="13"/>
      <c r="K119" s="10"/>
      <c r="L119" s="13" t="s">
        <v>424</v>
      </c>
      <c r="M119" s="10"/>
    </row>
    <row r="120" spans="1:13">
      <c r="A120">
        <v>117</v>
      </c>
      <c r="B120" s="17" t="s">
        <v>416</v>
      </c>
      <c r="C120" s="9" t="s">
        <v>417</v>
      </c>
      <c r="D120" s="14">
        <v>0</v>
      </c>
      <c r="E120" s="14">
        <v>0</v>
      </c>
      <c r="F120" s="12">
        <f t="shared" si="6"/>
        <v>0</v>
      </c>
      <c r="G120" s="10"/>
      <c r="H120" s="13"/>
      <c r="I120" s="13"/>
      <c r="J120" s="13"/>
      <c r="K120" s="10"/>
      <c r="L120" s="13" t="s">
        <v>427</v>
      </c>
      <c r="M120" s="10"/>
    </row>
    <row r="121" spans="1:13">
      <c r="A121">
        <v>118</v>
      </c>
      <c r="B121" s="17" t="s">
        <v>418</v>
      </c>
      <c r="C121" s="9" t="s">
        <v>419</v>
      </c>
      <c r="D121" s="14">
        <v>0</v>
      </c>
      <c r="E121" s="14">
        <v>0</v>
      </c>
      <c r="F121" s="12">
        <f t="shared" si="6"/>
        <v>0</v>
      </c>
      <c r="G121" s="10"/>
      <c r="H121" s="13"/>
      <c r="I121" s="13"/>
      <c r="J121" s="13"/>
      <c r="K121" s="10"/>
      <c r="L121" s="13" t="s">
        <v>426</v>
      </c>
      <c r="M121" s="10"/>
    </row>
    <row r="122" spans="1:13">
      <c r="A122">
        <v>119</v>
      </c>
      <c r="B122" s="17" t="s">
        <v>420</v>
      </c>
      <c r="C122" s="9" t="s">
        <v>421</v>
      </c>
      <c r="D122" s="14">
        <v>0</v>
      </c>
      <c r="E122" s="14">
        <v>0</v>
      </c>
      <c r="F122" s="12">
        <f t="shared" si="6"/>
        <v>0</v>
      </c>
      <c r="G122" s="10"/>
      <c r="H122" s="13"/>
      <c r="I122" s="13"/>
      <c r="J122" s="13"/>
      <c r="K122" s="10"/>
      <c r="L122" s="13" t="s">
        <v>427</v>
      </c>
      <c r="M122" s="10"/>
    </row>
    <row r="123" spans="1:13">
      <c r="A123">
        <v>120</v>
      </c>
      <c r="B123" s="17" t="s">
        <v>422</v>
      </c>
      <c r="C123" s="9" t="s">
        <v>423</v>
      </c>
      <c r="D123" s="14">
        <v>0</v>
      </c>
      <c r="E123" s="14">
        <v>0</v>
      </c>
      <c r="F123" s="12">
        <f t="shared" si="6"/>
        <v>0</v>
      </c>
      <c r="G123" s="10"/>
      <c r="H123" s="13"/>
      <c r="I123" s="13"/>
      <c r="J123" s="10"/>
      <c r="K123" s="10"/>
      <c r="L123" s="13" t="s">
        <v>426</v>
      </c>
      <c r="M123" s="10"/>
    </row>
    <row r="124" spans="1:13">
      <c r="A124">
        <v>121</v>
      </c>
      <c r="B124" s="17" t="s">
        <v>320</v>
      </c>
      <c r="C124" s="2" t="s">
        <v>321</v>
      </c>
      <c r="D124" s="6">
        <v>0</v>
      </c>
      <c r="E124" s="6">
        <v>0</v>
      </c>
      <c r="F124" s="7">
        <f t="shared" si="6"/>
        <v>0</v>
      </c>
    </row>
    <row r="125" spans="1:13">
      <c r="A125">
        <v>122</v>
      </c>
      <c r="B125" s="17" t="s">
        <v>322</v>
      </c>
      <c r="C125" s="2" t="s">
        <v>323</v>
      </c>
      <c r="D125" s="6">
        <v>0</v>
      </c>
      <c r="E125" s="6">
        <v>0</v>
      </c>
      <c r="F125" s="7">
        <f t="shared" si="6"/>
        <v>0</v>
      </c>
    </row>
    <row r="126" spans="1:13">
      <c r="A126">
        <v>123</v>
      </c>
      <c r="B126" s="17" t="s">
        <v>324</v>
      </c>
      <c r="C126" s="2" t="s">
        <v>325</v>
      </c>
      <c r="D126" s="6">
        <v>0</v>
      </c>
      <c r="E126" s="6">
        <v>0</v>
      </c>
      <c r="F126" s="7">
        <f t="shared" si="6"/>
        <v>0</v>
      </c>
    </row>
    <row r="127" spans="1:13">
      <c r="A127">
        <v>124</v>
      </c>
      <c r="B127" s="17" t="s">
        <v>326</v>
      </c>
      <c r="C127" s="2" t="s">
        <v>327</v>
      </c>
      <c r="D127" s="6">
        <v>0</v>
      </c>
      <c r="E127" s="6">
        <v>0</v>
      </c>
      <c r="F127" s="7">
        <f t="shared" si="6"/>
        <v>0</v>
      </c>
    </row>
    <row r="128" spans="1:13">
      <c r="A128">
        <v>125</v>
      </c>
      <c r="B128" s="17" t="s">
        <v>328</v>
      </c>
      <c r="C128" s="2" t="s">
        <v>329</v>
      </c>
      <c r="D128" s="6">
        <v>0</v>
      </c>
      <c r="E128" s="6">
        <v>0</v>
      </c>
      <c r="F128" s="7">
        <f t="shared" si="6"/>
        <v>0</v>
      </c>
    </row>
    <row r="129" spans="1:6">
      <c r="A129">
        <v>126</v>
      </c>
      <c r="B129" s="17" t="s">
        <v>330</v>
      </c>
      <c r="C129" s="2" t="s">
        <v>331</v>
      </c>
      <c r="D129" s="6">
        <v>50503973.990000002</v>
      </c>
      <c r="E129" s="6">
        <v>0</v>
      </c>
      <c r="F129" s="7">
        <f t="shared" si="6"/>
        <v>50503973.990000002</v>
      </c>
    </row>
  </sheetData>
  <autoFilter ref="A2:M2" xr:uid="{00000000-0009-0000-0000-000005000000}">
    <sortState xmlns:xlrd2="http://schemas.microsoft.com/office/spreadsheetml/2017/richdata2" ref="A3:M129">
      <sortCondition ref="B2"/>
    </sortState>
  </autoFilter>
  <mergeCells count="2">
    <mergeCell ref="G1:H1"/>
    <mergeCell ref="I1:J1"/>
  </mergeCells>
  <pageMargins left="0.17" right="0.17" top="0.17" bottom="0.17" header="0.17" footer="0.17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157"/>
  <sheetViews>
    <sheetView topLeftCell="A73" workbookViewId="0">
      <selection activeCell="E100" sqref="E100"/>
    </sheetView>
  </sheetViews>
  <sheetFormatPr baseColWidth="10" defaultColWidth="8.83203125" defaultRowHeight="15"/>
  <cols>
    <col min="1" max="1" width="7" customWidth="1"/>
    <col min="2" max="10" width="20.6640625" customWidth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2" t="s">
        <v>10</v>
      </c>
      <c r="B3" s="2" t="s">
        <v>11</v>
      </c>
      <c r="C3" s="4">
        <v>21001</v>
      </c>
      <c r="D3" s="3">
        <v>1478974415.8</v>
      </c>
      <c r="E3" s="2" t="s">
        <v>12</v>
      </c>
      <c r="F3" s="3">
        <v>800478084.95000005</v>
      </c>
      <c r="G3" s="3">
        <v>12963415.17</v>
      </c>
      <c r="H3" s="3">
        <v>11376526.189999999</v>
      </c>
      <c r="I3" s="3">
        <v>22456137.100000001</v>
      </c>
      <c r="J3" s="3">
        <v>54.12</v>
      </c>
    </row>
    <row r="4" spans="1:10">
      <c r="A4" s="2" t="s">
        <v>13</v>
      </c>
      <c r="B4" s="2" t="s">
        <v>14</v>
      </c>
      <c r="C4" s="4">
        <v>15787</v>
      </c>
      <c r="D4" s="3">
        <v>1543620368.46</v>
      </c>
      <c r="E4" s="2" t="s">
        <v>15</v>
      </c>
      <c r="F4" s="3">
        <v>706782446.63</v>
      </c>
      <c r="G4" s="3">
        <v>16173730.289999999</v>
      </c>
      <c r="H4" s="3">
        <v>3831188.07</v>
      </c>
      <c r="I4" s="3">
        <v>12400754.48</v>
      </c>
      <c r="J4" s="3">
        <v>45.78</v>
      </c>
    </row>
    <row r="5" spans="1:10">
      <c r="A5" s="2" t="s">
        <v>16</v>
      </c>
      <c r="B5" s="2" t="s">
        <v>17</v>
      </c>
      <c r="C5" s="4">
        <v>13966</v>
      </c>
      <c r="D5" s="3">
        <v>688434602.62</v>
      </c>
      <c r="E5" s="2" t="s">
        <v>18</v>
      </c>
      <c r="F5" s="3">
        <v>688418707.28999996</v>
      </c>
      <c r="G5" s="3">
        <v>8720983.8100000005</v>
      </c>
      <c r="H5" s="3">
        <v>5897738.7599999998</v>
      </c>
      <c r="I5" s="3">
        <v>46607324.689999998</v>
      </c>
      <c r="J5" s="3">
        <v>99.99</v>
      </c>
    </row>
    <row r="6" spans="1:10">
      <c r="A6" s="2" t="s">
        <v>19</v>
      </c>
      <c r="B6" s="2" t="s">
        <v>20</v>
      </c>
      <c r="C6" s="4">
        <v>17388</v>
      </c>
      <c r="D6" s="3">
        <v>2966349657.2399998</v>
      </c>
      <c r="E6" s="2" t="s">
        <v>21</v>
      </c>
      <c r="F6" s="3">
        <v>2110284205.28</v>
      </c>
      <c r="G6" s="3">
        <v>21197811.449999999</v>
      </c>
      <c r="H6" s="3">
        <v>10233152.98</v>
      </c>
      <c r="I6" s="3">
        <v>88030269</v>
      </c>
      <c r="J6" s="3">
        <v>71.14</v>
      </c>
    </row>
    <row r="7" spans="1:10">
      <c r="A7" s="2" t="s">
        <v>22</v>
      </c>
      <c r="B7" s="2" t="s">
        <v>23</v>
      </c>
      <c r="C7" s="4">
        <v>19175</v>
      </c>
      <c r="D7" s="3">
        <v>2098211292.9300001</v>
      </c>
      <c r="E7" s="2" t="s">
        <v>24</v>
      </c>
      <c r="F7" s="3">
        <v>848628071.92999995</v>
      </c>
      <c r="G7" s="3">
        <v>19672106.129999999</v>
      </c>
      <c r="H7" s="3">
        <v>4347913.3</v>
      </c>
      <c r="I7" s="3">
        <v>238466362.66</v>
      </c>
      <c r="J7" s="3">
        <v>40.44</v>
      </c>
    </row>
    <row r="8" spans="1:10">
      <c r="A8" s="2" t="s">
        <v>25</v>
      </c>
      <c r="B8" s="2" t="s">
        <v>26</v>
      </c>
      <c r="C8" s="4">
        <v>11773</v>
      </c>
      <c r="D8" s="3">
        <v>1493043917.6400001</v>
      </c>
      <c r="E8" s="2" t="s">
        <v>27</v>
      </c>
      <c r="F8" s="3">
        <v>528404430.45999998</v>
      </c>
      <c r="G8" s="3">
        <v>13561898.65</v>
      </c>
      <c r="H8" s="3">
        <v>3820771.03</v>
      </c>
      <c r="I8" s="3">
        <v>19381344.670000002</v>
      </c>
      <c r="J8" s="3">
        <v>35.39</v>
      </c>
    </row>
    <row r="9" spans="1:10">
      <c r="A9" s="2" t="s">
        <v>28</v>
      </c>
      <c r="B9" s="2" t="s">
        <v>29</v>
      </c>
      <c r="C9" s="4">
        <v>11433</v>
      </c>
      <c r="D9" s="3">
        <v>2390340796.1100001</v>
      </c>
      <c r="E9" s="2" t="s">
        <v>30</v>
      </c>
      <c r="F9" s="3">
        <v>1958122577.24</v>
      </c>
      <c r="G9" s="3">
        <v>17569440.170000002</v>
      </c>
      <c r="H9" s="3">
        <v>16062683.560000001</v>
      </c>
      <c r="I9" s="3">
        <v>106410227.66</v>
      </c>
      <c r="J9" s="3">
        <v>81.91</v>
      </c>
    </row>
    <row r="10" spans="1:10">
      <c r="A10" s="2" t="s">
        <v>31</v>
      </c>
      <c r="B10" s="2" t="s">
        <v>32</v>
      </c>
      <c r="C10" s="4">
        <v>6040</v>
      </c>
      <c r="D10" s="3">
        <v>1388896072.0599999</v>
      </c>
      <c r="E10" s="2" t="s">
        <v>33</v>
      </c>
      <c r="F10" s="3">
        <v>691500903.25</v>
      </c>
      <c r="G10" s="3">
        <v>12048389.43</v>
      </c>
      <c r="H10" s="3">
        <v>2375815.0099999998</v>
      </c>
      <c r="I10" s="3">
        <v>32738786.120000001</v>
      </c>
      <c r="J10" s="3">
        <v>49.78</v>
      </c>
    </row>
    <row r="11" spans="1:10">
      <c r="A11" s="2" t="s">
        <v>34</v>
      </c>
      <c r="B11" s="2" t="s">
        <v>35</v>
      </c>
      <c r="C11" s="4">
        <v>7561</v>
      </c>
      <c r="D11" s="3">
        <v>1377094432.8399999</v>
      </c>
      <c r="E11" s="2" t="s">
        <v>36</v>
      </c>
      <c r="F11" s="3">
        <v>945704336.94000006</v>
      </c>
      <c r="G11" s="3">
        <v>6312864.4699999997</v>
      </c>
      <c r="H11" s="3">
        <v>8318228.5</v>
      </c>
      <c r="I11" s="3">
        <v>26332843.489999998</v>
      </c>
      <c r="J11" s="3">
        <v>68.67</v>
      </c>
    </row>
    <row r="12" spans="1:10">
      <c r="A12" s="2" t="s">
        <v>37</v>
      </c>
      <c r="B12" s="2" t="s">
        <v>38</v>
      </c>
      <c r="C12" s="4">
        <v>4778</v>
      </c>
      <c r="D12" s="3">
        <v>782769205.89999998</v>
      </c>
      <c r="E12" s="2" t="s">
        <v>39</v>
      </c>
      <c r="F12" s="3">
        <v>360802849.63</v>
      </c>
      <c r="G12" s="3">
        <v>5738991.7999999998</v>
      </c>
      <c r="H12" s="3">
        <v>2250413.2599999998</v>
      </c>
      <c r="I12" s="3">
        <v>222062462.99000001</v>
      </c>
      <c r="J12" s="3">
        <v>46.09</v>
      </c>
    </row>
    <row r="13" spans="1:10">
      <c r="A13" s="2" t="s">
        <v>40</v>
      </c>
      <c r="B13" s="2" t="s">
        <v>41</v>
      </c>
      <c r="C13" s="4">
        <v>7980</v>
      </c>
      <c r="D13" s="3">
        <v>481969354.29000002</v>
      </c>
      <c r="E13" s="2" t="s">
        <v>42</v>
      </c>
      <c r="F13" s="3">
        <v>872886434.70000005</v>
      </c>
      <c r="G13" s="3">
        <v>6350717.3399999999</v>
      </c>
      <c r="H13" s="3">
        <v>4118175.42</v>
      </c>
      <c r="I13" s="3">
        <v>51626252.770000003</v>
      </c>
      <c r="J13" s="3">
        <v>181.1</v>
      </c>
    </row>
    <row r="14" spans="1:10">
      <c r="A14" s="2" t="s">
        <v>43</v>
      </c>
      <c r="B14" s="2" t="s">
        <v>44</v>
      </c>
      <c r="C14" s="4">
        <v>10891</v>
      </c>
      <c r="D14" s="3">
        <v>822779257.91999996</v>
      </c>
      <c r="E14" s="2" t="s">
        <v>45</v>
      </c>
      <c r="F14" s="3">
        <v>519444306.25</v>
      </c>
      <c r="G14" s="3">
        <v>5709683.1299999999</v>
      </c>
      <c r="H14" s="3">
        <v>6954389.3099999996</v>
      </c>
      <c r="I14" s="3">
        <v>8063856.8499999996</v>
      </c>
      <c r="J14" s="3">
        <v>63.13</v>
      </c>
    </row>
    <row r="15" spans="1:10">
      <c r="A15" s="2" t="s">
        <v>46</v>
      </c>
      <c r="B15" s="2" t="s">
        <v>47</v>
      </c>
      <c r="C15" s="4">
        <v>10095</v>
      </c>
      <c r="D15" s="3">
        <v>568769927.07000005</v>
      </c>
      <c r="E15" s="2" t="s">
        <v>48</v>
      </c>
      <c r="F15" s="3">
        <v>232300110.75999999</v>
      </c>
      <c r="G15" s="3">
        <v>5196229.78</v>
      </c>
      <c r="H15" s="3">
        <v>1615539.22</v>
      </c>
      <c r="I15" s="3">
        <v>3181280.24</v>
      </c>
      <c r="J15" s="3">
        <v>40.840000000000003</v>
      </c>
    </row>
    <row r="16" spans="1:10">
      <c r="A16" s="2" t="s">
        <v>49</v>
      </c>
      <c r="B16" s="2" t="s">
        <v>50</v>
      </c>
      <c r="C16" s="4">
        <v>14185</v>
      </c>
      <c r="D16" s="3">
        <v>643948893.44000006</v>
      </c>
      <c r="E16" s="2" t="s">
        <v>51</v>
      </c>
      <c r="F16" s="3">
        <v>236188025.75999999</v>
      </c>
      <c r="G16" s="3">
        <v>7589383.3300000001</v>
      </c>
      <c r="H16" s="3">
        <v>1024438.24</v>
      </c>
      <c r="I16" s="3">
        <v>14956191.449999999</v>
      </c>
      <c r="J16" s="3">
        <v>36.67</v>
      </c>
    </row>
    <row r="17" spans="1:10">
      <c r="A17" s="2" t="s">
        <v>52</v>
      </c>
      <c r="B17" s="2" t="s">
        <v>53</v>
      </c>
      <c r="C17" s="4">
        <v>6645</v>
      </c>
      <c r="D17" s="3">
        <v>966423420.29999995</v>
      </c>
      <c r="E17" s="2" t="s">
        <v>54</v>
      </c>
      <c r="F17" s="3">
        <v>624577779.00999999</v>
      </c>
      <c r="G17" s="3">
        <v>6401952.6900000004</v>
      </c>
      <c r="H17" s="3">
        <v>4149453.06</v>
      </c>
      <c r="I17" s="3">
        <v>18478832.780000001</v>
      </c>
      <c r="J17" s="3">
        <v>64.62</v>
      </c>
    </row>
    <row r="18" spans="1:10">
      <c r="A18" s="2" t="s">
        <v>55</v>
      </c>
      <c r="B18" s="2" t="s">
        <v>56</v>
      </c>
      <c r="C18" s="4">
        <v>5574</v>
      </c>
      <c r="D18" s="3">
        <v>506810022.66000003</v>
      </c>
      <c r="E18" s="2" t="s">
        <v>57</v>
      </c>
      <c r="F18" s="3">
        <v>560717910.34000003</v>
      </c>
      <c r="G18" s="3">
        <v>5192738.59</v>
      </c>
      <c r="H18" s="3">
        <v>3220141.13</v>
      </c>
      <c r="I18" s="3">
        <v>3641339.35</v>
      </c>
      <c r="J18" s="3">
        <v>110.63</v>
      </c>
    </row>
    <row r="19" spans="1:10">
      <c r="A19" s="2" t="s">
        <v>58</v>
      </c>
      <c r="B19" s="2" t="s">
        <v>59</v>
      </c>
      <c r="C19" s="4">
        <v>6502</v>
      </c>
      <c r="D19" s="3">
        <v>375664333.12</v>
      </c>
      <c r="E19" s="2" t="s">
        <v>60</v>
      </c>
      <c r="F19" s="3">
        <v>770901796.67999995</v>
      </c>
      <c r="G19" s="3">
        <v>4952983.33</v>
      </c>
      <c r="H19" s="3">
        <v>4203614.07</v>
      </c>
      <c r="I19" s="3">
        <v>39926016.329999998</v>
      </c>
      <c r="J19" s="3">
        <v>205.21</v>
      </c>
    </row>
    <row r="20" spans="1:10">
      <c r="A20" s="2" t="s">
        <v>61</v>
      </c>
      <c r="B20" s="2" t="s">
        <v>62</v>
      </c>
      <c r="C20" s="4">
        <v>7348</v>
      </c>
      <c r="D20" s="3">
        <v>668989619</v>
      </c>
      <c r="E20" s="2" t="s">
        <v>63</v>
      </c>
      <c r="F20" s="3">
        <v>301754768.38</v>
      </c>
      <c r="G20" s="3">
        <v>6584222.3499999996</v>
      </c>
      <c r="H20" s="3">
        <v>1321342.68</v>
      </c>
      <c r="I20" s="3">
        <v>11637852.630000001</v>
      </c>
      <c r="J20" s="3">
        <v>45.1</v>
      </c>
    </row>
    <row r="21" spans="1:10">
      <c r="A21" s="2" t="s">
        <v>64</v>
      </c>
      <c r="B21" s="2" t="s">
        <v>65</v>
      </c>
      <c r="C21" s="4">
        <v>6678</v>
      </c>
      <c r="D21" s="3">
        <v>472145590.25999999</v>
      </c>
      <c r="E21" s="2" t="s">
        <v>66</v>
      </c>
      <c r="F21" s="3">
        <v>628479447.46000004</v>
      </c>
      <c r="G21" s="3">
        <v>4445377.17</v>
      </c>
      <c r="H21" s="3">
        <v>4608960.63</v>
      </c>
      <c r="I21" s="3">
        <v>15764234.609999999</v>
      </c>
      <c r="J21" s="3">
        <v>133.11000000000001</v>
      </c>
    </row>
    <row r="22" spans="1:10">
      <c r="A22" s="2" t="s">
        <v>67</v>
      </c>
      <c r="B22" s="2" t="s">
        <v>68</v>
      </c>
      <c r="C22" s="4">
        <v>15145</v>
      </c>
      <c r="D22" s="3">
        <v>1575467444.54</v>
      </c>
      <c r="E22" s="2" t="s">
        <v>69</v>
      </c>
      <c r="F22" s="3">
        <v>1275640091.27</v>
      </c>
      <c r="G22" s="3">
        <v>15429000.039999999</v>
      </c>
      <c r="H22" s="3">
        <v>9758856.0600000005</v>
      </c>
      <c r="I22" s="3">
        <v>124687093.78</v>
      </c>
      <c r="J22" s="3">
        <v>80.959999999999994</v>
      </c>
    </row>
    <row r="23" spans="1:10">
      <c r="A23" s="2" t="s">
        <v>70</v>
      </c>
      <c r="B23" s="2" t="s">
        <v>71</v>
      </c>
      <c r="C23" s="4">
        <v>8159</v>
      </c>
      <c r="D23" s="3">
        <v>522114294.31999999</v>
      </c>
      <c r="E23" s="2" t="s">
        <v>72</v>
      </c>
      <c r="F23" s="3">
        <v>497759846.39999998</v>
      </c>
      <c r="G23" s="3">
        <v>6798470.5599999996</v>
      </c>
      <c r="H23" s="3">
        <v>1876448.96</v>
      </c>
      <c r="I23" s="3">
        <v>20487364.640000001</v>
      </c>
      <c r="J23" s="3">
        <v>95.33</v>
      </c>
    </row>
    <row r="24" spans="1:10">
      <c r="A24" s="2" t="s">
        <v>73</v>
      </c>
      <c r="B24" s="2" t="s">
        <v>74</v>
      </c>
      <c r="C24" s="4">
        <v>6702</v>
      </c>
      <c r="D24" s="3">
        <v>531457577.43000001</v>
      </c>
      <c r="E24" s="2" t="s">
        <v>75</v>
      </c>
      <c r="F24" s="3">
        <v>148139407.99000001</v>
      </c>
      <c r="G24" s="3">
        <v>4796449.7300000004</v>
      </c>
      <c r="H24" s="3">
        <v>1112446.33</v>
      </c>
      <c r="I24" s="3">
        <v>4273490.5599999996</v>
      </c>
      <c r="J24" s="3">
        <v>27.87</v>
      </c>
    </row>
    <row r="25" spans="1:10">
      <c r="A25" s="2" t="s">
        <v>76</v>
      </c>
      <c r="B25" s="2" t="s">
        <v>77</v>
      </c>
      <c r="C25" s="4">
        <v>6716</v>
      </c>
      <c r="D25" s="3">
        <v>348631382.20999998</v>
      </c>
      <c r="E25" s="2" t="s">
        <v>78</v>
      </c>
      <c r="F25" s="3">
        <v>412496789.87</v>
      </c>
      <c r="G25" s="3">
        <v>3849575.93</v>
      </c>
      <c r="H25" s="3">
        <v>1783169.84</v>
      </c>
      <c r="I25" s="3">
        <v>27815735.48</v>
      </c>
      <c r="J25" s="3">
        <v>118.31</v>
      </c>
    </row>
    <row r="26" spans="1:10">
      <c r="A26" s="2" t="s">
        <v>79</v>
      </c>
      <c r="B26" s="2" t="s">
        <v>80</v>
      </c>
      <c r="C26" s="4">
        <v>5298</v>
      </c>
      <c r="D26" s="3">
        <v>316253538.94</v>
      </c>
      <c r="E26" s="2" t="s">
        <v>81</v>
      </c>
      <c r="F26" s="3">
        <v>102667665.17</v>
      </c>
      <c r="G26" s="3">
        <v>2360442.81</v>
      </c>
      <c r="H26" s="3">
        <v>354400.89</v>
      </c>
      <c r="I26" s="3">
        <v>4553041.3499999996</v>
      </c>
      <c r="J26" s="3">
        <v>32.46</v>
      </c>
    </row>
    <row r="27" spans="1:10">
      <c r="A27" s="2" t="s">
        <v>82</v>
      </c>
      <c r="B27" s="2" t="s">
        <v>83</v>
      </c>
      <c r="C27" s="4">
        <v>5842</v>
      </c>
      <c r="D27" s="3">
        <v>624226288.47000003</v>
      </c>
      <c r="E27" s="2" t="s">
        <v>84</v>
      </c>
      <c r="F27" s="3">
        <v>579688556.77999997</v>
      </c>
      <c r="G27" s="3">
        <v>6985822.75</v>
      </c>
      <c r="H27" s="3">
        <v>5188261.3</v>
      </c>
      <c r="I27" s="3">
        <v>32190437.670000002</v>
      </c>
      <c r="J27" s="3">
        <v>92.86</v>
      </c>
    </row>
    <row r="28" spans="1:10">
      <c r="A28" s="2" t="s">
        <v>85</v>
      </c>
      <c r="B28" s="2" t="s">
        <v>86</v>
      </c>
      <c r="C28" s="4">
        <v>6398</v>
      </c>
      <c r="D28" s="3">
        <v>333269283.88</v>
      </c>
      <c r="E28" s="2" t="s">
        <v>87</v>
      </c>
      <c r="F28" s="3">
        <v>466694965.83999997</v>
      </c>
      <c r="G28" s="3">
        <v>6164582.4400000004</v>
      </c>
      <c r="H28" s="3">
        <v>2836788.09</v>
      </c>
      <c r="I28" s="3">
        <v>2504445.11</v>
      </c>
      <c r="J28" s="3">
        <v>140.03</v>
      </c>
    </row>
    <row r="29" spans="1:10">
      <c r="A29" s="2" t="s">
        <v>88</v>
      </c>
      <c r="B29" s="2" t="s">
        <v>89</v>
      </c>
      <c r="C29" s="4">
        <v>4446</v>
      </c>
      <c r="D29" s="3">
        <v>346139721.20999998</v>
      </c>
      <c r="E29" s="2" t="s">
        <v>90</v>
      </c>
      <c r="F29" s="3">
        <v>801375177.65999997</v>
      </c>
      <c r="G29" s="3">
        <v>4508364.78</v>
      </c>
      <c r="H29" s="3">
        <v>2288511.62</v>
      </c>
      <c r="I29" s="3">
        <v>30040256.879999999</v>
      </c>
      <c r="J29" s="3">
        <v>231.51</v>
      </c>
    </row>
    <row r="30" spans="1:10">
      <c r="A30" s="2" t="s">
        <v>91</v>
      </c>
      <c r="B30" s="2" t="s">
        <v>92</v>
      </c>
      <c r="C30" s="4">
        <v>5751</v>
      </c>
      <c r="D30" s="3">
        <v>285070273.70999998</v>
      </c>
      <c r="E30" s="2" t="s">
        <v>93</v>
      </c>
      <c r="F30" s="3">
        <v>304625170.63</v>
      </c>
      <c r="G30" s="3">
        <v>3390516.74</v>
      </c>
      <c r="H30" s="3">
        <v>1583090.92</v>
      </c>
      <c r="I30" s="3">
        <v>14735760.33</v>
      </c>
      <c r="J30" s="3">
        <v>106.85</v>
      </c>
    </row>
    <row r="31" spans="1:10">
      <c r="A31" s="2" t="s">
        <v>94</v>
      </c>
      <c r="B31" s="2" t="s">
        <v>95</v>
      </c>
      <c r="C31" s="4">
        <v>5690</v>
      </c>
      <c r="D31" s="3">
        <v>2658697496.27</v>
      </c>
      <c r="E31" s="2" t="s">
        <v>96</v>
      </c>
      <c r="F31" s="3">
        <v>1554097762.49</v>
      </c>
      <c r="G31" s="3">
        <v>14821234.279999999</v>
      </c>
      <c r="H31" s="3">
        <v>17234888.07</v>
      </c>
      <c r="I31" s="3">
        <v>69925351.560000002</v>
      </c>
      <c r="J31" s="3">
        <v>58.45</v>
      </c>
    </row>
    <row r="32" spans="1:10">
      <c r="A32" s="2" t="s">
        <v>97</v>
      </c>
      <c r="B32" s="2" t="s">
        <v>98</v>
      </c>
      <c r="C32" s="4">
        <v>8435</v>
      </c>
      <c r="D32" s="3">
        <v>1746007329.72</v>
      </c>
      <c r="E32" s="2" t="s">
        <v>99</v>
      </c>
      <c r="F32" s="3">
        <v>1233503585.1700001</v>
      </c>
      <c r="G32" s="3">
        <v>10812042.460000001</v>
      </c>
      <c r="H32" s="3">
        <v>8168677.0999999996</v>
      </c>
      <c r="I32" s="3">
        <v>55403097.859999999</v>
      </c>
      <c r="J32" s="3">
        <v>70.64</v>
      </c>
    </row>
    <row r="33" spans="1:10">
      <c r="A33" s="2" t="s">
        <v>100</v>
      </c>
      <c r="B33" s="2" t="s">
        <v>101</v>
      </c>
      <c r="C33" s="4">
        <v>6339</v>
      </c>
      <c r="D33" s="3">
        <v>835583054.74000001</v>
      </c>
      <c r="E33" s="2" t="s">
        <v>102</v>
      </c>
      <c r="F33" s="3">
        <v>734424278.77999997</v>
      </c>
      <c r="G33" s="3">
        <v>9954282.25</v>
      </c>
      <c r="H33" s="3">
        <v>3840151.65</v>
      </c>
      <c r="I33" s="3">
        <v>24894709.100000001</v>
      </c>
      <c r="J33" s="3">
        <v>87.89</v>
      </c>
    </row>
    <row r="34" spans="1:10">
      <c r="A34" s="2" t="s">
        <v>103</v>
      </c>
      <c r="B34" s="2" t="s">
        <v>104</v>
      </c>
      <c r="C34" s="4">
        <v>6999</v>
      </c>
      <c r="D34" s="3">
        <v>471490067.56999999</v>
      </c>
      <c r="E34" s="2" t="s">
        <v>105</v>
      </c>
      <c r="F34" s="3">
        <v>726946974.75</v>
      </c>
      <c r="G34" s="3">
        <v>5826722.8200000003</v>
      </c>
      <c r="H34" s="3">
        <v>3426545.03</v>
      </c>
      <c r="I34" s="3">
        <v>76619560.409999996</v>
      </c>
      <c r="J34" s="3">
        <v>154.18</v>
      </c>
    </row>
    <row r="35" spans="1:10">
      <c r="A35" s="2" t="s">
        <v>106</v>
      </c>
      <c r="B35" s="2" t="s">
        <v>107</v>
      </c>
      <c r="C35" s="4">
        <v>7499</v>
      </c>
      <c r="D35" s="3">
        <v>340543836.93000001</v>
      </c>
      <c r="E35" s="2" t="s">
        <v>108</v>
      </c>
      <c r="F35" s="3">
        <v>363827415.94</v>
      </c>
      <c r="G35" s="3">
        <v>2857025.34</v>
      </c>
      <c r="H35" s="3">
        <v>1575616.31</v>
      </c>
      <c r="I35" s="3">
        <v>16710938.960000001</v>
      </c>
      <c r="J35" s="3">
        <v>106.83</v>
      </c>
    </row>
    <row r="36" spans="1:10">
      <c r="A36" s="2" t="s">
        <v>109</v>
      </c>
      <c r="B36" s="2" t="s">
        <v>110</v>
      </c>
      <c r="C36" s="4">
        <v>10545</v>
      </c>
      <c r="D36" s="3">
        <v>594998655.89999998</v>
      </c>
      <c r="E36" s="2" t="s">
        <v>111</v>
      </c>
      <c r="F36" s="3">
        <v>613226215.01999998</v>
      </c>
      <c r="G36" s="3">
        <v>6743971.0499999998</v>
      </c>
      <c r="H36" s="3">
        <v>3660492.18</v>
      </c>
      <c r="I36" s="3">
        <v>64564981.049999997</v>
      </c>
      <c r="J36" s="3">
        <v>103.06</v>
      </c>
    </row>
    <row r="37" spans="1:10">
      <c r="A37" s="2" t="s">
        <v>112</v>
      </c>
      <c r="B37" s="2" t="s">
        <v>113</v>
      </c>
      <c r="C37" s="4">
        <v>6000</v>
      </c>
      <c r="D37" s="3">
        <v>457722092.30000001</v>
      </c>
      <c r="E37" s="2" t="s">
        <v>114</v>
      </c>
      <c r="F37" s="3">
        <v>569536426.96000004</v>
      </c>
      <c r="G37" s="3">
        <v>3936557.31</v>
      </c>
      <c r="H37" s="3">
        <v>4123111.69</v>
      </c>
      <c r="I37" s="3">
        <v>40145532.740000002</v>
      </c>
      <c r="J37" s="3">
        <v>124.42</v>
      </c>
    </row>
    <row r="38" spans="1:10">
      <c r="A38" s="2" t="s">
        <v>115</v>
      </c>
      <c r="B38" s="2" t="s">
        <v>116</v>
      </c>
      <c r="C38" s="4">
        <v>5604</v>
      </c>
      <c r="D38" s="3">
        <v>910341199.78999996</v>
      </c>
      <c r="E38" s="2" t="s">
        <v>117</v>
      </c>
      <c r="F38" s="3">
        <v>644253826.96000004</v>
      </c>
      <c r="G38" s="3">
        <v>6301412.7300000004</v>
      </c>
      <c r="H38" s="3">
        <v>3207307.11</v>
      </c>
      <c r="I38" s="3">
        <v>25338673.59</v>
      </c>
      <c r="J38" s="3">
        <v>70.77</v>
      </c>
    </row>
    <row r="39" spans="1:10">
      <c r="A39" s="2" t="s">
        <v>118</v>
      </c>
      <c r="B39" s="2" t="s">
        <v>119</v>
      </c>
      <c r="C39" s="4">
        <v>6250</v>
      </c>
      <c r="D39" s="3">
        <v>1267726102.4000001</v>
      </c>
      <c r="E39" s="2" t="s">
        <v>120</v>
      </c>
      <c r="F39" s="3">
        <v>588012986.76999998</v>
      </c>
      <c r="G39" s="3">
        <v>13560896.41</v>
      </c>
      <c r="H39" s="3">
        <v>2779541.41</v>
      </c>
      <c r="I39" s="3">
        <v>36745779.82</v>
      </c>
      <c r="J39" s="3">
        <v>46.38</v>
      </c>
    </row>
    <row r="40" spans="1:10">
      <c r="A40" s="2" t="s">
        <v>121</v>
      </c>
      <c r="B40" s="2" t="s">
        <v>122</v>
      </c>
      <c r="C40" s="4">
        <v>5352</v>
      </c>
      <c r="D40" s="3">
        <v>475012939.37</v>
      </c>
      <c r="E40" s="2" t="s">
        <v>123</v>
      </c>
      <c r="F40" s="3">
        <v>774166216.11000001</v>
      </c>
      <c r="G40" s="3">
        <v>6740982.3399999999</v>
      </c>
      <c r="H40" s="3">
        <v>3319107.94</v>
      </c>
      <c r="I40" s="3">
        <v>45627740.659999996</v>
      </c>
      <c r="J40" s="3">
        <v>162.97</v>
      </c>
    </row>
    <row r="41" spans="1:10">
      <c r="A41" s="2" t="s">
        <v>124</v>
      </c>
      <c r="B41" s="2" t="s">
        <v>125</v>
      </c>
      <c r="C41" s="4">
        <v>3837</v>
      </c>
      <c r="D41" s="3">
        <v>564985046.77999997</v>
      </c>
      <c r="E41" s="2" t="s">
        <v>126</v>
      </c>
      <c r="F41" s="3">
        <v>400213117.88999999</v>
      </c>
      <c r="G41" s="3">
        <v>5496145.4500000002</v>
      </c>
      <c r="H41" s="3">
        <v>2079668.78</v>
      </c>
      <c r="I41" s="3">
        <v>14158207.82</v>
      </c>
      <c r="J41" s="3">
        <v>70.83</v>
      </c>
    </row>
    <row r="42" spans="1:10">
      <c r="A42" s="2" t="s">
        <v>127</v>
      </c>
      <c r="B42" s="2" t="s">
        <v>128</v>
      </c>
      <c r="C42" s="4">
        <v>3732</v>
      </c>
      <c r="D42" s="3">
        <v>3786560140.9699998</v>
      </c>
      <c r="E42" s="2" t="s">
        <v>129</v>
      </c>
      <c r="F42" s="3">
        <v>2344577956.5900002</v>
      </c>
      <c r="G42" s="3">
        <v>24171131.920000002</v>
      </c>
      <c r="H42" s="3">
        <v>12932150.18</v>
      </c>
      <c r="I42" s="3">
        <v>77087934.950000003</v>
      </c>
      <c r="J42" s="3">
        <v>61.91</v>
      </c>
    </row>
    <row r="43" spans="1:10">
      <c r="A43" s="2" t="s">
        <v>130</v>
      </c>
      <c r="B43" s="2" t="s">
        <v>131</v>
      </c>
      <c r="C43" s="4">
        <v>5558</v>
      </c>
      <c r="D43" s="3">
        <v>424298504.69</v>
      </c>
      <c r="E43" s="2" t="s">
        <v>132</v>
      </c>
      <c r="F43" s="3">
        <v>573691000.13</v>
      </c>
      <c r="G43" s="3">
        <v>4269973.95</v>
      </c>
      <c r="H43" s="3">
        <v>4326827.59</v>
      </c>
      <c r="I43" s="3">
        <v>15873058.33</v>
      </c>
      <c r="J43" s="3">
        <v>135.19999999999999</v>
      </c>
    </row>
    <row r="44" spans="1:10">
      <c r="A44" s="2" t="s">
        <v>133</v>
      </c>
      <c r="B44" s="2" t="s">
        <v>134</v>
      </c>
      <c r="C44" s="4">
        <v>3422</v>
      </c>
      <c r="D44" s="3">
        <v>358849347.00999999</v>
      </c>
      <c r="E44" s="2" t="s">
        <v>135</v>
      </c>
      <c r="F44" s="3">
        <v>667456962.36000001</v>
      </c>
      <c r="G44" s="3">
        <v>2990624.49</v>
      </c>
      <c r="H44" s="3">
        <v>2584933.41</v>
      </c>
      <c r="I44" s="3">
        <v>51126262.149999999</v>
      </c>
      <c r="J44" s="3">
        <v>185.99</v>
      </c>
    </row>
    <row r="45" spans="1:10">
      <c r="A45" s="2" t="s">
        <v>136</v>
      </c>
      <c r="B45" s="2" t="s">
        <v>137</v>
      </c>
      <c r="C45" s="4">
        <v>4844</v>
      </c>
      <c r="D45" s="3">
        <v>395032864.02999997</v>
      </c>
      <c r="E45" s="2" t="s">
        <v>138</v>
      </c>
      <c r="F45" s="3">
        <v>209587151.99000001</v>
      </c>
      <c r="G45" s="3">
        <v>3050727.15</v>
      </c>
      <c r="H45" s="3">
        <v>875006.59</v>
      </c>
      <c r="I45" s="3">
        <v>6493987.5099999998</v>
      </c>
      <c r="J45" s="3">
        <v>53.05</v>
      </c>
    </row>
    <row r="46" spans="1:10">
      <c r="A46" s="2" t="s">
        <v>139</v>
      </c>
      <c r="B46" s="2" t="s">
        <v>140</v>
      </c>
      <c r="C46" s="4">
        <v>2474</v>
      </c>
      <c r="D46" s="3">
        <v>254777066.56999999</v>
      </c>
      <c r="E46" s="2" t="s">
        <v>141</v>
      </c>
      <c r="F46" s="3">
        <v>231526536.87</v>
      </c>
      <c r="G46" s="3">
        <v>908697.46</v>
      </c>
      <c r="H46" s="3">
        <v>1204105.43</v>
      </c>
      <c r="I46" s="3">
        <v>1612303.3</v>
      </c>
      <c r="J46" s="3">
        <v>90.87</v>
      </c>
    </row>
    <row r="47" spans="1:10">
      <c r="A47" s="2" t="s">
        <v>142</v>
      </c>
      <c r="B47" s="2" t="s">
        <v>143</v>
      </c>
      <c r="C47" s="4">
        <v>6496</v>
      </c>
      <c r="D47" s="3">
        <v>307996624.12</v>
      </c>
      <c r="E47" s="2" t="s">
        <v>144</v>
      </c>
      <c r="F47" s="3">
        <v>698381019</v>
      </c>
      <c r="G47" s="3">
        <v>4851419.46</v>
      </c>
      <c r="H47" s="3">
        <v>4827811.05</v>
      </c>
      <c r="I47" s="3">
        <v>9241539.1799999997</v>
      </c>
      <c r="J47" s="3">
        <v>226.74</v>
      </c>
    </row>
    <row r="48" spans="1:10">
      <c r="A48" s="2" t="s">
        <v>145</v>
      </c>
      <c r="B48" s="2" t="s">
        <v>146</v>
      </c>
      <c r="C48" s="4">
        <v>2105</v>
      </c>
      <c r="D48" s="3">
        <v>1293066062.74</v>
      </c>
      <c r="E48" s="2" t="s">
        <v>147</v>
      </c>
      <c r="F48" s="3">
        <v>911080339.37</v>
      </c>
      <c r="G48" s="3">
        <v>7392849.9100000001</v>
      </c>
      <c r="H48" s="3">
        <v>5510276.3899999997</v>
      </c>
      <c r="I48" s="3">
        <v>49000507.340000004</v>
      </c>
      <c r="J48" s="3">
        <v>70.45</v>
      </c>
    </row>
    <row r="49" spans="1:10">
      <c r="A49" s="2" t="s">
        <v>148</v>
      </c>
      <c r="B49" s="2" t="s">
        <v>149</v>
      </c>
      <c r="C49" s="4">
        <v>4209</v>
      </c>
      <c r="D49" s="3">
        <v>1465499035.3199999</v>
      </c>
      <c r="E49" s="2" t="s">
        <v>150</v>
      </c>
      <c r="F49" s="3">
        <v>664107973.63</v>
      </c>
      <c r="G49" s="3">
        <v>8693334.1799999997</v>
      </c>
      <c r="H49" s="3">
        <v>2713308.96</v>
      </c>
      <c r="I49" s="3">
        <v>13231446.4</v>
      </c>
      <c r="J49" s="3">
        <v>45.31</v>
      </c>
    </row>
    <row r="50" spans="1:10">
      <c r="A50" s="2" t="s">
        <v>151</v>
      </c>
      <c r="B50" s="2" t="s">
        <v>152</v>
      </c>
      <c r="C50" s="4">
        <v>3625</v>
      </c>
      <c r="D50" s="3">
        <v>3081153586.3200002</v>
      </c>
      <c r="E50" s="2" t="s">
        <v>153</v>
      </c>
      <c r="F50" s="3">
        <v>1868562876.1199999</v>
      </c>
      <c r="G50" s="3">
        <v>5532120.3499999996</v>
      </c>
      <c r="H50" s="3">
        <v>13157038.890000001</v>
      </c>
      <c r="I50" s="3">
        <v>72980944.200000003</v>
      </c>
      <c r="J50" s="3">
        <v>60.64</v>
      </c>
    </row>
    <row r="51" spans="1:10">
      <c r="A51" s="2" t="s">
        <v>154</v>
      </c>
      <c r="B51" s="2" t="s">
        <v>155</v>
      </c>
      <c r="C51" s="4">
        <v>3298</v>
      </c>
      <c r="D51" s="3">
        <v>529970139.19</v>
      </c>
      <c r="E51" s="2" t="s">
        <v>156</v>
      </c>
      <c r="F51" s="3">
        <v>502290752.12</v>
      </c>
      <c r="G51" s="3">
        <v>3090670.04</v>
      </c>
      <c r="H51" s="3">
        <v>4229976.71</v>
      </c>
      <c r="I51" s="3">
        <v>26360696.879999999</v>
      </c>
      <c r="J51" s="3">
        <v>94.77</v>
      </c>
    </row>
    <row r="52" spans="1:10">
      <c r="A52" s="2" t="s">
        <v>157</v>
      </c>
      <c r="B52" s="2" t="s">
        <v>158</v>
      </c>
      <c r="C52" s="4">
        <v>2310</v>
      </c>
      <c r="D52" s="3">
        <v>426252085.16000003</v>
      </c>
      <c r="E52" s="2" t="s">
        <v>159</v>
      </c>
      <c r="F52" s="3">
        <v>661900794.35000002</v>
      </c>
      <c r="G52" s="3">
        <v>2964352.68</v>
      </c>
      <c r="H52" s="3">
        <v>1864127.25</v>
      </c>
      <c r="I52" s="3">
        <v>22268973.940000001</v>
      </c>
      <c r="J52" s="3">
        <v>155.28</v>
      </c>
    </row>
    <row r="53" spans="1:10">
      <c r="A53" s="2" t="s">
        <v>160</v>
      </c>
      <c r="B53" s="2" t="s">
        <v>161</v>
      </c>
      <c r="C53" s="4">
        <v>3002</v>
      </c>
      <c r="D53" s="3">
        <v>353092718.75</v>
      </c>
      <c r="E53" s="2" t="s">
        <v>162</v>
      </c>
      <c r="F53" s="3">
        <v>762413172.14999998</v>
      </c>
      <c r="G53" s="3">
        <v>2615309.52</v>
      </c>
      <c r="H53" s="3">
        <v>3661811.04</v>
      </c>
      <c r="I53" s="3">
        <v>28591773.329999998</v>
      </c>
      <c r="J53" s="3">
        <v>215.92</v>
      </c>
    </row>
    <row r="54" spans="1:10">
      <c r="A54" s="2" t="s">
        <v>163</v>
      </c>
      <c r="B54" s="2" t="s">
        <v>164</v>
      </c>
      <c r="C54" s="4">
        <v>3029</v>
      </c>
      <c r="D54" s="3">
        <v>134810055.41999999</v>
      </c>
      <c r="E54" s="2" t="s">
        <v>165</v>
      </c>
      <c r="F54" s="3">
        <v>694315067.28999996</v>
      </c>
      <c r="G54" s="3">
        <v>27026.38</v>
      </c>
      <c r="H54" s="3">
        <v>2551597.34</v>
      </c>
      <c r="I54" s="3">
        <v>16492705.5</v>
      </c>
      <c r="J54" s="3">
        <v>515.03</v>
      </c>
    </row>
    <row r="55" spans="1:10">
      <c r="A55" s="2" t="s">
        <v>166</v>
      </c>
      <c r="B55" s="2" t="s">
        <v>167</v>
      </c>
      <c r="C55" s="4">
        <v>2561</v>
      </c>
      <c r="D55" s="3">
        <v>175694127.63999999</v>
      </c>
      <c r="E55" s="2" t="s">
        <v>168</v>
      </c>
      <c r="F55" s="3">
        <v>280963986.30000001</v>
      </c>
      <c r="G55" s="3">
        <v>1315882.77</v>
      </c>
      <c r="H55" s="3">
        <v>1396246.86</v>
      </c>
      <c r="I55" s="3">
        <v>24349037.100000001</v>
      </c>
      <c r="J55" s="3">
        <v>159.91</v>
      </c>
    </row>
    <row r="56" spans="1:10">
      <c r="A56" s="2" t="s">
        <v>169</v>
      </c>
      <c r="B56" s="2" t="s">
        <v>170</v>
      </c>
      <c r="C56" s="4">
        <v>4116</v>
      </c>
      <c r="D56" s="3">
        <v>219617131.37</v>
      </c>
      <c r="E56" s="2" t="s">
        <v>171</v>
      </c>
      <c r="F56" s="3">
        <v>498823607.39999998</v>
      </c>
      <c r="G56" s="3">
        <v>3420543.56</v>
      </c>
      <c r="H56" s="3">
        <v>2468341.4700000002</v>
      </c>
      <c r="I56" s="3">
        <v>22401651.219999999</v>
      </c>
      <c r="J56" s="3">
        <v>227.13</v>
      </c>
    </row>
    <row r="57" spans="1:10">
      <c r="A57" s="2" t="s">
        <v>172</v>
      </c>
      <c r="B57" s="2" t="s">
        <v>173</v>
      </c>
      <c r="C57" s="4">
        <v>4103</v>
      </c>
      <c r="D57" s="3">
        <v>153349284.53</v>
      </c>
      <c r="E57" s="2" t="s">
        <v>174</v>
      </c>
      <c r="F57" s="3">
        <v>280659717.81</v>
      </c>
      <c r="G57" s="3">
        <v>1027689.79</v>
      </c>
      <c r="H57" s="3">
        <v>1126563.3600000001</v>
      </c>
      <c r="I57" s="3">
        <v>8203583.8799999999</v>
      </c>
      <c r="J57" s="3">
        <v>183.01</v>
      </c>
    </row>
    <row r="58" spans="1:10">
      <c r="A58" s="2" t="s">
        <v>175</v>
      </c>
      <c r="B58" s="2" t="s">
        <v>176</v>
      </c>
      <c r="C58" s="4">
        <v>2502</v>
      </c>
      <c r="D58" s="3">
        <v>155049837.52000001</v>
      </c>
      <c r="E58" s="2" t="s">
        <v>177</v>
      </c>
      <c r="F58" s="3">
        <v>517445162.00999999</v>
      </c>
      <c r="G58" s="3">
        <v>1571112.99</v>
      </c>
      <c r="H58" s="3">
        <v>3193950.77</v>
      </c>
      <c r="I58" s="3">
        <v>13286262.109999999</v>
      </c>
      <c r="J58" s="3">
        <v>333.72</v>
      </c>
    </row>
    <row r="59" spans="1:10">
      <c r="A59" s="2" t="s">
        <v>178</v>
      </c>
      <c r="B59" s="2" t="s">
        <v>179</v>
      </c>
      <c r="C59" s="4">
        <v>2187</v>
      </c>
      <c r="D59" s="3">
        <v>156761394.08000001</v>
      </c>
      <c r="E59" s="2" t="s">
        <v>180</v>
      </c>
      <c r="F59" s="3">
        <v>390811986.19999999</v>
      </c>
      <c r="G59" s="3">
        <v>693182.53</v>
      </c>
      <c r="H59" s="3">
        <v>2415101.5699999998</v>
      </c>
      <c r="I59" s="3">
        <v>9208698.2200000007</v>
      </c>
      <c r="J59" s="3">
        <v>249.3</v>
      </c>
    </row>
    <row r="60" spans="1:10">
      <c r="A60" s="2" t="s">
        <v>181</v>
      </c>
      <c r="B60" s="2" t="s">
        <v>182</v>
      </c>
      <c r="C60" s="4">
        <v>2493</v>
      </c>
      <c r="D60" s="3">
        <v>125503860.72</v>
      </c>
      <c r="E60" s="2" t="s">
        <v>183</v>
      </c>
      <c r="F60" s="3">
        <v>848837251.67999995</v>
      </c>
      <c r="G60" s="3">
        <v>902630.58</v>
      </c>
      <c r="H60" s="3">
        <v>2922402.64</v>
      </c>
      <c r="I60" s="3">
        <v>25250835.09</v>
      </c>
      <c r="J60" s="3">
        <v>676.34</v>
      </c>
    </row>
    <row r="61" spans="1:10">
      <c r="A61" s="2" t="s">
        <v>184</v>
      </c>
      <c r="B61" s="2" t="s">
        <v>185</v>
      </c>
      <c r="C61" s="4">
        <v>2764</v>
      </c>
      <c r="D61" s="3">
        <v>612550116.62</v>
      </c>
      <c r="E61" s="2" t="s">
        <v>186</v>
      </c>
      <c r="F61" s="3">
        <v>437423231.14999998</v>
      </c>
      <c r="G61" s="3">
        <v>2164839.09</v>
      </c>
      <c r="H61" s="3">
        <v>821439.99</v>
      </c>
      <c r="I61" s="3">
        <v>8653300.0399999991</v>
      </c>
      <c r="J61" s="3">
        <v>71.41</v>
      </c>
    </row>
    <row r="62" spans="1:10">
      <c r="A62" s="2" t="s">
        <v>187</v>
      </c>
      <c r="B62" s="2" t="s">
        <v>188</v>
      </c>
      <c r="C62" s="4">
        <v>3826</v>
      </c>
      <c r="D62" s="3">
        <v>278397818.33999997</v>
      </c>
      <c r="E62" s="2" t="s">
        <v>189</v>
      </c>
      <c r="F62" s="3">
        <v>631154823.46000004</v>
      </c>
      <c r="G62" s="3">
        <v>426972.33</v>
      </c>
      <c r="H62" s="3">
        <v>2774462.69</v>
      </c>
      <c r="I62" s="3">
        <v>8803537.0199999996</v>
      </c>
      <c r="J62" s="3">
        <v>226.7</v>
      </c>
    </row>
    <row r="63" spans="1:10">
      <c r="A63" s="2" t="s">
        <v>190</v>
      </c>
      <c r="B63" s="2" t="s">
        <v>191</v>
      </c>
      <c r="C63" s="4">
        <v>3161</v>
      </c>
      <c r="D63" s="3">
        <v>2067982697.6800001</v>
      </c>
      <c r="E63" s="2" t="s">
        <v>192</v>
      </c>
      <c r="F63" s="3">
        <v>695642454.40999997</v>
      </c>
      <c r="G63" s="3">
        <v>3161636.82</v>
      </c>
      <c r="H63" s="3">
        <v>4542758.8</v>
      </c>
      <c r="I63" s="3">
        <v>21700943.690000001</v>
      </c>
      <c r="J63" s="3">
        <v>33.630000000000003</v>
      </c>
    </row>
    <row r="64" spans="1:10">
      <c r="A64" s="2" t="s">
        <v>193</v>
      </c>
      <c r="B64" s="2" t="s">
        <v>194</v>
      </c>
      <c r="C64" s="4">
        <v>1964</v>
      </c>
      <c r="D64" s="3">
        <v>1467358887.3</v>
      </c>
      <c r="E64" s="2" t="s">
        <v>195</v>
      </c>
      <c r="F64" s="3">
        <v>676099301.75999999</v>
      </c>
      <c r="G64" s="3">
        <v>4972374.96</v>
      </c>
      <c r="H64" s="3">
        <v>2273816.0299999998</v>
      </c>
      <c r="I64" s="3">
        <v>14768996.859999999</v>
      </c>
      <c r="J64" s="3">
        <v>46.07</v>
      </c>
    </row>
    <row r="65" spans="1:10">
      <c r="A65" s="2" t="s">
        <v>196</v>
      </c>
      <c r="B65" s="2" t="s">
        <v>197</v>
      </c>
      <c r="C65" s="4">
        <v>2848</v>
      </c>
      <c r="D65" s="3">
        <v>847336552.61000001</v>
      </c>
      <c r="E65" s="2" t="s">
        <v>198</v>
      </c>
      <c r="F65" s="3">
        <v>433443082.81999999</v>
      </c>
      <c r="G65" s="3">
        <v>5271115.93</v>
      </c>
      <c r="H65" s="3">
        <v>2666508.15</v>
      </c>
      <c r="I65" s="3">
        <v>3003657.27</v>
      </c>
      <c r="J65" s="3">
        <v>51.15</v>
      </c>
    </row>
    <row r="66" spans="1:10">
      <c r="A66" s="2" t="s">
        <v>199</v>
      </c>
      <c r="B66" s="2" t="s">
        <v>200</v>
      </c>
      <c r="C66" s="4">
        <v>1982</v>
      </c>
      <c r="D66" s="3">
        <v>1093029367.5599999</v>
      </c>
      <c r="E66" s="2" t="s">
        <v>159</v>
      </c>
      <c r="F66" s="3">
        <v>874712888.45000005</v>
      </c>
      <c r="G66" s="3">
        <v>7796861.8399999999</v>
      </c>
      <c r="H66" s="3">
        <v>2214226.92</v>
      </c>
      <c r="I66" s="3">
        <v>57586293.640000001</v>
      </c>
      <c r="J66" s="3">
        <v>80.02</v>
      </c>
    </row>
    <row r="67" spans="1:10">
      <c r="A67" s="2" t="s">
        <v>201</v>
      </c>
      <c r="B67" s="2" t="s">
        <v>202</v>
      </c>
      <c r="C67" s="4">
        <v>2503</v>
      </c>
      <c r="D67" s="3">
        <v>435626202.05000001</v>
      </c>
      <c r="E67" s="2" t="s">
        <v>51</v>
      </c>
      <c r="F67" s="3">
        <v>550695215.42999995</v>
      </c>
      <c r="G67" s="3">
        <v>4337079.26</v>
      </c>
      <c r="H67" s="3">
        <v>766742.41</v>
      </c>
      <c r="I67" s="3">
        <v>34026723.270000003</v>
      </c>
      <c r="J67" s="3">
        <v>126.41</v>
      </c>
    </row>
    <row r="68" spans="1:10">
      <c r="A68" s="2" t="s">
        <v>203</v>
      </c>
      <c r="B68" s="2" t="s">
        <v>204</v>
      </c>
      <c r="C68" s="4">
        <v>1625</v>
      </c>
      <c r="D68" s="3">
        <v>99449410.760000005</v>
      </c>
      <c r="E68" s="2" t="s">
        <v>180</v>
      </c>
      <c r="F68" s="3">
        <v>258036305.72</v>
      </c>
      <c r="G68" s="3">
        <v>-426223.33</v>
      </c>
      <c r="H68" s="3">
        <v>2410400.2599999998</v>
      </c>
      <c r="I68" s="3">
        <v>8389426.9600000009</v>
      </c>
      <c r="J68" s="3">
        <v>259.45999999999998</v>
      </c>
    </row>
    <row r="69" spans="1:10">
      <c r="A69" s="2" t="s">
        <v>205</v>
      </c>
      <c r="B69" s="2" t="s">
        <v>206</v>
      </c>
      <c r="C69" s="4">
        <v>2137</v>
      </c>
      <c r="D69" s="3">
        <v>196776933.53</v>
      </c>
      <c r="E69" s="2" t="s">
        <v>207</v>
      </c>
      <c r="F69" s="3">
        <v>183321826.06</v>
      </c>
      <c r="G69" s="3">
        <v>737423.64</v>
      </c>
      <c r="H69" s="3">
        <v>556953.87</v>
      </c>
      <c r="I69" s="3">
        <v>4609115.17</v>
      </c>
      <c r="J69" s="3">
        <v>93.16</v>
      </c>
    </row>
    <row r="70" spans="1:10">
      <c r="A70" s="2" t="s">
        <v>208</v>
      </c>
      <c r="B70" s="2" t="s">
        <v>209</v>
      </c>
      <c r="C70" s="4">
        <v>2628</v>
      </c>
      <c r="D70" s="3">
        <v>303326907.35000002</v>
      </c>
      <c r="E70" s="2" t="s">
        <v>210</v>
      </c>
      <c r="F70" s="3">
        <v>483474867.02999997</v>
      </c>
      <c r="G70" s="3">
        <v>1280627.05</v>
      </c>
      <c r="H70" s="3">
        <v>1992860.25</v>
      </c>
      <c r="I70" s="3">
        <v>5789522.2000000002</v>
      </c>
      <c r="J70" s="3">
        <v>159.38999999999999</v>
      </c>
    </row>
    <row r="71" spans="1:10">
      <c r="A71" s="2" t="s">
        <v>211</v>
      </c>
      <c r="B71" s="2" t="s">
        <v>212</v>
      </c>
      <c r="C71" s="4">
        <v>1280</v>
      </c>
      <c r="D71" s="3">
        <v>182984139.78</v>
      </c>
      <c r="E71" s="2" t="s">
        <v>213</v>
      </c>
      <c r="F71" s="3">
        <v>237369333.38999999</v>
      </c>
      <c r="G71" s="3">
        <v>410519.65</v>
      </c>
      <c r="H71" s="3">
        <v>726073.53</v>
      </c>
      <c r="I71" s="3">
        <v>15558307.460000001</v>
      </c>
      <c r="J71" s="3">
        <v>129.72</v>
      </c>
    </row>
    <row r="72" spans="1:10">
      <c r="A72" s="2" t="s">
        <v>214</v>
      </c>
      <c r="B72" s="2" t="s">
        <v>215</v>
      </c>
      <c r="C72" s="4">
        <v>2767</v>
      </c>
      <c r="D72" s="3">
        <v>212027209.22</v>
      </c>
      <c r="E72" s="2" t="s">
        <v>216</v>
      </c>
      <c r="F72" s="3">
        <v>351101477.67000002</v>
      </c>
      <c r="G72" s="3">
        <v>1607171.22</v>
      </c>
      <c r="H72" s="3">
        <v>1090588.1399999999</v>
      </c>
      <c r="I72" s="3">
        <v>8640482.0600000005</v>
      </c>
      <c r="J72" s="3">
        <v>165.59</v>
      </c>
    </row>
    <row r="73" spans="1:10">
      <c r="A73" s="2" t="s">
        <v>217</v>
      </c>
      <c r="B73" s="2" t="s">
        <v>218</v>
      </c>
      <c r="C73" s="4">
        <v>3100</v>
      </c>
      <c r="D73" s="3">
        <v>196953184.43000001</v>
      </c>
      <c r="E73" s="2" t="s">
        <v>219</v>
      </c>
      <c r="F73" s="3">
        <v>299619842.74000001</v>
      </c>
      <c r="G73" s="3">
        <v>1144716.06</v>
      </c>
      <c r="H73" s="3">
        <v>1139810.43</v>
      </c>
      <c r="I73" s="3">
        <v>10295098.76</v>
      </c>
      <c r="J73" s="3">
        <v>152.12</v>
      </c>
    </row>
    <row r="74" spans="1:10">
      <c r="A74" s="2" t="s">
        <v>220</v>
      </c>
      <c r="B74" s="2" t="s">
        <v>221</v>
      </c>
      <c r="C74" s="4">
        <v>2947</v>
      </c>
      <c r="D74" s="3">
        <v>226525122.00999999</v>
      </c>
      <c r="E74" s="2" t="s">
        <v>222</v>
      </c>
      <c r="F74" s="3">
        <v>454867510.24000001</v>
      </c>
      <c r="G74" s="3">
        <v>2573945.9700000002</v>
      </c>
      <c r="H74" s="3">
        <v>1921821.61</v>
      </c>
      <c r="I74" s="3">
        <v>24298414.039999999</v>
      </c>
      <c r="J74" s="3">
        <v>200.8</v>
      </c>
    </row>
    <row r="75" spans="1:10">
      <c r="A75" s="2" t="s">
        <v>223</v>
      </c>
      <c r="B75" s="2" t="s">
        <v>224</v>
      </c>
      <c r="C75" s="4">
        <v>2418</v>
      </c>
      <c r="D75" s="3">
        <v>305858129.69</v>
      </c>
      <c r="E75" s="2" t="s">
        <v>225</v>
      </c>
      <c r="F75" s="3">
        <v>460202455.69</v>
      </c>
      <c r="G75" s="3">
        <v>3629311.09</v>
      </c>
      <c r="H75" s="3">
        <v>1321204.68</v>
      </c>
      <c r="I75" s="3">
        <v>11492720.48</v>
      </c>
      <c r="J75" s="3">
        <v>150.46</v>
      </c>
    </row>
    <row r="76" spans="1:10">
      <c r="A76" s="2" t="s">
        <v>226</v>
      </c>
      <c r="B76" s="2" t="s">
        <v>227</v>
      </c>
      <c r="C76" s="4">
        <v>1682</v>
      </c>
      <c r="D76" s="3">
        <v>360330987.56999999</v>
      </c>
      <c r="E76" s="2" t="s">
        <v>228</v>
      </c>
      <c r="F76" s="3">
        <v>802912928.10000002</v>
      </c>
      <c r="G76" s="3">
        <v>4735386.95</v>
      </c>
      <c r="H76" s="3">
        <v>2284503.36</v>
      </c>
      <c r="I76" s="3">
        <v>11937072.17</v>
      </c>
      <c r="J76" s="3">
        <v>222.82</v>
      </c>
    </row>
    <row r="77" spans="1:10">
      <c r="A77" s="2" t="s">
        <v>229</v>
      </c>
      <c r="B77" s="2" t="s">
        <v>230</v>
      </c>
      <c r="C77" s="4">
        <v>1969</v>
      </c>
      <c r="D77" s="3">
        <v>216566915.86000001</v>
      </c>
      <c r="E77" s="2" t="s">
        <v>231</v>
      </c>
      <c r="F77" s="3">
        <v>337513490.38</v>
      </c>
      <c r="G77" s="3">
        <v>803862.54</v>
      </c>
      <c r="H77" s="3">
        <v>1560894.24</v>
      </c>
      <c r="I77" s="3">
        <v>8093903.0300000003</v>
      </c>
      <c r="J77" s="3">
        <v>155.84</v>
      </c>
    </row>
    <row r="78" spans="1:10">
      <c r="A78" s="2" t="s">
        <v>232</v>
      </c>
      <c r="B78" s="2" t="s">
        <v>233</v>
      </c>
      <c r="C78" s="4">
        <v>2758</v>
      </c>
      <c r="D78" s="3">
        <v>219147840.24000001</v>
      </c>
      <c r="E78" s="2" t="s">
        <v>66</v>
      </c>
      <c r="F78" s="3">
        <v>499806639.16000003</v>
      </c>
      <c r="G78" s="3">
        <v>2778037.17</v>
      </c>
      <c r="H78" s="3">
        <v>2402402.89</v>
      </c>
      <c r="I78" s="3">
        <v>13578651.49</v>
      </c>
      <c r="J78" s="3">
        <v>228.06</v>
      </c>
    </row>
    <row r="79" spans="1:10">
      <c r="A79" s="2" t="s">
        <v>234</v>
      </c>
      <c r="B79" s="2" t="s">
        <v>235</v>
      </c>
      <c r="C79" s="4">
        <v>2175</v>
      </c>
      <c r="D79" s="3">
        <v>178101271.83000001</v>
      </c>
      <c r="E79" s="2" t="s">
        <v>236</v>
      </c>
      <c r="F79" s="3">
        <v>284967818.32999998</v>
      </c>
      <c r="G79" s="3">
        <v>222705.8</v>
      </c>
      <c r="H79" s="3">
        <v>388315.98</v>
      </c>
      <c r="I79" s="3">
        <v>24073162.789999999</v>
      </c>
      <c r="J79" s="3">
        <v>160</v>
      </c>
    </row>
    <row r="80" spans="1:10">
      <c r="A80" s="2" t="s">
        <v>237</v>
      </c>
      <c r="B80" s="2" t="s">
        <v>238</v>
      </c>
      <c r="C80" s="4">
        <v>2066</v>
      </c>
      <c r="D80" s="3">
        <v>113450941.48999999</v>
      </c>
      <c r="E80" s="2" t="s">
        <v>239</v>
      </c>
      <c r="F80" s="3">
        <v>424081229.13999999</v>
      </c>
      <c r="G80" s="3">
        <v>589072.13</v>
      </c>
      <c r="H80" s="3">
        <v>664617.86</v>
      </c>
      <c r="I80" s="3">
        <v>5518348.0899999999</v>
      </c>
      <c r="J80" s="3">
        <v>373.8</v>
      </c>
    </row>
    <row r="81" spans="1:10">
      <c r="A81" s="2" t="s">
        <v>240</v>
      </c>
      <c r="B81" s="2" t="s">
        <v>241</v>
      </c>
      <c r="C81" s="4">
        <v>1484</v>
      </c>
      <c r="D81" s="3">
        <v>197386681.24000001</v>
      </c>
      <c r="E81" s="2" t="s">
        <v>242</v>
      </c>
      <c r="F81" s="3">
        <v>93529668.659999996</v>
      </c>
      <c r="G81" s="3">
        <v>128363.35</v>
      </c>
      <c r="H81" s="3">
        <v>182440.53</v>
      </c>
      <c r="I81" s="3">
        <v>2416554.41</v>
      </c>
      <c r="J81" s="3">
        <v>47.38</v>
      </c>
    </row>
    <row r="82" spans="1:10">
      <c r="A82" s="2" t="s">
        <v>243</v>
      </c>
      <c r="B82" s="2" t="s">
        <v>244</v>
      </c>
      <c r="C82" s="4">
        <v>1473</v>
      </c>
      <c r="D82" s="3">
        <v>183901605</v>
      </c>
      <c r="E82" s="2" t="s">
        <v>207</v>
      </c>
      <c r="F82" s="3">
        <v>321031954.25999999</v>
      </c>
      <c r="G82" s="3">
        <v>-1666271.01</v>
      </c>
      <c r="H82" s="3">
        <v>2320722.0499999998</v>
      </c>
      <c r="I82" s="3">
        <v>16173705.300000001</v>
      </c>
      <c r="J82" s="3">
        <v>174.56</v>
      </c>
    </row>
    <row r="83" spans="1:10">
      <c r="A83" s="2" t="s">
        <v>245</v>
      </c>
      <c r="B83" s="2" t="s">
        <v>246</v>
      </c>
      <c r="C83" s="4">
        <v>1321</v>
      </c>
      <c r="D83" s="3">
        <v>171182291.97999999</v>
      </c>
      <c r="E83" s="2" t="s">
        <v>247</v>
      </c>
      <c r="F83" s="3">
        <v>257724886.84</v>
      </c>
      <c r="G83" s="3">
        <v>-6400.42</v>
      </c>
      <c r="H83" s="3">
        <v>853448.79</v>
      </c>
      <c r="I83" s="3">
        <v>2615804.89</v>
      </c>
      <c r="J83" s="3">
        <v>150.55000000000001</v>
      </c>
    </row>
    <row r="84" spans="1:10">
      <c r="A84" s="2" t="s">
        <v>248</v>
      </c>
      <c r="B84" s="2" t="s">
        <v>249</v>
      </c>
      <c r="C84" s="4">
        <v>1818</v>
      </c>
      <c r="D84" s="3">
        <v>570472559.07000005</v>
      </c>
      <c r="E84" s="2" t="s">
        <v>250</v>
      </c>
      <c r="F84" s="3">
        <v>568730907.30999994</v>
      </c>
      <c r="G84" s="3">
        <v>3125614.09</v>
      </c>
      <c r="H84" s="3">
        <v>2263713.2200000002</v>
      </c>
      <c r="I84" s="3">
        <v>9267220.2899999991</v>
      </c>
      <c r="J84" s="3">
        <v>99.69</v>
      </c>
    </row>
    <row r="85" spans="1:10">
      <c r="A85" s="2" t="s">
        <v>251</v>
      </c>
      <c r="B85" s="2" t="s">
        <v>252</v>
      </c>
      <c r="C85" s="4">
        <v>1208</v>
      </c>
      <c r="D85" s="3">
        <v>384713789.37</v>
      </c>
      <c r="E85" s="2" t="s">
        <v>253</v>
      </c>
      <c r="F85" s="3">
        <v>443612437.08999997</v>
      </c>
      <c r="G85" s="3">
        <v>2234680.52</v>
      </c>
      <c r="H85" s="3">
        <v>1082109.23</v>
      </c>
      <c r="I85" s="3">
        <v>10310390.800000001</v>
      </c>
      <c r="J85" s="3">
        <v>115.3</v>
      </c>
    </row>
    <row r="86" spans="1:10">
      <c r="A86" s="2" t="s">
        <v>254</v>
      </c>
      <c r="B86" s="2" t="s">
        <v>255</v>
      </c>
      <c r="C86" s="4">
        <v>948</v>
      </c>
      <c r="D86" s="3">
        <v>176044340.90000001</v>
      </c>
      <c r="E86" s="2" t="s">
        <v>256</v>
      </c>
      <c r="F86" s="3">
        <v>315839834.48000002</v>
      </c>
      <c r="G86" s="3">
        <v>-34304.67</v>
      </c>
      <c r="H86" s="3">
        <v>353292.4</v>
      </c>
      <c r="I86" s="3">
        <v>8719137</v>
      </c>
      <c r="J86" s="3">
        <v>179.4</v>
      </c>
    </row>
    <row r="87" spans="1:10">
      <c r="A87" s="2" t="s">
        <v>257</v>
      </c>
      <c r="B87" s="2" t="s">
        <v>258</v>
      </c>
      <c r="C87" s="4">
        <v>1482</v>
      </c>
      <c r="D87" s="3">
        <v>487084088.10000002</v>
      </c>
      <c r="E87" s="2" t="s">
        <v>259</v>
      </c>
      <c r="F87" s="3">
        <v>478850743.13</v>
      </c>
      <c r="G87" s="3">
        <v>2090637.45</v>
      </c>
      <c r="H87" s="3">
        <v>863639.17</v>
      </c>
      <c r="I87" s="3">
        <v>9139160.4199999999</v>
      </c>
      <c r="J87" s="3">
        <v>98.3</v>
      </c>
    </row>
    <row r="88" spans="1:10">
      <c r="A88" s="2" t="s">
        <v>260</v>
      </c>
      <c r="B88" s="2" t="s">
        <v>261</v>
      </c>
      <c r="C88" s="4">
        <v>3059</v>
      </c>
      <c r="D88" s="3">
        <v>63776418.299999997</v>
      </c>
      <c r="E88" s="2" t="s">
        <v>262</v>
      </c>
      <c r="F88" s="3">
        <v>266645635.63999999</v>
      </c>
      <c r="G88" s="3">
        <v>-207627.4</v>
      </c>
      <c r="H88" s="3">
        <v>1262361.1000000001</v>
      </c>
      <c r="I88" s="3">
        <v>8984541.9600000009</v>
      </c>
      <c r="J88" s="3">
        <v>418.09</v>
      </c>
    </row>
    <row r="89" spans="1:10">
      <c r="A89" s="2" t="s">
        <v>263</v>
      </c>
      <c r="B89" s="2" t="s">
        <v>264</v>
      </c>
      <c r="C89" s="4">
        <v>2304</v>
      </c>
      <c r="D89" s="3">
        <v>66865180.060000002</v>
      </c>
      <c r="E89" s="2" t="s">
        <v>265</v>
      </c>
      <c r="F89" s="3">
        <v>278947614.45999998</v>
      </c>
      <c r="G89" s="3">
        <v>404477.59</v>
      </c>
      <c r="H89" s="3">
        <v>1056215.54</v>
      </c>
      <c r="I89" s="3">
        <v>13609396.15</v>
      </c>
      <c r="J89" s="3">
        <v>417.17</v>
      </c>
    </row>
    <row r="90" spans="1:10">
      <c r="A90" s="2" t="s">
        <v>266</v>
      </c>
      <c r="B90" s="2" t="s">
        <v>267</v>
      </c>
      <c r="C90" s="4">
        <v>1147</v>
      </c>
      <c r="D90" s="3">
        <v>107888431.59</v>
      </c>
      <c r="E90" s="2" t="s">
        <v>268</v>
      </c>
      <c r="F90" s="3">
        <v>188325602.80000001</v>
      </c>
      <c r="G90" s="3">
        <v>-913395.5</v>
      </c>
      <c r="H90" s="3">
        <v>662692.11</v>
      </c>
      <c r="I90" s="3">
        <v>608082.53</v>
      </c>
      <c r="J90" s="3">
        <v>174.55</v>
      </c>
    </row>
    <row r="91" spans="1:10">
      <c r="A91" s="2" t="s">
        <v>269</v>
      </c>
      <c r="B91" s="2" t="s">
        <v>270</v>
      </c>
      <c r="C91" s="4">
        <v>1517</v>
      </c>
      <c r="D91" s="3">
        <v>769632527.75</v>
      </c>
      <c r="E91" s="2" t="s">
        <v>271</v>
      </c>
      <c r="F91" s="3">
        <v>594289273.25</v>
      </c>
      <c r="G91" s="3">
        <v>2998938.11</v>
      </c>
      <c r="H91" s="3">
        <v>1274531.97</v>
      </c>
      <c r="I91" s="3">
        <v>17376089.469999999</v>
      </c>
      <c r="J91" s="3">
        <v>77.209999999999994</v>
      </c>
    </row>
    <row r="92" spans="1:10">
      <c r="A92" s="2" t="s">
        <v>272</v>
      </c>
      <c r="B92" s="2" t="s">
        <v>273</v>
      </c>
      <c r="C92" s="4">
        <v>1428</v>
      </c>
      <c r="D92" s="3">
        <v>504400756.94999999</v>
      </c>
      <c r="E92" s="2" t="s">
        <v>274</v>
      </c>
      <c r="F92" s="3">
        <v>313489399.92000002</v>
      </c>
      <c r="G92" s="3">
        <v>231592.04</v>
      </c>
      <c r="H92" s="3">
        <v>1247978.6399999999</v>
      </c>
      <c r="I92" s="3">
        <v>23831821.16</v>
      </c>
      <c r="J92" s="3">
        <v>62.15</v>
      </c>
    </row>
    <row r="93" spans="1:10">
      <c r="A93" s="2" t="s">
        <v>275</v>
      </c>
      <c r="B93" s="2" t="s">
        <v>276</v>
      </c>
      <c r="C93" s="4">
        <v>1577</v>
      </c>
      <c r="D93" s="3">
        <v>1000281120.15</v>
      </c>
      <c r="E93" s="2" t="s">
        <v>277</v>
      </c>
      <c r="F93" s="3">
        <v>519128892.38</v>
      </c>
      <c r="G93" s="3">
        <v>151554.54</v>
      </c>
      <c r="H93" s="3">
        <v>795696.62</v>
      </c>
      <c r="I93" s="3">
        <v>22192025.609999999</v>
      </c>
      <c r="J93" s="3">
        <v>51.89</v>
      </c>
    </row>
    <row r="94" spans="1:10">
      <c r="A94" s="2" t="s">
        <v>278</v>
      </c>
      <c r="B94" s="2" t="s">
        <v>279</v>
      </c>
      <c r="C94" s="4">
        <v>642</v>
      </c>
      <c r="D94" s="3">
        <v>126878892.77</v>
      </c>
      <c r="E94" s="2" t="s">
        <v>280</v>
      </c>
      <c r="F94" s="3">
        <v>222684593.09</v>
      </c>
      <c r="G94" s="3">
        <v>-576972.36</v>
      </c>
      <c r="H94" s="3">
        <v>322070.84999999998</v>
      </c>
      <c r="I94" s="3">
        <v>23497645.489999998</v>
      </c>
      <c r="J94" s="3">
        <v>175.5</v>
      </c>
    </row>
    <row r="95" spans="1:10">
      <c r="A95" s="2" t="s">
        <v>281</v>
      </c>
      <c r="B95" s="2" t="s">
        <v>282</v>
      </c>
      <c r="C95" s="4">
        <v>956</v>
      </c>
      <c r="D95" s="3">
        <v>228770638.78999999</v>
      </c>
      <c r="E95" s="2" t="s">
        <v>283</v>
      </c>
      <c r="F95" s="3">
        <v>209207747.81999999</v>
      </c>
      <c r="G95" s="3">
        <v>-483712.56</v>
      </c>
      <c r="H95" s="3">
        <v>524572.19999999995</v>
      </c>
      <c r="I95" s="3">
        <v>6623889.4000000004</v>
      </c>
      <c r="J95" s="3">
        <v>91.44</v>
      </c>
    </row>
    <row r="96" spans="1:10">
      <c r="A96" s="2" t="s">
        <v>284</v>
      </c>
      <c r="B96" s="2" t="s">
        <v>285</v>
      </c>
      <c r="C96" s="4">
        <v>745</v>
      </c>
      <c r="D96" s="3">
        <v>66698590.509999998</v>
      </c>
      <c r="E96" s="2" t="s">
        <v>236</v>
      </c>
      <c r="F96" s="3">
        <v>313039172.20999998</v>
      </c>
      <c r="G96" s="3">
        <v>-278050.59999999998</v>
      </c>
      <c r="H96" s="3">
        <v>531047.69999999995</v>
      </c>
      <c r="I96" s="3">
        <v>8869235.1899999995</v>
      </c>
      <c r="J96" s="3">
        <v>469.33</v>
      </c>
    </row>
    <row r="97" spans="1:10">
      <c r="A97" s="2" t="s">
        <v>286</v>
      </c>
      <c r="B97" s="2" t="s">
        <v>287</v>
      </c>
      <c r="C97" s="4">
        <v>777</v>
      </c>
      <c r="D97" s="3">
        <v>300181447.44999999</v>
      </c>
      <c r="E97" s="2" t="s">
        <v>288</v>
      </c>
      <c r="F97" s="3">
        <v>168659818.72999999</v>
      </c>
      <c r="G97" s="3">
        <v>-639523.07999999996</v>
      </c>
      <c r="H97" s="3">
        <v>471043.1</v>
      </c>
      <c r="I97" s="3">
        <v>1241929.1100000001</v>
      </c>
      <c r="J97" s="3">
        <v>56.18</v>
      </c>
    </row>
    <row r="98" spans="1:10">
      <c r="A98" s="2" t="s">
        <v>289</v>
      </c>
      <c r="B98" s="2" t="s">
        <v>290</v>
      </c>
      <c r="C98" s="4">
        <v>1171</v>
      </c>
      <c r="D98" s="3">
        <v>67234619.079999998</v>
      </c>
      <c r="E98" s="2" t="s">
        <v>291</v>
      </c>
      <c r="F98" s="3">
        <v>318160204.41000003</v>
      </c>
      <c r="G98" s="3">
        <v>196198.1</v>
      </c>
      <c r="H98" s="3">
        <v>717972.38</v>
      </c>
      <c r="I98" s="3">
        <v>17698316.25</v>
      </c>
      <c r="J98" s="3">
        <v>473.2</v>
      </c>
    </row>
    <row r="99" spans="1:10">
      <c r="A99" s="2" t="s">
        <v>292</v>
      </c>
      <c r="B99" s="2" t="s">
        <v>293</v>
      </c>
      <c r="C99" s="4">
        <v>3675</v>
      </c>
      <c r="D99" s="3">
        <v>208224614.03999999</v>
      </c>
      <c r="E99" s="2" t="s">
        <v>294</v>
      </c>
      <c r="F99" s="3">
        <v>226840549.16999999</v>
      </c>
      <c r="G99" s="3">
        <v>676416.23</v>
      </c>
      <c r="H99" s="3">
        <v>346081.77</v>
      </c>
      <c r="I99" s="3">
        <v>4542285.1500000004</v>
      </c>
      <c r="J99" s="3">
        <v>108.94</v>
      </c>
    </row>
    <row r="100" spans="1:10">
      <c r="A100" s="2" t="s">
        <v>295</v>
      </c>
      <c r="B100" s="2" t="s">
        <v>296</v>
      </c>
      <c r="C100" s="4">
        <v>776</v>
      </c>
      <c r="D100" s="3">
        <v>275237101.63999999</v>
      </c>
      <c r="E100" s="2" t="s">
        <v>297</v>
      </c>
      <c r="F100" s="3">
        <v>640110701.40999997</v>
      </c>
      <c r="G100" s="3">
        <v>3709223.95</v>
      </c>
      <c r="H100" s="3">
        <v>1227370.4099999999</v>
      </c>
      <c r="I100" s="3">
        <v>69312728.980000004</v>
      </c>
      <c r="J100" s="3">
        <v>232.56</v>
      </c>
    </row>
    <row r="101" spans="1:10">
      <c r="A101" s="2" t="s">
        <v>298</v>
      </c>
      <c r="B101" s="2" t="s">
        <v>299</v>
      </c>
      <c r="C101" s="4">
        <v>831</v>
      </c>
      <c r="D101" s="3">
        <v>192097291.00999999</v>
      </c>
      <c r="E101" s="2" t="s">
        <v>300</v>
      </c>
      <c r="F101" s="3">
        <v>377948774.93000001</v>
      </c>
      <c r="G101" s="3">
        <v>-1164044.76</v>
      </c>
      <c r="H101" s="3">
        <v>429741.7</v>
      </c>
      <c r="I101" s="3">
        <v>8894042.5700000003</v>
      </c>
      <c r="J101" s="3">
        <v>196.74</v>
      </c>
    </row>
    <row r="102" spans="1:10">
      <c r="A102" s="2" t="s">
        <v>301</v>
      </c>
      <c r="B102" s="2" t="s">
        <v>302</v>
      </c>
      <c r="C102" s="4">
        <v>1123</v>
      </c>
      <c r="D102" s="3">
        <v>343494375.76999998</v>
      </c>
      <c r="E102" s="2" t="s">
        <v>303</v>
      </c>
      <c r="F102" s="3">
        <v>350756288.27999997</v>
      </c>
      <c r="G102" s="3">
        <v>1561272.05</v>
      </c>
      <c r="H102" s="3">
        <v>597674.03</v>
      </c>
      <c r="I102" s="3">
        <v>25378913.620000001</v>
      </c>
      <c r="J102" s="3">
        <v>102.11</v>
      </c>
    </row>
    <row r="103" spans="1:10">
      <c r="A103" s="2" t="s">
        <v>304</v>
      </c>
      <c r="B103" s="2" t="s">
        <v>305</v>
      </c>
      <c r="C103" s="4">
        <v>1271</v>
      </c>
      <c r="D103" s="3">
        <v>273847833.69</v>
      </c>
      <c r="E103" s="2" t="s">
        <v>306</v>
      </c>
      <c r="F103" s="3">
        <v>214765377.52000001</v>
      </c>
      <c r="G103" s="3">
        <v>-108806.66</v>
      </c>
      <c r="H103" s="3">
        <v>629876.43000000005</v>
      </c>
      <c r="I103" s="3">
        <v>11381166.35</v>
      </c>
      <c r="J103" s="3">
        <v>78.42</v>
      </c>
    </row>
    <row r="104" spans="1:10">
      <c r="A104" s="2" t="s">
        <v>307</v>
      </c>
      <c r="B104" s="2" t="s">
        <v>308</v>
      </c>
      <c r="C104" s="4">
        <v>729</v>
      </c>
      <c r="D104" s="3">
        <v>127050202.12</v>
      </c>
      <c r="E104" s="2" t="s">
        <v>309</v>
      </c>
      <c r="F104" s="3">
        <v>174980442.36000001</v>
      </c>
      <c r="G104" s="3">
        <v>-820914.58</v>
      </c>
      <c r="H104" s="3">
        <v>211488.04</v>
      </c>
      <c r="I104" s="3">
        <v>26042161.640000001</v>
      </c>
      <c r="J104" s="3">
        <v>137.72</v>
      </c>
    </row>
    <row r="105" spans="1:10">
      <c r="A105" s="2" t="s">
        <v>310</v>
      </c>
      <c r="B105" s="2" t="s">
        <v>311</v>
      </c>
      <c r="C105" s="4">
        <v>741</v>
      </c>
      <c r="D105" s="3">
        <v>234728212.09999999</v>
      </c>
      <c r="E105" s="2" t="s">
        <v>301</v>
      </c>
      <c r="F105" s="3">
        <v>194121879.75999999</v>
      </c>
      <c r="G105" s="3">
        <v>-288753.51</v>
      </c>
      <c r="H105" s="3">
        <v>355820.08</v>
      </c>
      <c r="I105" s="3">
        <v>24766723.989999998</v>
      </c>
      <c r="J105" s="3">
        <v>82.7</v>
      </c>
    </row>
    <row r="106" spans="1:10">
      <c r="A106" s="2" t="s">
        <v>312</v>
      </c>
      <c r="B106" s="2" t="s">
        <v>313</v>
      </c>
      <c r="C106" s="4">
        <v>923</v>
      </c>
      <c r="D106" s="3">
        <v>323649633.42000002</v>
      </c>
      <c r="E106" s="2" t="s">
        <v>277</v>
      </c>
      <c r="F106" s="3">
        <v>223271031.36000001</v>
      </c>
      <c r="G106" s="3">
        <v>573605.62</v>
      </c>
      <c r="H106" s="3">
        <v>110819.93</v>
      </c>
      <c r="I106" s="3">
        <v>13973530.359999999</v>
      </c>
      <c r="J106" s="3">
        <v>68.98</v>
      </c>
    </row>
    <row r="107" spans="1:10">
      <c r="A107" s="2" t="s">
        <v>314</v>
      </c>
      <c r="B107" s="2" t="s">
        <v>315</v>
      </c>
      <c r="C107" s="4">
        <v>850</v>
      </c>
      <c r="D107" s="3">
        <v>114885985.5</v>
      </c>
      <c r="E107" s="2" t="s">
        <v>316</v>
      </c>
      <c r="F107" s="3">
        <v>170163153.34999999</v>
      </c>
      <c r="G107" s="3">
        <v>-630318.64</v>
      </c>
      <c r="H107" s="3">
        <v>308827.02</v>
      </c>
      <c r="I107" s="3">
        <v>1769292.9</v>
      </c>
      <c r="J107" s="3">
        <v>148.11000000000001</v>
      </c>
    </row>
    <row r="108" spans="1:10">
      <c r="A108" s="2" t="s">
        <v>317</v>
      </c>
      <c r="B108" s="2" t="s">
        <v>318</v>
      </c>
      <c r="C108" s="4">
        <v>792</v>
      </c>
      <c r="D108" s="3">
        <v>51337669.560000002</v>
      </c>
      <c r="E108" s="2" t="s">
        <v>319</v>
      </c>
      <c r="F108" s="3">
        <v>83644532.310000002</v>
      </c>
      <c r="G108" s="3">
        <v>-1308891.96</v>
      </c>
      <c r="H108" s="3">
        <v>171382.16</v>
      </c>
      <c r="I108" s="3">
        <v>27420.67</v>
      </c>
      <c r="J108" s="3">
        <v>162.93</v>
      </c>
    </row>
    <row r="109" spans="1:10">
      <c r="A109" s="2" t="s">
        <v>320</v>
      </c>
      <c r="B109" s="2" t="s">
        <v>321</v>
      </c>
      <c r="C109" s="4">
        <v>0</v>
      </c>
      <c r="D109" s="3">
        <v>0</v>
      </c>
      <c r="E109" s="2"/>
      <c r="F109" s="3">
        <v>0</v>
      </c>
      <c r="G109" s="3">
        <v>-2235509.56</v>
      </c>
      <c r="H109" s="3">
        <v>0</v>
      </c>
      <c r="I109" s="3">
        <v>0</v>
      </c>
      <c r="J109" s="3">
        <v>0</v>
      </c>
    </row>
    <row r="110" spans="1:10">
      <c r="A110" s="2" t="s">
        <v>322</v>
      </c>
      <c r="B110" s="2" t="s">
        <v>323</v>
      </c>
      <c r="C110" s="4">
        <v>0</v>
      </c>
      <c r="D110" s="3">
        <v>0</v>
      </c>
      <c r="E110" s="2"/>
      <c r="F110" s="3">
        <v>0</v>
      </c>
      <c r="G110" s="3">
        <v>-1567431.4</v>
      </c>
      <c r="H110" s="3">
        <v>0</v>
      </c>
      <c r="I110" s="3">
        <v>0</v>
      </c>
      <c r="J110" s="3">
        <v>0</v>
      </c>
    </row>
    <row r="111" spans="1:10">
      <c r="A111" s="2" t="s">
        <v>324</v>
      </c>
      <c r="B111" s="2" t="s">
        <v>325</v>
      </c>
      <c r="C111" s="4">
        <v>0</v>
      </c>
      <c r="D111" s="3">
        <v>0</v>
      </c>
      <c r="E111" s="2"/>
      <c r="F111" s="3">
        <v>0</v>
      </c>
      <c r="G111" s="3">
        <v>-1209028.01</v>
      </c>
      <c r="H111" s="3">
        <v>0</v>
      </c>
      <c r="I111" s="3">
        <v>0</v>
      </c>
      <c r="J111" s="3">
        <v>0</v>
      </c>
    </row>
    <row r="112" spans="1:10">
      <c r="A112" s="2" t="s">
        <v>326</v>
      </c>
      <c r="B112" s="2" t="s">
        <v>327</v>
      </c>
      <c r="C112" s="4">
        <v>0</v>
      </c>
      <c r="D112" s="3">
        <v>0</v>
      </c>
      <c r="E112" s="2"/>
      <c r="F112" s="3">
        <v>0</v>
      </c>
      <c r="G112" s="3">
        <v>-1221318.71</v>
      </c>
      <c r="H112" s="3">
        <v>0</v>
      </c>
      <c r="I112" s="3">
        <v>0</v>
      </c>
      <c r="J112" s="3">
        <v>0</v>
      </c>
    </row>
    <row r="113" spans="1:10">
      <c r="A113" s="2" t="s">
        <v>328</v>
      </c>
      <c r="B113" s="2" t="s">
        <v>329</v>
      </c>
      <c r="C113" s="4">
        <v>0</v>
      </c>
      <c r="D113" s="3">
        <v>0</v>
      </c>
      <c r="E113" s="2"/>
      <c r="F113" s="3">
        <v>0</v>
      </c>
      <c r="G113" s="3">
        <v>-1533753.89</v>
      </c>
      <c r="H113" s="3">
        <v>0</v>
      </c>
      <c r="I113" s="3">
        <v>0</v>
      </c>
      <c r="J113" s="3">
        <v>0</v>
      </c>
    </row>
    <row r="114" spans="1:10">
      <c r="A114" s="2" t="s">
        <v>330</v>
      </c>
      <c r="B114" s="2" t="s">
        <v>331</v>
      </c>
      <c r="C114" s="4">
        <v>1073</v>
      </c>
      <c r="D114" s="3">
        <v>50503973.990000002</v>
      </c>
      <c r="E114" s="2"/>
      <c r="F114" s="3">
        <v>0</v>
      </c>
      <c r="G114" s="3">
        <v>-196511009.69999999</v>
      </c>
      <c r="H114" s="3">
        <v>80976.009999999995</v>
      </c>
      <c r="I114" s="3">
        <v>0</v>
      </c>
      <c r="J114" s="3">
        <v>0</v>
      </c>
    </row>
    <row r="115" spans="1:10">
      <c r="A115" s="2" t="s">
        <v>332</v>
      </c>
      <c r="B115" s="2" t="s">
        <v>333</v>
      </c>
      <c r="C115" s="2" t="s">
        <v>334</v>
      </c>
      <c r="D115" s="3">
        <v>68000538180.110001</v>
      </c>
      <c r="E115" s="2" t="s">
        <v>335</v>
      </c>
      <c r="F115" s="3">
        <v>58690054822.82</v>
      </c>
      <c r="G115" s="3">
        <v>260100667.84</v>
      </c>
      <c r="H115" s="3">
        <v>309665150.47000003</v>
      </c>
      <c r="I115" s="3">
        <v>2896727658.02</v>
      </c>
      <c r="J115" s="3">
        <v>0</v>
      </c>
    </row>
    <row r="116" spans="1:10">
      <c r="A116" s="2" t="s">
        <v>336</v>
      </c>
      <c r="B116" s="2" t="s">
        <v>337</v>
      </c>
      <c r="C116" s="2" t="s">
        <v>338</v>
      </c>
      <c r="D116" s="3">
        <v>0</v>
      </c>
      <c r="E116" s="2"/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>
      <c r="A117" s="2" t="s">
        <v>336</v>
      </c>
      <c r="B117" s="2" t="s">
        <v>339</v>
      </c>
      <c r="C117" s="2" t="s">
        <v>340</v>
      </c>
      <c r="D117" s="3">
        <v>0</v>
      </c>
      <c r="E117" s="2"/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>
      <c r="A118" s="2" t="s">
        <v>336</v>
      </c>
      <c r="B118" s="2" t="s">
        <v>341</v>
      </c>
      <c r="C118" s="2" t="s">
        <v>342</v>
      </c>
      <c r="D118" s="3">
        <v>0</v>
      </c>
      <c r="E118" s="2"/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>
      <c r="A119" s="2" t="s">
        <v>336</v>
      </c>
      <c r="B119" s="2" t="s">
        <v>343</v>
      </c>
      <c r="C119" s="2" t="s">
        <v>344</v>
      </c>
      <c r="D119" s="3">
        <v>0</v>
      </c>
      <c r="E119" s="2"/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>
      <c r="A120" s="2" t="s">
        <v>336</v>
      </c>
      <c r="B120" s="2" t="s">
        <v>345</v>
      </c>
      <c r="C120" s="2" t="s">
        <v>346</v>
      </c>
      <c r="D120" s="3">
        <v>0</v>
      </c>
      <c r="E120" s="2"/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>
      <c r="A121" s="2" t="s">
        <v>336</v>
      </c>
      <c r="B121" s="2" t="s">
        <v>347</v>
      </c>
      <c r="C121" s="2" t="s">
        <v>348</v>
      </c>
      <c r="D121" s="3">
        <v>0</v>
      </c>
      <c r="E121" s="2"/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>
      <c r="A122" s="2" t="s">
        <v>336</v>
      </c>
      <c r="B122" s="2" t="s">
        <v>349</v>
      </c>
      <c r="C122" s="2" t="s">
        <v>350</v>
      </c>
      <c r="D122" s="3">
        <v>0</v>
      </c>
      <c r="E122" s="2"/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>
      <c r="A123" s="2" t="s">
        <v>336</v>
      </c>
      <c r="B123" s="2" t="s">
        <v>351</v>
      </c>
      <c r="C123" s="2" t="s">
        <v>352</v>
      </c>
      <c r="D123" s="3">
        <v>0</v>
      </c>
      <c r="E123" s="2"/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>
      <c r="A124" s="2" t="s">
        <v>336</v>
      </c>
      <c r="B124" s="2" t="s">
        <v>353</v>
      </c>
      <c r="C124" s="2" t="s">
        <v>354</v>
      </c>
      <c r="D124" s="3">
        <v>0</v>
      </c>
      <c r="E124" s="2"/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>
      <c r="A125" s="2" t="s">
        <v>336</v>
      </c>
      <c r="B125" s="2" t="s">
        <v>355</v>
      </c>
      <c r="C125" s="2" t="s">
        <v>356</v>
      </c>
      <c r="D125" s="3">
        <v>0</v>
      </c>
      <c r="E125" s="2"/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>
      <c r="A126" s="2" t="s">
        <v>336</v>
      </c>
      <c r="B126" s="2" t="s">
        <v>357</v>
      </c>
      <c r="C126" s="2" t="s">
        <v>358</v>
      </c>
      <c r="D126" s="3">
        <v>0</v>
      </c>
      <c r="E126" s="2"/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>
      <c r="A127" s="2" t="s">
        <v>336</v>
      </c>
      <c r="B127" s="2" t="s">
        <v>359</v>
      </c>
      <c r="C127" s="2" t="s">
        <v>360</v>
      </c>
      <c r="D127" s="3">
        <v>0</v>
      </c>
      <c r="E127" s="2"/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>
      <c r="A128" s="2" t="s">
        <v>336</v>
      </c>
      <c r="B128" s="2" t="s">
        <v>361</v>
      </c>
      <c r="C128" s="2"/>
      <c r="D128" s="3">
        <v>17243380.190000001</v>
      </c>
      <c r="E128" s="2"/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>
      <c r="A129" s="2" t="s">
        <v>336</v>
      </c>
      <c r="B129" s="2" t="s">
        <v>362</v>
      </c>
      <c r="C129" s="2"/>
      <c r="D129" s="3">
        <v>12411357.59</v>
      </c>
      <c r="E129" s="2"/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>
      <c r="A130" s="2" t="s">
        <v>336</v>
      </c>
      <c r="B130" s="2" t="s">
        <v>363</v>
      </c>
      <c r="C130" s="2"/>
      <c r="D130" s="3">
        <v>291022648.25999999</v>
      </c>
      <c r="E130" s="2"/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>
      <c r="A131" s="2" t="s">
        <v>336</v>
      </c>
      <c r="B131" s="2" t="s">
        <v>364</v>
      </c>
      <c r="C131" s="2"/>
      <c r="D131" s="3">
        <v>3301491783.0300002</v>
      </c>
      <c r="E131" s="2" t="s">
        <v>365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>
      <c r="A132" s="2" t="s">
        <v>336</v>
      </c>
      <c r="B132" s="2" t="s">
        <v>366</v>
      </c>
      <c r="C132" s="2"/>
      <c r="D132" s="3">
        <v>7069653037.6899996</v>
      </c>
      <c r="E132" s="2" t="s">
        <v>367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>
      <c r="A133" s="2" t="s">
        <v>336</v>
      </c>
      <c r="B133" s="2" t="s">
        <v>368</v>
      </c>
      <c r="C133" s="2" t="s">
        <v>369</v>
      </c>
      <c r="D133" s="3">
        <v>0</v>
      </c>
      <c r="E133" s="2" t="s">
        <v>370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>
      <c r="A134" s="2" t="s">
        <v>336</v>
      </c>
      <c r="B134" s="2" t="s">
        <v>371</v>
      </c>
      <c r="C134" s="2"/>
      <c r="D134" s="3">
        <v>-18424175</v>
      </c>
      <c r="E134" s="2"/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>
      <c r="A135" s="2" t="s">
        <v>336</v>
      </c>
      <c r="B135" s="2" t="s">
        <v>372</v>
      </c>
      <c r="C135" s="2"/>
      <c r="D135" s="3">
        <v>260100667.84</v>
      </c>
      <c r="E135" s="2"/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>
      <c r="A136" s="2" t="s">
        <v>336</v>
      </c>
      <c r="B136" s="2" t="s">
        <v>373</v>
      </c>
      <c r="C136" s="2"/>
      <c r="D136" s="3">
        <v>-0.37</v>
      </c>
      <c r="E136" s="2"/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>
      <c r="A137" s="2" t="s">
        <v>336</v>
      </c>
      <c r="B137" s="2" t="s">
        <v>374</v>
      </c>
      <c r="C137" s="2"/>
      <c r="D137" s="3">
        <v>263063.63</v>
      </c>
      <c r="E137" s="2"/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>
      <c r="A138" s="2" t="s">
        <v>336</v>
      </c>
      <c r="B138" s="2" t="s">
        <v>375</v>
      </c>
      <c r="C138" s="2"/>
      <c r="D138" s="3">
        <v>0</v>
      </c>
      <c r="E138" s="2"/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>
      <c r="A139" s="2" t="s">
        <v>336</v>
      </c>
      <c r="B139" s="2" t="s">
        <v>376</v>
      </c>
      <c r="C139" s="2"/>
      <c r="D139" s="3">
        <v>-3777434.54</v>
      </c>
      <c r="E139" s="2"/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>
      <c r="A140" s="2" t="s">
        <v>336</v>
      </c>
      <c r="B140" s="2" t="s">
        <v>377</v>
      </c>
      <c r="C140" s="2"/>
      <c r="D140" s="3">
        <v>1500000</v>
      </c>
      <c r="E140" s="2"/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>
      <c r="A141" s="2" t="s">
        <v>336</v>
      </c>
      <c r="B141" s="2" t="s">
        <v>378</v>
      </c>
      <c r="C141" s="2"/>
      <c r="D141" s="3">
        <v>0</v>
      </c>
      <c r="E141" s="2"/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>
      <c r="A142" s="2" t="s">
        <v>336</v>
      </c>
      <c r="B142" s="2" t="s">
        <v>379</v>
      </c>
      <c r="C142" s="2"/>
      <c r="D142" s="3">
        <v>3675912501.0799999</v>
      </c>
      <c r="E142" s="2"/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>
      <c r="A143" s="2" t="s">
        <v>336</v>
      </c>
      <c r="B143" s="2" t="s">
        <v>380</v>
      </c>
      <c r="C143" s="2"/>
      <c r="D143" s="3">
        <v>0</v>
      </c>
      <c r="E143" s="2"/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>
      <c r="A144" s="2" t="s">
        <v>336</v>
      </c>
      <c r="B144" s="2" t="s">
        <v>381</v>
      </c>
      <c r="C144" s="2"/>
      <c r="D144" s="3">
        <v>0</v>
      </c>
      <c r="E144" s="2"/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>
      <c r="A145" s="2" t="s">
        <v>336</v>
      </c>
      <c r="B145" s="2" t="s">
        <v>382</v>
      </c>
      <c r="C145" s="2"/>
      <c r="D145" s="3">
        <v>1391118280.97</v>
      </c>
      <c r="E145" s="2"/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>
      <c r="A146" s="2" t="s">
        <v>336</v>
      </c>
      <c r="B146" s="2" t="s">
        <v>383</v>
      </c>
      <c r="C146" s="2"/>
      <c r="D146" s="3">
        <v>0</v>
      </c>
      <c r="E146" s="2"/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>
      <c r="A147" s="2" t="s">
        <v>336</v>
      </c>
      <c r="B147" s="2" t="s">
        <v>384</v>
      </c>
      <c r="C147" s="2"/>
      <c r="D147" s="3">
        <v>0</v>
      </c>
      <c r="E147" s="2"/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>
      <c r="A148" s="2" t="s">
        <v>336</v>
      </c>
      <c r="B148" s="2" t="s">
        <v>385</v>
      </c>
      <c r="C148" s="2"/>
      <c r="D148" s="3">
        <v>0</v>
      </c>
      <c r="E148" s="2"/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>
      <c r="A149" s="2" t="s">
        <v>336</v>
      </c>
      <c r="B149" s="2" t="s">
        <v>386</v>
      </c>
      <c r="C149" s="2"/>
      <c r="D149" s="3">
        <v>72740399.700000003</v>
      </c>
      <c r="E149" s="2"/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>
      <c r="A150" s="2" t="s">
        <v>336</v>
      </c>
      <c r="B150" s="2" t="s">
        <v>387</v>
      </c>
      <c r="C150" s="2"/>
      <c r="D150" s="3">
        <v>10070551.880000001</v>
      </c>
      <c r="E150" s="2"/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>
      <c r="A151" s="2" t="s">
        <v>336</v>
      </c>
      <c r="B151" s="2" t="s">
        <v>388</v>
      </c>
      <c r="C151" s="2"/>
      <c r="D151" s="3">
        <v>97068.18</v>
      </c>
      <c r="E151" s="2"/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>
      <c r="A152" s="2" t="s">
        <v>336</v>
      </c>
      <c r="B152" s="2" t="s">
        <v>389</v>
      </c>
      <c r="C152" s="2"/>
      <c r="D152" s="3">
        <v>0</v>
      </c>
      <c r="E152" s="2"/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>
      <c r="A153" s="2" t="s">
        <v>336</v>
      </c>
      <c r="B153" s="2" t="s">
        <v>390</v>
      </c>
      <c r="C153" s="2"/>
      <c r="D153" s="3">
        <v>579436052.29999995</v>
      </c>
      <c r="E153" s="2"/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>
      <c r="A154" s="2" t="s">
        <v>336</v>
      </c>
      <c r="B154" s="2" t="s">
        <v>391</v>
      </c>
      <c r="C154" s="2"/>
      <c r="D154" s="3">
        <v>36759125.009999998</v>
      </c>
      <c r="E154" s="2"/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>
      <c r="A155" s="2" t="s">
        <v>336</v>
      </c>
      <c r="B155" s="2" t="s">
        <v>392</v>
      </c>
      <c r="C155" s="2" t="s">
        <v>393</v>
      </c>
      <c r="D155" s="3">
        <v>0</v>
      </c>
      <c r="E155" s="2"/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>
      <c r="A156" s="2" t="s">
        <v>336</v>
      </c>
      <c r="B156" s="2" t="s">
        <v>394</v>
      </c>
      <c r="C156" s="2" t="s">
        <v>395</v>
      </c>
      <c r="D156" s="3">
        <v>0</v>
      </c>
      <c r="E156" s="2"/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>
      <c r="A157" s="2" t="s">
        <v>336</v>
      </c>
      <c r="B157" s="2" t="s">
        <v>396</v>
      </c>
      <c r="C157" s="2" t="s">
        <v>397</v>
      </c>
      <c r="D157" s="3">
        <v>0</v>
      </c>
      <c r="E157" s="2"/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E9"/>
  <sheetViews>
    <sheetView workbookViewId="0">
      <selection activeCell="D11" sqref="D11"/>
    </sheetView>
  </sheetViews>
  <sheetFormatPr baseColWidth="10" defaultColWidth="8.83203125" defaultRowHeight="15"/>
  <cols>
    <col min="1" max="1" width="5.1640625" customWidth="1"/>
    <col min="2" max="2" width="9.1640625" style="8" customWidth="1"/>
    <col min="3" max="3" width="29.33203125" customWidth="1"/>
    <col min="4" max="4" width="21" customWidth="1"/>
    <col min="5" max="5" width="24.1640625" customWidth="1"/>
  </cols>
  <sheetData>
    <row r="4" spans="1:5" ht="32">
      <c r="A4" s="104" t="s">
        <v>782</v>
      </c>
      <c r="B4" s="106" t="s">
        <v>781</v>
      </c>
      <c r="C4" s="104" t="s">
        <v>783</v>
      </c>
      <c r="D4" s="104" t="s">
        <v>784</v>
      </c>
      <c r="E4" s="104" t="s">
        <v>785</v>
      </c>
    </row>
    <row r="5" spans="1:5">
      <c r="A5" s="75">
        <v>1</v>
      </c>
      <c r="B5" s="105" t="s">
        <v>424</v>
      </c>
      <c r="C5" s="75" t="s">
        <v>786</v>
      </c>
      <c r="D5" s="75" t="s">
        <v>447</v>
      </c>
      <c r="E5" s="75" t="s">
        <v>790</v>
      </c>
    </row>
    <row r="6" spans="1:5">
      <c r="A6" s="75">
        <v>2</v>
      </c>
      <c r="B6" s="105" t="s">
        <v>425</v>
      </c>
      <c r="C6" s="75" t="s">
        <v>787</v>
      </c>
      <c r="D6" s="75" t="s">
        <v>606</v>
      </c>
      <c r="E6" s="75" t="s">
        <v>791</v>
      </c>
    </row>
    <row r="7" spans="1:5">
      <c r="A7" s="75">
        <v>3</v>
      </c>
      <c r="B7" s="105" t="s">
        <v>427</v>
      </c>
      <c r="C7" s="75" t="s">
        <v>788</v>
      </c>
      <c r="D7" s="75" t="s">
        <v>792</v>
      </c>
      <c r="E7" s="75" t="s">
        <v>607</v>
      </c>
    </row>
    <row r="8" spans="1:5">
      <c r="A8" s="75">
        <v>4</v>
      </c>
      <c r="B8" s="105" t="s">
        <v>426</v>
      </c>
      <c r="C8" s="75" t="s">
        <v>789</v>
      </c>
      <c r="D8" s="75" t="s">
        <v>607</v>
      </c>
      <c r="E8" s="75" t="s">
        <v>448</v>
      </c>
    </row>
    <row r="9" spans="1:5">
      <c r="A9" s="75"/>
      <c r="B9" s="105"/>
      <c r="C9" s="75"/>
      <c r="D9" s="75"/>
      <c r="E9" s="75"/>
    </row>
  </sheetData>
  <pageMargins left="0.97" right="0.1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Final (2)</vt:lpstr>
      <vt:lpstr>Final</vt:lpstr>
      <vt:lpstr>Cluster</vt:lpstr>
      <vt:lpstr>Branchwise</vt:lpstr>
      <vt:lpstr>HO</vt:lpstr>
      <vt:lpstr>Branch Grading</vt:lpstr>
      <vt:lpstr>Myreport Ashoj</vt:lpstr>
      <vt:lpstr>Sheet1</vt:lpstr>
      <vt:lpstr>B_Code</vt:lpstr>
      <vt:lpstr>B_Position</vt:lpstr>
      <vt:lpstr>B_Sum</vt:lpstr>
      <vt:lpstr>C_Code</vt:lpstr>
      <vt:lpstr>C_Position</vt:lpstr>
      <vt:lpstr>C_Sum</vt:lpstr>
      <vt:lpstr>F_Position</vt:lpstr>
      <vt:lpstr>Final!Print_Titles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Sanjog Shrestha</dc:creator>
  <cp:lastModifiedBy>Kamal</cp:lastModifiedBy>
  <cp:lastPrinted>2022-01-26T04:46:30Z</cp:lastPrinted>
  <dcterms:created xsi:type="dcterms:W3CDTF">2021-10-18T12:40:30Z</dcterms:created>
  <dcterms:modified xsi:type="dcterms:W3CDTF">2022-01-27T11:23:42Z</dcterms:modified>
</cp:coreProperties>
</file>