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umka\OneDrive - Halton Oy\Documents\Work\01-Projects\01-LHC-2\Reporting\python\Reporting\"/>
    </mc:Choice>
  </mc:AlternateContent>
  <xr:revisionPtr revIDLastSave="0" documentId="13_ncr:1_{2B049D3D-C846-4426-8427-28C0815C33E7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All Hoo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" i="1" l="1"/>
  <c r="P22" i="1"/>
  <c r="F34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6" i="1"/>
  <c r="L22" i="1" l="1"/>
  <c r="I12" i="1" s="1"/>
  <c r="P23" i="1"/>
  <c r="I28" i="1" l="1"/>
  <c r="I26" i="1"/>
  <c r="I8" i="1"/>
  <c r="I15" i="1"/>
  <c r="I20" i="1"/>
  <c r="I33" i="1"/>
  <c r="I24" i="1"/>
  <c r="I7" i="1"/>
  <c r="I6" i="1"/>
  <c r="I29" i="1"/>
  <c r="I25" i="1"/>
  <c r="I19" i="1"/>
  <c r="I30" i="1"/>
  <c r="I9" i="1"/>
  <c r="I13" i="1"/>
  <c r="I10" i="1"/>
  <c r="I11" i="1"/>
  <c r="I27" i="1"/>
  <c r="I23" i="1"/>
  <c r="I18" i="1"/>
  <c r="I21" i="1"/>
  <c r="I32" i="1"/>
  <c r="I31" i="1"/>
  <c r="I16" i="1"/>
  <c r="I14" i="1"/>
  <c r="I17" i="1"/>
  <c r="I22" i="1"/>
  <c r="O22" i="1"/>
  <c r="O23" i="1" s="1"/>
  <c r="I34" i="1" l="1"/>
</calcChain>
</file>

<file path=xl/sharedStrings.xml><?xml version="1.0" encoding="utf-8"?>
<sst xmlns="http://schemas.openxmlformats.org/spreadsheetml/2006/main" count="118" uniqueCount="90">
  <si>
    <t>Sum Air Flow (m³)</t>
  </si>
  <si>
    <t>Hoods</t>
  </si>
  <si>
    <t>%</t>
  </si>
  <si>
    <t>M01_TBC_R12</t>
  </si>
  <si>
    <t>M01_TBC_R13</t>
  </si>
  <si>
    <t>M01_TBC_R14</t>
  </si>
  <si>
    <t>M02_TBC_R4</t>
  </si>
  <si>
    <t>M02_TBC_R09</t>
  </si>
  <si>
    <t>M02_TBC_R10</t>
  </si>
  <si>
    <t>M02_TBC_R12</t>
  </si>
  <si>
    <t>M02_TBC_R14</t>
  </si>
  <si>
    <t>M01_H01</t>
  </si>
  <si>
    <t>M01_H02</t>
  </si>
  <si>
    <t>M01_H03</t>
  </si>
  <si>
    <t>M01_H04</t>
  </si>
  <si>
    <t>M01_H05</t>
  </si>
  <si>
    <t>M01_H06</t>
  </si>
  <si>
    <t>M01_H07</t>
  </si>
  <si>
    <t>M01_H08</t>
  </si>
  <si>
    <t>M01_H09</t>
  </si>
  <si>
    <t>M01_H10</t>
  </si>
  <si>
    <t>M01_H11</t>
  </si>
  <si>
    <t>M01_H12</t>
  </si>
  <si>
    <t>M01_H13</t>
  </si>
  <si>
    <t>M01_H14</t>
  </si>
  <si>
    <t>M02_H01</t>
  </si>
  <si>
    <t>M02_H02</t>
  </si>
  <si>
    <t>M02_H03</t>
  </si>
  <si>
    <t>M02_H04</t>
  </si>
  <si>
    <t>M02_H05</t>
  </si>
  <si>
    <t>M02_H06</t>
  </si>
  <si>
    <t>M02_H07</t>
  </si>
  <si>
    <t>M02_H08</t>
  </si>
  <si>
    <t>M02_H09</t>
  </si>
  <si>
    <t>M02_H10</t>
  </si>
  <si>
    <t>M02_H11</t>
  </si>
  <si>
    <t>M02_H12</t>
  </si>
  <si>
    <t>M02_H13</t>
  </si>
  <si>
    <t>M02_H14</t>
  </si>
  <si>
    <t>Active</t>
  </si>
  <si>
    <t>All</t>
  </si>
  <si>
    <t>Leakage</t>
  </si>
  <si>
    <t>% Leakage</t>
  </si>
  <si>
    <t>PERIODE</t>
  </si>
  <si>
    <t>START-END HRs</t>
  </si>
  <si>
    <t>07h30 - 00h</t>
  </si>
  <si>
    <t>ACTIVE HOODS</t>
  </si>
  <si>
    <t>Cell Halton Label</t>
  </si>
  <si>
    <t>Cell Last Tenant</t>
  </si>
  <si>
    <t>Cell Label</t>
  </si>
  <si>
    <t>K02</t>
  </si>
  <si>
    <t xml:space="preserve"> Napoli Gang</t>
  </si>
  <si>
    <t>K06</t>
  </si>
  <si>
    <t xml:space="preserve"> Ladess</t>
  </si>
  <si>
    <t>K08</t>
  </si>
  <si>
    <t xml:space="preserve"> CourtePaille</t>
  </si>
  <si>
    <t>K09</t>
  </si>
  <si>
    <t xml:space="preserve"> Starving Club</t>
  </si>
  <si>
    <t>K10</t>
  </si>
  <si>
    <t xml:space="preserve"> Break Moment</t>
  </si>
  <si>
    <t>K11</t>
  </si>
  <si>
    <t xml:space="preserve"> Cook</t>
  </si>
  <si>
    <t>K12</t>
  </si>
  <si>
    <t xml:space="preserve"> Il Patrono</t>
  </si>
  <si>
    <t>K13</t>
  </si>
  <si>
    <t xml:space="preserve"> Kuti</t>
  </si>
  <si>
    <t>K14</t>
  </si>
  <si>
    <t xml:space="preserve"> Poke Fusion</t>
  </si>
  <si>
    <t>K15</t>
  </si>
  <si>
    <t xml:space="preserve"> Mona</t>
  </si>
  <si>
    <t>K01</t>
  </si>
  <si>
    <t xml:space="preserve"> DS Cafe</t>
  </si>
  <si>
    <t>K21</t>
  </si>
  <si>
    <t xml:space="preserve"> Comme a la Maison</t>
  </si>
  <si>
    <t>K22</t>
  </si>
  <si>
    <t xml:space="preserve"> Phood</t>
  </si>
  <si>
    <t>K23</t>
  </si>
  <si>
    <t xml:space="preserve"> Antojao</t>
  </si>
  <si>
    <t>K16</t>
  </si>
  <si>
    <t xml:space="preserve"> Burger Road</t>
  </si>
  <si>
    <t>K17</t>
  </si>
  <si>
    <t xml:space="preserve"> Bellota</t>
  </si>
  <si>
    <t>K19</t>
  </si>
  <si>
    <t xml:space="preserve"> Thai @Home</t>
  </si>
  <si>
    <t>K20</t>
  </si>
  <si>
    <t xml:space="preserve"> Pakizo</t>
  </si>
  <si>
    <t>K28</t>
  </si>
  <si>
    <t xml:space="preserve"> Pitoki</t>
  </si>
  <si>
    <t>K26</t>
  </si>
  <si>
    <t xml:space="preserve"> Palais Krishna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</si>
</sst>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9" fontId="0" fillId="0" borderId="0" xfId="1" applyFont="1"/>
    <xf numFmtId="9" fontId="0" fillId="0" borderId="0" xfId="0" applyNumberFormat="1"/>
    <xf numFmtId="0" fontId="0" fillId="3" borderId="0" xfId="0" applyFill="1"/>
    <xf numFmtId="0" fontId="3" fillId="0" borderId="0" xfId="0" applyFont="1" applyAlignment="1">
      <alignment horizontal="center" vertical="center"/>
    </xf>
    <xf numFmtId="17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workbookViewId="0">
      <selection activeCell="L11" sqref="L11"/>
    </sheetView>
  </sheetViews>
  <sheetFormatPr defaultRowHeight="15" x14ac:dyDescent="0.25"/>
  <cols>
    <col min="1" max="1" width="19.42578125" style="3" bestFit="1" customWidth="1"/>
    <col min="2" max="3" width="22.85546875" style="3" customWidth="1"/>
    <col min="4" max="4" width="27.42578125" customWidth="1"/>
    <col min="5" max="5" width="15.5703125" customWidth="1"/>
    <col min="6" max="6" width="19.140625" customWidth="1"/>
    <col min="14" max="14" width="13.85546875" customWidth="1"/>
    <col min="15" max="15" width="11.7109375" bestFit="1" customWidth="1"/>
  </cols>
  <sheetData>
    <row r="1" spans="1:9" ht="18.75" x14ac:dyDescent="0.25">
      <c r="A1" s="9" t="s">
        <v>43</v>
      </c>
      <c r="B1" s="9"/>
      <c r="C1" s="9"/>
      <c r="D1" s="10">
        <v>44166</v>
      </c>
    </row>
    <row r="2" spans="1:9" ht="18.75" x14ac:dyDescent="0.25">
      <c r="A2" s="9" t="s">
        <v>44</v>
      </c>
      <c r="B2" s="9"/>
      <c r="C2" s="9"/>
      <c r="D2" s="11" t="s">
        <v>45</v>
      </c>
    </row>
    <row r="4" spans="1:9" ht="15" customHeight="1" x14ac:dyDescent="0.25">
      <c r="D4" t="s">
        <v>46</v>
      </c>
    </row>
    <row r="5" spans="1:9" ht="15.75" customHeight="1" x14ac:dyDescent="0.25">
      <c r="A5" s="3" t="s">
        <v>47</v>
      </c>
      <c r="B5" s="3" t="s">
        <v>49</v>
      </c>
      <c r="C5" s="3" t="s">
        <v>48</v>
      </c>
      <c r="D5" s="1" t="s">
        <v>0</v>
      </c>
      <c r="E5" s="1" t="s">
        <v>1</v>
      </c>
      <c r="F5" s="1" t="s">
        <v>2</v>
      </c>
    </row>
    <row r="6" spans="1:9" ht="15.75" customHeight="1" x14ac:dyDescent="0.25">
      <c r="A6" s="14" t="s">
        <v>11</v>
      </c>
      <c r="B6" s="12" t="s">
        <v>51</v>
      </c>
      <c r="C6" s="4" t="s">
        <v>50</v>
      </c>
      <c r="D6">
        <v>642636</v>
      </c>
      <c r="E6" t="s">
        <v>11</v>
      </c>
      <c r="F6">
        <v>6.1</v>
      </c>
      <c r="G6">
        <v>1</v>
      </c>
      <c r="H6">
        <f>D6*G6</f>
        <v>642636</v>
      </c>
      <c r="I6" s="6">
        <f>H6/$L$22</f>
        <v>6.3110055473047003E-2</v>
      </c>
    </row>
    <row r="7" spans="1:9" x14ac:dyDescent="0.25">
      <c r="A7" s="14" t="s">
        <v>12</v>
      </c>
      <c r="B7" s="12" t="s">
        <v>53</v>
      </c>
      <c r="C7" s="4" t="s">
        <v>52</v>
      </c>
      <c r="D7">
        <v>343147</v>
      </c>
      <c r="E7" t="s">
        <v>12</v>
      </c>
      <c r="F7">
        <v>3.26</v>
      </c>
      <c r="G7">
        <v>1</v>
      </c>
      <c r="H7">
        <f>D7*G7</f>
        <v>343147</v>
      </c>
      <c r="I7" s="6">
        <f t="shared" ref="I7:I33" si="0">H7/$L$22</f>
        <v>3.369874424310132E-2</v>
      </c>
    </row>
    <row r="8" spans="1:9" x14ac:dyDescent="0.25">
      <c r="A8" s="14" t="s">
        <v>13</v>
      </c>
      <c r="B8" s="12" t="s">
        <v>55</v>
      </c>
      <c r="C8" s="4" t="s">
        <v>54</v>
      </c>
      <c r="D8">
        <v>685750</v>
      </c>
      <c r="E8" t="s">
        <v>13</v>
      </c>
      <c r="F8">
        <v>6.5100000000000007</v>
      </c>
      <c r="G8">
        <v>1</v>
      </c>
      <c r="H8">
        <f>D8*G8</f>
        <v>685750</v>
      </c>
      <c r="I8" s="6">
        <f t="shared" si="0"/>
        <v>6.7344064977128554E-2</v>
      </c>
    </row>
    <row r="9" spans="1:9" x14ac:dyDescent="0.25">
      <c r="A9" s="14" t="s">
        <v>14</v>
      </c>
      <c r="B9" s="12" t="s">
        <v>57</v>
      </c>
      <c r="C9" s="4" t="s">
        <v>56</v>
      </c>
      <c r="D9">
        <v>86030</v>
      </c>
      <c r="E9" t="s">
        <v>14</v>
      </c>
      <c r="F9">
        <v>0.82000000000000006</v>
      </c>
      <c r="G9">
        <v>1</v>
      </c>
      <c r="H9">
        <f>D9*G9</f>
        <v>86030</v>
      </c>
      <c r="I9" s="6">
        <f t="shared" si="0"/>
        <v>8.4485744221398026E-3</v>
      </c>
    </row>
    <row r="10" spans="1:9" x14ac:dyDescent="0.25">
      <c r="A10" s="14" t="s">
        <v>15</v>
      </c>
      <c r="B10" s="12" t="s">
        <v>59</v>
      </c>
      <c r="C10" s="4" t="s">
        <v>58</v>
      </c>
      <c r="D10">
        <v>577788</v>
      </c>
      <c r="E10" t="s">
        <v>15</v>
      </c>
      <c r="F10">
        <v>5.48</v>
      </c>
      <c r="G10">
        <v>1</v>
      </c>
      <c r="H10">
        <f>D10*G10</f>
        <v>577788</v>
      </c>
      <c r="I10" s="6">
        <f t="shared" si="0"/>
        <v>5.6741658935479625E-2</v>
      </c>
    </row>
    <row r="11" spans="1:9" x14ac:dyDescent="0.25">
      <c r="A11" s="14" t="s">
        <v>16</v>
      </c>
      <c r="B11" s="12" t="s">
        <v>61</v>
      </c>
      <c r="C11" s="4" t="s">
        <v>60</v>
      </c>
      <c r="D11">
        <v>316322</v>
      </c>
      <c r="E11" t="s">
        <v>16</v>
      </c>
      <c r="F11">
        <v>3</v>
      </c>
      <c r="G11">
        <v>1</v>
      </c>
      <c r="H11">
        <f>D11*G11</f>
        <v>316322</v>
      </c>
      <c r="I11" s="6">
        <f t="shared" si="0"/>
        <v>3.1064395656865123E-2</v>
      </c>
    </row>
    <row r="12" spans="1:9" x14ac:dyDescent="0.25">
      <c r="A12" s="14" t="s">
        <v>17</v>
      </c>
      <c r="B12" s="12" t="s">
        <v>63</v>
      </c>
      <c r="C12" s="4" t="s">
        <v>62</v>
      </c>
      <c r="D12">
        <v>695216</v>
      </c>
      <c r="E12" t="s">
        <v>17</v>
      </c>
      <c r="F12">
        <v>6.59</v>
      </c>
      <c r="G12">
        <v>1</v>
      </c>
      <c r="H12">
        <f>D12*G12</f>
        <v>695216</v>
      </c>
      <c r="I12" s="6">
        <f t="shared" si="0"/>
        <v>6.8273673317009703E-2</v>
      </c>
    </row>
    <row r="13" spans="1:9" x14ac:dyDescent="0.25">
      <c r="A13" s="14" t="s">
        <v>18</v>
      </c>
      <c r="B13" s="12" t="s">
        <v>65</v>
      </c>
      <c r="C13" s="4" t="s">
        <v>64</v>
      </c>
      <c r="D13">
        <v>731758</v>
      </c>
      <c r="E13" t="s">
        <v>18</v>
      </c>
      <c r="F13">
        <v>6.94</v>
      </c>
      <c r="G13">
        <v>1</v>
      </c>
      <c r="H13">
        <f>D13*G13</f>
        <v>731758</v>
      </c>
      <c r="I13" s="6">
        <f t="shared" si="0"/>
        <v>7.1862279693085868E-2</v>
      </c>
    </row>
    <row r="14" spans="1:9" x14ac:dyDescent="0.25">
      <c r="A14" s="14" t="s">
        <v>19</v>
      </c>
      <c r="B14" s="12" t="s">
        <v>67</v>
      </c>
      <c r="C14" s="4" t="s">
        <v>66</v>
      </c>
      <c r="D14">
        <v>424085</v>
      </c>
      <c r="E14" t="s">
        <v>19</v>
      </c>
      <c r="F14">
        <v>4.0199999999999996</v>
      </c>
      <c r="G14">
        <v>1</v>
      </c>
      <c r="H14">
        <f>D14*G14</f>
        <v>424085</v>
      </c>
      <c r="I14" s="6">
        <f t="shared" si="0"/>
        <v>4.1647258907510844E-2</v>
      </c>
    </row>
    <row r="15" spans="1:9" x14ac:dyDescent="0.25">
      <c r="A15" s="14" t="s">
        <v>20</v>
      </c>
      <c r="B15" s="12" t="s">
        <v>69</v>
      </c>
      <c r="C15" s="4" t="s">
        <v>68</v>
      </c>
      <c r="D15">
        <v>660692</v>
      </c>
      <c r="E15" t="s">
        <v>20</v>
      </c>
      <c r="F15">
        <v>6.27</v>
      </c>
      <c r="G15">
        <v>1</v>
      </c>
      <c r="H15">
        <f>D15*G15</f>
        <v>660692</v>
      </c>
      <c r="I15" s="6">
        <f t="shared" si="0"/>
        <v>6.4883244590403233E-2</v>
      </c>
    </row>
    <row r="16" spans="1:9" x14ac:dyDescent="0.25">
      <c r="A16" s="14" t="s">
        <v>21</v>
      </c>
      <c r="B16" s="12" t="s">
        <v>71</v>
      </c>
      <c r="C16" s="4" t="s">
        <v>70</v>
      </c>
      <c r="D16">
        <v>355623</v>
      </c>
      <c r="E16" t="s">
        <v>21</v>
      </c>
      <c r="F16">
        <v>3.37</v>
      </c>
      <c r="G16">
        <v>1</v>
      </c>
      <c r="H16">
        <f>D16*G16</f>
        <v>355623</v>
      </c>
      <c r="I16" s="6">
        <f t="shared" si="0"/>
        <v>3.4923949572528451E-2</v>
      </c>
    </row>
    <row r="17" spans="1:16" x14ac:dyDescent="0.25">
      <c r="A17" s="15" t="s">
        <v>22</v>
      </c>
      <c r="B17" s="13"/>
      <c r="C17" s="5" t="s">
        <v>3</v>
      </c>
      <c r="D17" s="2">
        <v>25809</v>
      </c>
      <c r="E17" s="2" t="s">
        <v>22</v>
      </c>
      <c r="F17" s="2">
        <v>0.24</v>
      </c>
      <c r="G17">
        <v>0</v>
      </c>
      <c r="H17">
        <f>D17*G17</f>
        <v>0</v>
      </c>
      <c r="I17" s="6">
        <f t="shared" si="0"/>
        <v>0</v>
      </c>
    </row>
    <row r="18" spans="1:16" x14ac:dyDescent="0.25">
      <c r="A18" s="15" t="s">
        <v>23</v>
      </c>
      <c r="B18" s="13"/>
      <c r="C18" s="5" t="s">
        <v>4</v>
      </c>
      <c r="D18" s="2">
        <v>0</v>
      </c>
      <c r="E18" s="2" t="s">
        <v>23</v>
      </c>
      <c r="F18" s="2">
        <v>0</v>
      </c>
      <c r="G18">
        <v>0</v>
      </c>
      <c r="H18">
        <f>D18*G18</f>
        <v>0</v>
      </c>
      <c r="I18" s="6">
        <f t="shared" si="0"/>
        <v>0</v>
      </c>
    </row>
    <row r="19" spans="1:16" x14ac:dyDescent="0.25">
      <c r="A19" s="15" t="s">
        <v>24</v>
      </c>
      <c r="B19" s="13"/>
      <c r="C19" s="5" t="s">
        <v>5</v>
      </c>
      <c r="D19" s="2">
        <v>0</v>
      </c>
      <c r="E19" s="2" t="s">
        <v>24</v>
      </c>
      <c r="F19" s="2">
        <v>0</v>
      </c>
      <c r="G19">
        <v>0</v>
      </c>
      <c r="H19">
        <f>D19*G19</f>
        <v>0</v>
      </c>
      <c r="I19" s="6">
        <f t="shared" si="0"/>
        <v>0</v>
      </c>
    </row>
    <row r="20" spans="1:16" x14ac:dyDescent="0.25">
      <c r="A20" s="14" t="s">
        <v>25</v>
      </c>
      <c r="B20" s="12" t="s">
        <v>73</v>
      </c>
      <c r="C20" s="4" t="s">
        <v>72</v>
      </c>
      <c r="D20">
        <v>131418</v>
      </c>
      <c r="E20" t="s">
        <v>25</v>
      </c>
      <c r="F20">
        <v>1.25</v>
      </c>
      <c r="G20">
        <v>1</v>
      </c>
      <c r="H20">
        <f>D20*G20</f>
        <v>131418</v>
      </c>
      <c r="I20" s="6">
        <f t="shared" si="0"/>
        <v>1.2905902050549442E-2</v>
      </c>
    </row>
    <row r="21" spans="1:16" x14ac:dyDescent="0.25">
      <c r="A21" s="14" t="s">
        <v>26</v>
      </c>
      <c r="B21" s="12" t="s">
        <v>75</v>
      </c>
      <c r="C21" s="4" t="s">
        <v>74</v>
      </c>
      <c r="D21">
        <v>946690</v>
      </c>
      <c r="E21" t="s">
        <v>26</v>
      </c>
      <c r="F21">
        <v>8.98</v>
      </c>
      <c r="G21">
        <v>1</v>
      </c>
      <c r="H21">
        <f>D21*G21</f>
        <v>946690</v>
      </c>
      <c r="I21" s="6">
        <f t="shared" si="0"/>
        <v>9.2969672436307438E-2</v>
      </c>
      <c r="O21" s="8"/>
      <c r="P21" s="8"/>
    </row>
    <row r="22" spans="1:16" x14ac:dyDescent="0.25">
      <c r="A22" s="14" t="s">
        <v>27</v>
      </c>
      <c r="B22" s="12" t="s">
        <v>77</v>
      </c>
      <c r="C22" s="4" t="s">
        <v>76</v>
      </c>
      <c r="D22">
        <v>316499</v>
      </c>
      <c r="E22" t="s">
        <v>27</v>
      </c>
      <c r="F22">
        <v>3</v>
      </c>
      <c r="G22">
        <v>1</v>
      </c>
      <c r="H22">
        <f>D22*G22</f>
        <v>316499</v>
      </c>
      <c r="I22" s="6">
        <f t="shared" si="0"/>
        <v>3.1081777938310184E-2</v>
      </c>
      <c r="K22" t="s">
        <v>39</v>
      </c>
      <c r="L22">
        <f>SUM(H6:H33)</f>
        <v>10182783</v>
      </c>
      <c r="N22" t="s">
        <v>41</v>
      </c>
      <c r="O22">
        <f>L23-L22</f>
        <v>358841</v>
      </c>
      <c r="P22">
        <f>SUM(D17:D19,D23,D28:D29,D31,D33)</f>
        <v>358841</v>
      </c>
    </row>
    <row r="23" spans="1:16" x14ac:dyDescent="0.25">
      <c r="A23" s="15" t="s">
        <v>28</v>
      </c>
      <c r="B23" s="13"/>
      <c r="C23" s="5" t="s">
        <v>6</v>
      </c>
      <c r="D23" s="2">
        <v>48242</v>
      </c>
      <c r="E23" s="2" t="s">
        <v>28</v>
      </c>
      <c r="F23" s="2">
        <v>0.46</v>
      </c>
      <c r="G23">
        <v>0</v>
      </c>
      <c r="H23">
        <f>D23*G23</f>
        <v>0</v>
      </c>
      <c r="I23" s="6">
        <f t="shared" si="0"/>
        <v>0</v>
      </c>
      <c r="K23" t="s">
        <v>40</v>
      </c>
      <c r="L23">
        <f>SUM(D6:D33)</f>
        <v>10541624</v>
      </c>
      <c r="N23" t="s">
        <v>42</v>
      </c>
      <c r="O23" s="6">
        <f>O22/L23</f>
        <v>3.404039074055383E-2</v>
      </c>
      <c r="P23" s="6">
        <f>P22/L23</f>
        <v>3.404039074055383E-2</v>
      </c>
    </row>
    <row r="24" spans="1:16" x14ac:dyDescent="0.25">
      <c r="A24" s="14" t="s">
        <v>29</v>
      </c>
      <c r="B24" s="12" t="s">
        <v>79</v>
      </c>
      <c r="C24" s="4" t="s">
        <v>78</v>
      </c>
      <c r="D24">
        <v>715992</v>
      </c>
      <c r="E24" t="s">
        <v>29</v>
      </c>
      <c r="F24">
        <v>6.79</v>
      </c>
      <c r="G24">
        <v>1</v>
      </c>
      <c r="H24">
        <f>D24*G24</f>
        <v>715992</v>
      </c>
      <c r="I24" s="6">
        <f t="shared" si="0"/>
        <v>7.0313979979736388E-2</v>
      </c>
    </row>
    <row r="25" spans="1:16" x14ac:dyDescent="0.25">
      <c r="A25" s="14" t="s">
        <v>30</v>
      </c>
      <c r="B25" s="12" t="s">
        <v>81</v>
      </c>
      <c r="C25" s="4" t="s">
        <v>80</v>
      </c>
      <c r="D25">
        <v>688875</v>
      </c>
      <c r="E25" t="s">
        <v>30</v>
      </c>
      <c r="F25">
        <v>6.5299999999999994</v>
      </c>
      <c r="G25">
        <v>1</v>
      </c>
      <c r="H25">
        <f>D25*G25</f>
        <v>688875</v>
      </c>
      <c r="I25" s="6">
        <f t="shared" si="0"/>
        <v>6.7650955539364829E-2</v>
      </c>
    </row>
    <row r="26" spans="1:16" x14ac:dyDescent="0.25">
      <c r="A26" s="14" t="s">
        <v>31</v>
      </c>
      <c r="B26" s="12" t="s">
        <v>83</v>
      </c>
      <c r="C26" s="4" t="s">
        <v>82</v>
      </c>
      <c r="D26">
        <v>665010</v>
      </c>
      <c r="E26" t="s">
        <v>31</v>
      </c>
      <c r="F26">
        <v>6.31</v>
      </c>
      <c r="G26">
        <v>1</v>
      </c>
      <c r="H26">
        <f>D26*G26</f>
        <v>665010</v>
      </c>
      <c r="I26" s="6">
        <f t="shared" si="0"/>
        <v>6.5307293693678825E-2</v>
      </c>
    </row>
    <row r="27" spans="1:16" x14ac:dyDescent="0.25">
      <c r="A27" s="14" t="s">
        <v>32</v>
      </c>
      <c r="B27" s="12" t="s">
        <v>85</v>
      </c>
      <c r="C27" s="4" t="s">
        <v>84</v>
      </c>
      <c r="D27">
        <v>59604</v>
      </c>
      <c r="E27" t="s">
        <v>32</v>
      </c>
      <c r="F27">
        <v>0.57000000000000006</v>
      </c>
      <c r="G27">
        <v>1</v>
      </c>
      <c r="H27">
        <f>D27*G27</f>
        <v>59604</v>
      </c>
      <c r="I27" s="6">
        <f t="shared" si="0"/>
        <v>5.853409622889931E-3</v>
      </c>
    </row>
    <row r="28" spans="1:16" x14ac:dyDescent="0.25">
      <c r="A28" s="15" t="s">
        <v>33</v>
      </c>
      <c r="B28" s="13"/>
      <c r="C28" s="5" t="s">
        <v>7</v>
      </c>
      <c r="D28" s="2">
        <v>7928</v>
      </c>
      <c r="E28" s="2" t="s">
        <v>33</v>
      </c>
      <c r="F28" s="2">
        <v>0.08</v>
      </c>
      <c r="G28">
        <v>0</v>
      </c>
      <c r="H28">
        <f>D28*G28</f>
        <v>0</v>
      </c>
      <c r="I28" s="6">
        <f t="shared" si="0"/>
        <v>0</v>
      </c>
    </row>
    <row r="29" spans="1:16" x14ac:dyDescent="0.25">
      <c r="A29" s="15" t="s">
        <v>34</v>
      </c>
      <c r="B29" s="13"/>
      <c r="C29" s="5" t="s">
        <v>8</v>
      </c>
      <c r="D29" s="2">
        <v>68553</v>
      </c>
      <c r="E29" s="2" t="s">
        <v>34</v>
      </c>
      <c r="F29" s="2">
        <v>0.65</v>
      </c>
      <c r="G29">
        <v>0</v>
      </c>
      <c r="H29">
        <f>D29*G29</f>
        <v>0</v>
      </c>
      <c r="I29" s="6">
        <f t="shared" si="0"/>
        <v>0</v>
      </c>
    </row>
    <row r="30" spans="1:16" x14ac:dyDescent="0.25">
      <c r="A30" s="14" t="s">
        <v>35</v>
      </c>
      <c r="B30" s="12" t="s">
        <v>87</v>
      </c>
      <c r="C30" s="4" t="s">
        <v>86</v>
      </c>
      <c r="D30">
        <v>123646</v>
      </c>
      <c r="E30" t="s">
        <v>35</v>
      </c>
      <c r="F30">
        <v>1.17</v>
      </c>
      <c r="G30">
        <v>1</v>
      </c>
      <c r="H30">
        <f>D30*G30</f>
        <v>123646</v>
      </c>
      <c r="I30" s="6">
        <f t="shared" si="0"/>
        <v>1.2142652946645332E-2</v>
      </c>
    </row>
    <row r="31" spans="1:16" x14ac:dyDescent="0.25">
      <c r="A31" s="15" t="s">
        <v>36</v>
      </c>
      <c r="B31" s="13"/>
      <c r="C31" s="5" t="s">
        <v>9</v>
      </c>
      <c r="D31" s="2">
        <v>123247</v>
      </c>
      <c r="E31" s="2" t="s">
        <v>36</v>
      </c>
      <c r="F31" s="2">
        <v>1.17</v>
      </c>
      <c r="G31">
        <v>0</v>
      </c>
      <c r="H31">
        <f>D31*G31</f>
        <v>0</v>
      </c>
      <c r="I31" s="6">
        <f t="shared" si="0"/>
        <v>0</v>
      </c>
    </row>
    <row r="32" spans="1:16" x14ac:dyDescent="0.25">
      <c r="A32" s="14" t="s">
        <v>37</v>
      </c>
      <c r="B32" s="12" t="s">
        <v>89</v>
      </c>
      <c r="C32" s="4" t="s">
        <v>88</v>
      </c>
      <c r="D32">
        <v>1016002</v>
      </c>
      <c r="E32" t="s">
        <v>37</v>
      </c>
      <c r="F32">
        <v>9.64</v>
      </c>
      <c r="G32">
        <v>1</v>
      </c>
      <c r="H32">
        <f>D32*G32</f>
        <v>1016002</v>
      </c>
      <c r="I32" s="6">
        <f t="shared" si="0"/>
        <v>9.9776456004218098E-2</v>
      </c>
    </row>
    <row r="33" spans="1:9" x14ac:dyDescent="0.25">
      <c r="A33" s="15" t="s">
        <v>38</v>
      </c>
      <c r="B33" s="13"/>
      <c r="C33" s="5" t="s">
        <v>10</v>
      </c>
      <c r="D33" s="2">
        <v>85062</v>
      </c>
      <c r="E33" s="2" t="s">
        <v>38</v>
      </c>
      <c r="F33" s="2">
        <v>0.80999999999999994</v>
      </c>
      <c r="G33">
        <v>0</v>
      </c>
      <c r="H33">
        <f>D33*G33</f>
        <v>0</v>
      </c>
      <c r="I33" s="6">
        <f t="shared" si="0"/>
        <v>0</v>
      </c>
    </row>
    <row r="34" spans="1:9" x14ac:dyDescent="0.25">
      <c r="F34">
        <f>SUM(F6:F33)</f>
        <v>100.01</v>
      </c>
      <c r="I34" s="7">
        <f>SUM(I6:I33)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Hoods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moumka</cp:lastModifiedBy>
  <dcterms:created xsi:type="dcterms:W3CDTF">2021-01-05T17:01:00Z</dcterms:created>
  <dcterms:modified xsi:type="dcterms:W3CDTF">2021-01-05T17:13:06Z</dcterms:modified>
</cp:coreProperties>
</file>