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CLASSES\FEB 2023\"/>
    </mc:Choice>
  </mc:AlternateContent>
  <xr:revisionPtr revIDLastSave="0" documentId="13_ncr:1_{BEBBC966-E9AC-4EF2-8A84-190D22140ACF}" xr6:coauthVersionLast="36" xr6:coauthVersionMax="36" xr10:uidLastSave="{00000000-0000-0000-0000-000000000000}"/>
  <bookViews>
    <workbookView xWindow="0" yWindow="0" windowWidth="20490" windowHeight="7695" xr2:uid="{C101BB26-6D79-44F9-AD58-4D75C418C4AD}"/>
  </bookViews>
  <sheets>
    <sheet name="Sheet1" sheetId="1" r:id="rId1"/>
  </sheets>
  <definedNames>
    <definedName name="amount">Sheet1!$B$2</definedName>
    <definedName name="rate_of_intrest">Sheet1!$B$4</definedName>
    <definedName name="time">Sheet1!$B$3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D18" i="1" s="1"/>
  <c r="C18" i="1"/>
  <c r="B19" i="1"/>
  <c r="D19" i="1" s="1"/>
  <c r="C19" i="1"/>
  <c r="E19" i="1"/>
  <c r="B20" i="1"/>
  <c r="C20" i="1"/>
  <c r="B21" i="1"/>
  <c r="C21" i="1"/>
  <c r="B22" i="1"/>
  <c r="C22" i="1"/>
  <c r="B23" i="1"/>
  <c r="C23" i="1"/>
  <c r="B24" i="1"/>
  <c r="E24" i="1" s="1"/>
  <c r="C24" i="1"/>
  <c r="B25" i="1"/>
  <c r="C25" i="1"/>
  <c r="B26" i="1"/>
  <c r="C26" i="1"/>
  <c r="B27" i="1"/>
  <c r="C27" i="1"/>
  <c r="B28" i="1"/>
  <c r="E28" i="1" s="1"/>
  <c r="C28" i="1"/>
  <c r="B29" i="1"/>
  <c r="E29" i="1" s="1"/>
  <c r="C29" i="1"/>
  <c r="B30" i="1"/>
  <c r="C30" i="1"/>
  <c r="B31" i="1"/>
  <c r="C31" i="1"/>
  <c r="B32" i="1"/>
  <c r="E32" i="1" s="1"/>
  <c r="C32" i="1"/>
  <c r="B33" i="1"/>
  <c r="C33" i="1"/>
  <c r="B34" i="1"/>
  <c r="C34" i="1"/>
  <c r="B35" i="1"/>
  <c r="C35" i="1"/>
  <c r="B36" i="1"/>
  <c r="E36" i="1" s="1"/>
  <c r="C36" i="1"/>
  <c r="B37" i="1"/>
  <c r="E37" i="1" s="1"/>
  <c r="C37" i="1"/>
  <c r="B38" i="1"/>
  <c r="C38" i="1"/>
  <c r="B39" i="1"/>
  <c r="C39" i="1"/>
  <c r="B40" i="1"/>
  <c r="C40" i="1"/>
  <c r="B41" i="1"/>
  <c r="D41" i="1" s="1"/>
  <c r="C41" i="1"/>
  <c r="B42" i="1"/>
  <c r="C42" i="1"/>
  <c r="B43" i="1"/>
  <c r="D43" i="1" s="1"/>
  <c r="C43" i="1"/>
  <c r="B44" i="1"/>
  <c r="E44" i="1" s="1"/>
  <c r="C44" i="1"/>
  <c r="B45" i="1"/>
  <c r="E45" i="1" s="1"/>
  <c r="C45" i="1"/>
  <c r="B46" i="1"/>
  <c r="C46" i="1"/>
  <c r="B47" i="1"/>
  <c r="C47" i="1"/>
  <c r="B48" i="1"/>
  <c r="E48" i="1" s="1"/>
  <c r="C48" i="1"/>
  <c r="B49" i="1"/>
  <c r="C49" i="1"/>
  <c r="B50" i="1"/>
  <c r="C50" i="1"/>
  <c r="B51" i="1"/>
  <c r="C51" i="1"/>
  <c r="B52" i="1"/>
  <c r="E52" i="1" s="1"/>
  <c r="C52" i="1"/>
  <c r="B53" i="1"/>
  <c r="C53" i="1"/>
  <c r="E53" i="1"/>
  <c r="B54" i="1"/>
  <c r="D54" i="1" s="1"/>
  <c r="C54" i="1"/>
  <c r="B55" i="1"/>
  <c r="C55" i="1"/>
  <c r="B56" i="1"/>
  <c r="D56" i="1" s="1"/>
  <c r="C56" i="1"/>
  <c r="B57" i="1"/>
  <c r="D57" i="1" s="1"/>
  <c r="C57" i="1"/>
  <c r="B58" i="1"/>
  <c r="C58" i="1"/>
  <c r="B59" i="1"/>
  <c r="D59" i="1" s="1"/>
  <c r="C59" i="1"/>
  <c r="B60" i="1"/>
  <c r="E60" i="1" s="1"/>
  <c r="C60" i="1"/>
  <c r="B61" i="1"/>
  <c r="E61" i="1" s="1"/>
  <c r="C61" i="1"/>
  <c r="B62" i="1"/>
  <c r="C62" i="1"/>
  <c r="B63" i="1"/>
  <c r="C63" i="1"/>
  <c r="B64" i="1"/>
  <c r="C64" i="1"/>
  <c r="E64" i="1"/>
  <c r="B65" i="1"/>
  <c r="C65" i="1"/>
  <c r="B66" i="1"/>
  <c r="C66" i="1"/>
  <c r="B67" i="1"/>
  <c r="C67" i="1"/>
  <c r="B68" i="1"/>
  <c r="E68" i="1" s="1"/>
  <c r="C68" i="1"/>
  <c r="B69" i="1"/>
  <c r="E69" i="1" s="1"/>
  <c r="C69" i="1"/>
  <c r="B70" i="1"/>
  <c r="D70" i="1" s="1"/>
  <c r="C70" i="1"/>
  <c r="B71" i="1"/>
  <c r="C71" i="1"/>
  <c r="B72" i="1"/>
  <c r="D72" i="1" s="1"/>
  <c r="C72" i="1"/>
  <c r="B73" i="1"/>
  <c r="D73" i="1" s="1"/>
  <c r="C73" i="1"/>
  <c r="B74" i="1"/>
  <c r="C74" i="1"/>
  <c r="B75" i="1"/>
  <c r="D75" i="1" s="1"/>
  <c r="C75" i="1"/>
  <c r="B76" i="1"/>
  <c r="E76" i="1" s="1"/>
  <c r="C76" i="1"/>
  <c r="B77" i="1"/>
  <c r="E77" i="1" s="1"/>
  <c r="C77" i="1"/>
  <c r="B78" i="1"/>
  <c r="C78" i="1"/>
  <c r="B79" i="1"/>
  <c r="C79" i="1"/>
  <c r="B80" i="1"/>
  <c r="E80" i="1" s="1"/>
  <c r="C80" i="1"/>
  <c r="B81" i="1"/>
  <c r="C81" i="1"/>
  <c r="B82" i="1"/>
  <c r="C82" i="1"/>
  <c r="B83" i="1"/>
  <c r="C83" i="1"/>
  <c r="B84" i="1"/>
  <c r="E84" i="1" s="1"/>
  <c r="C84" i="1"/>
  <c r="B85" i="1"/>
  <c r="C85" i="1"/>
  <c r="E85" i="1"/>
  <c r="B86" i="1"/>
  <c r="D86" i="1" s="1"/>
  <c r="C86" i="1"/>
  <c r="B87" i="1"/>
  <c r="C87" i="1"/>
  <c r="B88" i="1"/>
  <c r="D88" i="1" s="1"/>
  <c r="C88" i="1"/>
  <c r="B89" i="1"/>
  <c r="D89" i="1" s="1"/>
  <c r="C89" i="1"/>
  <c r="B90" i="1"/>
  <c r="C90" i="1"/>
  <c r="B91" i="1"/>
  <c r="D91" i="1" s="1"/>
  <c r="C91" i="1"/>
  <c r="B92" i="1"/>
  <c r="C92" i="1"/>
  <c r="B93" i="1"/>
  <c r="E93" i="1" s="1"/>
  <c r="C93" i="1"/>
  <c r="B94" i="1"/>
  <c r="C94" i="1"/>
  <c r="B95" i="1"/>
  <c r="C95" i="1"/>
  <c r="B96" i="1"/>
  <c r="C96" i="1"/>
  <c r="E96" i="1"/>
  <c r="B97" i="1"/>
  <c r="C97" i="1"/>
  <c r="B98" i="1"/>
  <c r="C98" i="1"/>
  <c r="B99" i="1"/>
  <c r="C99" i="1"/>
  <c r="B100" i="1"/>
  <c r="C100" i="1"/>
  <c r="B101" i="1"/>
  <c r="E101" i="1" s="1"/>
  <c r="C101" i="1"/>
  <c r="B102" i="1"/>
  <c r="D102" i="1" s="1"/>
  <c r="C102" i="1"/>
  <c r="B103" i="1"/>
  <c r="C103" i="1"/>
  <c r="B104" i="1"/>
  <c r="D104" i="1" s="1"/>
  <c r="C104" i="1"/>
  <c r="B105" i="1"/>
  <c r="C105" i="1"/>
  <c r="B106" i="1"/>
  <c r="C106" i="1"/>
  <c r="B107" i="1"/>
  <c r="C107" i="1"/>
  <c r="B108" i="1"/>
  <c r="C108" i="1"/>
  <c r="B109" i="1"/>
  <c r="E109" i="1" s="1"/>
  <c r="C109" i="1"/>
  <c r="B110" i="1"/>
  <c r="C110" i="1"/>
  <c r="B111" i="1"/>
  <c r="C111" i="1"/>
  <c r="B112" i="1"/>
  <c r="E112" i="1" s="1"/>
  <c r="C112" i="1"/>
  <c r="B113" i="1"/>
  <c r="C113" i="1"/>
  <c r="B114" i="1"/>
  <c r="C114" i="1"/>
  <c r="B115" i="1"/>
  <c r="C115" i="1"/>
  <c r="B116" i="1"/>
  <c r="C116" i="1"/>
  <c r="C17" i="1"/>
  <c r="B17" i="1"/>
  <c r="D40" i="1" l="1"/>
  <c r="D38" i="1"/>
  <c r="D27" i="1"/>
  <c r="D25" i="1"/>
  <c r="D115" i="1"/>
  <c r="D113" i="1"/>
  <c r="D83" i="1"/>
  <c r="D81" i="1"/>
  <c r="D51" i="1"/>
  <c r="D49" i="1"/>
  <c r="D22" i="1"/>
  <c r="D20" i="1"/>
  <c r="D99" i="1"/>
  <c r="D97" i="1"/>
  <c r="D67" i="1"/>
  <c r="D65" i="1"/>
  <c r="D35" i="1"/>
  <c r="D33" i="1"/>
  <c r="D17" i="1"/>
  <c r="D112" i="1"/>
  <c r="D110" i="1"/>
  <c r="E104" i="1"/>
  <c r="D96" i="1"/>
  <c r="D94" i="1"/>
  <c r="E88" i="1"/>
  <c r="D80" i="1"/>
  <c r="D78" i="1"/>
  <c r="E72" i="1"/>
  <c r="D64" i="1"/>
  <c r="D62" i="1"/>
  <c r="E56" i="1"/>
  <c r="D48" i="1"/>
  <c r="D46" i="1"/>
  <c r="E40" i="1"/>
  <c r="D32" i="1"/>
  <c r="D30" i="1"/>
  <c r="D23" i="1"/>
  <c r="D21" i="1"/>
  <c r="D105" i="1"/>
  <c r="D107" i="1"/>
  <c r="D116" i="1"/>
  <c r="D111" i="1"/>
  <c r="D92" i="1"/>
  <c r="D90" i="1"/>
  <c r="D87" i="1"/>
  <c r="D82" i="1"/>
  <c r="D79" i="1"/>
  <c r="D74" i="1"/>
  <c r="D71" i="1"/>
  <c r="E113" i="1"/>
  <c r="D109" i="1"/>
  <c r="E105" i="1"/>
  <c r="D101" i="1"/>
  <c r="E97" i="1"/>
  <c r="D93" i="1"/>
  <c r="E89" i="1"/>
  <c r="D85" i="1"/>
  <c r="E81" i="1"/>
  <c r="D77" i="1"/>
  <c r="E73" i="1"/>
  <c r="D69" i="1"/>
  <c r="E65" i="1"/>
  <c r="D61" i="1"/>
  <c r="E57" i="1"/>
  <c r="D53" i="1"/>
  <c r="E49" i="1"/>
  <c r="D45" i="1"/>
  <c r="E41" i="1"/>
  <c r="D37" i="1"/>
  <c r="E33" i="1"/>
  <c r="D29" i="1"/>
  <c r="D24" i="1"/>
  <c r="E20" i="1"/>
  <c r="D108" i="1"/>
  <c r="D106" i="1"/>
  <c r="D103" i="1"/>
  <c r="D100" i="1"/>
  <c r="D95" i="1"/>
  <c r="E116" i="1"/>
  <c r="E108" i="1"/>
  <c r="E100" i="1"/>
  <c r="E92" i="1"/>
  <c r="E23" i="1"/>
  <c r="D114" i="1"/>
  <c r="D98" i="1"/>
  <c r="D84" i="1"/>
  <c r="D76" i="1"/>
  <c r="D68" i="1"/>
  <c r="D66" i="1"/>
  <c r="D63" i="1"/>
  <c r="D60" i="1"/>
  <c r="D58" i="1"/>
  <c r="D55" i="1"/>
  <c r="D52" i="1"/>
  <c r="D50" i="1"/>
  <c r="D47" i="1"/>
  <c r="D44" i="1"/>
  <c r="D42" i="1"/>
  <c r="D39" i="1"/>
  <c r="D36" i="1"/>
  <c r="D34" i="1"/>
  <c r="D31" i="1"/>
  <c r="D28" i="1"/>
  <c r="D26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7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5" i="1"/>
  <c r="E21" i="1"/>
  <c r="B6" i="1"/>
  <c r="B10" i="1" s="1"/>
  <c r="D10" i="1" s="1"/>
  <c r="B5" i="1"/>
  <c r="B9" i="1" s="1"/>
  <c r="B13" i="1" l="1"/>
  <c r="B7" i="1"/>
  <c r="B8" i="1"/>
  <c r="B11" i="1"/>
  <c r="B12" i="1"/>
  <c r="D12" i="1" s="1"/>
</calcChain>
</file>

<file path=xl/sharedStrings.xml><?xml version="1.0" encoding="utf-8"?>
<sst xmlns="http://schemas.openxmlformats.org/spreadsheetml/2006/main" count="32" uniqueCount="27">
  <si>
    <t>loan</t>
  </si>
  <si>
    <t>amount</t>
  </si>
  <si>
    <t>time</t>
  </si>
  <si>
    <t>yr</t>
  </si>
  <si>
    <t>rate of intrest</t>
  </si>
  <si>
    <t>pay back yr</t>
  </si>
  <si>
    <t>pmt</t>
  </si>
  <si>
    <t>pay back month</t>
  </si>
  <si>
    <t>loan amount year</t>
  </si>
  <si>
    <t>pv</t>
  </si>
  <si>
    <t>loan amount month</t>
  </si>
  <si>
    <t>loan time month</t>
  </si>
  <si>
    <t>loan time year</t>
  </si>
  <si>
    <t>nper</t>
  </si>
  <si>
    <t>rate of intrest year</t>
  </si>
  <si>
    <t>rate of intrest month</t>
  </si>
  <si>
    <t>rate</t>
  </si>
  <si>
    <t>years</t>
  </si>
  <si>
    <t>loan amount</t>
  </si>
  <si>
    <t>intrest amount</t>
  </si>
  <si>
    <t>ipmt+ppmt</t>
  </si>
  <si>
    <t>total loan amount year payment</t>
  </si>
  <si>
    <t>ABC</t>
  </si>
  <si>
    <t>PPMT</t>
  </si>
  <si>
    <t>IPMT</t>
  </si>
  <si>
    <t>Balance Loan Amount</t>
  </si>
  <si>
    <t>Total 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</si>
</sst>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9" fontId="0" fillId="0" borderId="0" xfId="0" applyNumberFormat="1"/>
    <xf numFmtId="8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250A-B21A-4B4F-B338-E3AC526E667A}">
  <dimension ref="A1:E116"/>
  <sheetViews>
    <sheetView tabSelected="1" zoomScale="150" zoomScaleNormal="150" workbookViewId="0">
      <selection activeCell="B3" sqref="B3"/>
    </sheetView>
  </sheetViews>
  <sheetFormatPr defaultRowHeight="15" x14ac:dyDescent="0.25"/>
  <cols>
    <col min="1" max="1" width="19.7109375" bestFit="1" customWidth="1"/>
    <col min="2" max="2" width="13.42578125" bestFit="1" customWidth="1"/>
    <col min="3" max="3" width="14.28515625" bestFit="1" customWidth="1"/>
    <col min="4" max="4" width="30" bestFit="1" customWidth="1"/>
    <col min="5" max="5" width="20.28515625" bestFit="1" customWidth="1"/>
  </cols>
  <sheetData>
    <row r="1" spans="1:5" x14ac:dyDescent="0.25">
      <c r="A1" t="s">
        <v>0</v>
      </c>
      <c r="B1" t="s">
        <v>22</v>
      </c>
    </row>
    <row r="2" spans="1:5" x14ac:dyDescent="0.25">
      <c r="A2" t="s">
        <v>1</v>
      </c>
      <c r="B2" s="1">
        <v>1000000</v>
      </c>
    </row>
    <row r="3" spans="1:5" x14ac:dyDescent="0.25">
      <c r="A3" t="s">
        <v>2</v>
      </c>
      <c r="B3">
        <v>20</v>
      </c>
      <c r="C3" t="s">
        <v>3</v>
      </c>
    </row>
    <row r="4" spans="1:5" x14ac:dyDescent="0.25">
      <c r="A4" t="s">
        <v>4</v>
      </c>
      <c r="B4" s="2">
        <v>0.1</v>
      </c>
      <c r="C4" t="s">
        <v>3</v>
      </c>
    </row>
    <row r="5" spans="1:5" x14ac:dyDescent="0.25">
      <c r="A5" t="s">
        <v>5</v>
      </c>
      <c r="B5" s="3">
        <f>PMT(rate_of_intrest,time,-amount)</f>
        <v>117459.62477254579</v>
      </c>
      <c r="C5" t="s">
        <v>6</v>
      </c>
    </row>
    <row r="6" spans="1:5" x14ac:dyDescent="0.25">
      <c r="A6" t="s">
        <v>7</v>
      </c>
      <c r="B6" s="3">
        <f>PMT(rate_of_intrest/12,time*12,-amount)</f>
        <v>9650.2164507400794</v>
      </c>
      <c r="C6" t="s">
        <v>6</v>
      </c>
      <c r="D6">
        <v>13562.116240209301</v>
      </c>
    </row>
    <row r="7" spans="1:5" x14ac:dyDescent="0.25">
      <c r="A7" t="s">
        <v>8</v>
      </c>
      <c r="B7" s="4">
        <f>PV(rate_of_intrest,time,-B5)</f>
        <v>1000000.0000000002</v>
      </c>
      <c r="C7" t="s">
        <v>9</v>
      </c>
    </row>
    <row r="8" spans="1:5" x14ac:dyDescent="0.25">
      <c r="A8" t="s">
        <v>10</v>
      </c>
      <c r="B8" s="4">
        <f>PV(rate_of_intrest/12,time*12,-B6)</f>
        <v>999999.99999999872</v>
      </c>
      <c r="C8" t="s">
        <v>9</v>
      </c>
    </row>
    <row r="9" spans="1:5" x14ac:dyDescent="0.25">
      <c r="A9" t="s">
        <v>12</v>
      </c>
      <c r="B9">
        <f>NPER(rate_of_intrest,-B5,amount)</f>
        <v>19.999999999999982</v>
      </c>
      <c r="C9" t="s">
        <v>13</v>
      </c>
    </row>
    <row r="10" spans="1:5" x14ac:dyDescent="0.25">
      <c r="A10" t="s">
        <v>11</v>
      </c>
      <c r="B10">
        <f>NPER(rate_of_intrest/12,-B6,amount)</f>
        <v>240.00000000000085</v>
      </c>
      <c r="C10" t="s">
        <v>13</v>
      </c>
      <c r="D10">
        <f>B10/12</f>
        <v>20.000000000000071</v>
      </c>
    </row>
    <row r="11" spans="1:5" x14ac:dyDescent="0.25">
      <c r="A11" t="s">
        <v>14</v>
      </c>
      <c r="B11" s="2">
        <f>RATE(time,-B5,amount)</f>
        <v>0.1</v>
      </c>
      <c r="C11" t="s">
        <v>16</v>
      </c>
    </row>
    <row r="12" spans="1:5" x14ac:dyDescent="0.25">
      <c r="A12" t="s">
        <v>15</v>
      </c>
      <c r="B12" s="5">
        <f>RATE(time*12,-B6,amount)</f>
        <v>8.3333333333333367E-3</v>
      </c>
      <c r="C12" t="s">
        <v>16</v>
      </c>
      <c r="D12" s="2">
        <f>B12*12</f>
        <v>0.10000000000000003</v>
      </c>
    </row>
    <row r="13" spans="1:5" x14ac:dyDescent="0.25">
      <c r="A13" t="s">
        <v>26</v>
      </c>
      <c r="B13" s="4">
        <f>SUM(D17:D116)</f>
        <v>2349192.4954509167</v>
      </c>
      <c r="D13" s="2"/>
    </row>
    <row r="15" spans="1:5" x14ac:dyDescent="0.25">
      <c r="B15" t="s">
        <v>23</v>
      </c>
      <c r="C15" t="s">
        <v>24</v>
      </c>
      <c r="D15" t="s">
        <v>20</v>
      </c>
    </row>
    <row r="16" spans="1:5" x14ac:dyDescent="0.25">
      <c r="A16" t="s">
        <v>17</v>
      </c>
      <c r="B16" t="s">
        <v>18</v>
      </c>
      <c r="C16" t="s">
        <v>19</v>
      </c>
      <c r="D16" t="s">
        <v>21</v>
      </c>
      <c r="E16" t="s">
        <v>25</v>
      </c>
    </row>
    <row r="17" spans="1:5" x14ac:dyDescent="0.25">
      <c r="A17">
        <v>1</v>
      </c>
      <c r="B17" s="4">
        <f>IFERROR(PPMT(rate_of_intrest,A17,time,-amount),"")</f>
        <v>17459.624772545791</v>
      </c>
      <c r="C17" s="4">
        <f>IFERROR(IPMT(rate_of_intrest,A17,time,-amount),"")</f>
        <v>100000</v>
      </c>
      <c r="D17" s="4">
        <f>IFERROR(IF(SUM(B17:C17)&gt;0,SUM(B17:C17),""),"")</f>
        <v>117459.62477254579</v>
      </c>
      <c r="E17" s="4">
        <f>IFERROR(SUM(amount-$B$17:B17),"")</f>
        <v>982540.37522745423</v>
      </c>
    </row>
    <row r="18" spans="1:5" x14ac:dyDescent="0.25">
      <c r="A18">
        <v>2</v>
      </c>
      <c r="B18" s="4">
        <f>IFERROR(PPMT(rate_of_intrest,A18,time,-amount),"")</f>
        <v>19205.587249800374</v>
      </c>
      <c r="C18" s="4">
        <f>IFERROR(IPMT(rate_of_intrest,A18,time,-amount),"")</f>
        <v>98254.037522745421</v>
      </c>
      <c r="D18" s="4">
        <f t="shared" ref="D18:D81" si="0">IFERROR(IF(SUM(B18:C18)&gt;0,SUM(B18:C18),""),"")</f>
        <v>117459.62477254579</v>
      </c>
      <c r="E18" s="4">
        <f>IFERROR(SUM(amount-$B$17:B18),"")</f>
        <v>980794.41275019967</v>
      </c>
    </row>
    <row r="19" spans="1:5" x14ac:dyDescent="0.25">
      <c r="A19">
        <v>3</v>
      </c>
      <c r="B19" s="4">
        <f>IFERROR(PPMT(rate_of_intrest,A19,time,-amount),"")</f>
        <v>21126.145974780411</v>
      </c>
      <c r="C19" s="4">
        <f>IFERROR(IPMT(rate_of_intrest,A19,time,-amount),"")</f>
        <v>96333.47879776539</v>
      </c>
      <c r="D19" s="4">
        <f t="shared" si="0"/>
        <v>117459.62477254579</v>
      </c>
      <c r="E19" s="4">
        <f>IFERROR(SUM(amount-$B$17:B19),"")</f>
        <v>978873.85402521957</v>
      </c>
    </row>
    <row r="20" spans="1:5" x14ac:dyDescent="0.25">
      <c r="A20">
        <v>4</v>
      </c>
      <c r="B20" s="4">
        <f>IFERROR(PPMT(rate_of_intrest,A20,time,-amount),"")</f>
        <v>23238.760572258456</v>
      </c>
      <c r="C20" s="4">
        <f>IFERROR(IPMT(rate_of_intrest,A20,time,-amount),"")</f>
        <v>94220.864200287338</v>
      </c>
      <c r="D20" s="4">
        <f t="shared" si="0"/>
        <v>117459.62477254579</v>
      </c>
      <c r="E20" s="4">
        <f>IFERROR(SUM(amount-$B$17:B20),"")</f>
        <v>976761.2394277415</v>
      </c>
    </row>
    <row r="21" spans="1:5" x14ac:dyDescent="0.25">
      <c r="A21">
        <v>5</v>
      </c>
      <c r="B21" s="4">
        <f>IFERROR(PPMT(rate_of_intrest,A21,time,-amount),"")</f>
        <v>25562.636629484296</v>
      </c>
      <c r="C21" s="4">
        <f>IFERROR(IPMT(rate_of_intrest,A21,time,-amount),"")</f>
        <v>91896.988143061506</v>
      </c>
      <c r="D21" s="4">
        <f t="shared" si="0"/>
        <v>117459.62477254579</v>
      </c>
      <c r="E21" s="4">
        <f>IFERROR(SUM(amount-$B$17:B21),"")</f>
        <v>974437.36337051576</v>
      </c>
    </row>
    <row r="22" spans="1:5" x14ac:dyDescent="0.25">
      <c r="A22">
        <v>6</v>
      </c>
      <c r="B22" s="4">
        <f>IFERROR(PPMT(rate_of_intrest,A22,time,-amount),"")</f>
        <v>28118.900292432721</v>
      </c>
      <c r="C22" s="4">
        <f>IFERROR(IPMT(rate_of_intrest,A22,time,-amount),"")</f>
        <v>89340.724480113073</v>
      </c>
      <c r="D22" s="4">
        <f t="shared" si="0"/>
        <v>117459.62477254579</v>
      </c>
      <c r="E22" s="4">
        <f>IFERROR(SUM(amount-$B$17:B22),"")</f>
        <v>971881.09970756725</v>
      </c>
    </row>
    <row r="23" spans="1:5" x14ac:dyDescent="0.25">
      <c r="A23">
        <v>7</v>
      </c>
      <c r="B23" s="4">
        <f>IFERROR(PPMT(rate_of_intrest,A23,time,-amount),"")</f>
        <v>30930.790321675999</v>
      </c>
      <c r="C23" s="4">
        <f>IFERROR(IPMT(rate_of_intrest,A23,time,-amount),"")</f>
        <v>86528.834450869792</v>
      </c>
      <c r="D23" s="4">
        <f t="shared" si="0"/>
        <v>117459.62477254579</v>
      </c>
      <c r="E23" s="4">
        <f>IFERROR(SUM(amount-$B$17:B23),"")</f>
        <v>969069.20967832406</v>
      </c>
    </row>
    <row r="24" spans="1:5" x14ac:dyDescent="0.25">
      <c r="A24">
        <v>8</v>
      </c>
      <c r="B24" s="4">
        <f>IFERROR(PPMT(rate_of_intrest,A24,time,-amount),"")</f>
        <v>34023.869353843591</v>
      </c>
      <c r="C24" s="4">
        <f>IFERROR(IPMT(rate_of_intrest,A24,time,-amount),"")</f>
        <v>83435.755418702203</v>
      </c>
      <c r="D24" s="4">
        <f t="shared" si="0"/>
        <v>117459.62477254579</v>
      </c>
      <c r="E24" s="4">
        <f>IFERROR(SUM(amount-$B$17:B24),"")</f>
        <v>965976.13064615638</v>
      </c>
    </row>
    <row r="25" spans="1:5" x14ac:dyDescent="0.25">
      <c r="A25">
        <v>9</v>
      </c>
      <c r="B25" s="4">
        <f>IFERROR(PPMT(rate_of_intrest,A25,time,-amount),"")</f>
        <v>37426.25628922796</v>
      </c>
      <c r="C25" s="4">
        <f>IFERROR(IPMT(rate_of_intrest,A25,time,-amount),"")</f>
        <v>80033.368483317827</v>
      </c>
      <c r="D25" s="4">
        <f t="shared" si="0"/>
        <v>117459.62477254579</v>
      </c>
      <c r="E25" s="4">
        <f>IFERROR(SUM(amount-$B$17:B25),"")</f>
        <v>962573.74371077202</v>
      </c>
    </row>
    <row r="26" spans="1:5" x14ac:dyDescent="0.25">
      <c r="A26">
        <v>10</v>
      </c>
      <c r="B26" s="4">
        <f>IFERROR(PPMT(rate_of_intrest,A26,time,-amount),"")</f>
        <v>41168.88191815075</v>
      </c>
      <c r="C26" s="4">
        <f>IFERROR(IPMT(rate_of_intrest,A26,time,-amount),"")</f>
        <v>76290.742854395052</v>
      </c>
      <c r="D26" s="4">
        <f t="shared" si="0"/>
        <v>117459.62477254579</v>
      </c>
      <c r="E26" s="4">
        <f>IFERROR(SUM(amount-$B$17:B26),"")</f>
        <v>958831.1180818493</v>
      </c>
    </row>
    <row r="27" spans="1:5" x14ac:dyDescent="0.25">
      <c r="A27">
        <v>11</v>
      </c>
      <c r="B27" s="4">
        <f>IFERROR(PPMT(rate_of_intrest,A27,time,-amount),"")</f>
        <v>45285.770109965822</v>
      </c>
      <c r="C27" s="4">
        <f>IFERROR(IPMT(rate_of_intrest,A27,time,-amount),"")</f>
        <v>72173.854662579979</v>
      </c>
      <c r="D27" s="4">
        <f t="shared" si="0"/>
        <v>117459.62477254579</v>
      </c>
      <c r="E27" s="4">
        <f>IFERROR(SUM(amount-$B$17:B27),"")</f>
        <v>954714.22989003418</v>
      </c>
    </row>
    <row r="28" spans="1:5" x14ac:dyDescent="0.25">
      <c r="A28">
        <v>12</v>
      </c>
      <c r="B28" s="4">
        <f>IFERROR(PPMT(rate_of_intrest,A28,time,-amount),"")</f>
        <v>49814.347120962404</v>
      </c>
      <c r="C28" s="4">
        <f>IFERROR(IPMT(rate_of_intrest,A28,time,-amount),"")</f>
        <v>67645.277651583398</v>
      </c>
      <c r="D28" s="4">
        <f t="shared" si="0"/>
        <v>117459.62477254579</v>
      </c>
      <c r="E28" s="4">
        <f>IFERROR(SUM(amount-$B$17:B28),"")</f>
        <v>950185.65287903755</v>
      </c>
    </row>
    <row r="29" spans="1:5" x14ac:dyDescent="0.25">
      <c r="A29">
        <v>13</v>
      </c>
      <c r="B29" s="4">
        <f>IFERROR(PPMT(rate_of_intrest,A29,time,-amount),"")</f>
        <v>54795.781833058645</v>
      </c>
      <c r="C29" s="4">
        <f>IFERROR(IPMT(rate_of_intrest,A29,time,-amount),"")</f>
        <v>62663.842939487149</v>
      </c>
      <c r="D29" s="4">
        <f t="shared" si="0"/>
        <v>117459.62477254579</v>
      </c>
      <c r="E29" s="4">
        <f>IFERROR(SUM(amount-$B$17:B29),"")</f>
        <v>945204.21816694131</v>
      </c>
    </row>
    <row r="30" spans="1:5" x14ac:dyDescent="0.25">
      <c r="A30">
        <v>14</v>
      </c>
      <c r="B30" s="4">
        <f>IFERROR(PPMT(rate_of_intrest,A30,time,-amount),"")</f>
        <v>60275.360016364517</v>
      </c>
      <c r="C30" s="4">
        <f>IFERROR(IPMT(rate_of_intrest,A30,time,-amount),"")</f>
        <v>57184.264756181277</v>
      </c>
      <c r="D30" s="4">
        <f t="shared" si="0"/>
        <v>117459.62477254579</v>
      </c>
      <c r="E30" s="4">
        <f>IFERROR(SUM(amount-$B$17:B30),"")</f>
        <v>939724.63998363551</v>
      </c>
    </row>
    <row r="31" spans="1:5" x14ac:dyDescent="0.25">
      <c r="A31">
        <v>15</v>
      </c>
      <c r="B31" s="4">
        <f>IFERROR(PPMT(rate_of_intrest,A31,time,-amount),"")</f>
        <v>66302.89601800096</v>
      </c>
      <c r="C31" s="4">
        <f>IFERROR(IPMT(rate_of_intrest,A31,time,-amount),"")</f>
        <v>51156.728754544834</v>
      </c>
      <c r="D31" s="4">
        <f t="shared" si="0"/>
        <v>117459.62477254579</v>
      </c>
      <c r="E31" s="4">
        <f>IFERROR(SUM(amount-$B$17:B31),"")</f>
        <v>933697.10398199898</v>
      </c>
    </row>
    <row r="32" spans="1:5" x14ac:dyDescent="0.25">
      <c r="A32">
        <v>16</v>
      </c>
      <c r="B32" s="4">
        <f>IFERROR(PPMT(rate_of_intrest,A32,time,-amount),"")</f>
        <v>72933.18561980105</v>
      </c>
      <c r="C32" s="4">
        <f>IFERROR(IPMT(rate_of_intrest,A32,time,-amount),"")</f>
        <v>44526.439152744737</v>
      </c>
      <c r="D32" s="4">
        <f t="shared" si="0"/>
        <v>117459.62477254579</v>
      </c>
      <c r="E32" s="4">
        <f>IFERROR(SUM(amount-$B$17:B32),"")</f>
        <v>927066.81438019895</v>
      </c>
    </row>
    <row r="33" spans="1:5" x14ac:dyDescent="0.25">
      <c r="A33">
        <v>17</v>
      </c>
      <c r="B33" s="4">
        <f>IFERROR(PPMT(rate_of_intrest,A33,time,-amount),"")</f>
        <v>80226.504181781158</v>
      </c>
      <c r="C33" s="4">
        <f>IFERROR(IPMT(rate_of_intrest,A33,time,-amount),"")</f>
        <v>37233.120590764636</v>
      </c>
      <c r="D33" s="4">
        <f t="shared" si="0"/>
        <v>117459.62477254579</v>
      </c>
      <c r="E33" s="4">
        <f>IFERROR(SUM(amount-$B$17:B33),"")</f>
        <v>919773.4958182188</v>
      </c>
    </row>
    <row r="34" spans="1:5" x14ac:dyDescent="0.25">
      <c r="A34">
        <v>18</v>
      </c>
      <c r="B34" s="4">
        <f>IFERROR(PPMT(rate_of_intrest,A34,time,-amount),"")</f>
        <v>88249.154599959278</v>
      </c>
      <c r="C34" s="4">
        <f>IFERROR(IPMT(rate_of_intrest,A34,time,-amount),"")</f>
        <v>29210.470172586516</v>
      </c>
      <c r="D34" s="4">
        <f t="shared" si="0"/>
        <v>117459.62477254579</v>
      </c>
      <c r="E34" s="4">
        <f>IFERROR(SUM(amount-$B$17:B34),"")</f>
        <v>911750.84540004074</v>
      </c>
    </row>
    <row r="35" spans="1:5" x14ac:dyDescent="0.25">
      <c r="A35">
        <v>19</v>
      </c>
      <c r="B35" s="4">
        <f>IFERROR(PPMT(rate_of_intrest,A35,time,-amount),"")</f>
        <v>97074.070059955207</v>
      </c>
      <c r="C35" s="4">
        <f>IFERROR(IPMT(rate_of_intrest,A35,time,-amount),"")</f>
        <v>20385.55471259059</v>
      </c>
      <c r="D35" s="4">
        <f t="shared" si="0"/>
        <v>117459.62477254579</v>
      </c>
      <c r="E35" s="4">
        <f>IFERROR(SUM(amount-$B$17:B35),"")</f>
        <v>902925.92994004476</v>
      </c>
    </row>
    <row r="36" spans="1:5" x14ac:dyDescent="0.25">
      <c r="A36">
        <v>20</v>
      </c>
      <c r="B36" s="4">
        <f>IFERROR(PPMT(rate_of_intrest,A36,time,-amount),"")</f>
        <v>106781.4770659507</v>
      </c>
      <c r="C36" s="4">
        <f>IFERROR(IPMT(rate_of_intrest,A36,time,-amount),"")</f>
        <v>10678.147706595071</v>
      </c>
      <c r="D36" s="4">
        <f t="shared" si="0"/>
        <v>117459.62477254578</v>
      </c>
      <c r="E36" s="4">
        <f>IFERROR(SUM(amount-$B$17:B36),"")</f>
        <v>893218.52293404925</v>
      </c>
    </row>
    <row r="37" spans="1:5" x14ac:dyDescent="0.25">
      <c r="A37">
        <v>21</v>
      </c>
      <c r="B37" s="4" t="str">
        <f>IFERROR(PPMT(rate_of_intrest,A37,time,-amount),"")</f>
        <v/>
      </c>
      <c r="C37" s="4" t="str">
        <f>IFERROR(IPMT(rate_of_intrest,A37,time,-amount),"")</f>
        <v/>
      </c>
      <c r="D37" s="4" t="str">
        <f t="shared" si="0"/>
        <v/>
      </c>
      <c r="E37" s="4" t="str">
        <f>IFERROR(SUM(amount-$B$17:B37),"")</f>
        <v/>
      </c>
    </row>
    <row r="38" spans="1:5" x14ac:dyDescent="0.25">
      <c r="A38">
        <v>22</v>
      </c>
      <c r="B38" s="4" t="str">
        <f>IFERROR(PPMT(rate_of_intrest,A38,time,-amount),"")</f>
        <v/>
      </c>
      <c r="C38" s="4" t="str">
        <f>IFERROR(IPMT(rate_of_intrest,A38,time,-amount),"")</f>
        <v/>
      </c>
      <c r="D38" s="4" t="str">
        <f t="shared" si="0"/>
        <v/>
      </c>
      <c r="E38" s="4" t="str">
        <f>IFERROR(SUM(amount-$B$17:B38),"")</f>
        <v/>
      </c>
    </row>
    <row r="39" spans="1:5" x14ac:dyDescent="0.25">
      <c r="A39">
        <v>23</v>
      </c>
      <c r="B39" s="4" t="str">
        <f>IFERROR(PPMT(rate_of_intrest,A39,time,-amount),"")</f>
        <v/>
      </c>
      <c r="C39" s="4" t="str">
        <f>IFERROR(IPMT(rate_of_intrest,A39,time,-amount),"")</f>
        <v/>
      </c>
      <c r="D39" s="4" t="str">
        <f t="shared" si="0"/>
        <v/>
      </c>
      <c r="E39" s="4" t="str">
        <f>IFERROR(SUM(amount-$B$17:B39),"")</f>
        <v/>
      </c>
    </row>
    <row r="40" spans="1:5" x14ac:dyDescent="0.25">
      <c r="A40">
        <v>24</v>
      </c>
      <c r="B40" s="4" t="str">
        <f>IFERROR(PPMT(rate_of_intrest,A40,time,-amount),"")</f>
        <v/>
      </c>
      <c r="C40" s="4" t="str">
        <f>IFERROR(IPMT(rate_of_intrest,A40,time,-amount),"")</f>
        <v/>
      </c>
      <c r="D40" s="4" t="str">
        <f t="shared" si="0"/>
        <v/>
      </c>
      <c r="E40" s="4" t="str">
        <f>IFERROR(SUM(amount-$B$17:B40),"")</f>
        <v/>
      </c>
    </row>
    <row r="41" spans="1:5" x14ac:dyDescent="0.25">
      <c r="A41">
        <v>25</v>
      </c>
      <c r="B41" s="4" t="str">
        <f>IFERROR(PPMT(rate_of_intrest,A41,time,-amount),"")</f>
        <v/>
      </c>
      <c r="C41" s="4" t="str">
        <f>IFERROR(IPMT(rate_of_intrest,A41,time,-amount),"")</f>
        <v/>
      </c>
      <c r="D41" s="4" t="str">
        <f t="shared" si="0"/>
        <v/>
      </c>
      <c r="E41" s="4" t="str">
        <f>IFERROR(SUM(amount-$B$17:B41),"")</f>
        <v/>
      </c>
    </row>
    <row r="42" spans="1:5" x14ac:dyDescent="0.25">
      <c r="A42">
        <v>26</v>
      </c>
      <c r="B42" s="4" t="str">
        <f>IFERROR(PPMT(rate_of_intrest,A42,time,-amount),"")</f>
        <v/>
      </c>
      <c r="C42" s="4" t="str">
        <f>IFERROR(IPMT(rate_of_intrest,A42,time,-amount),"")</f>
        <v/>
      </c>
      <c r="D42" s="4" t="str">
        <f t="shared" si="0"/>
        <v/>
      </c>
      <c r="E42" s="4" t="str">
        <f>IFERROR(SUM(amount-$B$17:B42),"")</f>
        <v/>
      </c>
    </row>
    <row r="43" spans="1:5" x14ac:dyDescent="0.25">
      <c r="A43">
        <v>27</v>
      </c>
      <c r="B43" s="4" t="str">
        <f>IFERROR(PPMT(rate_of_intrest,A43,time,-amount),"")</f>
        <v/>
      </c>
      <c r="C43" s="4" t="str">
        <f>IFERROR(IPMT(rate_of_intrest,A43,time,-amount),"")</f>
        <v/>
      </c>
      <c r="D43" s="4" t="str">
        <f t="shared" si="0"/>
        <v/>
      </c>
      <c r="E43" s="4" t="str">
        <f>IFERROR(SUM(amount-$B$17:B43),"")</f>
        <v/>
      </c>
    </row>
    <row r="44" spans="1:5" x14ac:dyDescent="0.25">
      <c r="A44">
        <v>28</v>
      </c>
      <c r="B44" s="4" t="str">
        <f>IFERROR(PPMT(rate_of_intrest,A44,time,-amount),"")</f>
        <v/>
      </c>
      <c r="C44" s="4" t="str">
        <f>IFERROR(IPMT(rate_of_intrest,A44,time,-amount),"")</f>
        <v/>
      </c>
      <c r="D44" s="4" t="str">
        <f t="shared" si="0"/>
        <v/>
      </c>
      <c r="E44" s="4" t="str">
        <f>IFERROR(SUM(amount-$B$17:B44),"")</f>
        <v/>
      </c>
    </row>
    <row r="45" spans="1:5" x14ac:dyDescent="0.25">
      <c r="A45">
        <v>29</v>
      </c>
      <c r="B45" s="4" t="str">
        <f>IFERROR(PPMT(rate_of_intrest,A45,time,-amount),"")</f>
        <v/>
      </c>
      <c r="C45" s="4" t="str">
        <f>IFERROR(IPMT(rate_of_intrest,A45,time,-amount),"")</f>
        <v/>
      </c>
      <c r="D45" s="4" t="str">
        <f t="shared" si="0"/>
        <v/>
      </c>
      <c r="E45" s="4" t="str">
        <f>IFERROR(SUM(amount-$B$17:B45),"")</f>
        <v/>
      </c>
    </row>
    <row r="46" spans="1:5" x14ac:dyDescent="0.25">
      <c r="A46">
        <v>30</v>
      </c>
      <c r="B46" s="4" t="str">
        <f>IFERROR(PPMT(rate_of_intrest,A46,time,-amount),"")</f>
        <v/>
      </c>
      <c r="C46" s="4" t="str">
        <f>IFERROR(IPMT(rate_of_intrest,A46,time,-amount),"")</f>
        <v/>
      </c>
      <c r="D46" s="4" t="str">
        <f t="shared" si="0"/>
        <v/>
      </c>
      <c r="E46" s="4" t="str">
        <f>IFERROR(SUM(amount-$B$17:B46),"")</f>
        <v/>
      </c>
    </row>
    <row r="47" spans="1:5" x14ac:dyDescent="0.25">
      <c r="A47">
        <v>31</v>
      </c>
      <c r="B47" s="4" t="str">
        <f>IFERROR(PPMT(rate_of_intrest,A47,time,-amount),"")</f>
        <v/>
      </c>
      <c r="C47" s="4" t="str">
        <f>IFERROR(IPMT(rate_of_intrest,A47,time,-amount),"")</f>
        <v/>
      </c>
      <c r="D47" s="4" t="str">
        <f t="shared" si="0"/>
        <v/>
      </c>
      <c r="E47" s="4" t="str">
        <f>IFERROR(SUM(amount-$B$17:B47),"")</f>
        <v/>
      </c>
    </row>
    <row r="48" spans="1:5" x14ac:dyDescent="0.25">
      <c r="A48">
        <v>32</v>
      </c>
      <c r="B48" s="4" t="str">
        <f>IFERROR(PPMT(rate_of_intrest,A48,time,-amount),"")</f>
        <v/>
      </c>
      <c r="C48" s="4" t="str">
        <f>IFERROR(IPMT(rate_of_intrest,A48,time,-amount),"")</f>
        <v/>
      </c>
      <c r="D48" s="4" t="str">
        <f t="shared" si="0"/>
        <v/>
      </c>
      <c r="E48" s="4" t="str">
        <f>IFERROR(SUM(amount-$B$17:B48),"")</f>
        <v/>
      </c>
    </row>
    <row r="49" spans="1:5" x14ac:dyDescent="0.25">
      <c r="A49">
        <v>33</v>
      </c>
      <c r="B49" s="4" t="str">
        <f>IFERROR(PPMT(rate_of_intrest,A49,time,-amount),"")</f>
        <v/>
      </c>
      <c r="C49" s="4" t="str">
        <f>IFERROR(IPMT(rate_of_intrest,A49,time,-amount),"")</f>
        <v/>
      </c>
      <c r="D49" s="4" t="str">
        <f t="shared" si="0"/>
        <v/>
      </c>
      <c r="E49" s="4" t="str">
        <f>IFERROR(SUM(amount-$B$17:B49),"")</f>
        <v/>
      </c>
    </row>
    <row r="50" spans="1:5" x14ac:dyDescent="0.25">
      <c r="A50">
        <v>34</v>
      </c>
      <c r="B50" s="4" t="str">
        <f>IFERROR(PPMT(rate_of_intrest,A50,time,-amount),"")</f>
        <v/>
      </c>
      <c r="C50" s="4" t="str">
        <f>IFERROR(IPMT(rate_of_intrest,A50,time,-amount),"")</f>
        <v/>
      </c>
      <c r="D50" s="4" t="str">
        <f t="shared" si="0"/>
        <v/>
      </c>
      <c r="E50" s="4" t="str">
        <f>IFERROR(SUM(amount-$B$17:B50),"")</f>
        <v/>
      </c>
    </row>
    <row r="51" spans="1:5" x14ac:dyDescent="0.25">
      <c r="A51">
        <v>35</v>
      </c>
      <c r="B51" s="4" t="str">
        <f>IFERROR(PPMT(rate_of_intrest,A51,time,-amount),"")</f>
        <v/>
      </c>
      <c r="C51" s="4" t="str">
        <f>IFERROR(IPMT(rate_of_intrest,A51,time,-amount),"")</f>
        <v/>
      </c>
      <c r="D51" s="4" t="str">
        <f t="shared" si="0"/>
        <v/>
      </c>
      <c r="E51" s="4" t="str">
        <f>IFERROR(SUM(amount-$B$17:B51),"")</f>
        <v/>
      </c>
    </row>
    <row r="52" spans="1:5" x14ac:dyDescent="0.25">
      <c r="A52">
        <v>36</v>
      </c>
      <c r="B52" s="4" t="str">
        <f>IFERROR(PPMT(rate_of_intrest,A52,time,-amount),"")</f>
        <v/>
      </c>
      <c r="C52" s="4" t="str">
        <f>IFERROR(IPMT(rate_of_intrest,A52,time,-amount),"")</f>
        <v/>
      </c>
      <c r="D52" s="4" t="str">
        <f t="shared" si="0"/>
        <v/>
      </c>
      <c r="E52" s="4" t="str">
        <f>IFERROR(SUM(amount-$B$17:B52),"")</f>
        <v/>
      </c>
    </row>
    <row r="53" spans="1:5" x14ac:dyDescent="0.25">
      <c r="A53">
        <v>37</v>
      </c>
      <c r="B53" s="4" t="str">
        <f>IFERROR(PPMT(rate_of_intrest,A53,time,-amount),"")</f>
        <v/>
      </c>
      <c r="C53" s="4" t="str">
        <f>IFERROR(IPMT(rate_of_intrest,A53,time,-amount),"")</f>
        <v/>
      </c>
      <c r="D53" s="4" t="str">
        <f t="shared" si="0"/>
        <v/>
      </c>
      <c r="E53" s="4" t="str">
        <f>IFERROR(SUM(amount-$B$17:B53),"")</f>
        <v/>
      </c>
    </row>
    <row r="54" spans="1:5" x14ac:dyDescent="0.25">
      <c r="A54">
        <v>38</v>
      </c>
      <c r="B54" s="4" t="str">
        <f>IFERROR(PPMT(rate_of_intrest,A54,time,-amount),"")</f>
        <v/>
      </c>
      <c r="C54" s="4" t="str">
        <f>IFERROR(IPMT(rate_of_intrest,A54,time,-amount),"")</f>
        <v/>
      </c>
      <c r="D54" s="4" t="str">
        <f t="shared" si="0"/>
        <v/>
      </c>
      <c r="E54" s="4" t="str">
        <f>IFERROR(SUM(amount-$B$17:B54),"")</f>
        <v/>
      </c>
    </row>
    <row r="55" spans="1:5" x14ac:dyDescent="0.25">
      <c r="A55">
        <v>39</v>
      </c>
      <c r="B55" s="4" t="str">
        <f>IFERROR(PPMT(rate_of_intrest,A55,time,-amount),"")</f>
        <v/>
      </c>
      <c r="C55" s="4" t="str">
        <f>IFERROR(IPMT(rate_of_intrest,A55,time,-amount),"")</f>
        <v/>
      </c>
      <c r="D55" s="4" t="str">
        <f t="shared" si="0"/>
        <v/>
      </c>
      <c r="E55" s="4" t="str">
        <f>IFERROR(SUM(amount-$B$17:B55),"")</f>
        <v/>
      </c>
    </row>
    <row r="56" spans="1:5" x14ac:dyDescent="0.25">
      <c r="A56">
        <v>40</v>
      </c>
      <c r="B56" s="4" t="str">
        <f>IFERROR(PPMT(rate_of_intrest,A56,time,-amount),"")</f>
        <v/>
      </c>
      <c r="C56" s="4" t="str">
        <f>IFERROR(IPMT(rate_of_intrest,A56,time,-amount),"")</f>
        <v/>
      </c>
      <c r="D56" s="4" t="str">
        <f t="shared" si="0"/>
        <v/>
      </c>
      <c r="E56" s="4" t="str">
        <f>IFERROR(SUM(amount-$B$17:B56),"")</f>
        <v/>
      </c>
    </row>
    <row r="57" spans="1:5" x14ac:dyDescent="0.25">
      <c r="A57">
        <v>41</v>
      </c>
      <c r="B57" s="4" t="str">
        <f>IFERROR(PPMT(rate_of_intrest,A57,time,-amount),"")</f>
        <v/>
      </c>
      <c r="C57" s="4" t="str">
        <f>IFERROR(IPMT(rate_of_intrest,A57,time,-amount),"")</f>
        <v/>
      </c>
      <c r="D57" s="4" t="str">
        <f t="shared" si="0"/>
        <v/>
      </c>
      <c r="E57" s="4" t="str">
        <f>IFERROR(SUM(amount-$B$17:B57),"")</f>
        <v/>
      </c>
    </row>
    <row r="58" spans="1:5" x14ac:dyDescent="0.25">
      <c r="A58">
        <v>42</v>
      </c>
      <c r="B58" s="4" t="str">
        <f>IFERROR(PPMT(rate_of_intrest,A58,time,-amount),"")</f>
        <v/>
      </c>
      <c r="C58" s="4" t="str">
        <f>IFERROR(IPMT(rate_of_intrest,A58,time,-amount),"")</f>
        <v/>
      </c>
      <c r="D58" s="4" t="str">
        <f t="shared" si="0"/>
        <v/>
      </c>
      <c r="E58" s="4" t="str">
        <f>IFERROR(SUM(amount-$B$17:B58),"")</f>
        <v/>
      </c>
    </row>
    <row r="59" spans="1:5" x14ac:dyDescent="0.25">
      <c r="A59">
        <v>43</v>
      </c>
      <c r="B59" s="4" t="str">
        <f>IFERROR(PPMT(rate_of_intrest,A59,time,-amount),"")</f>
        <v/>
      </c>
      <c r="C59" s="4" t="str">
        <f>IFERROR(IPMT(rate_of_intrest,A59,time,-amount),"")</f>
        <v/>
      </c>
      <c r="D59" s="4" t="str">
        <f t="shared" si="0"/>
        <v/>
      </c>
      <c r="E59" s="4" t="str">
        <f>IFERROR(SUM(amount-$B$17:B59),"")</f>
        <v/>
      </c>
    </row>
    <row r="60" spans="1:5" x14ac:dyDescent="0.25">
      <c r="A60">
        <v>44</v>
      </c>
      <c r="B60" s="4" t="str">
        <f>IFERROR(PPMT(rate_of_intrest,A60,time,-amount),"")</f>
        <v/>
      </c>
      <c r="C60" s="4" t="str">
        <f>IFERROR(IPMT(rate_of_intrest,A60,time,-amount),"")</f>
        <v/>
      </c>
      <c r="D60" s="4" t="str">
        <f t="shared" si="0"/>
        <v/>
      </c>
      <c r="E60" s="4" t="str">
        <f>IFERROR(SUM(amount-$B$17:B60),"")</f>
        <v/>
      </c>
    </row>
    <row r="61" spans="1:5" x14ac:dyDescent="0.25">
      <c r="A61">
        <v>45</v>
      </c>
      <c r="B61" s="4" t="str">
        <f>IFERROR(PPMT(rate_of_intrest,A61,time,-amount),"")</f>
        <v/>
      </c>
      <c r="C61" s="4" t="str">
        <f>IFERROR(IPMT(rate_of_intrest,A61,time,-amount),"")</f>
        <v/>
      </c>
      <c r="D61" s="4" t="str">
        <f t="shared" si="0"/>
        <v/>
      </c>
      <c r="E61" s="4" t="str">
        <f>IFERROR(SUM(amount-$B$17:B61),"")</f>
        <v/>
      </c>
    </row>
    <row r="62" spans="1:5" x14ac:dyDescent="0.25">
      <c r="A62">
        <v>46</v>
      </c>
      <c r="B62" s="4" t="str">
        <f>IFERROR(PPMT(rate_of_intrest,A62,time,-amount),"")</f>
        <v/>
      </c>
      <c r="C62" s="4" t="str">
        <f>IFERROR(IPMT(rate_of_intrest,A62,time,-amount),"")</f>
        <v/>
      </c>
      <c r="D62" s="4" t="str">
        <f t="shared" si="0"/>
        <v/>
      </c>
      <c r="E62" s="4" t="str">
        <f>IFERROR(SUM(amount-$B$17:B62),"")</f>
        <v/>
      </c>
    </row>
    <row r="63" spans="1:5" x14ac:dyDescent="0.25">
      <c r="A63">
        <v>47</v>
      </c>
      <c r="B63" s="4" t="str">
        <f>IFERROR(PPMT(rate_of_intrest,A63,time,-amount),"")</f>
        <v/>
      </c>
      <c r="C63" s="4" t="str">
        <f>IFERROR(IPMT(rate_of_intrest,A63,time,-amount),"")</f>
        <v/>
      </c>
      <c r="D63" s="4" t="str">
        <f t="shared" si="0"/>
        <v/>
      </c>
      <c r="E63" s="4" t="str">
        <f>IFERROR(SUM(amount-$B$17:B63),"")</f>
        <v/>
      </c>
    </row>
    <row r="64" spans="1:5" x14ac:dyDescent="0.25">
      <c r="A64">
        <v>48</v>
      </c>
      <c r="B64" s="4" t="str">
        <f>IFERROR(PPMT(rate_of_intrest,A64,time,-amount),"")</f>
        <v/>
      </c>
      <c r="C64" s="4" t="str">
        <f>IFERROR(IPMT(rate_of_intrest,A64,time,-amount),"")</f>
        <v/>
      </c>
      <c r="D64" s="4" t="str">
        <f t="shared" si="0"/>
        <v/>
      </c>
      <c r="E64" s="4" t="str">
        <f>IFERROR(SUM(amount-$B$17:B64),"")</f>
        <v/>
      </c>
    </row>
    <row r="65" spans="1:5" x14ac:dyDescent="0.25">
      <c r="A65">
        <v>49</v>
      </c>
      <c r="B65" s="4" t="str">
        <f>IFERROR(PPMT(rate_of_intrest,A65,time,-amount),"")</f>
        <v/>
      </c>
      <c r="C65" s="4" t="str">
        <f>IFERROR(IPMT(rate_of_intrest,A65,time,-amount),"")</f>
        <v/>
      </c>
      <c r="D65" s="4" t="str">
        <f t="shared" si="0"/>
        <v/>
      </c>
      <c r="E65" s="4" t="str">
        <f>IFERROR(SUM(amount-$B$17:B65),"")</f>
        <v/>
      </c>
    </row>
    <row r="66" spans="1:5" x14ac:dyDescent="0.25">
      <c r="A66">
        <v>50</v>
      </c>
      <c r="B66" s="4" t="str">
        <f>IFERROR(PPMT(rate_of_intrest,A66,time,-amount),"")</f>
        <v/>
      </c>
      <c r="C66" s="4" t="str">
        <f>IFERROR(IPMT(rate_of_intrest,A66,time,-amount),"")</f>
        <v/>
      </c>
      <c r="D66" s="4" t="str">
        <f t="shared" si="0"/>
        <v/>
      </c>
      <c r="E66" s="4" t="str">
        <f>IFERROR(SUM(amount-$B$17:B66),"")</f>
        <v/>
      </c>
    </row>
    <row r="67" spans="1:5" x14ac:dyDescent="0.25">
      <c r="A67">
        <v>51</v>
      </c>
      <c r="B67" s="4" t="str">
        <f>IFERROR(PPMT(rate_of_intrest,A67,time,-amount),"")</f>
        <v/>
      </c>
      <c r="C67" s="4" t="str">
        <f>IFERROR(IPMT(rate_of_intrest,A67,time,-amount),"")</f>
        <v/>
      </c>
      <c r="D67" s="4" t="str">
        <f t="shared" si="0"/>
        <v/>
      </c>
      <c r="E67" s="4" t="str">
        <f>IFERROR(SUM(amount-$B$17:B67),"")</f>
        <v/>
      </c>
    </row>
    <row r="68" spans="1:5" x14ac:dyDescent="0.25">
      <c r="A68">
        <v>52</v>
      </c>
      <c r="B68" s="4" t="str">
        <f>IFERROR(PPMT(rate_of_intrest,A68,time,-amount),"")</f>
        <v/>
      </c>
      <c r="C68" s="4" t="str">
        <f>IFERROR(IPMT(rate_of_intrest,A68,time,-amount),"")</f>
        <v/>
      </c>
      <c r="D68" s="4" t="str">
        <f t="shared" si="0"/>
        <v/>
      </c>
      <c r="E68" s="4" t="str">
        <f>IFERROR(SUM(amount-$B$17:B68),"")</f>
        <v/>
      </c>
    </row>
    <row r="69" spans="1:5" x14ac:dyDescent="0.25">
      <c r="A69">
        <v>53</v>
      </c>
      <c r="B69" s="4" t="str">
        <f>IFERROR(PPMT(rate_of_intrest,A69,time,-amount),"")</f>
        <v/>
      </c>
      <c r="C69" s="4" t="str">
        <f>IFERROR(IPMT(rate_of_intrest,A69,time,-amount),"")</f>
        <v/>
      </c>
      <c r="D69" s="4" t="str">
        <f t="shared" si="0"/>
        <v/>
      </c>
      <c r="E69" s="4" t="str">
        <f>IFERROR(SUM(amount-$B$17:B69),"")</f>
        <v/>
      </c>
    </row>
    <row r="70" spans="1:5" x14ac:dyDescent="0.25">
      <c r="A70">
        <v>54</v>
      </c>
      <c r="B70" s="4" t="str">
        <f>IFERROR(PPMT(rate_of_intrest,A70,time,-amount),"")</f>
        <v/>
      </c>
      <c r="C70" s="4" t="str">
        <f>IFERROR(IPMT(rate_of_intrest,A70,time,-amount),"")</f>
        <v/>
      </c>
      <c r="D70" s="4" t="str">
        <f t="shared" si="0"/>
        <v/>
      </c>
      <c r="E70" s="4" t="str">
        <f>IFERROR(SUM(amount-$B$17:B70),"")</f>
        <v/>
      </c>
    </row>
    <row r="71" spans="1:5" x14ac:dyDescent="0.25">
      <c r="A71">
        <v>55</v>
      </c>
      <c r="B71" s="4" t="str">
        <f>IFERROR(PPMT(rate_of_intrest,A71,time,-amount),"")</f>
        <v/>
      </c>
      <c r="C71" s="4" t="str">
        <f>IFERROR(IPMT(rate_of_intrest,A71,time,-amount),"")</f>
        <v/>
      </c>
      <c r="D71" s="4" t="str">
        <f t="shared" si="0"/>
        <v/>
      </c>
      <c r="E71" s="4" t="str">
        <f>IFERROR(SUM(amount-$B$17:B71),"")</f>
        <v/>
      </c>
    </row>
    <row r="72" spans="1:5" x14ac:dyDescent="0.25">
      <c r="A72">
        <v>56</v>
      </c>
      <c r="B72" s="4" t="str">
        <f>IFERROR(PPMT(rate_of_intrest,A72,time,-amount),"")</f>
        <v/>
      </c>
      <c r="C72" s="4" t="str">
        <f>IFERROR(IPMT(rate_of_intrest,A72,time,-amount),"")</f>
        <v/>
      </c>
      <c r="D72" s="4" t="str">
        <f t="shared" si="0"/>
        <v/>
      </c>
      <c r="E72" s="4" t="str">
        <f>IFERROR(SUM(amount-$B$17:B72),"")</f>
        <v/>
      </c>
    </row>
    <row r="73" spans="1:5" x14ac:dyDescent="0.25">
      <c r="A73">
        <v>57</v>
      </c>
      <c r="B73" s="4" t="str">
        <f>IFERROR(PPMT(rate_of_intrest,A73,time,-amount),"")</f>
        <v/>
      </c>
      <c r="C73" s="4" t="str">
        <f>IFERROR(IPMT(rate_of_intrest,A73,time,-amount),"")</f>
        <v/>
      </c>
      <c r="D73" s="4" t="str">
        <f t="shared" si="0"/>
        <v/>
      </c>
      <c r="E73" s="4" t="str">
        <f>IFERROR(SUM(amount-$B$17:B73),"")</f>
        <v/>
      </c>
    </row>
    <row r="74" spans="1:5" x14ac:dyDescent="0.25">
      <c r="A74">
        <v>58</v>
      </c>
      <c r="B74" s="4" t="str">
        <f>IFERROR(PPMT(rate_of_intrest,A74,time,-amount),"")</f>
        <v/>
      </c>
      <c r="C74" s="4" t="str">
        <f>IFERROR(IPMT(rate_of_intrest,A74,time,-amount),"")</f>
        <v/>
      </c>
      <c r="D74" s="4" t="str">
        <f t="shared" si="0"/>
        <v/>
      </c>
      <c r="E74" s="4" t="str">
        <f>IFERROR(SUM(amount-$B$17:B74),"")</f>
        <v/>
      </c>
    </row>
    <row r="75" spans="1:5" x14ac:dyDescent="0.25">
      <c r="A75">
        <v>59</v>
      </c>
      <c r="B75" s="4" t="str">
        <f>IFERROR(PPMT(rate_of_intrest,A75,time,-amount),"")</f>
        <v/>
      </c>
      <c r="C75" s="4" t="str">
        <f>IFERROR(IPMT(rate_of_intrest,A75,time,-amount),"")</f>
        <v/>
      </c>
      <c r="D75" s="4" t="str">
        <f t="shared" si="0"/>
        <v/>
      </c>
      <c r="E75" s="4" t="str">
        <f>IFERROR(SUM(amount-$B$17:B75),"")</f>
        <v/>
      </c>
    </row>
    <row r="76" spans="1:5" x14ac:dyDescent="0.25">
      <c r="A76">
        <v>60</v>
      </c>
      <c r="B76" s="4" t="str">
        <f>IFERROR(PPMT(rate_of_intrest,A76,time,-amount),"")</f>
        <v/>
      </c>
      <c r="C76" s="4" t="str">
        <f>IFERROR(IPMT(rate_of_intrest,A76,time,-amount),"")</f>
        <v/>
      </c>
      <c r="D76" s="4" t="str">
        <f t="shared" si="0"/>
        <v/>
      </c>
      <c r="E76" s="4" t="str">
        <f>IFERROR(SUM(amount-$B$17:B76),"")</f>
        <v/>
      </c>
    </row>
    <row r="77" spans="1:5" x14ac:dyDescent="0.25">
      <c r="A77">
        <v>61</v>
      </c>
      <c r="B77" s="4" t="str">
        <f>IFERROR(PPMT(rate_of_intrest,A77,time,-amount),"")</f>
        <v/>
      </c>
      <c r="C77" s="4" t="str">
        <f>IFERROR(IPMT(rate_of_intrest,A77,time,-amount),"")</f>
        <v/>
      </c>
      <c r="D77" s="4" t="str">
        <f t="shared" si="0"/>
        <v/>
      </c>
      <c r="E77" s="4" t="str">
        <f>IFERROR(SUM(amount-$B$17:B77),"")</f>
        <v/>
      </c>
    </row>
    <row r="78" spans="1:5" x14ac:dyDescent="0.25">
      <c r="A78">
        <v>62</v>
      </c>
      <c r="B78" s="4" t="str">
        <f>IFERROR(PPMT(rate_of_intrest,A78,time,-amount),"")</f>
        <v/>
      </c>
      <c r="C78" s="4" t="str">
        <f>IFERROR(IPMT(rate_of_intrest,A78,time,-amount),"")</f>
        <v/>
      </c>
      <c r="D78" s="4" t="str">
        <f t="shared" si="0"/>
        <v/>
      </c>
      <c r="E78" s="4" t="str">
        <f>IFERROR(SUM(amount-$B$17:B78),"")</f>
        <v/>
      </c>
    </row>
    <row r="79" spans="1:5" x14ac:dyDescent="0.25">
      <c r="A79">
        <v>63</v>
      </c>
      <c r="B79" s="4" t="str">
        <f>IFERROR(PPMT(rate_of_intrest,A79,time,-amount),"")</f>
        <v/>
      </c>
      <c r="C79" s="4" t="str">
        <f>IFERROR(IPMT(rate_of_intrest,A79,time,-amount),"")</f>
        <v/>
      </c>
      <c r="D79" s="4" t="str">
        <f t="shared" si="0"/>
        <v/>
      </c>
      <c r="E79" s="4" t="str">
        <f>IFERROR(SUM(amount-$B$17:B79),"")</f>
        <v/>
      </c>
    </row>
    <row r="80" spans="1:5" x14ac:dyDescent="0.25">
      <c r="A80">
        <v>64</v>
      </c>
      <c r="B80" s="4" t="str">
        <f>IFERROR(PPMT(rate_of_intrest,A80,time,-amount),"")</f>
        <v/>
      </c>
      <c r="C80" s="4" t="str">
        <f>IFERROR(IPMT(rate_of_intrest,A80,time,-amount),"")</f>
        <v/>
      </c>
      <c r="D80" s="4" t="str">
        <f t="shared" si="0"/>
        <v/>
      </c>
      <c r="E80" s="4" t="str">
        <f>IFERROR(SUM(amount-$B$17:B80),"")</f>
        <v/>
      </c>
    </row>
    <row r="81" spans="1:5" x14ac:dyDescent="0.25">
      <c r="A81">
        <v>65</v>
      </c>
      <c r="B81" s="4" t="str">
        <f>IFERROR(PPMT(rate_of_intrest,A81,time,-amount),"")</f>
        <v/>
      </c>
      <c r="C81" s="4" t="str">
        <f>IFERROR(IPMT(rate_of_intrest,A81,time,-amount),"")</f>
        <v/>
      </c>
      <c r="D81" s="4" t="str">
        <f t="shared" si="0"/>
        <v/>
      </c>
      <c r="E81" s="4" t="str">
        <f>IFERROR(SUM(amount-$B$17:B81),"")</f>
        <v/>
      </c>
    </row>
    <row r="82" spans="1:5" x14ac:dyDescent="0.25">
      <c r="A82">
        <v>66</v>
      </c>
      <c r="B82" s="4" t="str">
        <f>IFERROR(PPMT(rate_of_intrest,A82,time,-amount),"")</f>
        <v/>
      </c>
      <c r="C82" s="4" t="str">
        <f>IFERROR(IPMT(rate_of_intrest,A82,time,-amount),"")</f>
        <v/>
      </c>
      <c r="D82" s="4" t="str">
        <f t="shared" ref="D82:D116" si="1">IFERROR(IF(SUM(B82:C82)&gt;0,SUM(B82:C82),""),"")</f>
        <v/>
      </c>
      <c r="E82" s="4" t="str">
        <f>IFERROR(SUM(amount-$B$17:B82),"")</f>
        <v/>
      </c>
    </row>
    <row r="83" spans="1:5" x14ac:dyDescent="0.25">
      <c r="A83">
        <v>67</v>
      </c>
      <c r="B83" s="4" t="str">
        <f>IFERROR(PPMT(rate_of_intrest,A83,time,-amount),"")</f>
        <v/>
      </c>
      <c r="C83" s="4" t="str">
        <f>IFERROR(IPMT(rate_of_intrest,A83,time,-amount),"")</f>
        <v/>
      </c>
      <c r="D83" s="4" t="str">
        <f t="shared" si="1"/>
        <v/>
      </c>
      <c r="E83" s="4" t="str">
        <f>IFERROR(SUM(amount-$B$17:B83),"")</f>
        <v/>
      </c>
    </row>
    <row r="84" spans="1:5" x14ac:dyDescent="0.25">
      <c r="A84">
        <v>68</v>
      </c>
      <c r="B84" s="4" t="str">
        <f>IFERROR(PPMT(rate_of_intrest,A84,time,-amount),"")</f>
        <v/>
      </c>
      <c r="C84" s="4" t="str">
        <f>IFERROR(IPMT(rate_of_intrest,A84,time,-amount),"")</f>
        <v/>
      </c>
      <c r="D84" s="4" t="str">
        <f t="shared" si="1"/>
        <v/>
      </c>
      <c r="E84" s="4" t="str">
        <f>IFERROR(SUM(amount-$B$17:B84),"")</f>
        <v/>
      </c>
    </row>
    <row r="85" spans="1:5" x14ac:dyDescent="0.25">
      <c r="A85">
        <v>69</v>
      </c>
      <c r="B85" s="4" t="str">
        <f>IFERROR(PPMT(rate_of_intrest,A85,time,-amount),"")</f>
        <v/>
      </c>
      <c r="C85" s="4" t="str">
        <f>IFERROR(IPMT(rate_of_intrest,A85,time,-amount),"")</f>
        <v/>
      </c>
      <c r="D85" s="4" t="str">
        <f t="shared" si="1"/>
        <v/>
      </c>
      <c r="E85" s="4" t="str">
        <f>IFERROR(SUM(amount-$B$17:B85),"")</f>
        <v/>
      </c>
    </row>
    <row r="86" spans="1:5" x14ac:dyDescent="0.25">
      <c r="A86">
        <v>70</v>
      </c>
      <c r="B86" s="4" t="str">
        <f>IFERROR(PPMT(rate_of_intrest,A86,time,-amount),"")</f>
        <v/>
      </c>
      <c r="C86" s="4" t="str">
        <f>IFERROR(IPMT(rate_of_intrest,A86,time,-amount),"")</f>
        <v/>
      </c>
      <c r="D86" s="4" t="str">
        <f t="shared" si="1"/>
        <v/>
      </c>
      <c r="E86" s="4" t="str">
        <f>IFERROR(SUM(amount-$B$17:B86),"")</f>
        <v/>
      </c>
    </row>
    <row r="87" spans="1:5" x14ac:dyDescent="0.25">
      <c r="A87">
        <v>71</v>
      </c>
      <c r="B87" s="4" t="str">
        <f>IFERROR(PPMT(rate_of_intrest,A87,time,-amount),"")</f>
        <v/>
      </c>
      <c r="C87" s="4" t="str">
        <f>IFERROR(IPMT(rate_of_intrest,A87,time,-amount),"")</f>
        <v/>
      </c>
      <c r="D87" s="4" t="str">
        <f t="shared" si="1"/>
        <v/>
      </c>
      <c r="E87" s="4" t="str">
        <f>IFERROR(SUM(amount-$B$17:B87),"")</f>
        <v/>
      </c>
    </row>
    <row r="88" spans="1:5" x14ac:dyDescent="0.25">
      <c r="A88">
        <v>72</v>
      </c>
      <c r="B88" s="4" t="str">
        <f>IFERROR(PPMT(rate_of_intrest,A88,time,-amount),"")</f>
        <v/>
      </c>
      <c r="C88" s="4" t="str">
        <f>IFERROR(IPMT(rate_of_intrest,A88,time,-amount),"")</f>
        <v/>
      </c>
      <c r="D88" s="4" t="str">
        <f t="shared" si="1"/>
        <v/>
      </c>
      <c r="E88" s="4" t="str">
        <f>IFERROR(SUM(amount-$B$17:B88),"")</f>
        <v/>
      </c>
    </row>
    <row r="89" spans="1:5" x14ac:dyDescent="0.25">
      <c r="A89">
        <v>73</v>
      </c>
      <c r="B89" s="4" t="str">
        <f>IFERROR(PPMT(rate_of_intrest,A89,time,-amount),"")</f>
        <v/>
      </c>
      <c r="C89" s="4" t="str">
        <f>IFERROR(IPMT(rate_of_intrest,A89,time,-amount),"")</f>
        <v/>
      </c>
      <c r="D89" s="4" t="str">
        <f t="shared" si="1"/>
        <v/>
      </c>
      <c r="E89" s="4" t="str">
        <f>IFERROR(SUM(amount-$B$17:B89),"")</f>
        <v/>
      </c>
    </row>
    <row r="90" spans="1:5" x14ac:dyDescent="0.25">
      <c r="A90">
        <v>74</v>
      </c>
      <c r="B90" s="4" t="str">
        <f>IFERROR(PPMT(rate_of_intrest,A90,time,-amount),"")</f>
        <v/>
      </c>
      <c r="C90" s="4" t="str">
        <f>IFERROR(IPMT(rate_of_intrest,A90,time,-amount),"")</f>
        <v/>
      </c>
      <c r="D90" s="4" t="str">
        <f t="shared" si="1"/>
        <v/>
      </c>
      <c r="E90" s="4" t="str">
        <f>IFERROR(SUM(amount-$B$17:B90),"")</f>
        <v/>
      </c>
    </row>
    <row r="91" spans="1:5" x14ac:dyDescent="0.25">
      <c r="A91">
        <v>75</v>
      </c>
      <c r="B91" s="4" t="str">
        <f>IFERROR(PPMT(rate_of_intrest,A91,time,-amount),"")</f>
        <v/>
      </c>
      <c r="C91" s="4" t="str">
        <f>IFERROR(IPMT(rate_of_intrest,A91,time,-amount),"")</f>
        <v/>
      </c>
      <c r="D91" s="4" t="str">
        <f t="shared" si="1"/>
        <v/>
      </c>
      <c r="E91" s="4" t="str">
        <f>IFERROR(SUM(amount-$B$17:B91),"")</f>
        <v/>
      </c>
    </row>
    <row r="92" spans="1:5" x14ac:dyDescent="0.25">
      <c r="A92">
        <v>76</v>
      </c>
      <c r="B92" s="4" t="str">
        <f>IFERROR(PPMT(rate_of_intrest,A92,time,-amount),"")</f>
        <v/>
      </c>
      <c r="C92" s="4" t="str">
        <f>IFERROR(IPMT(rate_of_intrest,A92,time,-amount),"")</f>
        <v/>
      </c>
      <c r="D92" s="4" t="str">
        <f t="shared" si="1"/>
        <v/>
      </c>
      <c r="E92" s="4" t="str">
        <f>IFERROR(SUM(amount-$B$17:B92),"")</f>
        <v/>
      </c>
    </row>
    <row r="93" spans="1:5" x14ac:dyDescent="0.25">
      <c r="A93">
        <v>77</v>
      </c>
      <c r="B93" s="4" t="str">
        <f>IFERROR(PPMT(rate_of_intrest,A93,time,-amount),"")</f>
        <v/>
      </c>
      <c r="C93" s="4" t="str">
        <f>IFERROR(IPMT(rate_of_intrest,A93,time,-amount),"")</f>
        <v/>
      </c>
      <c r="D93" s="4" t="str">
        <f t="shared" si="1"/>
        <v/>
      </c>
      <c r="E93" s="4" t="str">
        <f>IFERROR(SUM(amount-$B$17:B93),"")</f>
        <v/>
      </c>
    </row>
    <row r="94" spans="1:5" x14ac:dyDescent="0.25">
      <c r="A94">
        <v>78</v>
      </c>
      <c r="B94" s="4" t="str">
        <f>IFERROR(PPMT(rate_of_intrest,A94,time,-amount),"")</f>
        <v/>
      </c>
      <c r="C94" s="4" t="str">
        <f>IFERROR(IPMT(rate_of_intrest,A94,time,-amount),"")</f>
        <v/>
      </c>
      <c r="D94" s="4" t="str">
        <f t="shared" si="1"/>
        <v/>
      </c>
      <c r="E94" s="4" t="str">
        <f>IFERROR(SUM(amount-$B$17:B94),"")</f>
        <v/>
      </c>
    </row>
    <row r="95" spans="1:5" x14ac:dyDescent="0.25">
      <c r="A95">
        <v>79</v>
      </c>
      <c r="B95" s="4" t="str">
        <f>IFERROR(PPMT(rate_of_intrest,A95,time,-amount),"")</f>
        <v/>
      </c>
      <c r="C95" s="4" t="str">
        <f>IFERROR(IPMT(rate_of_intrest,A95,time,-amount),"")</f>
        <v/>
      </c>
      <c r="D95" s="4" t="str">
        <f t="shared" si="1"/>
        <v/>
      </c>
      <c r="E95" s="4" t="str">
        <f>IFERROR(SUM(amount-$B$17:B95),"")</f>
        <v/>
      </c>
    </row>
    <row r="96" spans="1:5" x14ac:dyDescent="0.25">
      <c r="A96">
        <v>80</v>
      </c>
      <c r="B96" s="4" t="str">
        <f>IFERROR(PPMT(rate_of_intrest,A96,time,-amount),"")</f>
        <v/>
      </c>
      <c r="C96" s="4" t="str">
        <f>IFERROR(IPMT(rate_of_intrest,A96,time,-amount),"")</f>
        <v/>
      </c>
      <c r="D96" s="4" t="str">
        <f t="shared" si="1"/>
        <v/>
      </c>
      <c r="E96" s="4" t="str">
        <f>IFERROR(SUM(amount-$B$17:B96),"")</f>
        <v/>
      </c>
    </row>
    <row r="97" spans="1:5" x14ac:dyDescent="0.25">
      <c r="A97">
        <v>81</v>
      </c>
      <c r="B97" s="4" t="str">
        <f>IFERROR(PPMT(rate_of_intrest,A97,time,-amount),"")</f>
        <v/>
      </c>
      <c r="C97" s="4" t="str">
        <f>IFERROR(IPMT(rate_of_intrest,A97,time,-amount),"")</f>
        <v/>
      </c>
      <c r="D97" s="4" t="str">
        <f t="shared" si="1"/>
        <v/>
      </c>
      <c r="E97" s="4" t="str">
        <f>IFERROR(SUM(amount-$B$17:B97),"")</f>
        <v/>
      </c>
    </row>
    <row r="98" spans="1:5" x14ac:dyDescent="0.25">
      <c r="A98">
        <v>82</v>
      </c>
      <c r="B98" s="4" t="str">
        <f>IFERROR(PPMT(rate_of_intrest,A98,time,-amount),"")</f>
        <v/>
      </c>
      <c r="C98" s="4" t="str">
        <f>IFERROR(IPMT(rate_of_intrest,A98,time,-amount),"")</f>
        <v/>
      </c>
      <c r="D98" s="4" t="str">
        <f t="shared" si="1"/>
        <v/>
      </c>
      <c r="E98" s="4" t="str">
        <f>IFERROR(SUM(amount-$B$17:B98),"")</f>
        <v/>
      </c>
    </row>
    <row r="99" spans="1:5" x14ac:dyDescent="0.25">
      <c r="A99">
        <v>83</v>
      </c>
      <c r="B99" s="4" t="str">
        <f>IFERROR(PPMT(rate_of_intrest,A99,time,-amount),"")</f>
        <v/>
      </c>
      <c r="C99" s="4" t="str">
        <f>IFERROR(IPMT(rate_of_intrest,A99,time,-amount),"")</f>
        <v/>
      </c>
      <c r="D99" s="4" t="str">
        <f t="shared" si="1"/>
        <v/>
      </c>
      <c r="E99" s="4" t="str">
        <f>IFERROR(SUM(amount-$B$17:B99),"")</f>
        <v/>
      </c>
    </row>
    <row r="100" spans="1:5" x14ac:dyDescent="0.25">
      <c r="A100">
        <v>84</v>
      </c>
      <c r="B100" s="4" t="str">
        <f>IFERROR(PPMT(rate_of_intrest,A100,time,-amount),"")</f>
        <v/>
      </c>
      <c r="C100" s="4" t="str">
        <f>IFERROR(IPMT(rate_of_intrest,A100,time,-amount),"")</f>
        <v/>
      </c>
      <c r="D100" s="4" t="str">
        <f t="shared" si="1"/>
        <v/>
      </c>
      <c r="E100" s="4" t="str">
        <f>IFERROR(SUM(amount-$B$17:B100),"")</f>
        <v/>
      </c>
    </row>
    <row r="101" spans="1:5" x14ac:dyDescent="0.25">
      <c r="A101">
        <v>85</v>
      </c>
      <c r="B101" s="4" t="str">
        <f>IFERROR(PPMT(rate_of_intrest,A101,time,-amount),"")</f>
        <v/>
      </c>
      <c r="C101" s="4" t="str">
        <f>IFERROR(IPMT(rate_of_intrest,A101,time,-amount),"")</f>
        <v/>
      </c>
      <c r="D101" s="4" t="str">
        <f t="shared" si="1"/>
        <v/>
      </c>
      <c r="E101" s="4" t="str">
        <f>IFERROR(SUM(amount-$B$17:B101),"")</f>
        <v/>
      </c>
    </row>
    <row r="102" spans="1:5" x14ac:dyDescent="0.25">
      <c r="A102">
        <v>86</v>
      </c>
      <c r="B102" s="4" t="str">
        <f>IFERROR(PPMT(rate_of_intrest,A102,time,-amount),"")</f>
        <v/>
      </c>
      <c r="C102" s="4" t="str">
        <f>IFERROR(IPMT(rate_of_intrest,A102,time,-amount),"")</f>
        <v/>
      </c>
      <c r="D102" s="4" t="str">
        <f t="shared" si="1"/>
        <v/>
      </c>
      <c r="E102" s="4" t="str">
        <f>IFERROR(SUM(amount-$B$17:B102),"")</f>
        <v/>
      </c>
    </row>
    <row r="103" spans="1:5" x14ac:dyDescent="0.25">
      <c r="A103">
        <v>87</v>
      </c>
      <c r="B103" s="4" t="str">
        <f>IFERROR(PPMT(rate_of_intrest,A103,time,-amount),"")</f>
        <v/>
      </c>
      <c r="C103" s="4" t="str">
        <f>IFERROR(IPMT(rate_of_intrest,A103,time,-amount),"")</f>
        <v/>
      </c>
      <c r="D103" s="4" t="str">
        <f t="shared" si="1"/>
        <v/>
      </c>
      <c r="E103" s="4" t="str">
        <f>IFERROR(SUM(amount-$B$17:B103),"")</f>
        <v/>
      </c>
    </row>
    <row r="104" spans="1:5" x14ac:dyDescent="0.25">
      <c r="A104">
        <v>88</v>
      </c>
      <c r="B104" s="4" t="str">
        <f>IFERROR(PPMT(rate_of_intrest,A104,time,-amount),"")</f>
        <v/>
      </c>
      <c r="C104" s="4" t="str">
        <f>IFERROR(IPMT(rate_of_intrest,A104,time,-amount),"")</f>
        <v/>
      </c>
      <c r="D104" s="4" t="str">
        <f t="shared" si="1"/>
        <v/>
      </c>
      <c r="E104" s="4" t="str">
        <f>IFERROR(SUM(amount-$B$17:B104),"")</f>
        <v/>
      </c>
    </row>
    <row r="105" spans="1:5" x14ac:dyDescent="0.25">
      <c r="A105">
        <v>89</v>
      </c>
      <c r="B105" s="4" t="str">
        <f>IFERROR(PPMT(rate_of_intrest,A105,time,-amount),"")</f>
        <v/>
      </c>
      <c r="C105" s="4" t="str">
        <f>IFERROR(IPMT(rate_of_intrest,A105,time,-amount),"")</f>
        <v/>
      </c>
      <c r="D105" s="4" t="str">
        <f t="shared" si="1"/>
        <v/>
      </c>
      <c r="E105" s="4" t="str">
        <f>IFERROR(SUM(amount-$B$17:B105),"")</f>
        <v/>
      </c>
    </row>
    <row r="106" spans="1:5" x14ac:dyDescent="0.25">
      <c r="A106">
        <v>90</v>
      </c>
      <c r="B106" s="4" t="str">
        <f>IFERROR(PPMT(rate_of_intrest,A106,time,-amount),"")</f>
        <v/>
      </c>
      <c r="C106" s="4" t="str">
        <f>IFERROR(IPMT(rate_of_intrest,A106,time,-amount),"")</f>
        <v/>
      </c>
      <c r="D106" s="4" t="str">
        <f t="shared" si="1"/>
        <v/>
      </c>
      <c r="E106" s="4" t="str">
        <f>IFERROR(SUM(amount-$B$17:B106),"")</f>
        <v/>
      </c>
    </row>
    <row r="107" spans="1:5" x14ac:dyDescent="0.25">
      <c r="A107">
        <v>91</v>
      </c>
      <c r="B107" s="4" t="str">
        <f>IFERROR(PPMT(rate_of_intrest,A107,time,-amount),"")</f>
        <v/>
      </c>
      <c r="C107" s="4" t="str">
        <f>IFERROR(IPMT(rate_of_intrest,A107,time,-amount),"")</f>
        <v/>
      </c>
      <c r="D107" s="4" t="str">
        <f t="shared" si="1"/>
        <v/>
      </c>
      <c r="E107" s="4" t="str">
        <f>IFERROR(SUM(amount-$B$17:B107),"")</f>
        <v/>
      </c>
    </row>
    <row r="108" spans="1:5" x14ac:dyDescent="0.25">
      <c r="A108">
        <v>92</v>
      </c>
      <c r="B108" s="4" t="str">
        <f>IFERROR(PPMT(rate_of_intrest,A108,time,-amount),"")</f>
        <v/>
      </c>
      <c r="C108" s="4" t="str">
        <f>IFERROR(IPMT(rate_of_intrest,A108,time,-amount),"")</f>
        <v/>
      </c>
      <c r="D108" s="4" t="str">
        <f t="shared" si="1"/>
        <v/>
      </c>
      <c r="E108" s="4" t="str">
        <f>IFERROR(SUM(amount-$B$17:B108),"")</f>
        <v/>
      </c>
    </row>
    <row r="109" spans="1:5" x14ac:dyDescent="0.25">
      <c r="A109">
        <v>93</v>
      </c>
      <c r="B109" s="4" t="str">
        <f>IFERROR(PPMT(rate_of_intrest,A109,time,-amount),"")</f>
        <v/>
      </c>
      <c r="C109" s="4" t="str">
        <f>IFERROR(IPMT(rate_of_intrest,A109,time,-amount),"")</f>
        <v/>
      </c>
      <c r="D109" s="4" t="str">
        <f t="shared" si="1"/>
        <v/>
      </c>
      <c r="E109" s="4" t="str">
        <f>IFERROR(SUM(amount-$B$17:B109),"")</f>
        <v/>
      </c>
    </row>
    <row r="110" spans="1:5" x14ac:dyDescent="0.25">
      <c r="A110">
        <v>94</v>
      </c>
      <c r="B110" s="4" t="str">
        <f>IFERROR(PPMT(rate_of_intrest,A110,time,-amount),"")</f>
        <v/>
      </c>
      <c r="C110" s="4" t="str">
        <f>IFERROR(IPMT(rate_of_intrest,A110,time,-amount),"")</f>
        <v/>
      </c>
      <c r="D110" s="4" t="str">
        <f t="shared" si="1"/>
        <v/>
      </c>
      <c r="E110" s="4" t="str">
        <f>IFERROR(SUM(amount-$B$17:B110),"")</f>
        <v/>
      </c>
    </row>
    <row r="111" spans="1:5" x14ac:dyDescent="0.25">
      <c r="A111">
        <v>95</v>
      </c>
      <c r="B111" s="4" t="str">
        <f>IFERROR(PPMT(rate_of_intrest,A111,time,-amount),"")</f>
        <v/>
      </c>
      <c r="C111" s="4" t="str">
        <f>IFERROR(IPMT(rate_of_intrest,A111,time,-amount),"")</f>
        <v/>
      </c>
      <c r="D111" s="4" t="str">
        <f t="shared" si="1"/>
        <v/>
      </c>
      <c r="E111" s="4" t="str">
        <f>IFERROR(SUM(amount-$B$17:B111),"")</f>
        <v/>
      </c>
    </row>
    <row r="112" spans="1:5" x14ac:dyDescent="0.25">
      <c r="A112">
        <v>96</v>
      </c>
      <c r="B112" s="4" t="str">
        <f>IFERROR(PPMT(rate_of_intrest,A112,time,-amount),"")</f>
        <v/>
      </c>
      <c r="C112" s="4" t="str">
        <f>IFERROR(IPMT(rate_of_intrest,A112,time,-amount),"")</f>
        <v/>
      </c>
      <c r="D112" s="4" t="str">
        <f t="shared" si="1"/>
        <v/>
      </c>
      <c r="E112" s="4" t="str">
        <f>IFERROR(SUM(amount-$B$17:B112),"")</f>
        <v/>
      </c>
    </row>
    <row r="113" spans="1:5" x14ac:dyDescent="0.25">
      <c r="A113">
        <v>97</v>
      </c>
      <c r="B113" s="4" t="str">
        <f>IFERROR(PPMT(rate_of_intrest,A113,time,-amount),"")</f>
        <v/>
      </c>
      <c r="C113" s="4" t="str">
        <f>IFERROR(IPMT(rate_of_intrest,A113,time,-amount),"")</f>
        <v/>
      </c>
      <c r="D113" s="4" t="str">
        <f t="shared" si="1"/>
        <v/>
      </c>
      <c r="E113" s="4" t="str">
        <f>IFERROR(SUM(amount-$B$17:B113),"")</f>
        <v/>
      </c>
    </row>
    <row r="114" spans="1:5" x14ac:dyDescent="0.25">
      <c r="A114">
        <v>98</v>
      </c>
      <c r="B114" s="4" t="str">
        <f>IFERROR(PPMT(rate_of_intrest,A114,time,-amount),"")</f>
        <v/>
      </c>
      <c r="C114" s="4" t="str">
        <f>IFERROR(IPMT(rate_of_intrest,A114,time,-amount),"")</f>
        <v/>
      </c>
      <c r="D114" s="4" t="str">
        <f t="shared" si="1"/>
        <v/>
      </c>
      <c r="E114" s="4" t="str">
        <f>IFERROR(SUM(amount-$B$17:B114),"")</f>
        <v/>
      </c>
    </row>
    <row r="115" spans="1:5" x14ac:dyDescent="0.25">
      <c r="A115">
        <v>99</v>
      </c>
      <c r="B115" s="4" t="str">
        <f>IFERROR(PPMT(rate_of_intrest,A115,time,-amount),"")</f>
        <v/>
      </c>
      <c r="C115" s="4" t="str">
        <f>IFERROR(IPMT(rate_of_intrest,A115,time,-amount),"")</f>
        <v/>
      </c>
      <c r="D115" s="4" t="str">
        <f t="shared" si="1"/>
        <v/>
      </c>
      <c r="E115" s="4" t="str">
        <f>IFERROR(SUM(amount-$B$17:B115),"")</f>
        <v/>
      </c>
    </row>
    <row r="116" spans="1:5" x14ac:dyDescent="0.25">
      <c r="A116">
        <v>100</v>
      </c>
      <c r="B116" s="4" t="str">
        <f>IFERROR(PPMT(rate_of_intrest,A116,time,-amount),"")</f>
        <v/>
      </c>
      <c r="C116" s="4" t="str">
        <f>IFERROR(IPMT(rate_of_intrest,A116,time,-amount),"")</f>
        <v/>
      </c>
      <c r="D116" s="4" t="str">
        <f t="shared" si="1"/>
        <v/>
      </c>
      <c r="E116" s="4" t="str">
        <f>IFERROR(SUM(amount-$B$17:B116),"")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amount</vt:lpstr>
      <vt:lpstr>rate_of_intrest</vt:lpstr>
      <vt:lpstr>time</vt:lpstr>
    </vt:vector>
  </TitlesOfParts>
  <Manager>kamalnainx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</dc:title>
  <dc:subject>Excel</dc:subject>
  <dc:creator>Kamal Nain</dc:creator>
  <cp:keywords>#thekamalnain</cp:keywords>
  <cp:lastModifiedBy>Kamal Nain</cp:lastModifiedBy>
  <dcterms:created xsi:type="dcterms:W3CDTF">2022-11-01T11:54:18Z</dcterms:created>
  <dcterms:modified xsi:type="dcterms:W3CDTF">2024-08-08T04:42:14Z</dcterms:modified>
</cp:coreProperties>
</file>