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28873136-07F4-4F74-9C45-AEDF4CEA5788}" xr6:coauthVersionLast="47" xr6:coauthVersionMax="47" xr10:uidLastSave="{00000000-0000-0000-0000-000000000000}"/>
  <bookViews>
    <workbookView xWindow="-120" yWindow="-120" windowWidth="20730" windowHeight="11160" xr2:uid="{8702053C-6B34-42F1-A10D-2E6A6BFE3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5" i="1" l="1"/>
  <c r="E115" i="1"/>
  <c r="F114" i="1"/>
  <c r="E114" i="1"/>
  <c r="F113" i="1"/>
  <c r="E113" i="1"/>
  <c r="D102" i="1"/>
  <c r="G78" i="1"/>
  <c r="G86" i="1" s="1"/>
  <c r="G95" i="1" s="1"/>
  <c r="F78" i="1"/>
  <c r="E78" i="1"/>
  <c r="D78" i="1"/>
  <c r="H78" i="1" s="1"/>
  <c r="D60" i="1"/>
  <c r="F53" i="1"/>
  <c r="F52" i="1"/>
  <c r="F51" i="1"/>
  <c r="F50" i="1"/>
  <c r="F49" i="1"/>
  <c r="F48" i="1"/>
  <c r="D35" i="1"/>
  <c r="F28" i="1"/>
  <c r="F27" i="1"/>
  <c r="F26" i="1"/>
  <c r="F25" i="1"/>
  <c r="F24" i="1"/>
  <c r="F23" i="1"/>
  <c r="D10" i="1"/>
  <c r="G85" i="1" l="1"/>
  <c r="G94" i="1" s="1"/>
  <c r="G84" i="1"/>
  <c r="G93" i="1" s="1"/>
  <c r="G83" i="1"/>
  <c r="G92" i="1" s="1"/>
  <c r="G82" i="1"/>
  <c r="G91" i="1" s="1"/>
  <c r="E85" i="1"/>
  <c r="E94" i="1" s="1"/>
  <c r="E84" i="1"/>
  <c r="E93" i="1" s="1"/>
  <c r="E83" i="1"/>
  <c r="E92" i="1" s="1"/>
  <c r="E82" i="1"/>
  <c r="E91" i="1" s="1"/>
  <c r="D86" i="1"/>
  <c r="D95" i="1" s="1"/>
  <c r="H95" i="1" s="1"/>
  <c r="D85" i="1"/>
  <c r="D94" i="1" s="1"/>
  <c r="D84" i="1"/>
  <c r="D93" i="1" s="1"/>
  <c r="D83" i="1"/>
  <c r="D92" i="1" s="1"/>
  <c r="D82" i="1"/>
  <c r="D91" i="1" s="1"/>
  <c r="F85" i="1"/>
  <c r="F94" i="1" s="1"/>
  <c r="F84" i="1"/>
  <c r="F93" i="1" s="1"/>
  <c r="F83" i="1"/>
  <c r="F92" i="1" s="1"/>
  <c r="F82" i="1"/>
  <c r="F91" i="1" s="1"/>
  <c r="E86" i="1"/>
  <c r="E95" i="1" s="1"/>
  <c r="F86" i="1"/>
  <c r="F95" i="1" s="1"/>
</calcChain>
</file>

<file path=xl/sharedStrings.xml><?xml version="1.0" encoding="utf-8"?>
<sst xmlns="http://schemas.openxmlformats.org/spreadsheetml/2006/main" count="151" uniqueCount="94">
  <si>
    <t>There are no specific functions for calculating percentages.</t>
  </si>
  <si>
    <t>You have to use the skills you were taught in your maths class at school!</t>
  </si>
  <si>
    <t>Finding a percentage of a value</t>
  </si>
  <si>
    <t>Initial value</t>
  </si>
  <si>
    <t>% to find</t>
  </si>
  <si>
    <t>Percentage value</t>
  </si>
  <si>
    <t xml:space="preserve"> =D8*D9</t>
  </si>
  <si>
    <t>Example 1</t>
  </si>
  <si>
    <t>A company is about to give its staff a pay rise.</t>
  </si>
  <si>
    <t>The wages department need to calculate the increases.</t>
  </si>
  <si>
    <t>Staff on different grades get different pay rises.</t>
  </si>
  <si>
    <t>Grade</t>
  </si>
  <si>
    <t>% Rise</t>
  </si>
  <si>
    <t>A</t>
  </si>
  <si>
    <t>B</t>
  </si>
  <si>
    <t>C</t>
  </si>
  <si>
    <t>Name</t>
  </si>
  <si>
    <t>Old Salary</t>
  </si>
  <si>
    <t>Increase</t>
  </si>
  <si>
    <t>Alan</t>
  </si>
  <si>
    <t xml:space="preserve"> =E23*LOOKUP(D23,$C$18:$C$20,$D$18:$D$20)</t>
  </si>
  <si>
    <t>Bob</t>
  </si>
  <si>
    <t xml:space="preserve"> =E24*LOOKUP(D24,$C$18:$C$20,$D$18:$D$20)</t>
  </si>
  <si>
    <t>Carol</t>
  </si>
  <si>
    <t xml:space="preserve"> =E25*LOOKUP(D25,$C$18:$C$20,$D$18:$D$20)</t>
  </si>
  <si>
    <t>David</t>
  </si>
  <si>
    <t xml:space="preserve"> =E26*LOOKUP(D26,$C$18:$C$20,$D$18:$D$20)</t>
  </si>
  <si>
    <t>Elaine</t>
  </si>
  <si>
    <t xml:space="preserve"> =E27*LOOKUP(D27,$C$18:$C$20,$D$18:$D$20)</t>
  </si>
  <si>
    <t>Frank</t>
  </si>
  <si>
    <t xml:space="preserve"> =E28*LOOKUP(D28,$C$18:$C$20,$D$18:$D$20)</t>
  </si>
  <si>
    <t xml:space="preserve">Finding a percentage increase </t>
  </si>
  <si>
    <t>% increase</t>
  </si>
  <si>
    <t>Increased value</t>
  </si>
  <si>
    <t xml:space="preserve"> =D33*D34+D33</t>
  </si>
  <si>
    <t>Example 2</t>
  </si>
  <si>
    <t>The wages department need to calculate the new salary including the % increase.</t>
  </si>
  <si>
    <t xml:space="preserve"> =E48*LOOKUP(D48,$C$18:$C$20,$D$18:$D$20)+E48</t>
  </si>
  <si>
    <t xml:space="preserve"> =E49*LOOKUP(D49,$C$18:$C$20,$D$18:$D$20)+E49</t>
  </si>
  <si>
    <t xml:space="preserve"> =E50*LOOKUP(D50,$C$18:$C$20,$D$18:$D$20)+E50</t>
  </si>
  <si>
    <t xml:space="preserve"> =E51*LOOKUP(D51,$C$18:$C$20,$D$18:$D$20)+E51</t>
  </si>
  <si>
    <t xml:space="preserve"> =E52*LOOKUP(D52,$C$18:$C$20,$D$18:$D$20)+E52</t>
  </si>
  <si>
    <t xml:space="preserve"> =E53*LOOKUP(D53,$C$18:$C$20,$D$18:$D$20)+E53</t>
  </si>
  <si>
    <t>Finding one value as percentage of another</t>
  </si>
  <si>
    <t>Value A</t>
  </si>
  <si>
    <t>Value B</t>
  </si>
  <si>
    <t>A as % of B</t>
  </si>
  <si>
    <t xml:space="preserve"> =D59/D58</t>
  </si>
  <si>
    <t>You will need to format the result as % by using the % button</t>
  </si>
  <si>
    <t>on the toolbar.</t>
  </si>
  <si>
    <t>Example 3</t>
  </si>
  <si>
    <t>An manager has been asked to submit budget requirements for next year.</t>
  </si>
  <si>
    <t>The manger needs to specify what will be required each quarter.</t>
  </si>
  <si>
    <t>The manager knows what has been spent by each region in the previous year.</t>
  </si>
  <si>
    <t>By analysing the past years spending, the manager hopes to predict</t>
  </si>
  <si>
    <t>what will need to be spent in the next year.</t>
  </si>
  <si>
    <t>Last years figures</t>
  </si>
  <si>
    <t>Region</t>
  </si>
  <si>
    <t>Q1</t>
  </si>
  <si>
    <t>Q2</t>
  </si>
  <si>
    <t>Q3</t>
  </si>
  <si>
    <t>Q4</t>
  </si>
  <si>
    <t>North</t>
  </si>
  <si>
    <t>South</t>
  </si>
  <si>
    <t>East</t>
  </si>
  <si>
    <t>West</t>
  </si>
  <si>
    <t>Total</t>
  </si>
  <si>
    <t>Last years Quarters as % of last years Total</t>
  </si>
  <si>
    <t xml:space="preserve"> =G74/$H$78</t>
  </si>
  <si>
    <t xml:space="preserve"> =G75/$H$78</t>
  </si>
  <si>
    <t xml:space="preserve"> =G76/$H$78</t>
  </si>
  <si>
    <t xml:space="preserve"> =G77/$H$78</t>
  </si>
  <si>
    <t xml:space="preserve"> =G78/$H$78</t>
  </si>
  <si>
    <t>Next years budget</t>
  </si>
  <si>
    <t>Next years estimated budget requirements</t>
  </si>
  <si>
    <t xml:space="preserve"> =G82*$E$88</t>
  </si>
  <si>
    <t xml:space="preserve"> =G83*$E$88</t>
  </si>
  <si>
    <t xml:space="preserve"> =G84*$E$88</t>
  </si>
  <si>
    <t>Finding an original value after an increase has been applied</t>
  </si>
  <si>
    <t>Original value</t>
  </si>
  <si>
    <t xml:space="preserve"> =D100/(100%+D101)</t>
  </si>
  <si>
    <t>Example 4</t>
  </si>
  <si>
    <t>An employ has to submit an expenses claim for travelling and accommodation.</t>
  </si>
  <si>
    <t>The claim needs to show the VAT tax portion of each receipt.</t>
  </si>
  <si>
    <t>Unfortunately the receipts held by the employee only show the total amount.</t>
  </si>
  <si>
    <t>The employee needs to split this total to show the original value and the VAT amount.</t>
  </si>
  <si>
    <t>VAT rate</t>
  </si>
  <si>
    <t>Receipt</t>
  </si>
  <si>
    <t>Actual Value</t>
  </si>
  <si>
    <t>Vat Value</t>
  </si>
  <si>
    <t>Petrol</t>
  </si>
  <si>
    <t xml:space="preserve"> =D113-D113/(100%+$D$110)</t>
  </si>
  <si>
    <t>Hotel</t>
  </si>
  <si>
    <t xml:space="preserve"> =D115/(100%+$D$110)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</si>
</sst>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£&quot;* #,##0_);_(&quot;£&quot;* \(#,##0\);_(&quot;£&quot;* &quot;-&quot;??_);_(@_)"/>
    <numFmt numFmtId="165" formatCode="_(* #,##0_);_(* \(#,##0\);_(* &quot;-&quot;??_);_(@_)"/>
    <numFmt numFmtId="166" formatCode="_(&quot;£&quot;* #,##0.00_);_(&quot;£&quot;* \(#,##0.00\);_(&quot;£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1" xfId="0" applyFont="1" applyBorder="1"/>
    <xf numFmtId="0" fontId="4" fillId="0" borderId="2" xfId="3" applyFont="1" applyBorder="1"/>
    <xf numFmtId="0" fontId="5" fillId="0" borderId="2" xfId="4" applyFont="1" applyBorder="1"/>
    <xf numFmtId="9" fontId="5" fillId="0" borderId="2" xfId="4" applyNumberFormat="1" applyFont="1" applyBorder="1"/>
    <xf numFmtId="0" fontId="6" fillId="0" borderId="2" xfId="4" applyFont="1" applyBorder="1"/>
    <xf numFmtId="0" fontId="6" fillId="0" borderId="0" xfId="0" applyFont="1"/>
    <xf numFmtId="0" fontId="3" fillId="0" borderId="0" xfId="0" applyFont="1"/>
    <xf numFmtId="0" fontId="4" fillId="0" borderId="2" xfId="3" applyBorder="1" applyAlignment="1">
      <alignment horizontal="center"/>
    </xf>
    <xf numFmtId="0" fontId="5" fillId="0" borderId="2" xfId="4" applyFont="1" applyBorder="1" applyAlignment="1">
      <alignment horizontal="center"/>
    </xf>
    <xf numFmtId="9" fontId="5" fillId="0" borderId="2" xfId="4" applyNumberFormat="1" applyFont="1" applyBorder="1" applyAlignment="1">
      <alignment horizontal="center"/>
    </xf>
    <xf numFmtId="0" fontId="4" fillId="0" borderId="2" xfId="3" applyBorder="1"/>
    <xf numFmtId="164" fontId="5" fillId="0" borderId="2" xfId="4" applyNumberFormat="1" applyFont="1" applyBorder="1"/>
    <xf numFmtId="164" fontId="6" fillId="0" borderId="2" xfId="4" applyNumberFormat="1" applyFont="1" applyBorder="1"/>
    <xf numFmtId="0" fontId="7" fillId="0" borderId="0" xfId="0" applyFont="1"/>
    <xf numFmtId="0" fontId="8" fillId="0" borderId="0" xfId="0" applyFont="1"/>
    <xf numFmtId="9" fontId="6" fillId="0" borderId="2" xfId="4" applyNumberFormat="1" applyFont="1" applyBorder="1"/>
    <xf numFmtId="0" fontId="3" fillId="0" borderId="0" xfId="3" applyFont="1"/>
    <xf numFmtId="0" fontId="4" fillId="0" borderId="0" xfId="3"/>
    <xf numFmtId="165" fontId="5" fillId="3" borderId="2" xfId="1" applyNumberFormat="1" applyFont="1" applyFill="1" applyBorder="1"/>
    <xf numFmtId="165" fontId="6" fillId="3" borderId="2" xfId="1" applyNumberFormat="1" applyFont="1" applyFill="1" applyBorder="1"/>
    <xf numFmtId="165" fontId="6" fillId="0" borderId="2" xfId="4" applyNumberFormat="1" applyFont="1" applyBorder="1"/>
    <xf numFmtId="9" fontId="6" fillId="0" borderId="2" xfId="4" applyNumberFormat="1" applyFont="1" applyBorder="1" applyAlignment="1">
      <alignment horizontal="center"/>
    </xf>
    <xf numFmtId="0" fontId="3" fillId="0" borderId="3" xfId="3" applyFont="1" applyBorder="1"/>
    <xf numFmtId="0" fontId="4" fillId="0" borderId="4" xfId="3" applyBorder="1"/>
    <xf numFmtId="165" fontId="5" fillId="0" borderId="2" xfId="4" applyNumberFormat="1" applyFont="1" applyBorder="1"/>
    <xf numFmtId="9" fontId="5" fillId="3" borderId="2" xfId="2" applyFont="1" applyFill="1" applyBorder="1"/>
    <xf numFmtId="0" fontId="6" fillId="0" borderId="2" xfId="4" applyNumberFormat="1" applyFont="1" applyBorder="1"/>
    <xf numFmtId="10" fontId="5" fillId="0" borderId="2" xfId="4" applyNumberFormat="1" applyFont="1" applyBorder="1"/>
    <xf numFmtId="0" fontId="4" fillId="0" borderId="2" xfId="3" applyFont="1" applyBorder="1" applyAlignment="1">
      <alignment horizontal="center"/>
    </xf>
    <xf numFmtId="166" fontId="5" fillId="0" borderId="2" xfId="4" applyNumberFormat="1" applyFont="1" applyBorder="1"/>
    <xf numFmtId="166" fontId="6" fillId="0" borderId="2" xfId="4" applyNumberFormat="1" applyFont="1" applyBorder="1"/>
    <xf numFmtId="0" fontId="6" fillId="0" borderId="0" xfId="0" applyFont="1" applyAlignment="1">
      <alignment horizontal="center"/>
    </xf>
  </cellXfs>
  <cellStyles count="5">
    <cellStyle name="Comma" xfId="1" builtinId="3"/>
    <cellStyle name="GreyOrWhite" xfId="3" xr:uid="{150F6E01-7EA1-4245-848D-A1B8EFADC211}"/>
    <cellStyle name="Normal" xfId="0" builtinId="0"/>
    <cellStyle name="Percent" xfId="2" builtinId="5"/>
    <cellStyle name="Yellow" xfId="4" xr:uid="{530A2539-6A07-4A21-BACD-37827553C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76200</xdr:rowOff>
    </xdr:from>
    <xdr:to>
      <xdr:col>7</xdr:col>
      <xdr:colOff>85725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5E7A455-F671-475E-9C07-17315D46F95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43100" y="76200"/>
          <a:ext cx="2305050" cy="409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Percentages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BC67-0ED9-4763-A8AC-DED5CE17DA23}">
  <dimension ref="A1:J11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3" customWidth="1"/>
    <col min="3" max="3" width="13.85546875" customWidth="1"/>
    <col min="5" max="5" width="12.28515625" customWidth="1"/>
    <col min="6" max="6" width="11" customWidth="1"/>
    <col min="7" max="7" width="10.42578125" customWidth="1"/>
    <col min="257" max="257" width="2.7109375" customWidth="1"/>
    <col min="258" max="258" width="3" customWidth="1"/>
    <col min="259" max="259" width="13.85546875" customWidth="1"/>
    <col min="261" max="261" width="12.28515625" customWidth="1"/>
    <col min="262" max="262" width="11" customWidth="1"/>
    <col min="263" max="263" width="10.42578125" customWidth="1"/>
    <col min="513" max="513" width="2.7109375" customWidth="1"/>
    <col min="514" max="514" width="3" customWidth="1"/>
    <col min="515" max="515" width="13.85546875" customWidth="1"/>
    <col min="517" max="517" width="12.28515625" customWidth="1"/>
    <col min="518" max="518" width="11" customWidth="1"/>
    <col min="519" max="519" width="10.42578125" customWidth="1"/>
    <col min="769" max="769" width="2.7109375" customWidth="1"/>
    <col min="770" max="770" width="3" customWidth="1"/>
    <col min="771" max="771" width="13.85546875" customWidth="1"/>
    <col min="773" max="773" width="12.28515625" customWidth="1"/>
    <col min="774" max="774" width="11" customWidth="1"/>
    <col min="775" max="775" width="10.42578125" customWidth="1"/>
    <col min="1025" max="1025" width="2.7109375" customWidth="1"/>
    <col min="1026" max="1026" width="3" customWidth="1"/>
    <col min="1027" max="1027" width="13.85546875" customWidth="1"/>
    <col min="1029" max="1029" width="12.28515625" customWidth="1"/>
    <col min="1030" max="1030" width="11" customWidth="1"/>
    <col min="1031" max="1031" width="10.42578125" customWidth="1"/>
    <col min="1281" max="1281" width="2.7109375" customWidth="1"/>
    <col min="1282" max="1282" width="3" customWidth="1"/>
    <col min="1283" max="1283" width="13.85546875" customWidth="1"/>
    <col min="1285" max="1285" width="12.28515625" customWidth="1"/>
    <col min="1286" max="1286" width="11" customWidth="1"/>
    <col min="1287" max="1287" width="10.42578125" customWidth="1"/>
    <col min="1537" max="1537" width="2.7109375" customWidth="1"/>
    <col min="1538" max="1538" width="3" customWidth="1"/>
    <col min="1539" max="1539" width="13.85546875" customWidth="1"/>
    <col min="1541" max="1541" width="12.28515625" customWidth="1"/>
    <col min="1542" max="1542" width="11" customWidth="1"/>
    <col min="1543" max="1543" width="10.42578125" customWidth="1"/>
    <col min="1793" max="1793" width="2.7109375" customWidth="1"/>
    <col min="1794" max="1794" width="3" customWidth="1"/>
    <col min="1795" max="1795" width="13.85546875" customWidth="1"/>
    <col min="1797" max="1797" width="12.28515625" customWidth="1"/>
    <col min="1798" max="1798" width="11" customWidth="1"/>
    <col min="1799" max="1799" width="10.42578125" customWidth="1"/>
    <col min="2049" max="2049" width="2.7109375" customWidth="1"/>
    <col min="2050" max="2050" width="3" customWidth="1"/>
    <col min="2051" max="2051" width="13.85546875" customWidth="1"/>
    <col min="2053" max="2053" width="12.28515625" customWidth="1"/>
    <col min="2054" max="2054" width="11" customWidth="1"/>
    <col min="2055" max="2055" width="10.42578125" customWidth="1"/>
    <col min="2305" max="2305" width="2.7109375" customWidth="1"/>
    <col min="2306" max="2306" width="3" customWidth="1"/>
    <col min="2307" max="2307" width="13.85546875" customWidth="1"/>
    <col min="2309" max="2309" width="12.28515625" customWidth="1"/>
    <col min="2310" max="2310" width="11" customWidth="1"/>
    <col min="2311" max="2311" width="10.42578125" customWidth="1"/>
    <col min="2561" max="2561" width="2.7109375" customWidth="1"/>
    <col min="2562" max="2562" width="3" customWidth="1"/>
    <col min="2563" max="2563" width="13.85546875" customWidth="1"/>
    <col min="2565" max="2565" width="12.28515625" customWidth="1"/>
    <col min="2566" max="2566" width="11" customWidth="1"/>
    <col min="2567" max="2567" width="10.42578125" customWidth="1"/>
    <col min="2817" max="2817" width="2.7109375" customWidth="1"/>
    <col min="2818" max="2818" width="3" customWidth="1"/>
    <col min="2819" max="2819" width="13.85546875" customWidth="1"/>
    <col min="2821" max="2821" width="12.28515625" customWidth="1"/>
    <col min="2822" max="2822" width="11" customWidth="1"/>
    <col min="2823" max="2823" width="10.42578125" customWidth="1"/>
    <col min="3073" max="3073" width="2.7109375" customWidth="1"/>
    <col min="3074" max="3074" width="3" customWidth="1"/>
    <col min="3075" max="3075" width="13.85546875" customWidth="1"/>
    <col min="3077" max="3077" width="12.28515625" customWidth="1"/>
    <col min="3078" max="3078" width="11" customWidth="1"/>
    <col min="3079" max="3079" width="10.42578125" customWidth="1"/>
    <col min="3329" max="3329" width="2.7109375" customWidth="1"/>
    <col min="3330" max="3330" width="3" customWidth="1"/>
    <col min="3331" max="3331" width="13.85546875" customWidth="1"/>
    <col min="3333" max="3333" width="12.28515625" customWidth="1"/>
    <col min="3334" max="3334" width="11" customWidth="1"/>
    <col min="3335" max="3335" width="10.42578125" customWidth="1"/>
    <col min="3585" max="3585" width="2.7109375" customWidth="1"/>
    <col min="3586" max="3586" width="3" customWidth="1"/>
    <col min="3587" max="3587" width="13.85546875" customWidth="1"/>
    <col min="3589" max="3589" width="12.28515625" customWidth="1"/>
    <col min="3590" max="3590" width="11" customWidth="1"/>
    <col min="3591" max="3591" width="10.42578125" customWidth="1"/>
    <col min="3841" max="3841" width="2.7109375" customWidth="1"/>
    <col min="3842" max="3842" width="3" customWidth="1"/>
    <col min="3843" max="3843" width="13.85546875" customWidth="1"/>
    <col min="3845" max="3845" width="12.28515625" customWidth="1"/>
    <col min="3846" max="3846" width="11" customWidth="1"/>
    <col min="3847" max="3847" width="10.42578125" customWidth="1"/>
    <col min="4097" max="4097" width="2.7109375" customWidth="1"/>
    <col min="4098" max="4098" width="3" customWidth="1"/>
    <col min="4099" max="4099" width="13.85546875" customWidth="1"/>
    <col min="4101" max="4101" width="12.28515625" customWidth="1"/>
    <col min="4102" max="4102" width="11" customWidth="1"/>
    <col min="4103" max="4103" width="10.42578125" customWidth="1"/>
    <col min="4353" max="4353" width="2.7109375" customWidth="1"/>
    <col min="4354" max="4354" width="3" customWidth="1"/>
    <col min="4355" max="4355" width="13.85546875" customWidth="1"/>
    <col min="4357" max="4357" width="12.28515625" customWidth="1"/>
    <col min="4358" max="4358" width="11" customWidth="1"/>
    <col min="4359" max="4359" width="10.42578125" customWidth="1"/>
    <col min="4609" max="4609" width="2.7109375" customWidth="1"/>
    <col min="4610" max="4610" width="3" customWidth="1"/>
    <col min="4611" max="4611" width="13.85546875" customWidth="1"/>
    <col min="4613" max="4613" width="12.28515625" customWidth="1"/>
    <col min="4614" max="4614" width="11" customWidth="1"/>
    <col min="4615" max="4615" width="10.42578125" customWidth="1"/>
    <col min="4865" max="4865" width="2.7109375" customWidth="1"/>
    <col min="4866" max="4866" width="3" customWidth="1"/>
    <col min="4867" max="4867" width="13.85546875" customWidth="1"/>
    <col min="4869" max="4869" width="12.28515625" customWidth="1"/>
    <col min="4870" max="4870" width="11" customWidth="1"/>
    <col min="4871" max="4871" width="10.42578125" customWidth="1"/>
    <col min="5121" max="5121" width="2.7109375" customWidth="1"/>
    <col min="5122" max="5122" width="3" customWidth="1"/>
    <col min="5123" max="5123" width="13.85546875" customWidth="1"/>
    <col min="5125" max="5125" width="12.28515625" customWidth="1"/>
    <col min="5126" max="5126" width="11" customWidth="1"/>
    <col min="5127" max="5127" width="10.42578125" customWidth="1"/>
    <col min="5377" max="5377" width="2.7109375" customWidth="1"/>
    <col min="5378" max="5378" width="3" customWidth="1"/>
    <col min="5379" max="5379" width="13.85546875" customWidth="1"/>
    <col min="5381" max="5381" width="12.28515625" customWidth="1"/>
    <col min="5382" max="5382" width="11" customWidth="1"/>
    <col min="5383" max="5383" width="10.42578125" customWidth="1"/>
    <col min="5633" max="5633" width="2.7109375" customWidth="1"/>
    <col min="5634" max="5634" width="3" customWidth="1"/>
    <col min="5635" max="5635" width="13.85546875" customWidth="1"/>
    <col min="5637" max="5637" width="12.28515625" customWidth="1"/>
    <col min="5638" max="5638" width="11" customWidth="1"/>
    <col min="5639" max="5639" width="10.42578125" customWidth="1"/>
    <col min="5889" max="5889" width="2.7109375" customWidth="1"/>
    <col min="5890" max="5890" width="3" customWidth="1"/>
    <col min="5891" max="5891" width="13.85546875" customWidth="1"/>
    <col min="5893" max="5893" width="12.28515625" customWidth="1"/>
    <col min="5894" max="5894" width="11" customWidth="1"/>
    <col min="5895" max="5895" width="10.42578125" customWidth="1"/>
    <col min="6145" max="6145" width="2.7109375" customWidth="1"/>
    <col min="6146" max="6146" width="3" customWidth="1"/>
    <col min="6147" max="6147" width="13.85546875" customWidth="1"/>
    <col min="6149" max="6149" width="12.28515625" customWidth="1"/>
    <col min="6150" max="6150" width="11" customWidth="1"/>
    <col min="6151" max="6151" width="10.42578125" customWidth="1"/>
    <col min="6401" max="6401" width="2.7109375" customWidth="1"/>
    <col min="6402" max="6402" width="3" customWidth="1"/>
    <col min="6403" max="6403" width="13.85546875" customWidth="1"/>
    <col min="6405" max="6405" width="12.28515625" customWidth="1"/>
    <col min="6406" max="6406" width="11" customWidth="1"/>
    <col min="6407" max="6407" width="10.42578125" customWidth="1"/>
    <col min="6657" max="6657" width="2.7109375" customWidth="1"/>
    <col min="6658" max="6658" width="3" customWidth="1"/>
    <col min="6659" max="6659" width="13.85546875" customWidth="1"/>
    <col min="6661" max="6661" width="12.28515625" customWidth="1"/>
    <col min="6662" max="6662" width="11" customWidth="1"/>
    <col min="6663" max="6663" width="10.42578125" customWidth="1"/>
    <col min="6913" max="6913" width="2.7109375" customWidth="1"/>
    <col min="6914" max="6914" width="3" customWidth="1"/>
    <col min="6915" max="6915" width="13.85546875" customWidth="1"/>
    <col min="6917" max="6917" width="12.28515625" customWidth="1"/>
    <col min="6918" max="6918" width="11" customWidth="1"/>
    <col min="6919" max="6919" width="10.42578125" customWidth="1"/>
    <col min="7169" max="7169" width="2.7109375" customWidth="1"/>
    <col min="7170" max="7170" width="3" customWidth="1"/>
    <col min="7171" max="7171" width="13.85546875" customWidth="1"/>
    <col min="7173" max="7173" width="12.28515625" customWidth="1"/>
    <col min="7174" max="7174" width="11" customWidth="1"/>
    <col min="7175" max="7175" width="10.42578125" customWidth="1"/>
    <col min="7425" max="7425" width="2.7109375" customWidth="1"/>
    <col min="7426" max="7426" width="3" customWidth="1"/>
    <col min="7427" max="7427" width="13.85546875" customWidth="1"/>
    <col min="7429" max="7429" width="12.28515625" customWidth="1"/>
    <col min="7430" max="7430" width="11" customWidth="1"/>
    <col min="7431" max="7431" width="10.42578125" customWidth="1"/>
    <col min="7681" max="7681" width="2.7109375" customWidth="1"/>
    <col min="7682" max="7682" width="3" customWidth="1"/>
    <col min="7683" max="7683" width="13.85546875" customWidth="1"/>
    <col min="7685" max="7685" width="12.28515625" customWidth="1"/>
    <col min="7686" max="7686" width="11" customWidth="1"/>
    <col min="7687" max="7687" width="10.42578125" customWidth="1"/>
    <col min="7937" max="7937" width="2.7109375" customWidth="1"/>
    <col min="7938" max="7938" width="3" customWidth="1"/>
    <col min="7939" max="7939" width="13.85546875" customWidth="1"/>
    <col min="7941" max="7941" width="12.28515625" customWidth="1"/>
    <col min="7942" max="7942" width="11" customWidth="1"/>
    <col min="7943" max="7943" width="10.42578125" customWidth="1"/>
    <col min="8193" max="8193" width="2.7109375" customWidth="1"/>
    <col min="8194" max="8194" width="3" customWidth="1"/>
    <col min="8195" max="8195" width="13.85546875" customWidth="1"/>
    <col min="8197" max="8197" width="12.28515625" customWidth="1"/>
    <col min="8198" max="8198" width="11" customWidth="1"/>
    <col min="8199" max="8199" width="10.42578125" customWidth="1"/>
    <col min="8449" max="8449" width="2.7109375" customWidth="1"/>
    <col min="8450" max="8450" width="3" customWidth="1"/>
    <col min="8451" max="8451" width="13.85546875" customWidth="1"/>
    <col min="8453" max="8453" width="12.28515625" customWidth="1"/>
    <col min="8454" max="8454" width="11" customWidth="1"/>
    <col min="8455" max="8455" width="10.42578125" customWidth="1"/>
    <col min="8705" max="8705" width="2.7109375" customWidth="1"/>
    <col min="8706" max="8706" width="3" customWidth="1"/>
    <col min="8707" max="8707" width="13.85546875" customWidth="1"/>
    <col min="8709" max="8709" width="12.28515625" customWidth="1"/>
    <col min="8710" max="8710" width="11" customWidth="1"/>
    <col min="8711" max="8711" width="10.42578125" customWidth="1"/>
    <col min="8961" max="8961" width="2.7109375" customWidth="1"/>
    <col min="8962" max="8962" width="3" customWidth="1"/>
    <col min="8963" max="8963" width="13.85546875" customWidth="1"/>
    <col min="8965" max="8965" width="12.28515625" customWidth="1"/>
    <col min="8966" max="8966" width="11" customWidth="1"/>
    <col min="8967" max="8967" width="10.42578125" customWidth="1"/>
    <col min="9217" max="9217" width="2.7109375" customWidth="1"/>
    <col min="9218" max="9218" width="3" customWidth="1"/>
    <col min="9219" max="9219" width="13.85546875" customWidth="1"/>
    <col min="9221" max="9221" width="12.28515625" customWidth="1"/>
    <col min="9222" max="9222" width="11" customWidth="1"/>
    <col min="9223" max="9223" width="10.42578125" customWidth="1"/>
    <col min="9473" max="9473" width="2.7109375" customWidth="1"/>
    <col min="9474" max="9474" width="3" customWidth="1"/>
    <col min="9475" max="9475" width="13.85546875" customWidth="1"/>
    <col min="9477" max="9477" width="12.28515625" customWidth="1"/>
    <col min="9478" max="9478" width="11" customWidth="1"/>
    <col min="9479" max="9479" width="10.42578125" customWidth="1"/>
    <col min="9729" max="9729" width="2.7109375" customWidth="1"/>
    <col min="9730" max="9730" width="3" customWidth="1"/>
    <col min="9731" max="9731" width="13.85546875" customWidth="1"/>
    <col min="9733" max="9733" width="12.28515625" customWidth="1"/>
    <col min="9734" max="9734" width="11" customWidth="1"/>
    <col min="9735" max="9735" width="10.42578125" customWidth="1"/>
    <col min="9985" max="9985" width="2.7109375" customWidth="1"/>
    <col min="9986" max="9986" width="3" customWidth="1"/>
    <col min="9987" max="9987" width="13.85546875" customWidth="1"/>
    <col min="9989" max="9989" width="12.28515625" customWidth="1"/>
    <col min="9990" max="9990" width="11" customWidth="1"/>
    <col min="9991" max="9991" width="10.42578125" customWidth="1"/>
    <col min="10241" max="10241" width="2.7109375" customWidth="1"/>
    <col min="10242" max="10242" width="3" customWidth="1"/>
    <col min="10243" max="10243" width="13.85546875" customWidth="1"/>
    <col min="10245" max="10245" width="12.28515625" customWidth="1"/>
    <col min="10246" max="10246" width="11" customWidth="1"/>
    <col min="10247" max="10247" width="10.42578125" customWidth="1"/>
    <col min="10497" max="10497" width="2.7109375" customWidth="1"/>
    <col min="10498" max="10498" width="3" customWidth="1"/>
    <col min="10499" max="10499" width="13.85546875" customWidth="1"/>
    <col min="10501" max="10501" width="12.28515625" customWidth="1"/>
    <col min="10502" max="10502" width="11" customWidth="1"/>
    <col min="10503" max="10503" width="10.42578125" customWidth="1"/>
    <col min="10753" max="10753" width="2.7109375" customWidth="1"/>
    <col min="10754" max="10754" width="3" customWidth="1"/>
    <col min="10755" max="10755" width="13.85546875" customWidth="1"/>
    <col min="10757" max="10757" width="12.28515625" customWidth="1"/>
    <col min="10758" max="10758" width="11" customWidth="1"/>
    <col min="10759" max="10759" width="10.42578125" customWidth="1"/>
    <col min="11009" max="11009" width="2.7109375" customWidth="1"/>
    <col min="11010" max="11010" width="3" customWidth="1"/>
    <col min="11011" max="11011" width="13.85546875" customWidth="1"/>
    <col min="11013" max="11013" width="12.28515625" customWidth="1"/>
    <col min="11014" max="11014" width="11" customWidth="1"/>
    <col min="11015" max="11015" width="10.42578125" customWidth="1"/>
    <col min="11265" max="11265" width="2.7109375" customWidth="1"/>
    <col min="11266" max="11266" width="3" customWidth="1"/>
    <col min="11267" max="11267" width="13.85546875" customWidth="1"/>
    <col min="11269" max="11269" width="12.28515625" customWidth="1"/>
    <col min="11270" max="11270" width="11" customWidth="1"/>
    <col min="11271" max="11271" width="10.42578125" customWidth="1"/>
    <col min="11521" max="11521" width="2.7109375" customWidth="1"/>
    <col min="11522" max="11522" width="3" customWidth="1"/>
    <col min="11523" max="11523" width="13.85546875" customWidth="1"/>
    <col min="11525" max="11525" width="12.28515625" customWidth="1"/>
    <col min="11526" max="11526" width="11" customWidth="1"/>
    <col min="11527" max="11527" width="10.42578125" customWidth="1"/>
    <col min="11777" max="11777" width="2.7109375" customWidth="1"/>
    <col min="11778" max="11778" width="3" customWidth="1"/>
    <col min="11779" max="11779" width="13.85546875" customWidth="1"/>
    <col min="11781" max="11781" width="12.28515625" customWidth="1"/>
    <col min="11782" max="11782" width="11" customWidth="1"/>
    <col min="11783" max="11783" width="10.42578125" customWidth="1"/>
    <col min="12033" max="12033" width="2.7109375" customWidth="1"/>
    <col min="12034" max="12034" width="3" customWidth="1"/>
    <col min="12035" max="12035" width="13.85546875" customWidth="1"/>
    <col min="12037" max="12037" width="12.28515625" customWidth="1"/>
    <col min="12038" max="12038" width="11" customWidth="1"/>
    <col min="12039" max="12039" width="10.42578125" customWidth="1"/>
    <col min="12289" max="12289" width="2.7109375" customWidth="1"/>
    <col min="12290" max="12290" width="3" customWidth="1"/>
    <col min="12291" max="12291" width="13.85546875" customWidth="1"/>
    <col min="12293" max="12293" width="12.28515625" customWidth="1"/>
    <col min="12294" max="12294" width="11" customWidth="1"/>
    <col min="12295" max="12295" width="10.42578125" customWidth="1"/>
    <col min="12545" max="12545" width="2.7109375" customWidth="1"/>
    <col min="12546" max="12546" width="3" customWidth="1"/>
    <col min="12547" max="12547" width="13.85546875" customWidth="1"/>
    <col min="12549" max="12549" width="12.28515625" customWidth="1"/>
    <col min="12550" max="12550" width="11" customWidth="1"/>
    <col min="12551" max="12551" width="10.42578125" customWidth="1"/>
    <col min="12801" max="12801" width="2.7109375" customWidth="1"/>
    <col min="12802" max="12802" width="3" customWidth="1"/>
    <col min="12803" max="12803" width="13.85546875" customWidth="1"/>
    <col min="12805" max="12805" width="12.28515625" customWidth="1"/>
    <col min="12806" max="12806" width="11" customWidth="1"/>
    <col min="12807" max="12807" width="10.42578125" customWidth="1"/>
    <col min="13057" max="13057" width="2.7109375" customWidth="1"/>
    <col min="13058" max="13058" width="3" customWidth="1"/>
    <col min="13059" max="13059" width="13.85546875" customWidth="1"/>
    <col min="13061" max="13061" width="12.28515625" customWidth="1"/>
    <col min="13062" max="13062" width="11" customWidth="1"/>
    <col min="13063" max="13063" width="10.42578125" customWidth="1"/>
    <col min="13313" max="13313" width="2.7109375" customWidth="1"/>
    <col min="13314" max="13314" width="3" customWidth="1"/>
    <col min="13315" max="13315" width="13.85546875" customWidth="1"/>
    <col min="13317" max="13317" width="12.28515625" customWidth="1"/>
    <col min="13318" max="13318" width="11" customWidth="1"/>
    <col min="13319" max="13319" width="10.42578125" customWidth="1"/>
    <col min="13569" max="13569" width="2.7109375" customWidth="1"/>
    <col min="13570" max="13570" width="3" customWidth="1"/>
    <col min="13571" max="13571" width="13.85546875" customWidth="1"/>
    <col min="13573" max="13573" width="12.28515625" customWidth="1"/>
    <col min="13574" max="13574" width="11" customWidth="1"/>
    <col min="13575" max="13575" width="10.42578125" customWidth="1"/>
    <col min="13825" max="13825" width="2.7109375" customWidth="1"/>
    <col min="13826" max="13826" width="3" customWidth="1"/>
    <col min="13827" max="13827" width="13.85546875" customWidth="1"/>
    <col min="13829" max="13829" width="12.28515625" customWidth="1"/>
    <col min="13830" max="13830" width="11" customWidth="1"/>
    <col min="13831" max="13831" width="10.42578125" customWidth="1"/>
    <col min="14081" max="14081" width="2.7109375" customWidth="1"/>
    <col min="14082" max="14082" width="3" customWidth="1"/>
    <col min="14083" max="14083" width="13.85546875" customWidth="1"/>
    <col min="14085" max="14085" width="12.28515625" customWidth="1"/>
    <col min="14086" max="14086" width="11" customWidth="1"/>
    <col min="14087" max="14087" width="10.42578125" customWidth="1"/>
    <col min="14337" max="14337" width="2.7109375" customWidth="1"/>
    <col min="14338" max="14338" width="3" customWidth="1"/>
    <col min="14339" max="14339" width="13.85546875" customWidth="1"/>
    <col min="14341" max="14341" width="12.28515625" customWidth="1"/>
    <col min="14342" max="14342" width="11" customWidth="1"/>
    <col min="14343" max="14343" width="10.42578125" customWidth="1"/>
    <col min="14593" max="14593" width="2.7109375" customWidth="1"/>
    <col min="14594" max="14594" width="3" customWidth="1"/>
    <col min="14595" max="14595" width="13.85546875" customWidth="1"/>
    <col min="14597" max="14597" width="12.28515625" customWidth="1"/>
    <col min="14598" max="14598" width="11" customWidth="1"/>
    <col min="14599" max="14599" width="10.42578125" customWidth="1"/>
    <col min="14849" max="14849" width="2.7109375" customWidth="1"/>
    <col min="14850" max="14850" width="3" customWidth="1"/>
    <col min="14851" max="14851" width="13.85546875" customWidth="1"/>
    <col min="14853" max="14853" width="12.28515625" customWidth="1"/>
    <col min="14854" max="14854" width="11" customWidth="1"/>
    <col min="14855" max="14855" width="10.42578125" customWidth="1"/>
    <col min="15105" max="15105" width="2.7109375" customWidth="1"/>
    <col min="15106" max="15106" width="3" customWidth="1"/>
    <col min="15107" max="15107" width="13.85546875" customWidth="1"/>
    <col min="15109" max="15109" width="12.28515625" customWidth="1"/>
    <col min="15110" max="15110" width="11" customWidth="1"/>
    <col min="15111" max="15111" width="10.42578125" customWidth="1"/>
    <col min="15361" max="15361" width="2.7109375" customWidth="1"/>
    <col min="15362" max="15362" width="3" customWidth="1"/>
    <col min="15363" max="15363" width="13.85546875" customWidth="1"/>
    <col min="15365" max="15365" width="12.28515625" customWidth="1"/>
    <col min="15366" max="15366" width="11" customWidth="1"/>
    <col min="15367" max="15367" width="10.42578125" customWidth="1"/>
    <col min="15617" max="15617" width="2.7109375" customWidth="1"/>
    <col min="15618" max="15618" width="3" customWidth="1"/>
    <col min="15619" max="15619" width="13.85546875" customWidth="1"/>
    <col min="15621" max="15621" width="12.28515625" customWidth="1"/>
    <col min="15622" max="15622" width="11" customWidth="1"/>
    <col min="15623" max="15623" width="10.42578125" customWidth="1"/>
    <col min="15873" max="15873" width="2.7109375" customWidth="1"/>
    <col min="15874" max="15874" width="3" customWidth="1"/>
    <col min="15875" max="15875" width="13.85546875" customWidth="1"/>
    <col min="15877" max="15877" width="12.28515625" customWidth="1"/>
    <col min="15878" max="15878" width="11" customWidth="1"/>
    <col min="15879" max="15879" width="10.42578125" customWidth="1"/>
    <col min="16129" max="16129" width="2.7109375" customWidth="1"/>
    <col min="16130" max="16130" width="3" customWidth="1"/>
    <col min="16131" max="16131" width="13.85546875" customWidth="1"/>
    <col min="16133" max="16133" width="12.28515625" customWidth="1"/>
    <col min="16134" max="16134" width="11" customWidth="1"/>
    <col min="16135" max="16135" width="10.42578125" customWidth="1"/>
  </cols>
  <sheetData>
    <row r="1" spans="1:10" ht="42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</row>
    <row r="3" spans="1:10" x14ac:dyDescent="0.25">
      <c r="B3" t="s">
        <v>0</v>
      </c>
    </row>
    <row r="4" spans="1:10" x14ac:dyDescent="0.25">
      <c r="B4" t="s">
        <v>1</v>
      </c>
    </row>
    <row r="6" spans="1:10" ht="15.75" thickBot="1" x14ac:dyDescent="0.3">
      <c r="B6" s="3" t="s">
        <v>2</v>
      </c>
      <c r="C6" s="3"/>
      <c r="D6" s="3"/>
      <c r="E6" s="3"/>
      <c r="F6" s="3"/>
      <c r="G6" s="3"/>
    </row>
    <row r="8" spans="1:10" x14ac:dyDescent="0.25">
      <c r="C8" s="4" t="s">
        <v>3</v>
      </c>
      <c r="D8" s="5">
        <v>120</v>
      </c>
    </row>
    <row r="9" spans="1:10" x14ac:dyDescent="0.25">
      <c r="C9" s="4" t="s">
        <v>4</v>
      </c>
      <c r="D9" s="6">
        <v>0.25</v>
      </c>
    </row>
    <row r="10" spans="1:10" x14ac:dyDescent="0.25">
      <c r="C10" s="4" t="s">
        <v>5</v>
      </c>
      <c r="D10" s="7">
        <f>D8*D9</f>
        <v>30</v>
      </c>
      <c r="E10" s="8" t="s">
        <v>6</v>
      </c>
    </row>
    <row r="12" spans="1:10" x14ac:dyDescent="0.25">
      <c r="C12" s="9" t="s">
        <v>7</v>
      </c>
    </row>
    <row r="13" spans="1:10" x14ac:dyDescent="0.25">
      <c r="C13" t="s">
        <v>8</v>
      </c>
    </row>
    <row r="14" spans="1:10" x14ac:dyDescent="0.25">
      <c r="C14" t="s">
        <v>9</v>
      </c>
    </row>
    <row r="15" spans="1:10" x14ac:dyDescent="0.25">
      <c r="C15" t="s">
        <v>10</v>
      </c>
    </row>
    <row r="17" spans="2:7" x14ac:dyDescent="0.25">
      <c r="C17" s="10" t="s">
        <v>11</v>
      </c>
      <c r="D17" s="10" t="s">
        <v>12</v>
      </c>
    </row>
    <row r="18" spans="2:7" x14ac:dyDescent="0.25">
      <c r="C18" s="11" t="s">
        <v>13</v>
      </c>
      <c r="D18" s="12">
        <v>0.1</v>
      </c>
    </row>
    <row r="19" spans="2:7" x14ac:dyDescent="0.25">
      <c r="C19" s="11" t="s">
        <v>14</v>
      </c>
      <c r="D19" s="12">
        <v>0.15</v>
      </c>
    </row>
    <row r="20" spans="2:7" x14ac:dyDescent="0.25">
      <c r="C20" s="11" t="s">
        <v>15</v>
      </c>
      <c r="D20" s="12">
        <v>0.2</v>
      </c>
    </row>
    <row r="22" spans="2:7" x14ac:dyDescent="0.25">
      <c r="C22" s="10" t="s">
        <v>16</v>
      </c>
      <c r="D22" s="10" t="s">
        <v>11</v>
      </c>
      <c r="E22" s="13" t="s">
        <v>17</v>
      </c>
      <c r="F22" s="13" t="s">
        <v>18</v>
      </c>
    </row>
    <row r="23" spans="2:7" x14ac:dyDescent="0.25">
      <c r="C23" s="10" t="s">
        <v>19</v>
      </c>
      <c r="D23" s="11" t="s">
        <v>13</v>
      </c>
      <c r="E23" s="14">
        <v>10000</v>
      </c>
      <c r="F23" s="15">
        <f t="shared" ref="F23:F28" si="0">E23*LOOKUP(D23,$C$18:$C$20,$D$18:$D$20)</f>
        <v>1000</v>
      </c>
      <c r="G23" s="16" t="s">
        <v>20</v>
      </c>
    </row>
    <row r="24" spans="2:7" x14ac:dyDescent="0.25">
      <c r="C24" s="10" t="s">
        <v>21</v>
      </c>
      <c r="D24" s="11" t="s">
        <v>14</v>
      </c>
      <c r="E24" s="14">
        <v>20000</v>
      </c>
      <c r="F24" s="15">
        <f t="shared" si="0"/>
        <v>3000</v>
      </c>
      <c r="G24" s="16" t="s">
        <v>22</v>
      </c>
    </row>
    <row r="25" spans="2:7" x14ac:dyDescent="0.25">
      <c r="C25" s="10" t="s">
        <v>23</v>
      </c>
      <c r="D25" s="11" t="s">
        <v>15</v>
      </c>
      <c r="E25" s="14">
        <v>30000</v>
      </c>
      <c r="F25" s="15">
        <f t="shared" si="0"/>
        <v>6000</v>
      </c>
      <c r="G25" s="16" t="s">
        <v>24</v>
      </c>
    </row>
    <row r="26" spans="2:7" x14ac:dyDescent="0.25">
      <c r="C26" s="10" t="s">
        <v>25</v>
      </c>
      <c r="D26" s="11" t="s">
        <v>14</v>
      </c>
      <c r="E26" s="14">
        <v>25000</v>
      </c>
      <c r="F26" s="15">
        <f t="shared" si="0"/>
        <v>3750</v>
      </c>
      <c r="G26" s="16" t="s">
        <v>26</v>
      </c>
    </row>
    <row r="27" spans="2:7" x14ac:dyDescent="0.25">
      <c r="C27" s="10" t="s">
        <v>27</v>
      </c>
      <c r="D27" s="11" t="s">
        <v>15</v>
      </c>
      <c r="E27" s="14">
        <v>32000</v>
      </c>
      <c r="F27" s="15">
        <f t="shared" si="0"/>
        <v>6400</v>
      </c>
      <c r="G27" s="16" t="s">
        <v>28</v>
      </c>
    </row>
    <row r="28" spans="2:7" x14ac:dyDescent="0.25">
      <c r="C28" s="10" t="s">
        <v>29</v>
      </c>
      <c r="D28" s="11" t="s">
        <v>13</v>
      </c>
      <c r="E28" s="14">
        <v>12000</v>
      </c>
      <c r="F28" s="15">
        <f t="shared" si="0"/>
        <v>1200</v>
      </c>
      <c r="G28" s="16" t="s">
        <v>30</v>
      </c>
    </row>
    <row r="31" spans="2:7" ht="15.75" thickBot="1" x14ac:dyDescent="0.3">
      <c r="B31" s="3" t="s">
        <v>31</v>
      </c>
      <c r="C31" s="3"/>
      <c r="D31" s="3"/>
      <c r="E31" s="3"/>
      <c r="F31" s="3"/>
      <c r="G31" s="3"/>
    </row>
    <row r="33" spans="3:7" x14ac:dyDescent="0.25">
      <c r="C33" s="4" t="s">
        <v>3</v>
      </c>
      <c r="D33" s="5">
        <v>120</v>
      </c>
    </row>
    <row r="34" spans="3:7" x14ac:dyDescent="0.25">
      <c r="C34" s="4" t="s">
        <v>32</v>
      </c>
      <c r="D34" s="6">
        <v>0.25</v>
      </c>
    </row>
    <row r="35" spans="3:7" x14ac:dyDescent="0.25">
      <c r="C35" s="4" t="s">
        <v>33</v>
      </c>
      <c r="D35" s="7">
        <f>D33*D34+D33</f>
        <v>150</v>
      </c>
      <c r="E35" s="8" t="s">
        <v>34</v>
      </c>
    </row>
    <row r="37" spans="3:7" x14ac:dyDescent="0.25">
      <c r="C37" s="9" t="s">
        <v>35</v>
      </c>
    </row>
    <row r="38" spans="3:7" x14ac:dyDescent="0.25">
      <c r="C38" t="s">
        <v>8</v>
      </c>
    </row>
    <row r="39" spans="3:7" x14ac:dyDescent="0.25">
      <c r="C39" t="s">
        <v>36</v>
      </c>
    </row>
    <row r="40" spans="3:7" x14ac:dyDescent="0.25">
      <c r="C40" t="s">
        <v>10</v>
      </c>
    </row>
    <row r="42" spans="3:7" x14ac:dyDescent="0.25">
      <c r="C42" s="10" t="s">
        <v>11</v>
      </c>
      <c r="D42" s="10" t="s">
        <v>12</v>
      </c>
    </row>
    <row r="43" spans="3:7" x14ac:dyDescent="0.25">
      <c r="C43" s="11" t="s">
        <v>13</v>
      </c>
      <c r="D43" s="12">
        <v>0.1</v>
      </c>
    </row>
    <row r="44" spans="3:7" x14ac:dyDescent="0.25">
      <c r="C44" s="11" t="s">
        <v>14</v>
      </c>
      <c r="D44" s="12">
        <v>0.15</v>
      </c>
    </row>
    <row r="45" spans="3:7" x14ac:dyDescent="0.25">
      <c r="C45" s="11" t="s">
        <v>15</v>
      </c>
      <c r="D45" s="12">
        <v>0.2</v>
      </c>
    </row>
    <row r="47" spans="3:7" x14ac:dyDescent="0.25">
      <c r="C47" s="10" t="s">
        <v>16</v>
      </c>
      <c r="D47" s="10" t="s">
        <v>11</v>
      </c>
      <c r="E47" s="13" t="s">
        <v>17</v>
      </c>
      <c r="F47" s="13" t="s">
        <v>18</v>
      </c>
    </row>
    <row r="48" spans="3:7" x14ac:dyDescent="0.25">
      <c r="C48" s="10" t="s">
        <v>19</v>
      </c>
      <c r="D48" s="11" t="s">
        <v>13</v>
      </c>
      <c r="E48" s="14">
        <v>10000</v>
      </c>
      <c r="F48" s="15">
        <f t="shared" ref="F48:F53" si="1">E48*LOOKUP(D48,$C$18:$C$20,$D$18:$D$20)+E48</f>
        <v>11000</v>
      </c>
      <c r="G48" s="17" t="s">
        <v>37</v>
      </c>
    </row>
    <row r="49" spans="2:7" x14ac:dyDescent="0.25">
      <c r="C49" s="10" t="s">
        <v>21</v>
      </c>
      <c r="D49" s="11" t="s">
        <v>14</v>
      </c>
      <c r="E49" s="14">
        <v>20000</v>
      </c>
      <c r="F49" s="15">
        <f t="shared" si="1"/>
        <v>23000</v>
      </c>
      <c r="G49" s="17" t="s">
        <v>38</v>
      </c>
    </row>
    <row r="50" spans="2:7" x14ac:dyDescent="0.25">
      <c r="C50" s="10" t="s">
        <v>23</v>
      </c>
      <c r="D50" s="11" t="s">
        <v>15</v>
      </c>
      <c r="E50" s="14">
        <v>30000</v>
      </c>
      <c r="F50" s="15">
        <f t="shared" si="1"/>
        <v>36000</v>
      </c>
      <c r="G50" s="17" t="s">
        <v>39</v>
      </c>
    </row>
    <row r="51" spans="2:7" x14ac:dyDescent="0.25">
      <c r="C51" s="10" t="s">
        <v>25</v>
      </c>
      <c r="D51" s="11" t="s">
        <v>14</v>
      </c>
      <c r="E51" s="14">
        <v>25000</v>
      </c>
      <c r="F51" s="15">
        <f t="shared" si="1"/>
        <v>28750</v>
      </c>
      <c r="G51" s="17" t="s">
        <v>40</v>
      </c>
    </row>
    <row r="52" spans="2:7" x14ac:dyDescent="0.25">
      <c r="C52" s="10" t="s">
        <v>27</v>
      </c>
      <c r="D52" s="11" t="s">
        <v>15</v>
      </c>
      <c r="E52" s="14">
        <v>32000</v>
      </c>
      <c r="F52" s="15">
        <f t="shared" si="1"/>
        <v>38400</v>
      </c>
      <c r="G52" s="17" t="s">
        <v>41</v>
      </c>
    </row>
    <row r="53" spans="2:7" x14ac:dyDescent="0.25">
      <c r="C53" s="10" t="s">
        <v>29</v>
      </c>
      <c r="D53" s="11" t="s">
        <v>13</v>
      </c>
      <c r="E53" s="14">
        <v>12000</v>
      </c>
      <c r="F53" s="15">
        <f t="shared" si="1"/>
        <v>13200</v>
      </c>
      <c r="G53" s="17" t="s">
        <v>42</v>
      </c>
    </row>
    <row r="56" spans="2:7" ht="15.75" thickBot="1" x14ac:dyDescent="0.3">
      <c r="B56" s="3" t="s">
        <v>43</v>
      </c>
      <c r="C56" s="3"/>
      <c r="D56" s="3"/>
      <c r="E56" s="3"/>
      <c r="F56" s="3"/>
      <c r="G56" s="3"/>
    </row>
    <row r="58" spans="2:7" x14ac:dyDescent="0.25">
      <c r="C58" s="13" t="s">
        <v>44</v>
      </c>
      <c r="D58" s="5">
        <v>120</v>
      </c>
    </row>
    <row r="59" spans="2:7" x14ac:dyDescent="0.25">
      <c r="C59" s="13" t="s">
        <v>45</v>
      </c>
      <c r="D59" s="5">
        <v>60</v>
      </c>
    </row>
    <row r="60" spans="2:7" x14ac:dyDescent="0.25">
      <c r="C60" s="4" t="s">
        <v>46</v>
      </c>
      <c r="D60" s="18">
        <f>D59/D58</f>
        <v>0.5</v>
      </c>
      <c r="E60" s="8" t="s">
        <v>47</v>
      </c>
    </row>
    <row r="62" spans="2:7" x14ac:dyDescent="0.25">
      <c r="C62" t="s">
        <v>48</v>
      </c>
    </row>
    <row r="63" spans="2:7" x14ac:dyDescent="0.25">
      <c r="C63" t="s">
        <v>49</v>
      </c>
    </row>
    <row r="65" spans="3:8" x14ac:dyDescent="0.25">
      <c r="C65" s="9" t="s">
        <v>50</v>
      </c>
    </row>
    <row r="66" spans="3:8" x14ac:dyDescent="0.25">
      <c r="C66" t="s">
        <v>51</v>
      </c>
    </row>
    <row r="67" spans="3:8" x14ac:dyDescent="0.25">
      <c r="C67" t="s">
        <v>52</v>
      </c>
    </row>
    <row r="68" spans="3:8" x14ac:dyDescent="0.25">
      <c r="C68" t="s">
        <v>53</v>
      </c>
    </row>
    <row r="69" spans="3:8" x14ac:dyDescent="0.25">
      <c r="C69" t="s">
        <v>54</v>
      </c>
    </row>
    <row r="70" spans="3:8" x14ac:dyDescent="0.25">
      <c r="C70" t="s">
        <v>55</v>
      </c>
    </row>
    <row r="72" spans="3:8" x14ac:dyDescent="0.25">
      <c r="C72" s="19" t="s">
        <v>56</v>
      </c>
      <c r="D72" s="20"/>
      <c r="E72" s="20"/>
      <c r="F72" s="20"/>
      <c r="G72" s="20"/>
    </row>
    <row r="73" spans="3:8" x14ac:dyDescent="0.25">
      <c r="C73" s="13" t="s">
        <v>57</v>
      </c>
      <c r="D73" s="13" t="s">
        <v>58</v>
      </c>
      <c r="E73" s="13" t="s">
        <v>59</v>
      </c>
      <c r="F73" s="13" t="s">
        <v>60</v>
      </c>
      <c r="G73" s="13" t="s">
        <v>61</v>
      </c>
    </row>
    <row r="74" spans="3:8" x14ac:dyDescent="0.25">
      <c r="C74" s="13" t="s">
        <v>62</v>
      </c>
      <c r="D74" s="21">
        <v>9000</v>
      </c>
      <c r="E74" s="21">
        <v>2000</v>
      </c>
      <c r="F74" s="21">
        <v>9000</v>
      </c>
      <c r="G74" s="21">
        <v>7000</v>
      </c>
    </row>
    <row r="75" spans="3:8" x14ac:dyDescent="0.25">
      <c r="C75" s="13" t="s">
        <v>63</v>
      </c>
      <c r="D75" s="21">
        <v>7000</v>
      </c>
      <c r="E75" s="21">
        <v>4000</v>
      </c>
      <c r="F75" s="21">
        <v>9000</v>
      </c>
      <c r="G75" s="21">
        <v>5000</v>
      </c>
    </row>
    <row r="76" spans="3:8" x14ac:dyDescent="0.25">
      <c r="C76" s="13" t="s">
        <v>64</v>
      </c>
      <c r="D76" s="21">
        <v>2000</v>
      </c>
      <c r="E76" s="21">
        <v>8000</v>
      </c>
      <c r="F76" s="21">
        <v>7000</v>
      </c>
      <c r="G76" s="21">
        <v>3000</v>
      </c>
    </row>
    <row r="77" spans="3:8" x14ac:dyDescent="0.25">
      <c r="C77" s="13" t="s">
        <v>65</v>
      </c>
      <c r="D77" s="21">
        <v>8000</v>
      </c>
      <c r="E77" s="21">
        <v>9000</v>
      </c>
      <c r="F77" s="21">
        <v>6000</v>
      </c>
      <c r="G77" s="21">
        <v>5000</v>
      </c>
      <c r="H77" s="10" t="s">
        <v>66</v>
      </c>
    </row>
    <row r="78" spans="3:8" x14ac:dyDescent="0.25">
      <c r="C78" s="13" t="s">
        <v>66</v>
      </c>
      <c r="D78" s="22">
        <f>SUM(D74:D77)</f>
        <v>26000</v>
      </c>
      <c r="E78" s="22">
        <f>SUM(E74:E77)</f>
        <v>23000</v>
      </c>
      <c r="F78" s="22">
        <f>SUM(F74:F77)</f>
        <v>31000</v>
      </c>
      <c r="G78" s="22">
        <f>SUM(G74:G77)</f>
        <v>20000</v>
      </c>
      <c r="H78" s="23">
        <f>SUM(D78:G78)</f>
        <v>100000</v>
      </c>
    </row>
    <row r="80" spans="3:8" x14ac:dyDescent="0.25">
      <c r="C80" s="19" t="s">
        <v>67</v>
      </c>
      <c r="D80" s="20"/>
      <c r="E80" s="20"/>
      <c r="F80" s="20"/>
      <c r="G80" s="20"/>
    </row>
    <row r="81" spans="3:8" x14ac:dyDescent="0.25">
      <c r="C81" s="13" t="s">
        <v>57</v>
      </c>
      <c r="D81" s="10" t="s">
        <v>58</v>
      </c>
      <c r="E81" s="10" t="s">
        <v>59</v>
      </c>
      <c r="F81" s="10" t="s">
        <v>60</v>
      </c>
      <c r="G81" s="10" t="s">
        <v>61</v>
      </c>
    </row>
    <row r="82" spans="3:8" x14ac:dyDescent="0.25">
      <c r="C82" s="13" t="s">
        <v>62</v>
      </c>
      <c r="D82" s="24">
        <f t="shared" ref="D82:G86" si="2">D74/$H$78</f>
        <v>0.09</v>
      </c>
      <c r="E82" s="24">
        <f t="shared" si="2"/>
        <v>0.02</v>
      </c>
      <c r="F82" s="24">
        <f t="shared" si="2"/>
        <v>0.09</v>
      </c>
      <c r="G82" s="24">
        <f t="shared" si="2"/>
        <v>7.0000000000000007E-2</v>
      </c>
      <c r="H82" s="8" t="s">
        <v>68</v>
      </c>
    </row>
    <row r="83" spans="3:8" x14ac:dyDescent="0.25">
      <c r="C83" s="13" t="s">
        <v>63</v>
      </c>
      <c r="D83" s="24">
        <f t="shared" si="2"/>
        <v>7.0000000000000007E-2</v>
      </c>
      <c r="E83" s="24">
        <f t="shared" si="2"/>
        <v>0.04</v>
      </c>
      <c r="F83" s="24">
        <f t="shared" si="2"/>
        <v>0.09</v>
      </c>
      <c r="G83" s="24">
        <f t="shared" si="2"/>
        <v>0.05</v>
      </c>
      <c r="H83" s="8" t="s">
        <v>69</v>
      </c>
    </row>
    <row r="84" spans="3:8" x14ac:dyDescent="0.25">
      <c r="C84" s="13" t="s">
        <v>64</v>
      </c>
      <c r="D84" s="24">
        <f t="shared" si="2"/>
        <v>0.02</v>
      </c>
      <c r="E84" s="24">
        <f t="shared" si="2"/>
        <v>0.08</v>
      </c>
      <c r="F84" s="24">
        <f t="shared" si="2"/>
        <v>7.0000000000000007E-2</v>
      </c>
      <c r="G84" s="24">
        <f t="shared" si="2"/>
        <v>0.03</v>
      </c>
      <c r="H84" s="8" t="s">
        <v>70</v>
      </c>
    </row>
    <row r="85" spans="3:8" x14ac:dyDescent="0.25">
      <c r="C85" s="13" t="s">
        <v>65</v>
      </c>
      <c r="D85" s="24">
        <f t="shared" si="2"/>
        <v>0.08</v>
      </c>
      <c r="E85" s="24">
        <f t="shared" si="2"/>
        <v>0.09</v>
      </c>
      <c r="F85" s="24">
        <f t="shared" si="2"/>
        <v>0.06</v>
      </c>
      <c r="G85" s="24">
        <f t="shared" si="2"/>
        <v>0.05</v>
      </c>
      <c r="H85" s="8" t="s">
        <v>71</v>
      </c>
    </row>
    <row r="86" spans="3:8" x14ac:dyDescent="0.25">
      <c r="C86" s="13" t="s">
        <v>66</v>
      </c>
      <c r="D86" s="24">
        <f t="shared" si="2"/>
        <v>0.26</v>
      </c>
      <c r="E86" s="24">
        <f t="shared" si="2"/>
        <v>0.23</v>
      </c>
      <c r="F86" s="24">
        <f t="shared" si="2"/>
        <v>0.31</v>
      </c>
      <c r="G86" s="24">
        <f t="shared" si="2"/>
        <v>0.2</v>
      </c>
      <c r="H86" s="8" t="s">
        <v>72</v>
      </c>
    </row>
    <row r="88" spans="3:8" x14ac:dyDescent="0.25">
      <c r="C88" s="25" t="s">
        <v>73</v>
      </c>
      <c r="D88" s="26"/>
      <c r="E88" s="27">
        <v>150000</v>
      </c>
    </row>
    <row r="89" spans="3:8" x14ac:dyDescent="0.25">
      <c r="C89" s="19" t="s">
        <v>74</v>
      </c>
      <c r="D89" s="20"/>
      <c r="E89" s="20"/>
      <c r="F89" s="20"/>
      <c r="G89" s="20"/>
    </row>
    <row r="90" spans="3:8" x14ac:dyDescent="0.25">
      <c r="C90" s="13" t="s">
        <v>57</v>
      </c>
      <c r="D90" s="10" t="s">
        <v>58</v>
      </c>
      <c r="E90" s="10" t="s">
        <v>59</v>
      </c>
      <c r="F90" s="10" t="s">
        <v>60</v>
      </c>
      <c r="G90" s="10" t="s">
        <v>61</v>
      </c>
    </row>
    <row r="91" spans="3:8" x14ac:dyDescent="0.25">
      <c r="C91" s="13" t="s">
        <v>62</v>
      </c>
      <c r="D91" s="23">
        <f t="shared" ref="D91:G95" si="3">D82*$E$88</f>
        <v>13500</v>
      </c>
      <c r="E91" s="23">
        <f t="shared" si="3"/>
        <v>3000</v>
      </c>
      <c r="F91" s="23">
        <f t="shared" si="3"/>
        <v>13500</v>
      </c>
      <c r="G91" s="23">
        <f t="shared" si="3"/>
        <v>10500.000000000002</v>
      </c>
      <c r="H91" s="8" t="s">
        <v>75</v>
      </c>
    </row>
    <row r="92" spans="3:8" x14ac:dyDescent="0.25">
      <c r="C92" s="13" t="s">
        <v>63</v>
      </c>
      <c r="D92" s="23">
        <f t="shared" si="3"/>
        <v>10500.000000000002</v>
      </c>
      <c r="E92" s="23">
        <f t="shared" si="3"/>
        <v>6000</v>
      </c>
      <c r="F92" s="23">
        <f t="shared" si="3"/>
        <v>13500</v>
      </c>
      <c r="G92" s="23">
        <f t="shared" si="3"/>
        <v>7500</v>
      </c>
      <c r="H92" s="8" t="s">
        <v>76</v>
      </c>
    </row>
    <row r="93" spans="3:8" x14ac:dyDescent="0.25">
      <c r="C93" s="13" t="s">
        <v>64</v>
      </c>
      <c r="D93" s="23">
        <f t="shared" si="3"/>
        <v>3000</v>
      </c>
      <c r="E93" s="23">
        <f t="shared" si="3"/>
        <v>12000</v>
      </c>
      <c r="F93" s="23">
        <f t="shared" si="3"/>
        <v>10500.000000000002</v>
      </c>
      <c r="G93" s="23">
        <f t="shared" si="3"/>
        <v>4500</v>
      </c>
      <c r="H93" s="8" t="s">
        <v>77</v>
      </c>
    </row>
    <row r="94" spans="3:8" x14ac:dyDescent="0.25">
      <c r="C94" s="13" t="s">
        <v>65</v>
      </c>
      <c r="D94" s="23">
        <f t="shared" si="3"/>
        <v>12000</v>
      </c>
      <c r="E94" s="23">
        <f t="shared" si="3"/>
        <v>13500</v>
      </c>
      <c r="F94" s="23">
        <f t="shared" si="3"/>
        <v>9000</v>
      </c>
      <c r="G94" s="23">
        <f t="shared" si="3"/>
        <v>7500</v>
      </c>
      <c r="H94" s="10" t="s">
        <v>66</v>
      </c>
    </row>
    <row r="95" spans="3:8" x14ac:dyDescent="0.25">
      <c r="C95" s="13" t="s">
        <v>66</v>
      </c>
      <c r="D95" s="23">
        <f t="shared" si="3"/>
        <v>39000</v>
      </c>
      <c r="E95" s="23">
        <f t="shared" si="3"/>
        <v>34500</v>
      </c>
      <c r="F95" s="23">
        <f t="shared" si="3"/>
        <v>46500</v>
      </c>
      <c r="G95" s="23">
        <f t="shared" si="3"/>
        <v>30000</v>
      </c>
      <c r="H95" s="23">
        <f>SUM(D95:G95)</f>
        <v>150000</v>
      </c>
    </row>
    <row r="98" spans="2:7" ht="15.75" thickBot="1" x14ac:dyDescent="0.3">
      <c r="B98" s="3" t="s">
        <v>78</v>
      </c>
      <c r="C98" s="3"/>
      <c r="D98" s="3"/>
      <c r="E98" s="3"/>
      <c r="F98" s="3"/>
      <c r="G98" s="3"/>
    </row>
    <row r="100" spans="2:7" x14ac:dyDescent="0.25">
      <c r="C100" s="4" t="s">
        <v>33</v>
      </c>
      <c r="D100" s="5">
        <v>150</v>
      </c>
    </row>
    <row r="101" spans="2:7" x14ac:dyDescent="0.25">
      <c r="C101" s="4" t="s">
        <v>32</v>
      </c>
      <c r="D101" s="28">
        <v>0.25</v>
      </c>
    </row>
    <row r="102" spans="2:7" x14ac:dyDescent="0.25">
      <c r="C102" s="4" t="s">
        <v>79</v>
      </c>
      <c r="D102" s="29">
        <f>D100/(100%+D101)</f>
        <v>120</v>
      </c>
      <c r="E102" s="8" t="s">
        <v>80</v>
      </c>
    </row>
    <row r="104" spans="2:7" x14ac:dyDescent="0.25">
      <c r="C104" s="9" t="s">
        <v>81</v>
      </c>
    </row>
    <row r="105" spans="2:7" x14ac:dyDescent="0.25">
      <c r="C105" t="s">
        <v>82</v>
      </c>
    </row>
    <row r="106" spans="2:7" x14ac:dyDescent="0.25">
      <c r="C106" t="s">
        <v>83</v>
      </c>
    </row>
    <row r="107" spans="2:7" x14ac:dyDescent="0.25">
      <c r="C107" t="s">
        <v>84</v>
      </c>
    </row>
    <row r="108" spans="2:7" x14ac:dyDescent="0.25">
      <c r="C108" t="s">
        <v>85</v>
      </c>
    </row>
    <row r="110" spans="2:7" x14ac:dyDescent="0.25">
      <c r="C110" s="10" t="s">
        <v>86</v>
      </c>
      <c r="D110" s="30">
        <v>0.17499999999999999</v>
      </c>
    </row>
    <row r="112" spans="2:7" x14ac:dyDescent="0.25">
      <c r="C112" s="31" t="s">
        <v>87</v>
      </c>
      <c r="D112" s="13" t="s">
        <v>66</v>
      </c>
      <c r="E112" s="13" t="s">
        <v>88</v>
      </c>
      <c r="F112" s="4" t="s">
        <v>89</v>
      </c>
    </row>
    <row r="113" spans="3:7" x14ac:dyDescent="0.25">
      <c r="C113" s="10" t="s">
        <v>90</v>
      </c>
      <c r="D113" s="32">
        <v>10</v>
      </c>
      <c r="E113" s="33">
        <f>D113/(100%+$D$110)</f>
        <v>8.5106382978723403</v>
      </c>
      <c r="F113" s="33">
        <f>D113-D113/(100%+$D$110)</f>
        <v>1.4893617021276597</v>
      </c>
      <c r="G113" s="8" t="s">
        <v>91</v>
      </c>
    </row>
    <row r="114" spans="3:7" x14ac:dyDescent="0.25">
      <c r="C114" s="10" t="s">
        <v>92</v>
      </c>
      <c r="D114" s="32">
        <v>235</v>
      </c>
      <c r="E114" s="33">
        <f>D114/(100%+$D$110)</f>
        <v>200</v>
      </c>
      <c r="F114" s="33">
        <f>D114-D114/(100%+$D$110)</f>
        <v>35</v>
      </c>
    </row>
    <row r="115" spans="3:7" x14ac:dyDescent="0.25">
      <c r="C115" s="10" t="s">
        <v>90</v>
      </c>
      <c r="D115" s="32">
        <v>117.5</v>
      </c>
      <c r="E115" s="33">
        <f>D115/(100%+$D$110)</f>
        <v>100</v>
      </c>
      <c r="F115" s="33">
        <f>D115-D115/(100%+$D$110)</f>
        <v>17.5</v>
      </c>
    </row>
    <row r="116" spans="3:7" x14ac:dyDescent="0.25">
      <c r="E116" s="34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2022-07-29T17:47:34Z</dcterms:created>
  <dcterms:modified xsi:type="dcterms:W3CDTF">2022-07-29T17:47:53Z</dcterms:modified>
</cp:coreProperties>
</file>