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03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E:\excel\CLASSES\MAIN\"/>
    </mc:Choice>
  </mc:AlternateContent>
  <xr:revisionPtr revIDLastSave="0" documentId="8_{248FBA61-2AD7-42B5-8F33-A060C97A3C8B}" xr6:coauthVersionLast="36" xr6:coauthVersionMax="36" xr10:uidLastSave="{00000000-0000-0000-0000-000000000000}"/>
  <bookViews>
    <workbookView xWindow="0" yWindow="0" windowWidth="24000" windowHeight="9675" tabRatio="500" xr2:uid="{00000000-000D-0000-FFFF-FFFF00000000}"/>
  </bookViews>
  <sheets>
    <sheet name="ATTENDANCE SHEET with Days type" sheetId="9" r:id="rId1"/>
    <sheet name="ATTENDANCE SHEET" sheetId="8" r:id="rId2"/>
    <sheet name="Employee Attendance Tracker" sheetId="4" r:id="rId3"/>
    <sheet name="Shift Data" sheetId="5" r:id="rId4"/>
    <sheet name="Employee IDs with Pay Rate" sheetId="6" r:id="rId5"/>
    <sheet name="Point System Reference" sheetId="7" r:id="rId6"/>
    <sheet name="BACKDATA" sheetId="10" r:id="rId7"/>
  </sheets>
  <externalReferences>
    <externalReference r:id="rId8"/>
    <externalReference r:id="rId9"/>
  </externalReferences>
  <definedNames>
    <definedName name="_xlnm._FilterDatabase" localSheetId="4" hidden="1">'Employee IDs with Pay Rate'!$B$2:$C$22</definedName>
    <definedName name="_xlnm._FilterDatabase" localSheetId="3" hidden="1">'Shift Data'!$B$2:$E$20</definedName>
    <definedName name="list1">'[1]VLOOKUP 3'!$A$1:$E$11</definedName>
    <definedName name="_xlnm.Print_Area" localSheetId="2">#REF!</definedName>
    <definedName name="_xlnm.Print_Area" localSheetId="4">'Employee IDs with Pay Rate'!$B$1:$C$29</definedName>
    <definedName name="_xlnm.Print_Area" localSheetId="3">'Shift Data'!$B$1:$E$29</definedName>
    <definedName name="PS">#REF!</definedName>
    <definedName name="RK">#REF!</definedName>
    <definedName name="shit2">'[1]VLOOKUP 2'!$J$1:$K$5</definedName>
    <definedName name="shit3">'[1]VLOOKUP 2'!$M$1:$N$4</definedName>
    <definedName name="shit4">'[1]VLOOKUP 2'!$A$12:$B$20</definedName>
    <definedName name="shit5">'[1]VLOOKUP 2'!$D$12:$H$21</definedName>
    <definedName name="solver_eng" localSheetId="3" hidden="1">1</definedName>
    <definedName name="solver_lin" localSheetId="3" hidden="1">2</definedName>
    <definedName name="solver_neg" localSheetId="3" hidden="1">1</definedName>
    <definedName name="solver_num" localSheetId="3" hidden="1">0</definedName>
    <definedName name="solver_opt" localSheetId="3" hidden="1">'Shift Data'!$B$20</definedName>
    <definedName name="solver_typ" localSheetId="3" hidden="1">1</definedName>
    <definedName name="solver_val" localSheetId="3" hidden="1">0</definedName>
    <definedName name="solver_ver" localSheetId="3" hidden="1">2</definedName>
    <definedName name="Type">'[2]Risk Assessment &amp; Control'!#REF!</definedName>
  </definedNames>
  <calcPr calcId="191029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3" i="9" l="1"/>
  <c r="D3" i="9"/>
  <c r="E3" i="9"/>
  <c r="F3" i="9"/>
  <c r="G3" i="9"/>
  <c r="H3" i="9"/>
  <c r="I3" i="9"/>
  <c r="J3" i="9"/>
  <c r="K3" i="9"/>
  <c r="L3" i="9"/>
  <c r="M3" i="9"/>
  <c r="N3" i="9"/>
  <c r="O3" i="9"/>
  <c r="P3" i="9"/>
  <c r="Q3" i="9"/>
  <c r="R3" i="9"/>
  <c r="S3" i="9"/>
  <c r="T3" i="9"/>
  <c r="U3" i="9"/>
  <c r="V3" i="9"/>
  <c r="W3" i="9"/>
  <c r="X3" i="9"/>
  <c r="Y3" i="9"/>
  <c r="Z3" i="9"/>
  <c r="AA3" i="9"/>
  <c r="AB3" i="9"/>
  <c r="AC3" i="9"/>
  <c r="AD3" i="9"/>
  <c r="AE3" i="9"/>
  <c r="AF3" i="9"/>
  <c r="AG3" i="9"/>
  <c r="AH4" i="9"/>
  <c r="AL4" i="9" s="1"/>
  <c r="AI4" i="9"/>
  <c r="AJ4" i="9"/>
  <c r="AK4" i="9"/>
  <c r="AH5" i="9"/>
  <c r="AI5" i="9"/>
  <c r="AJ5" i="9"/>
  <c r="AK5" i="9"/>
  <c r="AL5" i="9" s="1"/>
  <c r="AH6" i="9"/>
  <c r="AI6" i="9"/>
  <c r="AJ6" i="9"/>
  <c r="AK6" i="9"/>
  <c r="AL6" i="9" s="1"/>
  <c r="AH7" i="9"/>
  <c r="AI7" i="9"/>
  <c r="AJ7" i="9"/>
  <c r="AK7" i="9"/>
  <c r="AL7" i="9"/>
  <c r="AH8" i="9"/>
  <c r="AL8" i="9" s="1"/>
  <c r="AI8" i="9"/>
  <c r="AJ8" i="9"/>
  <c r="AK8" i="9"/>
  <c r="AH9" i="9"/>
  <c r="AI9" i="9"/>
  <c r="AJ9" i="9"/>
  <c r="AK9" i="9"/>
  <c r="AL9" i="9" s="1"/>
  <c r="AH10" i="9"/>
  <c r="AI10" i="9"/>
  <c r="AJ10" i="9"/>
  <c r="AK10" i="9"/>
  <c r="AL10" i="9" s="1"/>
  <c r="AH11" i="9"/>
  <c r="AI11" i="9"/>
  <c r="AJ11" i="9"/>
  <c r="AK11" i="9"/>
  <c r="AL11" i="9"/>
  <c r="AH12" i="9"/>
  <c r="AL12" i="9" s="1"/>
  <c r="AI12" i="9"/>
  <c r="AJ12" i="9"/>
  <c r="AK12" i="9"/>
  <c r="AH13" i="9"/>
  <c r="AI13" i="9"/>
  <c r="AJ13" i="9"/>
  <c r="AK13" i="9"/>
  <c r="AL13" i="9" s="1"/>
  <c r="AH14" i="9"/>
  <c r="AI14" i="9"/>
  <c r="AJ14" i="9"/>
  <c r="AK14" i="9"/>
  <c r="AL14" i="9" s="1"/>
  <c r="AH15" i="9"/>
  <c r="AI15" i="9"/>
  <c r="AJ15" i="9"/>
  <c r="AK15" i="9"/>
  <c r="AL15" i="9"/>
  <c r="AH16" i="9"/>
  <c r="AL16" i="9" s="1"/>
  <c r="AI16" i="9"/>
  <c r="AJ16" i="9"/>
  <c r="AK16" i="9"/>
  <c r="AH17" i="9"/>
  <c r="AI17" i="9"/>
  <c r="AJ17" i="9"/>
  <c r="AK17" i="9"/>
  <c r="AL17" i="9" s="1"/>
  <c r="AH18" i="9"/>
  <c r="AI18" i="9"/>
  <c r="AJ18" i="9"/>
  <c r="AK18" i="9"/>
  <c r="AL18" i="9" s="1"/>
  <c r="AH19" i="9"/>
  <c r="AI19" i="9"/>
  <c r="AJ19" i="9"/>
  <c r="AK19" i="9"/>
  <c r="AL19" i="9"/>
  <c r="AH20" i="9"/>
  <c r="AL20" i="9" s="1"/>
  <c r="AI20" i="9"/>
  <c r="AJ20" i="9"/>
  <c r="AK20" i="9"/>
  <c r="AH21" i="9"/>
  <c r="AI21" i="9"/>
  <c r="AJ21" i="9"/>
  <c r="AK21" i="9"/>
  <c r="AL21" i="9" s="1"/>
  <c r="AH22" i="9"/>
  <c r="AI22" i="9"/>
  <c r="AJ22" i="9"/>
  <c r="AK22" i="9"/>
  <c r="AL22" i="9" s="1"/>
  <c r="AH23" i="9"/>
  <c r="AL23" i="9" s="1"/>
  <c r="AI23" i="9"/>
  <c r="AJ23" i="9"/>
  <c r="AK23" i="9"/>
  <c r="C24" i="9"/>
  <c r="D24" i="9"/>
  <c r="E24" i="9"/>
  <c r="AL21" i="8"/>
  <c r="AK21" i="8"/>
  <c r="AL20" i="8"/>
  <c r="AK20" i="8"/>
  <c r="AL19" i="8"/>
  <c r="AK19" i="8"/>
  <c r="AL18" i="8"/>
  <c r="AK18" i="8"/>
  <c r="AL17" i="8"/>
  <c r="AK17" i="8"/>
  <c r="AL16" i="8"/>
  <c r="AK16" i="8"/>
  <c r="AL15" i="8"/>
  <c r="AK15" i="8"/>
  <c r="AL14" i="8"/>
  <c r="AK14" i="8"/>
  <c r="AL13" i="8"/>
  <c r="AK13" i="8"/>
  <c r="AL12" i="8"/>
  <c r="AK12" i="8"/>
  <c r="AL11" i="8"/>
  <c r="AK11" i="8"/>
  <c r="AL10" i="8"/>
  <c r="AK10" i="8"/>
  <c r="AL9" i="8"/>
  <c r="AK9" i="8"/>
  <c r="AL8" i="8"/>
  <c r="AK8" i="8"/>
  <c r="AL7" i="8"/>
  <c r="AK7" i="8"/>
</calcChain>
</file>

<file path=xl/sharedStrings.xml><?xml version="1.0" encoding="utf-8"?>
<sst xmlns="http://schemas.openxmlformats.org/spreadsheetml/2006/main" count="1198" uniqueCount="112">
  <si>
    <t>Afternoon</t>
  </si>
  <si>
    <t>Swing Shift</t>
  </si>
  <si>
    <t>Night</t>
  </si>
  <si>
    <t>Half Time</t>
  </si>
  <si>
    <t>Day</t>
  </si>
  <si>
    <t>HOURS</t>
  </si>
  <si>
    <t>SUN</t>
  </si>
  <si>
    <t>SAT</t>
  </si>
  <si>
    <t>FRI</t>
  </si>
  <si>
    <t>WED</t>
  </si>
  <si>
    <t>MON</t>
  </si>
  <si>
    <t>Vacation</t>
  </si>
  <si>
    <t>Evening</t>
  </si>
  <si>
    <t>END</t>
  </si>
  <si>
    <t>BEGIN</t>
  </si>
  <si>
    <t>SHIFT_TYPE</t>
  </si>
  <si>
    <t>PAY_RATE</t>
  </si>
  <si>
    <t>EMPLOYEE_ID</t>
  </si>
  <si>
    <t>Off</t>
  </si>
  <si>
    <t>SHIFT DATA</t>
  </si>
  <si>
    <t>EMPLOYEE ID's with PAY RATE</t>
  </si>
  <si>
    <t>–</t>
  </si>
  <si>
    <t>ATTENDANCE POINTS</t>
  </si>
  <si>
    <t>DESCRIPTION</t>
  </si>
  <si>
    <t>DISCIPLINARY ACTION</t>
  </si>
  <si>
    <t>Late or leave early by 15 mins</t>
  </si>
  <si>
    <t>Late or leave early by 30 mins</t>
  </si>
  <si>
    <t>Termination</t>
  </si>
  <si>
    <t>POINT VALUES</t>
  </si>
  <si>
    <t>Late or leave early by 1 hour</t>
  </si>
  <si>
    <t>Absent / no show</t>
  </si>
  <si>
    <t>Other</t>
  </si>
  <si>
    <t>ATTENDANCE POINT SYSTEM REFERENCE GUIDE</t>
  </si>
  <si>
    <t>POINT ACCUMULATION</t>
  </si>
  <si>
    <t>CUMULATIVE POINTS</t>
  </si>
  <si>
    <t>Verbal Warning</t>
  </si>
  <si>
    <t>Written Warning</t>
  </si>
  <si>
    <t>Noted Action</t>
  </si>
  <si>
    <t>Aneeldeep</t>
  </si>
  <si>
    <t>Amardeep</t>
  </si>
  <si>
    <t>Angad</t>
  </si>
  <si>
    <t>Bhagatveer</t>
  </si>
  <si>
    <t>Charanjeet</t>
  </si>
  <si>
    <t>Daler</t>
  </si>
  <si>
    <t>Deepinder</t>
  </si>
  <si>
    <t>Fatehbir</t>
  </si>
  <si>
    <t>Guneet</t>
  </si>
  <si>
    <t>Harbir</t>
  </si>
  <si>
    <t>Harbhajan</t>
  </si>
  <si>
    <t>Inderpal</t>
  </si>
  <si>
    <t>Karanveer</t>
  </si>
  <si>
    <t>Kuwarjeet</t>
  </si>
  <si>
    <t>Lavindeep</t>
  </si>
  <si>
    <t>Manandeep</t>
  </si>
  <si>
    <t>Maanas</t>
  </si>
  <si>
    <t>Navjot</t>
  </si>
  <si>
    <t>Paramjot</t>
  </si>
  <si>
    <t>Raunaq</t>
  </si>
  <si>
    <t>FULLY AUTOMATED NEW ATTENDANCE SHEET</t>
  </si>
  <si>
    <t xml:space="preserve">MONTH : </t>
  </si>
  <si>
    <t>Dec</t>
  </si>
  <si>
    <t>YEAR :</t>
  </si>
  <si>
    <t>TO</t>
  </si>
  <si>
    <t>Total Std.</t>
  </si>
  <si>
    <t>TOTAL
DAYS</t>
  </si>
  <si>
    <t>ID</t>
  </si>
  <si>
    <t>NAME</t>
  </si>
  <si>
    <t>Phone No..</t>
  </si>
  <si>
    <t>THU</t>
  </si>
  <si>
    <t>TUE</t>
  </si>
  <si>
    <t>A</t>
  </si>
  <si>
    <t>P</t>
  </si>
  <si>
    <t>Ritesh Jha</t>
  </si>
  <si>
    <t>p</t>
  </si>
  <si>
    <t>Suresh Jha</t>
  </si>
  <si>
    <t>Vipul Jha</t>
  </si>
  <si>
    <t>Ankit Jha</t>
  </si>
  <si>
    <t>a</t>
  </si>
  <si>
    <t>Amit Jha</t>
  </si>
  <si>
    <t>Manish Jha</t>
  </si>
  <si>
    <t>Arvind Jha</t>
  </si>
  <si>
    <t>Arjun Jha</t>
  </si>
  <si>
    <t>Mausam</t>
  </si>
  <si>
    <t xml:space="preserve">Ambe </t>
  </si>
  <si>
    <t>Naresh</t>
  </si>
  <si>
    <t>Rahul</t>
  </si>
  <si>
    <t>Raaz</t>
  </si>
  <si>
    <t>Sonal</t>
  </si>
  <si>
    <t>Shweta</t>
  </si>
  <si>
    <t>DECEMBER</t>
  </si>
  <si>
    <t>NOVEMBER</t>
  </si>
  <si>
    <t>OCTOBER</t>
  </si>
  <si>
    <t>SEPTEMBER</t>
  </si>
  <si>
    <t>AUGUST</t>
  </si>
  <si>
    <t>JULY</t>
  </si>
  <si>
    <t>JUNE</t>
  </si>
  <si>
    <t>MAY</t>
  </si>
  <si>
    <t>APRIL</t>
  </si>
  <si>
    <t>MARCH</t>
  </si>
  <si>
    <t>FEBRUARY</t>
  </si>
  <si>
    <t>JANUARY</t>
  </si>
  <si>
    <t>L</t>
  </si>
  <si>
    <t>H</t>
  </si>
  <si>
    <t>Total
Working Days</t>
  </si>
  <si>
    <t>Total
HalfDay
Count</t>
  </si>
  <si>
    <t>Total
Leave
Count</t>
  </si>
  <si>
    <t>Total Absence
Days</t>
  </si>
  <si>
    <t>Total Present
Days</t>
  </si>
  <si>
    <t>Name</t>
  </si>
  <si>
    <t xml:space="preserve">S No </t>
  </si>
  <si>
    <t>SELECT MONTH</t>
  </si>
  <si>
    <t>SELECT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</si>
</sst>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h:mm\ AM/PM;@"/>
    <numFmt numFmtId="165" formatCode="&quot;₹&quot;\ #,##0.00"/>
  </numFmts>
  <fonts count="2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Century Gothic"/>
      <family val="1"/>
    </font>
    <font>
      <sz val="11"/>
      <color theme="1"/>
      <name val="Calibri"/>
      <family val="2"/>
      <scheme val="minor"/>
    </font>
    <font>
      <sz val="12"/>
      <color indexed="8"/>
      <name val="Gill Sans MT"/>
      <family val="2"/>
    </font>
    <font>
      <sz val="12"/>
      <color indexed="8"/>
      <name val="Century Gothic"/>
      <family val="1"/>
    </font>
    <font>
      <sz val="10"/>
      <color indexed="8"/>
      <name val="Century Gothic"/>
      <family val="1"/>
    </font>
    <font>
      <b/>
      <sz val="10"/>
      <color theme="1"/>
      <name val="Century Gothic"/>
      <family val="1"/>
    </font>
    <font>
      <sz val="16"/>
      <color indexed="8"/>
      <name val="Century Gothic"/>
      <family val="1"/>
    </font>
    <font>
      <sz val="22"/>
      <color theme="1"/>
      <name val="Century Gothic"/>
      <family val="1"/>
    </font>
    <font>
      <sz val="22"/>
      <color theme="1"/>
      <name val="Calibri"/>
      <family val="2"/>
      <scheme val="minor"/>
    </font>
    <font>
      <sz val="12"/>
      <color theme="1"/>
      <name val="Century Gothic"/>
      <family val="2"/>
    </font>
    <font>
      <sz val="10"/>
      <color theme="1"/>
      <name val="Century Gothic"/>
      <family val="2"/>
    </font>
    <font>
      <sz val="10"/>
      <color theme="8" tint="-0.249977111117893"/>
      <name val="Century Gothic"/>
      <family val="2"/>
    </font>
    <font>
      <sz val="12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3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rgb="FF1E647D"/>
      <name val="Arial"/>
      <family val="2"/>
    </font>
    <font>
      <sz val="48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22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8" tint="0.59996337778862885"/>
      </left>
      <right style="thin">
        <color theme="8" tint="0.59996337778862885"/>
      </right>
      <top style="thin">
        <color theme="8" tint="0.59996337778862885"/>
      </top>
      <bottom style="thin">
        <color theme="8" tint="0.59996337778862885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5" fillId="0" borderId="0"/>
    <xf numFmtId="0" fontId="17" fillId="0" borderId="4" applyNumberFormat="0" applyFill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0" borderId="0"/>
  </cellStyleXfs>
  <cellXfs count="82">
    <xf numFmtId="0" fontId="0" fillId="0" borderId="0" xfId="0"/>
    <xf numFmtId="0" fontId="6" fillId="0" borderId="0" xfId="0" applyFont="1"/>
    <xf numFmtId="0" fontId="7" fillId="0" borderId="0" xfId="0" applyFont="1"/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8" fillId="0" borderId="1" xfId="0" applyFont="1" applyBorder="1" applyAlignment="1">
      <alignment horizontal="left" vertical="center" indent="1"/>
    </xf>
    <xf numFmtId="0" fontId="4" fillId="0" borderId="1" xfId="0" applyFont="1" applyBorder="1" applyAlignment="1">
      <alignment horizontal="left" vertical="center" indent="1"/>
    </xf>
    <xf numFmtId="0" fontId="4" fillId="0" borderId="1" xfId="0" applyFont="1" applyBorder="1" applyAlignment="1">
      <alignment horizontal="center" vertical="center"/>
    </xf>
    <xf numFmtId="0" fontId="4" fillId="0" borderId="0" xfId="0" applyFont="1"/>
    <xf numFmtId="0" fontId="4" fillId="0" borderId="0" xfId="0" applyFont="1" applyAlignment="1">
      <alignment horizontal="left"/>
    </xf>
    <xf numFmtId="0" fontId="8" fillId="0" borderId="0" xfId="0" applyFont="1"/>
    <xf numFmtId="164" fontId="4" fillId="0" borderId="1" xfId="0" applyNumberFormat="1" applyFont="1" applyBorder="1" applyAlignment="1">
      <alignment horizontal="center" vertical="center"/>
    </xf>
    <xf numFmtId="2" fontId="4" fillId="0" borderId="1" xfId="0" applyNumberFormat="1" applyFont="1" applyBorder="1" applyAlignment="1">
      <alignment horizontal="center" vertical="center"/>
    </xf>
    <xf numFmtId="0" fontId="10" fillId="0" borderId="0" xfId="0" applyFont="1" applyAlignment="1">
      <alignment vertical="center"/>
    </xf>
    <xf numFmtId="0" fontId="11" fillId="0" borderId="0" xfId="0" applyFont="1" applyAlignment="1">
      <alignment horizontal="left" vertical="center" wrapText="1" indent="1"/>
    </xf>
    <xf numFmtId="0" fontId="11" fillId="0" borderId="0" xfId="0" applyFont="1" applyAlignment="1">
      <alignment wrapText="1"/>
    </xf>
    <xf numFmtId="0" fontId="12" fillId="0" borderId="0" xfId="0" applyFont="1"/>
    <xf numFmtId="0" fontId="15" fillId="0" borderId="2" xfId="0" applyFont="1" applyBorder="1" applyAlignment="1">
      <alignment horizontal="center" vertical="center"/>
    </xf>
    <xf numFmtId="0" fontId="14" fillId="0" borderId="2" xfId="0" applyFont="1" applyBorder="1" applyAlignment="1">
      <alignment horizontal="center" vertical="center"/>
    </xf>
    <xf numFmtId="1" fontId="14" fillId="0" borderId="2" xfId="0" applyNumberFormat="1" applyFont="1" applyBorder="1" applyAlignment="1">
      <alignment horizontal="center" vertical="center"/>
    </xf>
    <xf numFmtId="0" fontId="9" fillId="6" borderId="1" xfId="0" applyFont="1" applyFill="1" applyBorder="1" applyAlignment="1">
      <alignment horizontal="left" vertical="center" indent="1"/>
    </xf>
    <xf numFmtId="0" fontId="9" fillId="6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left" vertical="center" indent="1"/>
    </xf>
    <xf numFmtId="0" fontId="4" fillId="6" borderId="1" xfId="0" applyFont="1" applyFill="1" applyBorder="1" applyAlignment="1">
      <alignment horizontal="center" vertical="center"/>
    </xf>
    <xf numFmtId="165" fontId="8" fillId="0" borderId="1" xfId="0" applyNumberFormat="1" applyFont="1" applyBorder="1" applyAlignment="1">
      <alignment horizontal="center" vertical="center"/>
    </xf>
    <xf numFmtId="0" fontId="1" fillId="0" borderId="0" xfId="10"/>
    <xf numFmtId="0" fontId="1" fillId="2" borderId="8" xfId="10" applyFill="1" applyBorder="1"/>
    <xf numFmtId="0" fontId="1" fillId="2" borderId="0" xfId="10" applyFill="1" applyBorder="1"/>
    <xf numFmtId="0" fontId="1" fillId="2" borderId="9" xfId="10" applyFill="1" applyBorder="1"/>
    <xf numFmtId="0" fontId="19" fillId="5" borderId="6" xfId="10" applyFont="1" applyFill="1" applyBorder="1"/>
    <xf numFmtId="0" fontId="19" fillId="3" borderId="7" xfId="10" applyFont="1" applyFill="1" applyBorder="1"/>
    <xf numFmtId="0" fontId="1" fillId="3" borderId="0" xfId="10" applyFill="1" applyBorder="1"/>
    <xf numFmtId="0" fontId="1" fillId="4" borderId="0" xfId="10" applyFill="1" applyBorder="1"/>
    <xf numFmtId="0" fontId="1" fillId="12" borderId="14" xfId="10" applyFill="1" applyBorder="1"/>
    <xf numFmtId="0" fontId="1" fillId="0" borderId="0" xfId="10" applyBorder="1"/>
    <xf numFmtId="0" fontId="1" fillId="13" borderId="14" xfId="10" applyFill="1" applyBorder="1"/>
    <xf numFmtId="0" fontId="16" fillId="12" borderId="14" xfId="10" applyFont="1" applyFill="1" applyBorder="1" applyAlignment="1">
      <alignment horizontal="center" wrapText="1"/>
    </xf>
    <xf numFmtId="0" fontId="1" fillId="14" borderId="15" xfId="10" applyFill="1" applyBorder="1"/>
    <xf numFmtId="0" fontId="1" fillId="14" borderId="16" xfId="10" applyFill="1" applyBorder="1"/>
    <xf numFmtId="0" fontId="1" fillId="14" borderId="16" xfId="10" applyFill="1" applyBorder="1" applyAlignment="1">
      <alignment horizontal="center"/>
    </xf>
    <xf numFmtId="0" fontId="1" fillId="2" borderId="16" xfId="10" applyFill="1" applyBorder="1" applyAlignment="1">
      <alignment horizontal="center"/>
    </xf>
    <xf numFmtId="0" fontId="1" fillId="14" borderId="17" xfId="10" applyFill="1" applyBorder="1"/>
    <xf numFmtId="0" fontId="1" fillId="15" borderId="18" xfId="10" applyFill="1" applyBorder="1"/>
    <xf numFmtId="0" fontId="1" fillId="15" borderId="19" xfId="10" applyFill="1" applyBorder="1"/>
    <xf numFmtId="0" fontId="1" fillId="2" borderId="19" xfId="10" applyFill="1" applyBorder="1" applyAlignment="1">
      <alignment horizontal="center"/>
    </xf>
    <xf numFmtId="0" fontId="1" fillId="15" borderId="19" xfId="10" applyFill="1" applyBorder="1" applyAlignment="1">
      <alignment horizontal="center"/>
    </xf>
    <xf numFmtId="0" fontId="1" fillId="15" borderId="20" xfId="10" applyFill="1" applyBorder="1"/>
    <xf numFmtId="0" fontId="1" fillId="0" borderId="9" xfId="10" applyBorder="1"/>
    <xf numFmtId="0" fontId="1" fillId="2" borderId="12" xfId="10" applyFill="1" applyBorder="1"/>
    <xf numFmtId="0" fontId="1" fillId="2" borderId="21" xfId="10" applyFill="1" applyBorder="1"/>
    <xf numFmtId="0" fontId="1" fillId="0" borderId="13" xfId="10" applyBorder="1"/>
    <xf numFmtId="0" fontId="20" fillId="0" borderId="0" xfId="10" applyFont="1" applyAlignment="1">
      <alignment horizontal="left" vertical="center" indent="2"/>
    </xf>
    <xf numFmtId="0" fontId="1" fillId="9" borderId="0" xfId="9"/>
    <xf numFmtId="0" fontId="1" fillId="8" borderId="0" xfId="8"/>
    <xf numFmtId="0" fontId="17" fillId="8" borderId="4" xfId="6" applyFill="1" applyAlignment="1">
      <alignment wrapText="1"/>
    </xf>
    <xf numFmtId="14" fontId="17" fillId="7" borderId="4" xfId="6" applyNumberFormat="1" applyFill="1" applyAlignment="1">
      <alignment wrapText="1"/>
    </xf>
    <xf numFmtId="0" fontId="17" fillId="7" borderId="4" xfId="6" applyFill="1"/>
    <xf numFmtId="0" fontId="1" fillId="0" borderId="0" xfId="10" applyAlignment="1"/>
    <xf numFmtId="0" fontId="1" fillId="7" borderId="0" xfId="7" applyAlignment="1"/>
    <xf numFmtId="0" fontId="1" fillId="7" borderId="3" xfId="7" applyBorder="1" applyAlignment="1"/>
    <xf numFmtId="0" fontId="1" fillId="7" borderId="0" xfId="7"/>
    <xf numFmtId="0" fontId="1" fillId="7" borderId="3" xfId="7" applyBorder="1" applyAlignment="1">
      <alignment horizontal="center"/>
    </xf>
    <xf numFmtId="0" fontId="1" fillId="7" borderId="0" xfId="7" applyAlignment="1">
      <alignment horizontal="center"/>
    </xf>
    <xf numFmtId="0" fontId="21" fillId="7" borderId="0" xfId="7" applyFont="1" applyAlignment="1">
      <alignment horizontal="center"/>
    </xf>
    <xf numFmtId="0" fontId="18" fillId="10" borderId="5" xfId="10" applyFont="1" applyFill="1" applyBorder="1" applyAlignment="1">
      <alignment horizontal="center" vertical="center"/>
    </xf>
    <xf numFmtId="0" fontId="18" fillId="10" borderId="6" xfId="10" applyFont="1" applyFill="1" applyBorder="1" applyAlignment="1">
      <alignment horizontal="center" vertical="center"/>
    </xf>
    <xf numFmtId="0" fontId="18" fillId="10" borderId="7" xfId="10" applyFont="1" applyFill="1" applyBorder="1" applyAlignment="1">
      <alignment horizontal="center" vertical="center"/>
    </xf>
    <xf numFmtId="0" fontId="19" fillId="11" borderId="5" xfId="10" applyFont="1" applyFill="1" applyBorder="1" applyAlignment="1">
      <alignment horizontal="center"/>
    </xf>
    <xf numFmtId="0" fontId="19" fillId="11" borderId="6" xfId="10" applyFont="1" applyFill="1" applyBorder="1" applyAlignment="1">
      <alignment horizontal="center"/>
    </xf>
    <xf numFmtId="0" fontId="19" fillId="3" borderId="6" xfId="10" applyFont="1" applyFill="1" applyBorder="1" applyAlignment="1">
      <alignment horizontal="center"/>
    </xf>
    <xf numFmtId="0" fontId="19" fillId="3" borderId="7" xfId="10" applyFont="1" applyFill="1" applyBorder="1" applyAlignment="1">
      <alignment horizontal="center"/>
    </xf>
    <xf numFmtId="16" fontId="19" fillId="11" borderId="5" xfId="10" applyNumberFormat="1" applyFont="1" applyFill="1" applyBorder="1" applyAlignment="1">
      <alignment horizontal="center"/>
    </xf>
    <xf numFmtId="16" fontId="19" fillId="11" borderId="6" xfId="10" applyNumberFormat="1" applyFont="1" applyFill="1" applyBorder="1" applyAlignment="1">
      <alignment horizontal="center"/>
    </xf>
    <xf numFmtId="16" fontId="19" fillId="11" borderId="7" xfId="10" applyNumberFormat="1" applyFont="1" applyFill="1" applyBorder="1" applyAlignment="1">
      <alignment horizontal="center"/>
    </xf>
    <xf numFmtId="0" fontId="19" fillId="12" borderId="10" xfId="10" applyFont="1" applyFill="1" applyBorder="1" applyAlignment="1">
      <alignment horizontal="center" wrapText="1"/>
    </xf>
    <xf numFmtId="0" fontId="19" fillId="12" borderId="11" xfId="10" applyFont="1" applyFill="1" applyBorder="1" applyAlignment="1">
      <alignment horizontal="center" wrapText="1"/>
    </xf>
    <xf numFmtId="0" fontId="19" fillId="12" borderId="8" xfId="10" applyFont="1" applyFill="1" applyBorder="1" applyAlignment="1">
      <alignment horizontal="center" wrapText="1"/>
    </xf>
    <xf numFmtId="0" fontId="19" fillId="12" borderId="9" xfId="10" applyFont="1" applyFill="1" applyBorder="1" applyAlignment="1">
      <alignment horizontal="center" wrapText="1"/>
    </xf>
    <xf numFmtId="0" fontId="19" fillId="12" borderId="12" xfId="10" applyFont="1" applyFill="1" applyBorder="1" applyAlignment="1">
      <alignment horizontal="center" wrapText="1"/>
    </xf>
    <xf numFmtId="0" fontId="19" fillId="12" borderId="13" xfId="10" applyFont="1" applyFill="1" applyBorder="1" applyAlignment="1">
      <alignment horizontal="center" wrapText="1"/>
    </xf>
    <xf numFmtId="0" fontId="13" fillId="6" borderId="2" xfId="0" applyFont="1" applyFill="1" applyBorder="1" applyAlignment="1">
      <alignment horizontal="center" vertical="center"/>
    </xf>
  </cellXfs>
  <cellStyles count="11">
    <cellStyle name="20% - Accent1" xfId="7" builtinId="30"/>
    <cellStyle name="40% - Accent1" xfId="8" builtinId="31"/>
    <cellStyle name="60% - Accent1" xfId="9" builtinId="32"/>
    <cellStyle name="Followed Hyperlink" xfId="2" builtinId="9" hidden="1"/>
    <cellStyle name="Followed Hyperlink" xfId="3" builtinId="9" hidden="1"/>
    <cellStyle name="Followed Hyperlink" xfId="4" builtinId="9" hidden="1"/>
    <cellStyle name="Heading 2" xfId="6" builtinId="17"/>
    <cellStyle name="Hyperlink" xfId="1" builtinId="8" hidden="1"/>
    <cellStyle name="Normal" xfId="0" builtinId="0"/>
    <cellStyle name="Normal 2" xfId="5" xr:uid="{00000000-0005-0000-0000-000005000000}"/>
    <cellStyle name="Normal 3" xfId="10" xr:uid="{0724294D-9A7A-4910-ADEF-C061424A40DA}"/>
  </cellStyles>
  <dxfs count="6"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/>
          </stop>
          <stop position="1">
            <color theme="4"/>
          </stop>
        </gradientFill>
      </fill>
    </dxf>
    <dxf>
      <fill>
        <gradientFill degree="90">
          <stop position="0">
            <color theme="0"/>
          </stop>
          <stop position="1">
            <color rgb="FFFF0000"/>
          </stop>
        </gradientFill>
      </fill>
    </dxf>
    <dxf>
      <fill>
        <gradientFill degree="90">
          <stop position="0">
            <color theme="0"/>
          </stop>
          <stop position="1">
            <color rgb="FF00B050"/>
          </stop>
        </gradientFill>
      </fill>
    </dxf>
    <dxf>
      <fill>
        <gradientFill degree="90">
          <stop position="0">
            <color theme="0"/>
          </stop>
          <stop position="1">
            <color theme="9" tint="0.59999389629810485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</dxfs>
  <tableStyles count="0" defaultTableStyle="TableStyleMedium9" defaultPivotStyle="PivotStyleMedium4"/>
  <colors>
    <mruColors>
      <color rgb="FF00BD32"/>
      <color rgb="FFEAEEF3"/>
      <color rgb="FFF7F9FB"/>
      <color rgb="FF94EFFB"/>
      <color rgb="FFDEF1CA"/>
      <color rgb="FF92D050"/>
      <color rgb="FF03C15A"/>
      <color rgb="FFEBEBE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excel/CLASSES/OCT2022/Repots%20data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microsoft.com/office/2006/relationships/xlExternalLinkPath/xlPathMissing" Target="IC-Risk-Assessment-and-Control-Template25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ALARY SLIP"/>
      <sheetName val="SALES"/>
      <sheetName val="INVOICE BIL"/>
      <sheetName val="MARK SHEET"/>
      <sheetName val="Electronic Bill"/>
      <sheetName val="DISCOUNT CALCULATION"/>
      <sheetName val="IF"/>
      <sheetName val="INTEREST CALCULATION"/>
      <sheetName val="if "/>
      <sheetName val="time and count"/>
      <sheetName val="Index &amp; Match"/>
      <sheetName val="SUMIFS"/>
      <sheetName val="SUMIF"/>
      <sheetName val="HLOOKUP"/>
      <sheetName val="AND &amp; OR"/>
      <sheetName val="  VLOOKUP 1"/>
      <sheetName val="VLOOKUP 2"/>
      <sheetName val="VLOOKUP 3"/>
      <sheetName val="VLOOKUP 4"/>
      <sheetName val="LOOKUP"/>
      <sheetName val=" IFERROR AND VLOOKUP"/>
      <sheetName val="PMT"/>
      <sheetName val="Consolidate &amp; sum"/>
      <sheetName val="CHARTS"/>
      <sheetName val="VLOOKUP"/>
      <sheetName val="REVERSE VLOOKUP"/>
      <sheetName val="Sheet1"/>
      <sheetName val="Sheet2"/>
      <sheetName val="ATTENDANCE SHEET"/>
      <sheetName val="Sheet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>
        <row r="1">
          <cell r="J1" t="str">
            <v>Traget</v>
          </cell>
          <cell r="K1" t="str">
            <v>Performance</v>
          </cell>
          <cell r="M1" t="str">
            <v>Zone</v>
          </cell>
          <cell r="N1" t="str">
            <v>Area Code</v>
          </cell>
        </row>
        <row r="2">
          <cell r="J2">
            <v>0</v>
          </cell>
          <cell r="K2" t="str">
            <v>Poor</v>
          </cell>
          <cell r="M2" t="str">
            <v>Bihar</v>
          </cell>
          <cell r="N2">
            <v>847404</v>
          </cell>
        </row>
        <row r="3">
          <cell r="J3">
            <v>35</v>
          </cell>
          <cell r="K3" t="str">
            <v>Average</v>
          </cell>
          <cell r="M3" t="str">
            <v>Noida</v>
          </cell>
          <cell r="N3">
            <v>847250</v>
          </cell>
        </row>
        <row r="4">
          <cell r="J4">
            <v>60</v>
          </cell>
          <cell r="K4" t="str">
            <v>Good</v>
          </cell>
          <cell r="M4" t="str">
            <v>Delhi</v>
          </cell>
          <cell r="N4">
            <v>846589</v>
          </cell>
        </row>
        <row r="5">
          <cell r="J5">
            <v>80</v>
          </cell>
          <cell r="K5" t="str">
            <v>Best</v>
          </cell>
        </row>
        <row r="12">
          <cell r="A12" t="str">
            <v>Sales ID</v>
          </cell>
          <cell r="B12" t="str">
            <v>Product Id</v>
          </cell>
          <cell r="D12" t="str">
            <v>Product Id</v>
          </cell>
          <cell r="E12" t="str">
            <v>Salesman</v>
          </cell>
          <cell r="F12" t="str">
            <v>Porduct</v>
          </cell>
          <cell r="G12" t="str">
            <v>Zone</v>
          </cell>
          <cell r="H12" t="str">
            <v>Performance</v>
          </cell>
        </row>
        <row r="13">
          <cell r="A13">
            <v>1003</v>
          </cell>
          <cell r="B13" t="str">
            <v>pr1002</v>
          </cell>
          <cell r="D13" t="str">
            <v>pr1002</v>
          </cell>
          <cell r="E13" t="str">
            <v>Ritesh</v>
          </cell>
          <cell r="F13" t="str">
            <v>Iodex</v>
          </cell>
          <cell r="G13" t="str">
            <v>Bihar</v>
          </cell>
          <cell r="H13">
            <v>45</v>
          </cell>
        </row>
        <row r="14">
          <cell r="A14">
            <v>1004</v>
          </cell>
          <cell r="B14" t="str">
            <v>pr1003</v>
          </cell>
          <cell r="D14" t="str">
            <v>pr1003</v>
          </cell>
          <cell r="E14" t="str">
            <v>Suresh</v>
          </cell>
          <cell r="F14" t="str">
            <v>Tigerbalm</v>
          </cell>
          <cell r="G14" t="str">
            <v>Noida</v>
          </cell>
          <cell r="H14">
            <v>65</v>
          </cell>
        </row>
        <row r="15">
          <cell r="A15">
            <v>1005</v>
          </cell>
          <cell r="B15" t="str">
            <v>pr1004</v>
          </cell>
          <cell r="D15" t="str">
            <v>pr1004</v>
          </cell>
          <cell r="E15" t="str">
            <v>Gangesh</v>
          </cell>
          <cell r="F15" t="str">
            <v>Toothpaste</v>
          </cell>
          <cell r="G15" t="str">
            <v>Delhi</v>
          </cell>
          <cell r="H15">
            <v>32</v>
          </cell>
        </row>
        <row r="16">
          <cell r="A16">
            <v>1006</v>
          </cell>
          <cell r="B16" t="str">
            <v>pr1005</v>
          </cell>
          <cell r="D16" t="str">
            <v>pr1005</v>
          </cell>
          <cell r="E16" t="str">
            <v>Vipul</v>
          </cell>
          <cell r="F16" t="str">
            <v>Zandubalm</v>
          </cell>
          <cell r="G16" t="str">
            <v>Bihar</v>
          </cell>
          <cell r="H16">
            <v>65</v>
          </cell>
        </row>
        <row r="17">
          <cell r="A17">
            <v>1007</v>
          </cell>
          <cell r="B17" t="str">
            <v>pr1006</v>
          </cell>
          <cell r="D17" t="str">
            <v>pr1006</v>
          </cell>
          <cell r="E17" t="str">
            <v>Ankit</v>
          </cell>
          <cell r="F17" t="str">
            <v>Iodex</v>
          </cell>
          <cell r="G17" t="str">
            <v>Noida</v>
          </cell>
          <cell r="H17">
            <v>98</v>
          </cell>
        </row>
        <row r="18">
          <cell r="A18">
            <v>1008</v>
          </cell>
          <cell r="B18" t="str">
            <v>pr1007</v>
          </cell>
          <cell r="D18" t="str">
            <v>pr1007</v>
          </cell>
          <cell r="E18" t="str">
            <v>Amit</v>
          </cell>
          <cell r="F18" t="str">
            <v>Tigerbalm</v>
          </cell>
          <cell r="G18" t="str">
            <v>Delhi</v>
          </cell>
          <cell r="H18">
            <v>65</v>
          </cell>
        </row>
        <row r="19">
          <cell r="A19">
            <v>1009</v>
          </cell>
          <cell r="B19" t="str">
            <v>pr1008</v>
          </cell>
          <cell r="D19" t="str">
            <v>pr1008</v>
          </cell>
          <cell r="E19" t="str">
            <v>Manish</v>
          </cell>
          <cell r="F19" t="str">
            <v>Toothpaste</v>
          </cell>
          <cell r="G19" t="str">
            <v>Bihar</v>
          </cell>
          <cell r="H19">
            <v>32</v>
          </cell>
        </row>
        <row r="20">
          <cell r="A20">
            <v>1010</v>
          </cell>
          <cell r="B20" t="str">
            <v>pr1009</v>
          </cell>
          <cell r="D20" t="str">
            <v>pr1009</v>
          </cell>
          <cell r="E20" t="str">
            <v>Sonal</v>
          </cell>
          <cell r="F20" t="str">
            <v>Zandubalm</v>
          </cell>
          <cell r="G20" t="str">
            <v>Noida</v>
          </cell>
          <cell r="H20">
            <v>54</v>
          </cell>
        </row>
        <row r="21">
          <cell r="D21" t="str">
            <v>pr1010</v>
          </cell>
          <cell r="E21" t="str">
            <v>Rahul</v>
          </cell>
          <cell r="F21" t="str">
            <v>Zandubalm</v>
          </cell>
          <cell r="G21" t="str">
            <v>Delhi</v>
          </cell>
          <cell r="H21">
            <v>66</v>
          </cell>
        </row>
      </sheetData>
      <sheetData sheetId="17">
        <row r="1">
          <cell r="A1" t="str">
            <v>Salesman ID</v>
          </cell>
          <cell r="B1" t="str">
            <v>Salesman</v>
          </cell>
          <cell r="C1" t="str">
            <v>Product</v>
          </cell>
          <cell r="D1" t="str">
            <v>Zone</v>
          </cell>
          <cell r="E1" t="str">
            <v>Sales</v>
          </cell>
        </row>
        <row r="2">
          <cell r="A2">
            <v>1001</v>
          </cell>
          <cell r="B2" t="str">
            <v>ANKIT</v>
          </cell>
          <cell r="C2" t="str">
            <v>Iodex</v>
          </cell>
          <cell r="D2" t="str">
            <v>South City</v>
          </cell>
          <cell r="E2">
            <v>45</v>
          </cell>
        </row>
        <row r="3">
          <cell r="A3">
            <v>1002</v>
          </cell>
          <cell r="B3" t="str">
            <v>SUMIT</v>
          </cell>
          <cell r="C3" t="str">
            <v>Tigerbalm</v>
          </cell>
          <cell r="D3" t="str">
            <v>North City</v>
          </cell>
          <cell r="E3">
            <v>65</v>
          </cell>
        </row>
        <row r="4">
          <cell r="A4">
            <v>1003</v>
          </cell>
          <cell r="B4" t="str">
            <v>RAHUL</v>
          </cell>
          <cell r="C4" t="str">
            <v>Toothpaste</v>
          </cell>
          <cell r="D4" t="str">
            <v>West City</v>
          </cell>
          <cell r="E4">
            <v>98</v>
          </cell>
        </row>
        <row r="5">
          <cell r="A5">
            <v>1004</v>
          </cell>
          <cell r="B5" t="str">
            <v>MOHIT</v>
          </cell>
          <cell r="C5" t="str">
            <v>Iodex</v>
          </cell>
          <cell r="D5" t="str">
            <v>South City</v>
          </cell>
          <cell r="E5">
            <v>82</v>
          </cell>
        </row>
        <row r="6">
          <cell r="A6">
            <v>1005</v>
          </cell>
          <cell r="B6" t="str">
            <v>RAJ</v>
          </cell>
          <cell r="C6" t="str">
            <v>Tigerbalm</v>
          </cell>
          <cell r="D6" t="str">
            <v>North City</v>
          </cell>
          <cell r="E6">
            <v>100</v>
          </cell>
        </row>
        <row r="7">
          <cell r="A7">
            <v>1006</v>
          </cell>
          <cell r="B7" t="str">
            <v>ritesh</v>
          </cell>
          <cell r="C7" t="str">
            <v>Toothpaste</v>
          </cell>
          <cell r="D7" t="str">
            <v>West City</v>
          </cell>
          <cell r="E7">
            <v>66</v>
          </cell>
        </row>
        <row r="8">
          <cell r="A8">
            <v>1007</v>
          </cell>
          <cell r="B8" t="str">
            <v>suresh</v>
          </cell>
          <cell r="C8" t="str">
            <v>Iodex</v>
          </cell>
          <cell r="D8" t="str">
            <v>South City</v>
          </cell>
          <cell r="E8">
            <v>49</v>
          </cell>
        </row>
        <row r="9">
          <cell r="A9">
            <v>1008</v>
          </cell>
          <cell r="B9" t="str">
            <v>gangesh</v>
          </cell>
          <cell r="C9" t="str">
            <v>Tigerbalm</v>
          </cell>
          <cell r="D9" t="str">
            <v>North City</v>
          </cell>
          <cell r="E9">
            <v>98</v>
          </cell>
        </row>
        <row r="10">
          <cell r="A10">
            <v>1009</v>
          </cell>
          <cell r="B10" t="str">
            <v>arvind</v>
          </cell>
          <cell r="C10" t="str">
            <v>Toothpaste</v>
          </cell>
          <cell r="D10" t="str">
            <v>West City</v>
          </cell>
          <cell r="E10">
            <v>45</v>
          </cell>
        </row>
        <row r="11">
          <cell r="A11">
            <v>1010</v>
          </cell>
          <cell r="B11" t="str">
            <v>vipul</v>
          </cell>
          <cell r="C11" t="str">
            <v>Tigerbalm</v>
          </cell>
          <cell r="D11" t="str">
            <v>North City</v>
          </cell>
          <cell r="E11">
            <v>38</v>
          </cell>
        </row>
      </sheetData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isk Assessment &amp; Control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665087-C5D3-4678-A8CD-1ED65C53DF0D}">
  <dimension ref="A1:AM47"/>
  <sheetViews>
    <sheetView tabSelected="1" zoomScale="130" zoomScaleNormal="130" workbookViewId="0">
      <selection activeCell="C7" sqref="C7"/>
    </sheetView>
  </sheetViews>
  <sheetFormatPr defaultRowHeight="15" x14ac:dyDescent="0.25"/>
  <cols>
    <col min="1" max="1" width="9" style="26"/>
    <col min="2" max="2" width="10.125" style="26" bestFit="1" customWidth="1"/>
    <col min="3" max="33" width="11.5" style="26" bestFit="1" customWidth="1"/>
    <col min="34" max="34" width="9" style="26" bestFit="1" customWidth="1"/>
    <col min="35" max="35" width="9.125" style="26" bestFit="1" customWidth="1"/>
    <col min="36" max="36" width="8.75" style="26" bestFit="1" customWidth="1"/>
    <col min="37" max="37" width="9.125" style="26" bestFit="1" customWidth="1"/>
    <col min="38" max="16384" width="9" style="26"/>
  </cols>
  <sheetData>
    <row r="1" spans="1:39" ht="61.5" x14ac:dyDescent="0.9">
      <c r="A1" s="64" t="s">
        <v>58</v>
      </c>
      <c r="B1" s="64"/>
      <c r="C1" s="64"/>
      <c r="D1" s="64"/>
      <c r="E1" s="64"/>
      <c r="F1" s="64"/>
      <c r="G1" s="64"/>
      <c r="H1" s="64"/>
      <c r="I1" s="64"/>
      <c r="J1" s="64"/>
      <c r="K1" s="64"/>
      <c r="L1" s="64"/>
      <c r="M1" s="64"/>
      <c r="N1" s="64"/>
      <c r="O1" s="64"/>
      <c r="P1" s="64"/>
      <c r="Q1" s="64"/>
      <c r="R1" s="64"/>
      <c r="S1" s="64"/>
      <c r="T1" s="64"/>
      <c r="U1" s="64"/>
      <c r="V1" s="64"/>
      <c r="W1" s="64"/>
      <c r="X1" s="64"/>
      <c r="Y1" s="64"/>
      <c r="Z1" s="64"/>
      <c r="AA1" s="64"/>
      <c r="AB1" s="64"/>
      <c r="AC1" s="64"/>
      <c r="AD1" s="64"/>
      <c r="AE1" s="64"/>
      <c r="AF1" s="64"/>
      <c r="AG1" s="64"/>
      <c r="AH1" s="64"/>
      <c r="AI1" s="64"/>
      <c r="AJ1" s="64"/>
      <c r="AK1" s="64"/>
      <c r="AL1" s="64"/>
      <c r="AM1" s="58"/>
    </row>
    <row r="2" spans="1:39" ht="15.75" thickBot="1" x14ac:dyDescent="0.3">
      <c r="A2" s="61"/>
      <c r="B2" s="59"/>
      <c r="C2" s="62" t="s">
        <v>111</v>
      </c>
      <c r="D2" s="62"/>
      <c r="E2" s="60">
        <v>2026</v>
      </c>
      <c r="F2" s="59"/>
      <c r="G2" s="62" t="s">
        <v>110</v>
      </c>
      <c r="H2" s="62"/>
      <c r="I2" s="60" t="s">
        <v>97</v>
      </c>
      <c r="J2" s="59"/>
      <c r="K2" s="63"/>
      <c r="L2" s="63"/>
      <c r="M2" s="59"/>
      <c r="N2" s="59"/>
      <c r="O2" s="59"/>
      <c r="P2" s="59"/>
      <c r="Q2" s="59"/>
      <c r="R2" s="59"/>
      <c r="S2" s="59"/>
      <c r="T2" s="59"/>
      <c r="U2" s="59"/>
      <c r="V2" s="59"/>
      <c r="W2" s="59"/>
      <c r="X2" s="59"/>
      <c r="Y2" s="59"/>
      <c r="Z2" s="59"/>
      <c r="AA2" s="59"/>
      <c r="AB2" s="59"/>
      <c r="AC2" s="59"/>
      <c r="AD2" s="59"/>
      <c r="AE2" s="59"/>
      <c r="AF2" s="59"/>
      <c r="AG2" s="59"/>
      <c r="AH2" s="59"/>
      <c r="AI2" s="59"/>
      <c r="AJ2" s="59"/>
      <c r="AK2" s="59"/>
      <c r="AL2" s="59"/>
      <c r="AM2" s="58"/>
    </row>
    <row r="3" spans="1:39" ht="53.25" thickTop="1" thickBot="1" x14ac:dyDescent="0.35">
      <c r="A3" s="57" t="s">
        <v>109</v>
      </c>
      <c r="B3" s="57" t="s">
        <v>108</v>
      </c>
      <c r="C3" s="56">
        <f>DATE($E$2,MATCH($I$2,BACKDATA!$A$1:$A$12,0),(COLUMN()-COLUMNS($A$3:$B$3)))</f>
        <v>46113</v>
      </c>
      <c r="D3" s="56">
        <f>DATE($E$2,MATCH($I$2,BACKDATA!$A$1:$A$12,0),(COLUMN()-COLUMNS($A$3:$B$3)))</f>
        <v>46114</v>
      </c>
      <c r="E3" s="56">
        <f>DATE($E$2,MATCH($I$2,BACKDATA!$A$1:$A$12,0),(COLUMN()-COLUMNS($A$3:$B$3)))</f>
        <v>46115</v>
      </c>
      <c r="F3" s="56">
        <f>DATE($E$2,MATCH($I$2,BACKDATA!$A$1:$A$12,0),(COLUMN()-COLUMNS($A$3:$B$3)))</f>
        <v>46116</v>
      </c>
      <c r="G3" s="56">
        <f>DATE($E$2,MATCH($I$2,BACKDATA!$A$1:$A$12,0),(COLUMN()-COLUMNS($A$3:$B$3)))</f>
        <v>46117</v>
      </c>
      <c r="H3" s="56">
        <f>DATE($E$2,MATCH($I$2,BACKDATA!$A$1:$A$12,0),(COLUMN()-COLUMNS($A$3:$B$3)))</f>
        <v>46118</v>
      </c>
      <c r="I3" s="56">
        <f>DATE($E$2,MATCH($I$2,BACKDATA!$A$1:$A$12,0),(COLUMN()-COLUMNS($A$3:$B$3)))</f>
        <v>46119</v>
      </c>
      <c r="J3" s="56">
        <f>DATE($E$2,MATCH($I$2,BACKDATA!$A$1:$A$12,0),(COLUMN()-COLUMNS($A$3:$B$3)))</f>
        <v>46120</v>
      </c>
      <c r="K3" s="56">
        <f>DATE($E$2,MATCH($I$2,BACKDATA!$A$1:$A$12,0),(COLUMN()-COLUMNS($A$3:$B$3)))</f>
        <v>46121</v>
      </c>
      <c r="L3" s="56">
        <f>DATE($E$2,MATCH($I$2,BACKDATA!$A$1:$A$12,0),(COLUMN()-COLUMNS($A$3:$B$3)))</f>
        <v>46122</v>
      </c>
      <c r="M3" s="56">
        <f>DATE($E$2,MATCH($I$2,BACKDATA!$A$1:$A$12,0),(COLUMN()-COLUMNS($A$3:$B$3)))</f>
        <v>46123</v>
      </c>
      <c r="N3" s="56">
        <f>DATE($E$2,MATCH($I$2,BACKDATA!$A$1:$A$12,0),(COLUMN()-COLUMNS($A$3:$B$3)))</f>
        <v>46124</v>
      </c>
      <c r="O3" s="56">
        <f>DATE($E$2,MATCH($I$2,BACKDATA!$A$1:$A$12,0),(COLUMN()-COLUMNS($A$3:$B$3)))</f>
        <v>46125</v>
      </c>
      <c r="P3" s="56">
        <f>DATE($E$2,MATCH($I$2,BACKDATA!$A$1:$A$12,0),(COLUMN()-COLUMNS($A$3:$B$3)))</f>
        <v>46126</v>
      </c>
      <c r="Q3" s="56">
        <f>DATE($E$2,MATCH($I$2,BACKDATA!$A$1:$A$12,0),(COLUMN()-COLUMNS($A$3:$B$3)))</f>
        <v>46127</v>
      </c>
      <c r="R3" s="56">
        <f>DATE($E$2,MATCH($I$2,BACKDATA!$A$1:$A$12,0),(COLUMN()-COLUMNS($A$3:$B$3)))</f>
        <v>46128</v>
      </c>
      <c r="S3" s="56">
        <f>DATE($E$2,MATCH($I$2,BACKDATA!$A$1:$A$12,0),(COLUMN()-COLUMNS($A$3:$B$3)))</f>
        <v>46129</v>
      </c>
      <c r="T3" s="56">
        <f>DATE($E$2,MATCH($I$2,BACKDATA!$A$1:$A$12,0),(COLUMN()-COLUMNS($A$3:$B$3)))</f>
        <v>46130</v>
      </c>
      <c r="U3" s="56">
        <f>DATE($E$2,MATCH($I$2,BACKDATA!$A$1:$A$12,0),(COLUMN()-COLUMNS($A$3:$B$3)))</f>
        <v>46131</v>
      </c>
      <c r="V3" s="56">
        <f>DATE($E$2,MATCH($I$2,BACKDATA!$A$1:$A$12,0),(COLUMN()-COLUMNS($A$3:$B$3)))</f>
        <v>46132</v>
      </c>
      <c r="W3" s="56">
        <f>DATE($E$2,MATCH($I$2,BACKDATA!$A$1:$A$12,0),(COLUMN()-COLUMNS($A$3:$B$3)))</f>
        <v>46133</v>
      </c>
      <c r="X3" s="56">
        <f>DATE($E$2,MATCH($I$2,BACKDATA!$A$1:$A$12,0),(COLUMN()-COLUMNS($A$3:$B$3)))</f>
        <v>46134</v>
      </c>
      <c r="Y3" s="56">
        <f>DATE($E$2,MATCH($I$2,BACKDATA!$A$1:$A$12,0),(COLUMN()-COLUMNS($A$3:$B$3)))</f>
        <v>46135</v>
      </c>
      <c r="Z3" s="56">
        <f>DATE($E$2,MATCH($I$2,BACKDATA!$A$1:$A$12,0),(COLUMN()-COLUMNS($A$3:$B$3)))</f>
        <v>46136</v>
      </c>
      <c r="AA3" s="56">
        <f>DATE($E$2,MATCH($I$2,BACKDATA!$A$1:$A$12,0),(COLUMN()-COLUMNS($A$3:$B$3)))</f>
        <v>46137</v>
      </c>
      <c r="AB3" s="56">
        <f>DATE($E$2,MATCH($I$2,BACKDATA!$A$1:$A$12,0),(COLUMN()-COLUMNS($A$3:$B$3)))</f>
        <v>46138</v>
      </c>
      <c r="AC3" s="56">
        <f>DATE($E$2,MATCH($I$2,BACKDATA!$A$1:$A$12,0),(COLUMN()-COLUMNS($A$3:$B$3)))</f>
        <v>46139</v>
      </c>
      <c r="AD3" s="56">
        <f>DATE($E$2,MATCH($I$2,BACKDATA!$A$1:$A$12,0),(COLUMN()-COLUMNS($A$3:$B$3)))</f>
        <v>46140</v>
      </c>
      <c r="AE3" s="56">
        <f>DATE($E$2,MATCH($I$2,BACKDATA!$A$1:$A$12,0),(COLUMN()-COLUMNS($A$3:$B$3)))</f>
        <v>46141</v>
      </c>
      <c r="AF3" s="56">
        <f>DATE($E$2,MATCH($I$2,BACKDATA!$A$1:$A$12,0),(COLUMN()-COLUMNS($A$3:$B$3)))</f>
        <v>46142</v>
      </c>
      <c r="AG3" s="56">
        <f>DATE($E$2,MATCH($I$2,BACKDATA!$A$1:$A$12,0),(COLUMN()-COLUMNS($A$3:$B$3)))</f>
        <v>46143</v>
      </c>
      <c r="AH3" s="55" t="s">
        <v>107</v>
      </c>
      <c r="AI3" s="55" t="s">
        <v>106</v>
      </c>
      <c r="AJ3" s="55" t="s">
        <v>105</v>
      </c>
      <c r="AK3" s="55" t="s">
        <v>104</v>
      </c>
      <c r="AL3" s="55" t="s">
        <v>103</v>
      </c>
    </row>
    <row r="4" spans="1:39" ht="15.75" thickTop="1" x14ac:dyDescent="0.25">
      <c r="A4" s="54">
        <v>1</v>
      </c>
      <c r="B4" s="53" t="s">
        <v>38</v>
      </c>
      <c r="C4" s="26" t="s">
        <v>70</v>
      </c>
      <c r="D4" s="26" t="s">
        <v>71</v>
      </c>
      <c r="E4" s="26" t="s">
        <v>101</v>
      </c>
      <c r="F4" s="26" t="s">
        <v>101</v>
      </c>
      <c r="G4" s="26" t="s">
        <v>73</v>
      </c>
      <c r="H4" s="26" t="s">
        <v>70</v>
      </c>
      <c r="I4" s="26" t="s">
        <v>102</v>
      </c>
      <c r="J4" s="26" t="s">
        <v>73</v>
      </c>
      <c r="K4" s="26" t="s">
        <v>102</v>
      </c>
      <c r="L4" s="26" t="s">
        <v>71</v>
      </c>
      <c r="M4" s="26" t="s">
        <v>70</v>
      </c>
      <c r="N4" s="26" t="s">
        <v>73</v>
      </c>
      <c r="O4" s="26" t="s">
        <v>101</v>
      </c>
      <c r="P4" s="26" t="s">
        <v>102</v>
      </c>
      <c r="Q4" s="26" t="s">
        <v>71</v>
      </c>
      <c r="R4" s="26" t="s">
        <v>70</v>
      </c>
      <c r="S4" s="26" t="s">
        <v>70</v>
      </c>
      <c r="T4" s="26" t="s">
        <v>102</v>
      </c>
      <c r="U4" s="26" t="s">
        <v>71</v>
      </c>
      <c r="V4" s="26" t="s">
        <v>71</v>
      </c>
      <c r="W4" s="26" t="s">
        <v>70</v>
      </c>
      <c r="X4" s="26" t="s">
        <v>102</v>
      </c>
      <c r="Y4" s="26" t="s">
        <v>71</v>
      </c>
      <c r="Z4" s="26" t="s">
        <v>73</v>
      </c>
      <c r="AA4" s="26" t="s">
        <v>71</v>
      </c>
      <c r="AB4" s="26" t="s">
        <v>102</v>
      </c>
      <c r="AC4" s="26" t="s">
        <v>73</v>
      </c>
      <c r="AD4" s="26" t="s">
        <v>71</v>
      </c>
      <c r="AE4" s="26" t="s">
        <v>73</v>
      </c>
      <c r="AF4" s="26" t="s">
        <v>71</v>
      </c>
      <c r="AG4" s="26" t="s">
        <v>71</v>
      </c>
      <c r="AH4" s="53">
        <f t="shared" ref="AH4:AH23" si="0">COUNTIF(C4:AG4,"P")</f>
        <v>16</v>
      </c>
      <c r="AI4" s="53">
        <f t="shared" ref="AI4:AI23" si="1">COUNTIF(C4:AG4,"A")</f>
        <v>6</v>
      </c>
      <c r="AJ4" s="53">
        <f t="shared" ref="AJ4:AJ23" si="2">COUNTIF(C4:AG4,"L")</f>
        <v>3</v>
      </c>
      <c r="AK4" s="53">
        <f t="shared" ref="AK4:AK23" si="3">COUNTIF(C4:AG4,"H")</f>
        <v>6</v>
      </c>
      <c r="AL4" s="53">
        <f t="shared" ref="AL4:AL23" si="4">SUM(AH4,AK4/2)</f>
        <v>19</v>
      </c>
    </row>
    <row r="5" spans="1:39" x14ac:dyDescent="0.25">
      <c r="A5" s="54">
        <v>2</v>
      </c>
      <c r="B5" s="53" t="s">
        <v>39</v>
      </c>
      <c r="C5" s="26" t="s">
        <v>73</v>
      </c>
      <c r="D5" s="26" t="s">
        <v>73</v>
      </c>
      <c r="E5" s="26" t="s">
        <v>101</v>
      </c>
      <c r="F5" s="26" t="s">
        <v>70</v>
      </c>
      <c r="G5" s="26" t="s">
        <v>102</v>
      </c>
      <c r="H5" s="26" t="s">
        <v>102</v>
      </c>
      <c r="I5" s="26" t="s">
        <v>70</v>
      </c>
      <c r="J5" s="26" t="s">
        <v>102</v>
      </c>
      <c r="K5" s="26" t="s">
        <v>73</v>
      </c>
      <c r="L5" s="26" t="s">
        <v>71</v>
      </c>
      <c r="M5" s="26" t="s">
        <v>102</v>
      </c>
      <c r="N5" s="26" t="s">
        <v>70</v>
      </c>
      <c r="O5" s="26" t="s">
        <v>70</v>
      </c>
      <c r="P5" s="26" t="s">
        <v>70</v>
      </c>
      <c r="Q5" s="26" t="s">
        <v>71</v>
      </c>
      <c r="R5" s="26" t="s">
        <v>101</v>
      </c>
      <c r="S5" s="26" t="s">
        <v>71</v>
      </c>
      <c r="T5" s="26" t="s">
        <v>101</v>
      </c>
      <c r="U5" s="26" t="s">
        <v>101</v>
      </c>
      <c r="V5" s="26" t="s">
        <v>71</v>
      </c>
      <c r="W5" s="26" t="s">
        <v>73</v>
      </c>
      <c r="X5" s="26" t="s">
        <v>101</v>
      </c>
      <c r="Y5" s="26" t="s">
        <v>73</v>
      </c>
      <c r="Z5" s="26" t="s">
        <v>71</v>
      </c>
      <c r="AA5" s="26" t="s">
        <v>70</v>
      </c>
      <c r="AB5" s="26" t="s">
        <v>71</v>
      </c>
      <c r="AC5" s="26" t="s">
        <v>73</v>
      </c>
      <c r="AD5" s="26" t="s">
        <v>102</v>
      </c>
      <c r="AE5" s="26" t="s">
        <v>71</v>
      </c>
      <c r="AF5" s="26" t="s">
        <v>101</v>
      </c>
      <c r="AG5" s="26" t="s">
        <v>102</v>
      </c>
      <c r="AH5" s="53">
        <f t="shared" si="0"/>
        <v>13</v>
      </c>
      <c r="AI5" s="53">
        <f t="shared" si="1"/>
        <v>6</v>
      </c>
      <c r="AJ5" s="53">
        <f t="shared" si="2"/>
        <v>6</v>
      </c>
      <c r="AK5" s="53">
        <f t="shared" si="3"/>
        <v>6</v>
      </c>
      <c r="AL5" s="53">
        <f t="shared" si="4"/>
        <v>16</v>
      </c>
    </row>
    <row r="6" spans="1:39" x14ac:dyDescent="0.25">
      <c r="A6" s="54">
        <v>3</v>
      </c>
      <c r="B6" s="53" t="s">
        <v>40</v>
      </c>
      <c r="C6" s="26" t="s">
        <v>102</v>
      </c>
      <c r="D6" s="26" t="s">
        <v>71</v>
      </c>
      <c r="E6" s="26" t="s">
        <v>102</v>
      </c>
      <c r="F6" s="26" t="s">
        <v>101</v>
      </c>
      <c r="G6" s="26" t="s">
        <v>71</v>
      </c>
      <c r="H6" s="26" t="s">
        <v>71</v>
      </c>
      <c r="I6" s="26" t="s">
        <v>71</v>
      </c>
      <c r="J6" s="26" t="s">
        <v>102</v>
      </c>
      <c r="K6" s="26" t="s">
        <v>71</v>
      </c>
      <c r="L6" s="26" t="s">
        <v>102</v>
      </c>
      <c r="M6" s="26" t="s">
        <v>101</v>
      </c>
      <c r="N6" s="26" t="s">
        <v>102</v>
      </c>
      <c r="O6" s="26" t="s">
        <v>71</v>
      </c>
      <c r="P6" s="26" t="s">
        <v>71</v>
      </c>
      <c r="Q6" s="26" t="s">
        <v>70</v>
      </c>
      <c r="R6" s="26" t="s">
        <v>71</v>
      </c>
      <c r="S6" s="26" t="s">
        <v>70</v>
      </c>
      <c r="T6" s="26" t="s">
        <v>73</v>
      </c>
      <c r="U6" s="26" t="s">
        <v>102</v>
      </c>
      <c r="V6" s="26" t="s">
        <v>73</v>
      </c>
      <c r="W6" s="26" t="s">
        <v>101</v>
      </c>
      <c r="X6" s="26" t="s">
        <v>71</v>
      </c>
      <c r="Y6" s="26" t="s">
        <v>71</v>
      </c>
      <c r="Z6" s="26" t="s">
        <v>102</v>
      </c>
      <c r="AA6" s="26" t="s">
        <v>70</v>
      </c>
      <c r="AB6" s="26" t="s">
        <v>101</v>
      </c>
      <c r="AC6" s="26" t="s">
        <v>71</v>
      </c>
      <c r="AD6" s="26" t="s">
        <v>71</v>
      </c>
      <c r="AE6" s="26" t="s">
        <v>71</v>
      </c>
      <c r="AF6" s="26" t="s">
        <v>71</v>
      </c>
      <c r="AG6" s="26" t="s">
        <v>101</v>
      </c>
      <c r="AH6" s="53">
        <f t="shared" si="0"/>
        <v>16</v>
      </c>
      <c r="AI6" s="53">
        <f t="shared" si="1"/>
        <v>3</v>
      </c>
      <c r="AJ6" s="53">
        <f t="shared" si="2"/>
        <v>5</v>
      </c>
      <c r="AK6" s="53">
        <f t="shared" si="3"/>
        <v>7</v>
      </c>
      <c r="AL6" s="53">
        <f t="shared" si="4"/>
        <v>19.5</v>
      </c>
    </row>
    <row r="7" spans="1:39" x14ac:dyDescent="0.25">
      <c r="A7" s="54">
        <v>4</v>
      </c>
      <c r="B7" s="53" t="s">
        <v>41</v>
      </c>
      <c r="C7" s="26" t="s">
        <v>101</v>
      </c>
      <c r="D7" s="26" t="s">
        <v>70</v>
      </c>
      <c r="E7" s="26" t="s">
        <v>71</v>
      </c>
      <c r="F7" s="26" t="s">
        <v>71</v>
      </c>
      <c r="G7" s="26" t="s">
        <v>70</v>
      </c>
      <c r="H7" s="26" t="s">
        <v>71</v>
      </c>
      <c r="I7" s="26" t="s">
        <v>73</v>
      </c>
      <c r="J7" s="26" t="s">
        <v>71</v>
      </c>
      <c r="K7" s="26" t="s">
        <v>71</v>
      </c>
      <c r="L7" s="26" t="s">
        <v>70</v>
      </c>
      <c r="M7" s="26" t="s">
        <v>71</v>
      </c>
      <c r="N7" s="26" t="s">
        <v>71</v>
      </c>
      <c r="O7" s="26" t="s">
        <v>70</v>
      </c>
      <c r="P7" s="26" t="s">
        <v>101</v>
      </c>
      <c r="Q7" s="26" t="s">
        <v>102</v>
      </c>
      <c r="R7" s="26" t="s">
        <v>73</v>
      </c>
      <c r="S7" s="26" t="s">
        <v>71</v>
      </c>
      <c r="T7" s="26" t="s">
        <v>73</v>
      </c>
      <c r="U7" s="26" t="s">
        <v>71</v>
      </c>
      <c r="V7" s="26" t="s">
        <v>73</v>
      </c>
      <c r="W7" s="26" t="s">
        <v>101</v>
      </c>
      <c r="X7" s="26" t="s">
        <v>70</v>
      </c>
      <c r="Y7" s="26" t="s">
        <v>71</v>
      </c>
      <c r="Z7" s="26" t="s">
        <v>71</v>
      </c>
      <c r="AA7" s="26" t="s">
        <v>71</v>
      </c>
      <c r="AB7" s="26" t="s">
        <v>73</v>
      </c>
      <c r="AC7" s="26" t="s">
        <v>101</v>
      </c>
      <c r="AD7" s="26" t="s">
        <v>71</v>
      </c>
      <c r="AE7" s="26" t="s">
        <v>102</v>
      </c>
      <c r="AF7" s="26" t="s">
        <v>71</v>
      </c>
      <c r="AG7" s="26" t="s">
        <v>102</v>
      </c>
      <c r="AH7" s="53">
        <f t="shared" si="0"/>
        <v>19</v>
      </c>
      <c r="AI7" s="53">
        <f t="shared" si="1"/>
        <v>5</v>
      </c>
      <c r="AJ7" s="53">
        <f t="shared" si="2"/>
        <v>4</v>
      </c>
      <c r="AK7" s="53">
        <f t="shared" si="3"/>
        <v>3</v>
      </c>
      <c r="AL7" s="53">
        <f t="shared" si="4"/>
        <v>20.5</v>
      </c>
    </row>
    <row r="8" spans="1:39" x14ac:dyDescent="0.25">
      <c r="A8" s="54">
        <v>5</v>
      </c>
      <c r="B8" s="53" t="s">
        <v>42</v>
      </c>
      <c r="C8" s="26" t="s">
        <v>71</v>
      </c>
      <c r="D8" s="26" t="s">
        <v>101</v>
      </c>
      <c r="E8" s="26" t="s">
        <v>73</v>
      </c>
      <c r="F8" s="26" t="s">
        <v>71</v>
      </c>
      <c r="G8" s="26" t="s">
        <v>71</v>
      </c>
      <c r="H8" s="26" t="s">
        <v>71</v>
      </c>
      <c r="I8" s="26" t="s">
        <v>71</v>
      </c>
      <c r="J8" s="26" t="s">
        <v>71</v>
      </c>
      <c r="K8" s="26" t="s">
        <v>71</v>
      </c>
      <c r="L8" s="26" t="s">
        <v>101</v>
      </c>
      <c r="M8" s="26" t="s">
        <v>101</v>
      </c>
      <c r="N8" s="26" t="s">
        <v>71</v>
      </c>
      <c r="O8" s="26" t="s">
        <v>71</v>
      </c>
      <c r="P8" s="26" t="s">
        <v>71</v>
      </c>
      <c r="Q8" s="26" t="s">
        <v>71</v>
      </c>
      <c r="R8" s="26" t="s">
        <v>101</v>
      </c>
      <c r="S8" s="26" t="s">
        <v>71</v>
      </c>
      <c r="T8" s="26" t="s">
        <v>102</v>
      </c>
      <c r="U8" s="26" t="s">
        <v>71</v>
      </c>
      <c r="V8" s="26" t="s">
        <v>73</v>
      </c>
      <c r="W8" s="26" t="s">
        <v>102</v>
      </c>
      <c r="X8" s="26" t="s">
        <v>71</v>
      </c>
      <c r="Y8" s="26" t="s">
        <v>71</v>
      </c>
      <c r="Z8" s="26" t="s">
        <v>71</v>
      </c>
      <c r="AA8" s="26" t="s">
        <v>70</v>
      </c>
      <c r="AB8" s="26" t="s">
        <v>73</v>
      </c>
      <c r="AC8" s="26" t="s">
        <v>71</v>
      </c>
      <c r="AD8" s="26" t="s">
        <v>70</v>
      </c>
      <c r="AE8" s="26" t="s">
        <v>102</v>
      </c>
      <c r="AF8" s="26" t="s">
        <v>73</v>
      </c>
      <c r="AG8" s="26" t="s">
        <v>70</v>
      </c>
      <c r="AH8" s="53">
        <f t="shared" si="0"/>
        <v>21</v>
      </c>
      <c r="AI8" s="53">
        <f t="shared" si="1"/>
        <v>3</v>
      </c>
      <c r="AJ8" s="53">
        <f t="shared" si="2"/>
        <v>4</v>
      </c>
      <c r="AK8" s="53">
        <f t="shared" si="3"/>
        <v>3</v>
      </c>
      <c r="AL8" s="53">
        <f t="shared" si="4"/>
        <v>22.5</v>
      </c>
    </row>
    <row r="9" spans="1:39" x14ac:dyDescent="0.25">
      <c r="A9" s="54">
        <v>6</v>
      </c>
      <c r="B9" s="53" t="s">
        <v>43</v>
      </c>
      <c r="C9" s="26" t="s">
        <v>71</v>
      </c>
      <c r="D9" s="26" t="s">
        <v>101</v>
      </c>
      <c r="E9" s="26" t="s">
        <v>102</v>
      </c>
      <c r="F9" s="26" t="s">
        <v>73</v>
      </c>
      <c r="G9" s="26" t="s">
        <v>102</v>
      </c>
      <c r="H9" s="26" t="s">
        <v>70</v>
      </c>
      <c r="I9" s="26" t="s">
        <v>71</v>
      </c>
      <c r="J9" s="26" t="s">
        <v>101</v>
      </c>
      <c r="K9" s="26" t="s">
        <v>101</v>
      </c>
      <c r="L9" s="26" t="s">
        <v>102</v>
      </c>
      <c r="M9" s="26" t="s">
        <v>71</v>
      </c>
      <c r="N9" s="26" t="s">
        <v>71</v>
      </c>
      <c r="O9" s="26" t="s">
        <v>101</v>
      </c>
      <c r="P9" s="26" t="s">
        <v>71</v>
      </c>
      <c r="Q9" s="26" t="s">
        <v>102</v>
      </c>
      <c r="R9" s="26" t="s">
        <v>73</v>
      </c>
      <c r="S9" s="26" t="s">
        <v>102</v>
      </c>
      <c r="T9" s="26" t="s">
        <v>102</v>
      </c>
      <c r="U9" s="26" t="s">
        <v>101</v>
      </c>
      <c r="V9" s="26" t="s">
        <v>71</v>
      </c>
      <c r="W9" s="26" t="s">
        <v>71</v>
      </c>
      <c r="X9" s="26" t="s">
        <v>73</v>
      </c>
      <c r="Y9" s="26" t="s">
        <v>71</v>
      </c>
      <c r="Z9" s="26" t="s">
        <v>101</v>
      </c>
      <c r="AA9" s="26" t="s">
        <v>71</v>
      </c>
      <c r="AB9" s="26" t="s">
        <v>102</v>
      </c>
      <c r="AC9" s="26" t="s">
        <v>71</v>
      </c>
      <c r="AD9" s="26" t="s">
        <v>71</v>
      </c>
      <c r="AE9" s="26" t="s">
        <v>71</v>
      </c>
      <c r="AF9" s="26" t="s">
        <v>102</v>
      </c>
      <c r="AG9" s="26" t="s">
        <v>71</v>
      </c>
      <c r="AH9" s="53">
        <f t="shared" si="0"/>
        <v>16</v>
      </c>
      <c r="AI9" s="53">
        <f t="shared" si="1"/>
        <v>1</v>
      </c>
      <c r="AJ9" s="53">
        <f t="shared" si="2"/>
        <v>6</v>
      </c>
      <c r="AK9" s="53">
        <f t="shared" si="3"/>
        <v>8</v>
      </c>
      <c r="AL9" s="53">
        <f t="shared" si="4"/>
        <v>20</v>
      </c>
    </row>
    <row r="10" spans="1:39" x14ac:dyDescent="0.25">
      <c r="A10" s="54">
        <v>7</v>
      </c>
      <c r="B10" s="53" t="s">
        <v>44</v>
      </c>
      <c r="C10" s="26" t="s">
        <v>101</v>
      </c>
      <c r="D10" s="26" t="s">
        <v>101</v>
      </c>
      <c r="E10" s="26" t="s">
        <v>71</v>
      </c>
      <c r="F10" s="26" t="s">
        <v>70</v>
      </c>
      <c r="G10" s="26" t="s">
        <v>71</v>
      </c>
      <c r="H10" s="26" t="s">
        <v>101</v>
      </c>
      <c r="I10" s="26" t="s">
        <v>73</v>
      </c>
      <c r="J10" s="26" t="s">
        <v>102</v>
      </c>
      <c r="K10" s="26" t="s">
        <v>101</v>
      </c>
      <c r="L10" s="26" t="s">
        <v>70</v>
      </c>
      <c r="M10" s="26" t="s">
        <v>73</v>
      </c>
      <c r="N10" s="26" t="s">
        <v>71</v>
      </c>
      <c r="O10" s="26" t="s">
        <v>102</v>
      </c>
      <c r="P10" s="26" t="s">
        <v>70</v>
      </c>
      <c r="Q10" s="26" t="s">
        <v>102</v>
      </c>
      <c r="R10" s="26" t="s">
        <v>71</v>
      </c>
      <c r="S10" s="26" t="s">
        <v>71</v>
      </c>
      <c r="T10" s="26" t="s">
        <v>102</v>
      </c>
      <c r="U10" s="26" t="s">
        <v>71</v>
      </c>
      <c r="V10" s="26" t="s">
        <v>71</v>
      </c>
      <c r="W10" s="26" t="s">
        <v>71</v>
      </c>
      <c r="X10" s="26" t="s">
        <v>71</v>
      </c>
      <c r="Y10" s="26" t="s">
        <v>70</v>
      </c>
      <c r="Z10" s="26" t="s">
        <v>71</v>
      </c>
      <c r="AA10" s="26" t="s">
        <v>102</v>
      </c>
      <c r="AB10" s="26" t="s">
        <v>102</v>
      </c>
      <c r="AC10" s="26" t="s">
        <v>101</v>
      </c>
      <c r="AD10" s="26" t="s">
        <v>71</v>
      </c>
      <c r="AE10" s="26" t="s">
        <v>71</v>
      </c>
      <c r="AF10" s="26" t="s">
        <v>71</v>
      </c>
      <c r="AG10" s="26" t="s">
        <v>71</v>
      </c>
      <c r="AH10" s="53">
        <f t="shared" si="0"/>
        <v>16</v>
      </c>
      <c r="AI10" s="53">
        <f t="shared" si="1"/>
        <v>4</v>
      </c>
      <c r="AJ10" s="53">
        <f t="shared" si="2"/>
        <v>5</v>
      </c>
      <c r="AK10" s="53">
        <f t="shared" si="3"/>
        <v>6</v>
      </c>
      <c r="AL10" s="53">
        <f t="shared" si="4"/>
        <v>19</v>
      </c>
    </row>
    <row r="11" spans="1:39" x14ac:dyDescent="0.25">
      <c r="A11" s="54">
        <v>8</v>
      </c>
      <c r="B11" s="53" t="s">
        <v>45</v>
      </c>
      <c r="C11" s="26" t="s">
        <v>73</v>
      </c>
      <c r="D11" s="26" t="s">
        <v>71</v>
      </c>
      <c r="E11" s="26" t="s">
        <v>71</v>
      </c>
      <c r="F11" s="26" t="s">
        <v>71</v>
      </c>
      <c r="G11" s="26" t="s">
        <v>101</v>
      </c>
      <c r="H11" s="26" t="s">
        <v>73</v>
      </c>
      <c r="I11" s="26" t="s">
        <v>102</v>
      </c>
      <c r="J11" s="26" t="s">
        <v>101</v>
      </c>
      <c r="K11" s="26" t="s">
        <v>71</v>
      </c>
      <c r="L11" s="26" t="s">
        <v>71</v>
      </c>
      <c r="M11" s="26" t="s">
        <v>71</v>
      </c>
      <c r="N11" s="26" t="s">
        <v>71</v>
      </c>
      <c r="O11" s="26" t="s">
        <v>73</v>
      </c>
      <c r="P11" s="26" t="s">
        <v>73</v>
      </c>
      <c r="Q11" s="26" t="s">
        <v>71</v>
      </c>
      <c r="R11" s="26" t="s">
        <v>71</v>
      </c>
      <c r="S11" s="26" t="s">
        <v>71</v>
      </c>
      <c r="T11" s="26" t="s">
        <v>102</v>
      </c>
      <c r="U11" s="26" t="s">
        <v>71</v>
      </c>
      <c r="V11" s="26" t="s">
        <v>101</v>
      </c>
      <c r="W11" s="26" t="s">
        <v>71</v>
      </c>
      <c r="X11" s="26" t="s">
        <v>71</v>
      </c>
      <c r="Y11" s="26" t="s">
        <v>70</v>
      </c>
      <c r="Z11" s="26" t="s">
        <v>73</v>
      </c>
      <c r="AA11" s="26" t="s">
        <v>71</v>
      </c>
      <c r="AB11" s="26" t="s">
        <v>71</v>
      </c>
      <c r="AC11" s="26" t="s">
        <v>71</v>
      </c>
      <c r="AD11" s="26" t="s">
        <v>70</v>
      </c>
      <c r="AE11" s="26" t="s">
        <v>101</v>
      </c>
      <c r="AF11" s="26" t="s">
        <v>73</v>
      </c>
      <c r="AG11" s="26" t="s">
        <v>102</v>
      </c>
      <c r="AH11" s="53">
        <f t="shared" si="0"/>
        <v>22</v>
      </c>
      <c r="AI11" s="53">
        <f t="shared" si="1"/>
        <v>2</v>
      </c>
      <c r="AJ11" s="53">
        <f t="shared" si="2"/>
        <v>4</v>
      </c>
      <c r="AK11" s="53">
        <f t="shared" si="3"/>
        <v>3</v>
      </c>
      <c r="AL11" s="53">
        <f t="shared" si="4"/>
        <v>23.5</v>
      </c>
    </row>
    <row r="12" spans="1:39" x14ac:dyDescent="0.25">
      <c r="A12" s="54">
        <v>9</v>
      </c>
      <c r="B12" s="53" t="s">
        <v>46</v>
      </c>
      <c r="C12" s="26" t="s">
        <v>101</v>
      </c>
      <c r="D12" s="26" t="s">
        <v>71</v>
      </c>
      <c r="E12" s="26" t="s">
        <v>102</v>
      </c>
      <c r="F12" s="26" t="s">
        <v>70</v>
      </c>
      <c r="G12" s="26" t="s">
        <v>70</v>
      </c>
      <c r="H12" s="26" t="s">
        <v>71</v>
      </c>
      <c r="I12" s="26" t="s">
        <v>102</v>
      </c>
      <c r="J12" s="26" t="s">
        <v>71</v>
      </c>
      <c r="K12" s="26" t="s">
        <v>73</v>
      </c>
      <c r="L12" s="26" t="s">
        <v>102</v>
      </c>
      <c r="M12" s="26" t="s">
        <v>71</v>
      </c>
      <c r="N12" s="26" t="s">
        <v>71</v>
      </c>
      <c r="O12" s="26" t="s">
        <v>71</v>
      </c>
      <c r="P12" s="26" t="s">
        <v>71</v>
      </c>
      <c r="Q12" s="26" t="s">
        <v>71</v>
      </c>
      <c r="R12" s="26" t="s">
        <v>71</v>
      </c>
      <c r="S12" s="26" t="s">
        <v>102</v>
      </c>
      <c r="T12" s="26" t="s">
        <v>102</v>
      </c>
      <c r="U12" s="26" t="s">
        <v>101</v>
      </c>
      <c r="V12" s="26" t="s">
        <v>71</v>
      </c>
      <c r="W12" s="26" t="s">
        <v>70</v>
      </c>
      <c r="X12" s="26" t="s">
        <v>102</v>
      </c>
      <c r="Y12" s="26" t="s">
        <v>71</v>
      </c>
      <c r="Z12" s="26" t="s">
        <v>71</v>
      </c>
      <c r="AA12" s="26" t="s">
        <v>102</v>
      </c>
      <c r="AB12" s="26" t="s">
        <v>71</v>
      </c>
      <c r="AC12" s="26" t="s">
        <v>71</v>
      </c>
      <c r="AD12" s="26" t="s">
        <v>71</v>
      </c>
      <c r="AE12" s="26" t="s">
        <v>71</v>
      </c>
      <c r="AF12" s="26" t="s">
        <v>101</v>
      </c>
      <c r="AG12" s="26" t="s">
        <v>71</v>
      </c>
      <c r="AH12" s="53">
        <f t="shared" si="0"/>
        <v>18</v>
      </c>
      <c r="AI12" s="53">
        <f t="shared" si="1"/>
        <v>3</v>
      </c>
      <c r="AJ12" s="53">
        <f t="shared" si="2"/>
        <v>3</v>
      </c>
      <c r="AK12" s="53">
        <f t="shared" si="3"/>
        <v>7</v>
      </c>
      <c r="AL12" s="53">
        <f t="shared" si="4"/>
        <v>21.5</v>
      </c>
    </row>
    <row r="13" spans="1:39" x14ac:dyDescent="0.25">
      <c r="A13" s="54">
        <v>10</v>
      </c>
      <c r="B13" s="53" t="s">
        <v>47</v>
      </c>
      <c r="C13" s="26" t="s">
        <v>102</v>
      </c>
      <c r="D13" s="26" t="s">
        <v>73</v>
      </c>
      <c r="E13" s="26" t="s">
        <v>71</v>
      </c>
      <c r="F13" s="26" t="s">
        <v>70</v>
      </c>
      <c r="G13" s="26" t="s">
        <v>70</v>
      </c>
      <c r="H13" s="26" t="s">
        <v>101</v>
      </c>
      <c r="I13" s="26" t="s">
        <v>71</v>
      </c>
      <c r="J13" s="26" t="s">
        <v>101</v>
      </c>
      <c r="K13" s="26" t="s">
        <v>101</v>
      </c>
      <c r="L13" s="26" t="s">
        <v>102</v>
      </c>
      <c r="M13" s="26" t="s">
        <v>73</v>
      </c>
      <c r="N13" s="26" t="s">
        <v>70</v>
      </c>
      <c r="O13" s="26" t="s">
        <v>101</v>
      </c>
      <c r="P13" s="26" t="s">
        <v>73</v>
      </c>
      <c r="Q13" s="26" t="s">
        <v>71</v>
      </c>
      <c r="R13" s="26" t="s">
        <v>102</v>
      </c>
      <c r="S13" s="26" t="s">
        <v>70</v>
      </c>
      <c r="T13" s="26" t="s">
        <v>102</v>
      </c>
      <c r="U13" s="26" t="s">
        <v>71</v>
      </c>
      <c r="V13" s="26" t="s">
        <v>71</v>
      </c>
      <c r="W13" s="26" t="s">
        <v>73</v>
      </c>
      <c r="X13" s="26" t="s">
        <v>71</v>
      </c>
      <c r="Y13" s="26" t="s">
        <v>71</v>
      </c>
      <c r="Z13" s="26" t="s">
        <v>102</v>
      </c>
      <c r="AA13" s="26" t="s">
        <v>101</v>
      </c>
      <c r="AB13" s="26" t="s">
        <v>71</v>
      </c>
      <c r="AC13" s="26" t="s">
        <v>71</v>
      </c>
      <c r="AD13" s="26" t="s">
        <v>70</v>
      </c>
      <c r="AE13" s="26" t="s">
        <v>101</v>
      </c>
      <c r="AF13" s="26" t="s">
        <v>70</v>
      </c>
      <c r="AG13" s="26" t="s">
        <v>71</v>
      </c>
      <c r="AH13" s="53">
        <f t="shared" si="0"/>
        <v>14</v>
      </c>
      <c r="AI13" s="53">
        <f t="shared" si="1"/>
        <v>6</v>
      </c>
      <c r="AJ13" s="53">
        <f t="shared" si="2"/>
        <v>6</v>
      </c>
      <c r="AK13" s="53">
        <f t="shared" si="3"/>
        <v>5</v>
      </c>
      <c r="AL13" s="53">
        <f t="shared" si="4"/>
        <v>16.5</v>
      </c>
    </row>
    <row r="14" spans="1:39" x14ac:dyDescent="0.25">
      <c r="A14" s="54">
        <v>11</v>
      </c>
      <c r="B14" s="53" t="s">
        <v>48</v>
      </c>
      <c r="C14" s="26" t="s">
        <v>70</v>
      </c>
      <c r="D14" s="26" t="s">
        <v>71</v>
      </c>
      <c r="E14" s="26" t="s">
        <v>71</v>
      </c>
      <c r="F14" s="26" t="s">
        <v>102</v>
      </c>
      <c r="G14" s="26" t="s">
        <v>71</v>
      </c>
      <c r="H14" s="26" t="s">
        <v>70</v>
      </c>
      <c r="I14" s="26" t="s">
        <v>73</v>
      </c>
      <c r="J14" s="26" t="s">
        <v>70</v>
      </c>
      <c r="K14" s="26" t="s">
        <v>71</v>
      </c>
      <c r="L14" s="26" t="s">
        <v>71</v>
      </c>
      <c r="M14" s="26" t="s">
        <v>73</v>
      </c>
      <c r="N14" s="26" t="s">
        <v>102</v>
      </c>
      <c r="O14" s="26" t="s">
        <v>71</v>
      </c>
      <c r="P14" s="26" t="s">
        <v>73</v>
      </c>
      <c r="Q14" s="26" t="s">
        <v>73</v>
      </c>
      <c r="R14" s="26" t="s">
        <v>71</v>
      </c>
      <c r="S14" s="26" t="s">
        <v>102</v>
      </c>
      <c r="T14" s="26" t="s">
        <v>71</v>
      </c>
      <c r="U14" s="26" t="s">
        <v>71</v>
      </c>
      <c r="V14" s="26" t="s">
        <v>73</v>
      </c>
      <c r="W14" s="26" t="s">
        <v>70</v>
      </c>
      <c r="X14" s="26" t="s">
        <v>73</v>
      </c>
      <c r="Y14" s="26" t="s">
        <v>70</v>
      </c>
      <c r="Z14" s="26" t="s">
        <v>73</v>
      </c>
      <c r="AA14" s="26" t="s">
        <v>102</v>
      </c>
      <c r="AB14" s="26" t="s">
        <v>71</v>
      </c>
      <c r="AC14" s="26" t="s">
        <v>73</v>
      </c>
      <c r="AD14" s="26" t="s">
        <v>71</v>
      </c>
      <c r="AE14" s="26" t="s">
        <v>73</v>
      </c>
      <c r="AF14" s="26" t="s">
        <v>101</v>
      </c>
      <c r="AG14" s="26" t="s">
        <v>71</v>
      </c>
      <c r="AH14" s="53">
        <f t="shared" si="0"/>
        <v>21</v>
      </c>
      <c r="AI14" s="53">
        <f t="shared" si="1"/>
        <v>5</v>
      </c>
      <c r="AJ14" s="53">
        <f t="shared" si="2"/>
        <v>1</v>
      </c>
      <c r="AK14" s="53">
        <f t="shared" si="3"/>
        <v>4</v>
      </c>
      <c r="AL14" s="53">
        <f t="shared" si="4"/>
        <v>23</v>
      </c>
    </row>
    <row r="15" spans="1:39" x14ac:dyDescent="0.25">
      <c r="A15" s="54">
        <v>12</v>
      </c>
      <c r="B15" s="53" t="s">
        <v>49</v>
      </c>
      <c r="C15" s="26" t="s">
        <v>71</v>
      </c>
      <c r="D15" s="26" t="s">
        <v>70</v>
      </c>
      <c r="E15" s="26" t="s">
        <v>101</v>
      </c>
      <c r="F15" s="26" t="s">
        <v>71</v>
      </c>
      <c r="G15" s="26" t="s">
        <v>70</v>
      </c>
      <c r="H15" s="26" t="s">
        <v>101</v>
      </c>
      <c r="I15" s="26" t="s">
        <v>71</v>
      </c>
      <c r="J15" s="26" t="s">
        <v>102</v>
      </c>
      <c r="K15" s="26" t="s">
        <v>102</v>
      </c>
      <c r="L15" s="26" t="s">
        <v>101</v>
      </c>
      <c r="M15" s="26" t="s">
        <v>101</v>
      </c>
      <c r="N15" s="26" t="s">
        <v>102</v>
      </c>
      <c r="O15" s="26" t="s">
        <v>71</v>
      </c>
      <c r="P15" s="26" t="s">
        <v>101</v>
      </c>
      <c r="Q15" s="26" t="s">
        <v>101</v>
      </c>
      <c r="R15" s="26" t="s">
        <v>102</v>
      </c>
      <c r="S15" s="26" t="s">
        <v>71</v>
      </c>
      <c r="T15" s="26" t="s">
        <v>71</v>
      </c>
      <c r="U15" s="26" t="s">
        <v>70</v>
      </c>
      <c r="V15" s="26" t="s">
        <v>73</v>
      </c>
      <c r="W15" s="26" t="s">
        <v>101</v>
      </c>
      <c r="X15" s="26" t="s">
        <v>71</v>
      </c>
      <c r="Y15" s="26" t="s">
        <v>73</v>
      </c>
      <c r="Z15" s="26" t="s">
        <v>70</v>
      </c>
      <c r="AA15" s="26" t="s">
        <v>71</v>
      </c>
      <c r="AB15" s="26" t="s">
        <v>102</v>
      </c>
      <c r="AC15" s="26" t="s">
        <v>73</v>
      </c>
      <c r="AD15" s="26" t="s">
        <v>71</v>
      </c>
      <c r="AE15" s="26" t="s">
        <v>71</v>
      </c>
      <c r="AF15" s="26" t="s">
        <v>73</v>
      </c>
      <c r="AG15" s="26" t="s">
        <v>71</v>
      </c>
      <c r="AH15" s="53">
        <f t="shared" si="0"/>
        <v>15</v>
      </c>
      <c r="AI15" s="53">
        <f t="shared" si="1"/>
        <v>4</v>
      </c>
      <c r="AJ15" s="53">
        <f t="shared" si="2"/>
        <v>7</v>
      </c>
      <c r="AK15" s="53">
        <f t="shared" si="3"/>
        <v>5</v>
      </c>
      <c r="AL15" s="53">
        <f t="shared" si="4"/>
        <v>17.5</v>
      </c>
    </row>
    <row r="16" spans="1:39" x14ac:dyDescent="0.25">
      <c r="A16" s="54">
        <v>13</v>
      </c>
      <c r="B16" s="53" t="s">
        <v>50</v>
      </c>
      <c r="C16" s="26" t="s">
        <v>73</v>
      </c>
      <c r="D16" s="26" t="s">
        <v>102</v>
      </c>
      <c r="E16" s="26" t="s">
        <v>102</v>
      </c>
      <c r="F16" s="26" t="s">
        <v>102</v>
      </c>
      <c r="G16" s="26" t="s">
        <v>102</v>
      </c>
      <c r="H16" s="26" t="s">
        <v>102</v>
      </c>
      <c r="I16" s="26" t="s">
        <v>71</v>
      </c>
      <c r="J16" s="26" t="s">
        <v>71</v>
      </c>
      <c r="K16" s="26" t="s">
        <v>101</v>
      </c>
      <c r="L16" s="26" t="s">
        <v>73</v>
      </c>
      <c r="M16" s="26" t="s">
        <v>71</v>
      </c>
      <c r="N16" s="26" t="s">
        <v>71</v>
      </c>
      <c r="O16" s="26" t="s">
        <v>71</v>
      </c>
      <c r="P16" s="26" t="s">
        <v>70</v>
      </c>
      <c r="Q16" s="26" t="s">
        <v>102</v>
      </c>
      <c r="R16" s="26" t="s">
        <v>71</v>
      </c>
      <c r="S16" s="26" t="s">
        <v>71</v>
      </c>
      <c r="T16" s="26" t="s">
        <v>73</v>
      </c>
      <c r="U16" s="26" t="s">
        <v>70</v>
      </c>
      <c r="V16" s="26" t="s">
        <v>70</v>
      </c>
      <c r="W16" s="26" t="s">
        <v>73</v>
      </c>
      <c r="X16" s="26" t="s">
        <v>101</v>
      </c>
      <c r="Y16" s="26" t="s">
        <v>101</v>
      </c>
      <c r="Z16" s="26" t="s">
        <v>71</v>
      </c>
      <c r="AA16" s="26" t="s">
        <v>102</v>
      </c>
      <c r="AB16" s="26" t="s">
        <v>102</v>
      </c>
      <c r="AC16" s="26" t="s">
        <v>70</v>
      </c>
      <c r="AD16" s="26" t="s">
        <v>101</v>
      </c>
      <c r="AE16" s="26" t="s">
        <v>71</v>
      </c>
      <c r="AF16" s="26" t="s">
        <v>71</v>
      </c>
      <c r="AG16" s="26" t="s">
        <v>71</v>
      </c>
      <c r="AH16" s="53">
        <f t="shared" si="0"/>
        <v>15</v>
      </c>
      <c r="AI16" s="53">
        <f t="shared" si="1"/>
        <v>4</v>
      </c>
      <c r="AJ16" s="53">
        <f t="shared" si="2"/>
        <v>4</v>
      </c>
      <c r="AK16" s="53">
        <f t="shared" si="3"/>
        <v>8</v>
      </c>
      <c r="AL16" s="53">
        <f t="shared" si="4"/>
        <v>19</v>
      </c>
    </row>
    <row r="17" spans="1:38" x14ac:dyDescent="0.25">
      <c r="A17" s="54">
        <v>14</v>
      </c>
      <c r="B17" s="53" t="s">
        <v>51</v>
      </c>
      <c r="C17" s="26" t="s">
        <v>70</v>
      </c>
      <c r="D17" s="26" t="s">
        <v>71</v>
      </c>
      <c r="E17" s="26" t="s">
        <v>102</v>
      </c>
      <c r="F17" s="26" t="s">
        <v>73</v>
      </c>
      <c r="G17" s="26" t="s">
        <v>70</v>
      </c>
      <c r="H17" s="26" t="s">
        <v>71</v>
      </c>
      <c r="I17" s="26" t="s">
        <v>71</v>
      </c>
      <c r="J17" s="26" t="s">
        <v>70</v>
      </c>
      <c r="K17" s="26" t="s">
        <v>71</v>
      </c>
      <c r="L17" s="26" t="s">
        <v>73</v>
      </c>
      <c r="M17" s="26" t="s">
        <v>71</v>
      </c>
      <c r="N17" s="26" t="s">
        <v>71</v>
      </c>
      <c r="O17" s="26" t="s">
        <v>73</v>
      </c>
      <c r="P17" s="26" t="s">
        <v>70</v>
      </c>
      <c r="Q17" s="26" t="s">
        <v>70</v>
      </c>
      <c r="R17" s="26" t="s">
        <v>102</v>
      </c>
      <c r="S17" s="26" t="s">
        <v>102</v>
      </c>
      <c r="T17" s="26" t="s">
        <v>71</v>
      </c>
      <c r="U17" s="26" t="s">
        <v>70</v>
      </c>
      <c r="V17" s="26" t="s">
        <v>71</v>
      </c>
      <c r="W17" s="26" t="s">
        <v>102</v>
      </c>
      <c r="X17" s="26" t="s">
        <v>102</v>
      </c>
      <c r="Y17" s="26" t="s">
        <v>71</v>
      </c>
      <c r="Z17" s="26" t="s">
        <v>102</v>
      </c>
      <c r="AA17" s="26" t="s">
        <v>70</v>
      </c>
      <c r="AB17" s="26" t="s">
        <v>71</v>
      </c>
      <c r="AC17" s="26" t="s">
        <v>102</v>
      </c>
      <c r="AD17" s="26" t="s">
        <v>71</v>
      </c>
      <c r="AE17" s="26" t="s">
        <v>101</v>
      </c>
      <c r="AF17" s="26" t="s">
        <v>70</v>
      </c>
      <c r="AG17" s="26" t="s">
        <v>102</v>
      </c>
      <c r="AH17" s="53">
        <f t="shared" si="0"/>
        <v>14</v>
      </c>
      <c r="AI17" s="53">
        <f t="shared" si="1"/>
        <v>8</v>
      </c>
      <c r="AJ17" s="53">
        <f t="shared" si="2"/>
        <v>1</v>
      </c>
      <c r="AK17" s="53">
        <f t="shared" si="3"/>
        <v>8</v>
      </c>
      <c r="AL17" s="53">
        <f t="shared" si="4"/>
        <v>18</v>
      </c>
    </row>
    <row r="18" spans="1:38" x14ac:dyDescent="0.25">
      <c r="A18" s="54">
        <v>15</v>
      </c>
      <c r="B18" s="53" t="s">
        <v>52</v>
      </c>
      <c r="C18" s="26" t="s">
        <v>102</v>
      </c>
      <c r="D18" s="26" t="s">
        <v>71</v>
      </c>
      <c r="E18" s="26" t="s">
        <v>70</v>
      </c>
      <c r="F18" s="26" t="s">
        <v>73</v>
      </c>
      <c r="G18" s="26" t="s">
        <v>102</v>
      </c>
      <c r="H18" s="26" t="s">
        <v>71</v>
      </c>
      <c r="I18" s="26" t="s">
        <v>102</v>
      </c>
      <c r="J18" s="26" t="s">
        <v>71</v>
      </c>
      <c r="K18" s="26" t="s">
        <v>71</v>
      </c>
      <c r="L18" s="26" t="s">
        <v>71</v>
      </c>
      <c r="M18" s="26" t="s">
        <v>70</v>
      </c>
      <c r="N18" s="26" t="s">
        <v>71</v>
      </c>
      <c r="O18" s="26" t="s">
        <v>73</v>
      </c>
      <c r="P18" s="26" t="s">
        <v>71</v>
      </c>
      <c r="Q18" s="26" t="s">
        <v>102</v>
      </c>
      <c r="R18" s="26" t="s">
        <v>73</v>
      </c>
      <c r="S18" s="26" t="s">
        <v>71</v>
      </c>
      <c r="T18" s="26" t="s">
        <v>71</v>
      </c>
      <c r="U18" s="26" t="s">
        <v>71</v>
      </c>
      <c r="V18" s="26" t="s">
        <v>71</v>
      </c>
      <c r="W18" s="26" t="s">
        <v>73</v>
      </c>
      <c r="X18" s="26" t="s">
        <v>101</v>
      </c>
      <c r="Y18" s="26" t="s">
        <v>70</v>
      </c>
      <c r="Z18" s="26" t="s">
        <v>70</v>
      </c>
      <c r="AA18" s="26" t="s">
        <v>71</v>
      </c>
      <c r="AB18" s="26" t="s">
        <v>71</v>
      </c>
      <c r="AC18" s="26" t="s">
        <v>70</v>
      </c>
      <c r="AD18" s="26" t="s">
        <v>71</v>
      </c>
      <c r="AE18" s="26" t="s">
        <v>101</v>
      </c>
      <c r="AF18" s="26" t="s">
        <v>102</v>
      </c>
      <c r="AG18" s="26" t="s">
        <v>71</v>
      </c>
      <c r="AH18" s="53">
        <f t="shared" si="0"/>
        <v>19</v>
      </c>
      <c r="AI18" s="53">
        <f t="shared" si="1"/>
        <v>5</v>
      </c>
      <c r="AJ18" s="53">
        <f t="shared" si="2"/>
        <v>2</v>
      </c>
      <c r="AK18" s="53">
        <f t="shared" si="3"/>
        <v>5</v>
      </c>
      <c r="AL18" s="53">
        <f t="shared" si="4"/>
        <v>21.5</v>
      </c>
    </row>
    <row r="19" spans="1:38" x14ac:dyDescent="0.25">
      <c r="A19" s="54">
        <v>16</v>
      </c>
      <c r="B19" s="53" t="s">
        <v>53</v>
      </c>
      <c r="C19" s="26" t="s">
        <v>73</v>
      </c>
      <c r="D19" s="26" t="s">
        <v>102</v>
      </c>
      <c r="E19" s="26" t="s">
        <v>102</v>
      </c>
      <c r="F19" s="26" t="s">
        <v>70</v>
      </c>
      <c r="G19" s="26" t="s">
        <v>71</v>
      </c>
      <c r="H19" s="26" t="s">
        <v>73</v>
      </c>
      <c r="I19" s="26" t="s">
        <v>73</v>
      </c>
      <c r="J19" s="26" t="s">
        <v>101</v>
      </c>
      <c r="K19" s="26" t="s">
        <v>101</v>
      </c>
      <c r="L19" s="26" t="s">
        <v>102</v>
      </c>
      <c r="M19" s="26" t="s">
        <v>71</v>
      </c>
      <c r="N19" s="26" t="s">
        <v>71</v>
      </c>
      <c r="O19" s="26" t="s">
        <v>71</v>
      </c>
      <c r="P19" s="26" t="s">
        <v>101</v>
      </c>
      <c r="Q19" s="26" t="s">
        <v>101</v>
      </c>
      <c r="R19" s="26" t="s">
        <v>71</v>
      </c>
      <c r="S19" s="26" t="s">
        <v>70</v>
      </c>
      <c r="T19" s="26" t="s">
        <v>71</v>
      </c>
      <c r="U19" s="26" t="s">
        <v>71</v>
      </c>
      <c r="V19" s="26" t="s">
        <v>70</v>
      </c>
      <c r="W19" s="26" t="s">
        <v>73</v>
      </c>
      <c r="X19" s="26" t="s">
        <v>102</v>
      </c>
      <c r="Y19" s="26" t="s">
        <v>71</v>
      </c>
      <c r="Z19" s="26" t="s">
        <v>71</v>
      </c>
      <c r="AA19" s="26" t="s">
        <v>71</v>
      </c>
      <c r="AB19" s="26" t="s">
        <v>102</v>
      </c>
      <c r="AC19" s="26" t="s">
        <v>71</v>
      </c>
      <c r="AD19" s="26" t="s">
        <v>71</v>
      </c>
      <c r="AE19" s="26" t="s">
        <v>71</v>
      </c>
      <c r="AF19" s="26" t="s">
        <v>70</v>
      </c>
      <c r="AG19" s="26" t="s">
        <v>71</v>
      </c>
      <c r="AH19" s="53">
        <f t="shared" si="0"/>
        <v>18</v>
      </c>
      <c r="AI19" s="53">
        <f t="shared" si="1"/>
        <v>4</v>
      </c>
      <c r="AJ19" s="53">
        <f t="shared" si="2"/>
        <v>4</v>
      </c>
      <c r="AK19" s="53">
        <f t="shared" si="3"/>
        <v>5</v>
      </c>
      <c r="AL19" s="53">
        <f t="shared" si="4"/>
        <v>20.5</v>
      </c>
    </row>
    <row r="20" spans="1:38" x14ac:dyDescent="0.25">
      <c r="A20" s="54">
        <v>17</v>
      </c>
      <c r="B20" s="53" t="s">
        <v>54</v>
      </c>
      <c r="C20" s="26" t="s">
        <v>101</v>
      </c>
      <c r="D20" s="26" t="s">
        <v>71</v>
      </c>
      <c r="E20" s="26" t="s">
        <v>71</v>
      </c>
      <c r="F20" s="26" t="s">
        <v>71</v>
      </c>
      <c r="G20" s="26" t="s">
        <v>71</v>
      </c>
      <c r="H20" s="26" t="s">
        <v>73</v>
      </c>
      <c r="I20" s="26" t="s">
        <v>70</v>
      </c>
      <c r="J20" s="26" t="s">
        <v>71</v>
      </c>
      <c r="K20" s="26" t="s">
        <v>71</v>
      </c>
      <c r="L20" s="26" t="s">
        <v>70</v>
      </c>
      <c r="M20" s="26" t="s">
        <v>102</v>
      </c>
      <c r="N20" s="26" t="s">
        <v>71</v>
      </c>
      <c r="O20" s="26" t="s">
        <v>71</v>
      </c>
      <c r="P20" s="26" t="s">
        <v>71</v>
      </c>
      <c r="Q20" s="26" t="s">
        <v>102</v>
      </c>
      <c r="R20" s="26" t="s">
        <v>102</v>
      </c>
      <c r="S20" s="26" t="s">
        <v>101</v>
      </c>
      <c r="T20" s="26" t="s">
        <v>101</v>
      </c>
      <c r="U20" s="26" t="s">
        <v>71</v>
      </c>
      <c r="V20" s="26" t="s">
        <v>101</v>
      </c>
      <c r="W20" s="26" t="s">
        <v>70</v>
      </c>
      <c r="X20" s="26" t="s">
        <v>102</v>
      </c>
      <c r="Y20" s="26" t="s">
        <v>71</v>
      </c>
      <c r="Z20" s="26" t="s">
        <v>71</v>
      </c>
      <c r="AA20" s="26" t="s">
        <v>71</v>
      </c>
      <c r="AB20" s="26" t="s">
        <v>102</v>
      </c>
      <c r="AC20" s="26" t="s">
        <v>71</v>
      </c>
      <c r="AD20" s="26" t="s">
        <v>102</v>
      </c>
      <c r="AE20" s="26" t="s">
        <v>101</v>
      </c>
      <c r="AF20" s="26" t="s">
        <v>73</v>
      </c>
      <c r="AG20" s="26" t="s">
        <v>70</v>
      </c>
      <c r="AH20" s="53">
        <f t="shared" si="0"/>
        <v>16</v>
      </c>
      <c r="AI20" s="53">
        <f t="shared" si="1"/>
        <v>4</v>
      </c>
      <c r="AJ20" s="53">
        <f t="shared" si="2"/>
        <v>5</v>
      </c>
      <c r="AK20" s="53">
        <f t="shared" si="3"/>
        <v>6</v>
      </c>
      <c r="AL20" s="53">
        <f t="shared" si="4"/>
        <v>19</v>
      </c>
    </row>
    <row r="21" spans="1:38" x14ac:dyDescent="0.25">
      <c r="A21" s="54">
        <v>18</v>
      </c>
      <c r="B21" s="53" t="s">
        <v>55</v>
      </c>
      <c r="C21" s="26" t="s">
        <v>71</v>
      </c>
      <c r="D21" s="26" t="s">
        <v>71</v>
      </c>
      <c r="E21" s="26" t="s">
        <v>71</v>
      </c>
      <c r="F21" s="26" t="s">
        <v>71</v>
      </c>
      <c r="G21" s="26" t="s">
        <v>71</v>
      </c>
      <c r="H21" s="26" t="s">
        <v>71</v>
      </c>
      <c r="I21" s="26" t="s">
        <v>102</v>
      </c>
      <c r="J21" s="26" t="s">
        <v>71</v>
      </c>
      <c r="K21" s="26" t="s">
        <v>71</v>
      </c>
      <c r="L21" s="26" t="s">
        <v>102</v>
      </c>
      <c r="M21" s="26" t="s">
        <v>102</v>
      </c>
      <c r="N21" s="26" t="s">
        <v>71</v>
      </c>
      <c r="O21" s="26" t="s">
        <v>71</v>
      </c>
      <c r="P21" s="26" t="s">
        <v>73</v>
      </c>
      <c r="Q21" s="26" t="s">
        <v>71</v>
      </c>
      <c r="R21" s="26" t="s">
        <v>102</v>
      </c>
      <c r="S21" s="26" t="s">
        <v>71</v>
      </c>
      <c r="T21" s="26" t="s">
        <v>71</v>
      </c>
      <c r="U21" s="26" t="s">
        <v>73</v>
      </c>
      <c r="V21" s="26" t="s">
        <v>70</v>
      </c>
      <c r="W21" s="26" t="s">
        <v>71</v>
      </c>
      <c r="X21" s="26" t="s">
        <v>70</v>
      </c>
      <c r="Y21" s="26" t="s">
        <v>102</v>
      </c>
      <c r="Z21" s="26" t="s">
        <v>102</v>
      </c>
      <c r="AA21" s="26" t="s">
        <v>71</v>
      </c>
      <c r="AB21" s="26" t="s">
        <v>101</v>
      </c>
      <c r="AC21" s="26" t="s">
        <v>71</v>
      </c>
      <c r="AD21" s="26" t="s">
        <v>71</v>
      </c>
      <c r="AE21" s="26" t="s">
        <v>102</v>
      </c>
      <c r="AF21" s="26" t="s">
        <v>101</v>
      </c>
      <c r="AG21" s="26" t="s">
        <v>71</v>
      </c>
      <c r="AH21" s="53">
        <f t="shared" si="0"/>
        <v>20</v>
      </c>
      <c r="AI21" s="53">
        <f t="shared" si="1"/>
        <v>2</v>
      </c>
      <c r="AJ21" s="53">
        <f t="shared" si="2"/>
        <v>2</v>
      </c>
      <c r="AK21" s="53">
        <f t="shared" si="3"/>
        <v>7</v>
      </c>
      <c r="AL21" s="53">
        <f t="shared" si="4"/>
        <v>23.5</v>
      </c>
    </row>
    <row r="22" spans="1:38" x14ac:dyDescent="0.25">
      <c r="A22" s="54">
        <v>19</v>
      </c>
      <c r="B22" s="53" t="s">
        <v>56</v>
      </c>
      <c r="C22" s="26" t="s">
        <v>102</v>
      </c>
      <c r="D22" s="26" t="s">
        <v>102</v>
      </c>
      <c r="E22" s="26" t="s">
        <v>71</v>
      </c>
      <c r="F22" s="26" t="s">
        <v>73</v>
      </c>
      <c r="G22" s="26" t="s">
        <v>73</v>
      </c>
      <c r="H22" s="26" t="s">
        <v>73</v>
      </c>
      <c r="I22" s="26" t="s">
        <v>71</v>
      </c>
      <c r="J22" s="26" t="s">
        <v>101</v>
      </c>
      <c r="K22" s="26" t="s">
        <v>102</v>
      </c>
      <c r="L22" s="26" t="s">
        <v>101</v>
      </c>
      <c r="M22" s="26" t="s">
        <v>102</v>
      </c>
      <c r="N22" s="26" t="s">
        <v>71</v>
      </c>
      <c r="O22" s="26" t="s">
        <v>102</v>
      </c>
      <c r="P22" s="26" t="s">
        <v>101</v>
      </c>
      <c r="Q22" s="26" t="s">
        <v>71</v>
      </c>
      <c r="R22" s="26" t="s">
        <v>73</v>
      </c>
      <c r="S22" s="26" t="s">
        <v>71</v>
      </c>
      <c r="T22" s="26" t="s">
        <v>101</v>
      </c>
      <c r="U22" s="26" t="s">
        <v>70</v>
      </c>
      <c r="V22" s="26" t="s">
        <v>73</v>
      </c>
      <c r="W22" s="26" t="s">
        <v>71</v>
      </c>
      <c r="X22" s="26" t="s">
        <v>102</v>
      </c>
      <c r="Y22" s="26" t="s">
        <v>101</v>
      </c>
      <c r="Z22" s="26" t="s">
        <v>71</v>
      </c>
      <c r="AA22" s="26" t="s">
        <v>73</v>
      </c>
      <c r="AB22" s="26" t="s">
        <v>73</v>
      </c>
      <c r="AC22" s="26" t="s">
        <v>101</v>
      </c>
      <c r="AD22" s="26" t="s">
        <v>102</v>
      </c>
      <c r="AE22" s="26" t="s">
        <v>71</v>
      </c>
      <c r="AF22" s="26" t="s">
        <v>71</v>
      </c>
      <c r="AG22" s="26" t="s">
        <v>101</v>
      </c>
      <c r="AH22" s="53">
        <f t="shared" si="0"/>
        <v>16</v>
      </c>
      <c r="AI22" s="53">
        <f t="shared" si="1"/>
        <v>1</v>
      </c>
      <c r="AJ22" s="53">
        <f t="shared" si="2"/>
        <v>7</v>
      </c>
      <c r="AK22" s="53">
        <f t="shared" si="3"/>
        <v>7</v>
      </c>
      <c r="AL22" s="53">
        <f t="shared" si="4"/>
        <v>19.5</v>
      </c>
    </row>
    <row r="23" spans="1:38" x14ac:dyDescent="0.25">
      <c r="A23" s="54">
        <v>20</v>
      </c>
      <c r="B23" s="53" t="s">
        <v>57</v>
      </c>
      <c r="C23" s="26" t="s">
        <v>101</v>
      </c>
      <c r="D23" s="26" t="s">
        <v>70</v>
      </c>
      <c r="E23" s="26" t="s">
        <v>73</v>
      </c>
      <c r="F23" s="26" t="s">
        <v>71</v>
      </c>
      <c r="G23" s="26" t="s">
        <v>102</v>
      </c>
      <c r="H23" s="26" t="s">
        <v>71</v>
      </c>
      <c r="I23" s="26" t="s">
        <v>101</v>
      </c>
      <c r="J23" s="26" t="s">
        <v>70</v>
      </c>
      <c r="K23" s="26" t="s">
        <v>73</v>
      </c>
      <c r="L23" s="26" t="s">
        <v>102</v>
      </c>
      <c r="M23" s="26" t="s">
        <v>102</v>
      </c>
      <c r="N23" s="26" t="s">
        <v>71</v>
      </c>
      <c r="O23" s="26" t="s">
        <v>101</v>
      </c>
      <c r="P23" s="26" t="s">
        <v>102</v>
      </c>
      <c r="Q23" s="26" t="s">
        <v>71</v>
      </c>
      <c r="R23" s="26" t="s">
        <v>70</v>
      </c>
      <c r="S23" s="26" t="s">
        <v>71</v>
      </c>
      <c r="T23" s="26" t="s">
        <v>70</v>
      </c>
      <c r="U23" s="26" t="s">
        <v>101</v>
      </c>
      <c r="V23" s="26" t="s">
        <v>70</v>
      </c>
      <c r="W23" s="26" t="s">
        <v>70</v>
      </c>
      <c r="X23" s="26" t="s">
        <v>102</v>
      </c>
      <c r="Y23" s="26" t="s">
        <v>101</v>
      </c>
      <c r="Z23" s="26" t="s">
        <v>101</v>
      </c>
      <c r="AA23" s="26" t="s">
        <v>101</v>
      </c>
      <c r="AB23" s="26" t="s">
        <v>73</v>
      </c>
      <c r="AC23" s="26" t="s">
        <v>102</v>
      </c>
      <c r="AD23" s="26" t="s">
        <v>101</v>
      </c>
      <c r="AE23" s="26" t="s">
        <v>71</v>
      </c>
      <c r="AF23" s="26" t="s">
        <v>71</v>
      </c>
      <c r="AG23" s="26" t="s">
        <v>71</v>
      </c>
      <c r="AH23" s="53">
        <f t="shared" si="0"/>
        <v>11</v>
      </c>
      <c r="AI23" s="53">
        <f t="shared" si="1"/>
        <v>6</v>
      </c>
      <c r="AJ23" s="53">
        <f t="shared" si="2"/>
        <v>8</v>
      </c>
      <c r="AK23" s="53">
        <f t="shared" si="3"/>
        <v>6</v>
      </c>
      <c r="AL23" s="53">
        <f t="shared" si="4"/>
        <v>14</v>
      </c>
    </row>
    <row r="24" spans="1:38" x14ac:dyDescent="0.25">
      <c r="C24" s="26">
        <f>COLUMN()-COLUMNS($A$24:$B$24)</f>
        <v>1</v>
      </c>
      <c r="D24" s="26">
        <f>COLUMN()-COLUMNS($A$24:$B$24)</f>
        <v>2</v>
      </c>
      <c r="E24" s="26">
        <f>COLUMN()-COLUMNS($A$24:$B$24)</f>
        <v>3</v>
      </c>
    </row>
    <row r="28" spans="1:38" ht="15.75" x14ac:dyDescent="0.25">
      <c r="H28" s="52"/>
    </row>
    <row r="29" spans="1:38" ht="15.75" x14ac:dyDescent="0.25">
      <c r="H29" s="52"/>
    </row>
    <row r="30" spans="1:38" ht="15.75" x14ac:dyDescent="0.25">
      <c r="H30" s="52"/>
    </row>
    <row r="31" spans="1:38" ht="15.75" x14ac:dyDescent="0.25">
      <c r="H31" s="52"/>
    </row>
    <row r="32" spans="1:38" ht="15.75" x14ac:dyDescent="0.25">
      <c r="H32" s="52"/>
    </row>
    <row r="33" spans="8:9" ht="15.75" x14ac:dyDescent="0.25">
      <c r="H33" s="52"/>
    </row>
    <row r="34" spans="8:9" ht="15.75" x14ac:dyDescent="0.25">
      <c r="H34" s="52"/>
    </row>
    <row r="35" spans="8:9" ht="15.75" x14ac:dyDescent="0.25">
      <c r="H35" s="52"/>
      <c r="I35" s="26" t="s">
        <v>100</v>
      </c>
    </row>
    <row r="36" spans="8:9" ht="15.75" x14ac:dyDescent="0.25">
      <c r="H36" s="52"/>
      <c r="I36" s="26" t="s">
        <v>99</v>
      </c>
    </row>
    <row r="37" spans="8:9" ht="15.75" x14ac:dyDescent="0.25">
      <c r="H37" s="52"/>
      <c r="I37" s="26" t="s">
        <v>98</v>
      </c>
    </row>
    <row r="38" spans="8:9" ht="15.75" x14ac:dyDescent="0.25">
      <c r="H38" s="52"/>
      <c r="I38" s="26" t="s">
        <v>97</v>
      </c>
    </row>
    <row r="39" spans="8:9" ht="15.75" x14ac:dyDescent="0.25">
      <c r="H39" s="52"/>
      <c r="I39" s="26" t="s">
        <v>96</v>
      </c>
    </row>
    <row r="40" spans="8:9" ht="15.75" x14ac:dyDescent="0.25">
      <c r="H40" s="52"/>
      <c r="I40" s="26" t="s">
        <v>95</v>
      </c>
    </row>
    <row r="41" spans="8:9" ht="15.75" x14ac:dyDescent="0.25">
      <c r="H41" s="52"/>
      <c r="I41" s="26" t="s">
        <v>94</v>
      </c>
    </row>
    <row r="42" spans="8:9" ht="15.75" x14ac:dyDescent="0.25">
      <c r="H42" s="52"/>
      <c r="I42" s="26" t="s">
        <v>93</v>
      </c>
    </row>
    <row r="43" spans="8:9" ht="15.75" x14ac:dyDescent="0.25">
      <c r="H43" s="52"/>
      <c r="I43" s="26" t="s">
        <v>92</v>
      </c>
    </row>
    <row r="44" spans="8:9" ht="15.75" x14ac:dyDescent="0.25">
      <c r="H44" s="52"/>
      <c r="I44" s="26" t="s">
        <v>91</v>
      </c>
    </row>
    <row r="45" spans="8:9" ht="15.75" x14ac:dyDescent="0.25">
      <c r="H45" s="52"/>
      <c r="I45" s="26" t="s">
        <v>90</v>
      </c>
    </row>
    <row r="46" spans="8:9" ht="15.75" x14ac:dyDescent="0.25">
      <c r="H46" s="52"/>
      <c r="I46" s="26" t="s">
        <v>89</v>
      </c>
    </row>
    <row r="47" spans="8:9" ht="15.75" x14ac:dyDescent="0.25">
      <c r="H47" s="52"/>
    </row>
  </sheetData>
  <mergeCells count="4">
    <mergeCell ref="C2:D2"/>
    <mergeCell ref="G2:H2"/>
    <mergeCell ref="K2:L2"/>
    <mergeCell ref="A1:AL1"/>
  </mergeCells>
  <conditionalFormatting sqref="C4:AG23">
    <cfRule type="cellIs" dxfId="5" priority="1" operator="equal">
      <formula>"L"</formula>
    </cfRule>
    <cfRule type="cellIs" dxfId="4" priority="2" operator="equal">
      <formula>"H"</formula>
    </cfRule>
    <cfRule type="cellIs" dxfId="3" priority="3" operator="equal">
      <formula>"P"</formula>
    </cfRule>
    <cfRule type="cellIs" dxfId="2" priority="4" operator="equal">
      <formula>"A"</formula>
    </cfRule>
  </conditionalFormatting>
  <dataValidations count="2">
    <dataValidation type="list" allowBlank="1" showInputMessage="1" showErrorMessage="1" sqref="I2" xr:uid="{CC3F00EA-569E-47B7-859D-8BA4F5EDC202}">
      <formula1>"JANUARY,FEBRUARY,MARCH,APRIL,MAY,JUNE,JULY,AUGUST,SEPTEMBER,OCTOBER,NOVEMBER,DECEMBER"</formula1>
    </dataValidation>
    <dataValidation type="list" allowBlank="1" showInputMessage="1" showErrorMessage="1" sqref="E2" xr:uid="{60D27829-DD59-4E70-9BBE-A6C29C70B414}">
      <formula1>"2020,2021,2022,2023,2024,2025,2026,2027,2028,2029,2030"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29922-EAA2-4D08-8736-754B2372EB87}">
  <dimension ref="A1:AL24"/>
  <sheetViews>
    <sheetView workbookViewId="0">
      <selection activeCell="G25" sqref="G25"/>
    </sheetView>
  </sheetViews>
  <sheetFormatPr defaultRowHeight="15" x14ac:dyDescent="0.25"/>
  <cols>
    <col min="1" max="1" width="2.625" style="26" bestFit="1" customWidth="1"/>
    <col min="2" max="2" width="9.375" style="26" bestFit="1" customWidth="1"/>
    <col min="3" max="3" width="10.625" style="26" bestFit="1" customWidth="1"/>
    <col min="4" max="4" width="2.375" style="26" customWidth="1"/>
    <col min="5" max="5" width="4" style="26" bestFit="1" customWidth="1"/>
    <col min="6" max="6" width="3.25" style="26" bestFit="1" customWidth="1"/>
    <col min="7" max="7" width="3.75" style="26" bestFit="1" customWidth="1"/>
    <col min="8" max="8" width="4.625" style="26" bestFit="1" customWidth="1"/>
    <col min="9" max="9" width="6.125" style="26" bestFit="1" customWidth="1"/>
    <col min="10" max="10" width="3.75" style="26" bestFit="1" customWidth="1"/>
    <col min="11" max="11" width="4.5" style="26" bestFit="1" customWidth="1"/>
    <col min="12" max="12" width="4.25" style="26" customWidth="1"/>
    <col min="13" max="13" width="3.25" style="26" bestFit="1" customWidth="1"/>
    <col min="14" max="14" width="3.75" style="26" customWidth="1"/>
    <col min="15" max="15" width="4.125" style="26" bestFit="1" customWidth="1"/>
    <col min="16" max="16" width="4.875" style="26" bestFit="1" customWidth="1"/>
    <col min="17" max="17" width="3.75" style="26" bestFit="1" customWidth="1"/>
    <col min="18" max="18" width="4.5" style="26" bestFit="1" customWidth="1"/>
    <col min="19" max="19" width="4" style="26" bestFit="1" customWidth="1"/>
    <col min="20" max="20" width="3.25" style="26" bestFit="1" customWidth="1"/>
    <col min="21" max="21" width="3.75" style="26" bestFit="1" customWidth="1"/>
    <col min="22" max="22" width="4.625" style="26" bestFit="1" customWidth="1"/>
    <col min="23" max="23" width="4.875" style="26" bestFit="1" customWidth="1"/>
    <col min="24" max="24" width="3.75" style="26" bestFit="1" customWidth="1"/>
    <col min="25" max="25" width="4.5" style="26" bestFit="1" customWidth="1"/>
    <col min="26" max="26" width="4" style="26" bestFit="1" customWidth="1"/>
    <col min="27" max="27" width="3.25" style="26" bestFit="1" customWidth="1"/>
    <col min="28" max="28" width="3.75" style="26" bestFit="1" customWidth="1"/>
    <col min="29" max="29" width="4.125" style="26" bestFit="1" customWidth="1"/>
    <col min="30" max="30" width="4.875" style="26" bestFit="1" customWidth="1"/>
    <col min="31" max="31" width="3.75" style="26" bestFit="1" customWidth="1"/>
    <col min="32" max="32" width="4.5" style="26" bestFit="1" customWidth="1"/>
    <col min="33" max="33" width="4" style="26" bestFit="1" customWidth="1"/>
    <col min="34" max="34" width="3.25" style="26" bestFit="1" customWidth="1"/>
    <col min="35" max="35" width="3.75" style="26" bestFit="1" customWidth="1"/>
    <col min="36" max="36" width="1.5" style="26" customWidth="1"/>
    <col min="37" max="37" width="5.125" style="26" customWidth="1"/>
    <col min="38" max="38" width="5.375" style="26" customWidth="1"/>
    <col min="39" max="16384" width="9" style="26"/>
  </cols>
  <sheetData>
    <row r="1" spans="1:38" ht="38.25" customHeight="1" thickBot="1" x14ac:dyDescent="0.3">
      <c r="A1" s="65" t="s">
        <v>58</v>
      </c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  <c r="P1" s="66"/>
      <c r="Q1" s="66"/>
      <c r="R1" s="66"/>
      <c r="S1" s="66"/>
      <c r="T1" s="66"/>
      <c r="U1" s="66"/>
      <c r="V1" s="66"/>
      <c r="W1" s="66"/>
      <c r="X1" s="66"/>
      <c r="Y1" s="66"/>
      <c r="Z1" s="66"/>
      <c r="AA1" s="66"/>
      <c r="AB1" s="66"/>
      <c r="AC1" s="66"/>
      <c r="AD1" s="66"/>
      <c r="AE1" s="66"/>
      <c r="AF1" s="66"/>
      <c r="AG1" s="66"/>
      <c r="AH1" s="66"/>
      <c r="AI1" s="66"/>
      <c r="AJ1" s="66"/>
      <c r="AK1" s="66"/>
      <c r="AL1" s="67"/>
    </row>
    <row r="2" spans="1:38" ht="15" customHeight="1" thickBot="1" x14ac:dyDescent="0.3">
      <c r="A2" s="27"/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28"/>
      <c r="AI2" s="28"/>
      <c r="AJ2" s="28"/>
      <c r="AK2" s="28"/>
      <c r="AL2" s="29"/>
    </row>
    <row r="3" spans="1:38" ht="18.75" customHeight="1" thickBot="1" x14ac:dyDescent="0.35">
      <c r="A3" s="27"/>
      <c r="B3" s="28"/>
      <c r="C3" s="28"/>
      <c r="D3" s="28"/>
      <c r="E3" s="68" t="s">
        <v>59</v>
      </c>
      <c r="F3" s="69"/>
      <c r="G3" s="69"/>
      <c r="H3" s="70" t="s">
        <v>60</v>
      </c>
      <c r="I3" s="71"/>
      <c r="J3" s="28"/>
      <c r="K3" s="28"/>
      <c r="L3" s="68" t="s">
        <v>61</v>
      </c>
      <c r="M3" s="69"/>
      <c r="N3" s="69"/>
      <c r="O3" s="70">
        <v>2022</v>
      </c>
      <c r="P3" s="71"/>
      <c r="Q3" s="28"/>
      <c r="R3" s="72">
        <v>29556</v>
      </c>
      <c r="S3" s="73"/>
      <c r="T3" s="73"/>
      <c r="U3" s="30" t="s">
        <v>62</v>
      </c>
      <c r="V3" s="73">
        <v>29586</v>
      </c>
      <c r="W3" s="73"/>
      <c r="X3" s="74"/>
      <c r="Y3" s="28"/>
      <c r="Z3" s="28"/>
      <c r="AA3" s="28"/>
      <c r="AB3" s="28"/>
      <c r="AC3" s="68" t="s">
        <v>63</v>
      </c>
      <c r="AD3" s="69"/>
      <c r="AE3" s="69"/>
      <c r="AF3" s="31">
        <v>15</v>
      </c>
      <c r="AG3" s="28"/>
      <c r="AH3" s="28"/>
      <c r="AI3" s="28"/>
      <c r="AJ3" s="28"/>
      <c r="AK3" s="75" t="s">
        <v>64</v>
      </c>
      <c r="AL3" s="76"/>
    </row>
    <row r="4" spans="1:38" ht="12.75" customHeight="1" x14ac:dyDescent="0.25">
      <c r="A4" s="27"/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8"/>
      <c r="AB4" s="28"/>
      <c r="AC4" s="28"/>
      <c r="AD4" s="28"/>
      <c r="AE4" s="28"/>
      <c r="AF4" s="28"/>
      <c r="AG4" s="28"/>
      <c r="AH4" s="28"/>
      <c r="AI4" s="28"/>
      <c r="AJ4" s="28"/>
      <c r="AK4" s="77"/>
      <c r="AL4" s="78"/>
    </row>
    <row r="5" spans="1:38" ht="15" customHeight="1" thickBot="1" x14ac:dyDescent="0.3">
      <c r="A5" s="27"/>
      <c r="B5" s="28"/>
      <c r="C5" s="28"/>
      <c r="D5" s="28"/>
      <c r="E5" s="32">
        <v>1</v>
      </c>
      <c r="F5" s="33">
        <v>2</v>
      </c>
      <c r="G5" s="32">
        <v>3</v>
      </c>
      <c r="H5" s="33">
        <v>4</v>
      </c>
      <c r="I5" s="32">
        <v>5</v>
      </c>
      <c r="J5" s="33">
        <v>6</v>
      </c>
      <c r="K5" s="32">
        <v>7</v>
      </c>
      <c r="L5" s="33">
        <v>8</v>
      </c>
      <c r="M5" s="32">
        <v>9</v>
      </c>
      <c r="N5" s="33">
        <v>10</v>
      </c>
      <c r="O5" s="32">
        <v>11</v>
      </c>
      <c r="P5" s="33">
        <v>12</v>
      </c>
      <c r="Q5" s="32">
        <v>13</v>
      </c>
      <c r="R5" s="33">
        <v>14</v>
      </c>
      <c r="S5" s="32">
        <v>15</v>
      </c>
      <c r="T5" s="33">
        <v>16</v>
      </c>
      <c r="U5" s="32">
        <v>17</v>
      </c>
      <c r="V5" s="33">
        <v>18</v>
      </c>
      <c r="W5" s="32">
        <v>19</v>
      </c>
      <c r="X5" s="33">
        <v>20</v>
      </c>
      <c r="Y5" s="32">
        <v>21</v>
      </c>
      <c r="Z5" s="33">
        <v>22</v>
      </c>
      <c r="AA5" s="32">
        <v>23</v>
      </c>
      <c r="AB5" s="33">
        <v>24</v>
      </c>
      <c r="AC5" s="32">
        <v>25</v>
      </c>
      <c r="AD5" s="33">
        <v>26</v>
      </c>
      <c r="AE5" s="32">
        <v>27</v>
      </c>
      <c r="AF5" s="33">
        <v>28</v>
      </c>
      <c r="AG5" s="32">
        <v>29</v>
      </c>
      <c r="AH5" s="33">
        <v>30</v>
      </c>
      <c r="AI5" s="32">
        <v>31</v>
      </c>
      <c r="AJ5" s="28"/>
      <c r="AK5" s="79"/>
      <c r="AL5" s="80"/>
    </row>
    <row r="6" spans="1:38" ht="16.5" thickBot="1" x14ac:dyDescent="0.3">
      <c r="A6" s="34" t="s">
        <v>65</v>
      </c>
      <c r="B6" s="34" t="s">
        <v>66</v>
      </c>
      <c r="C6" s="34" t="s">
        <v>67</v>
      </c>
      <c r="D6" s="35"/>
      <c r="E6" s="34" t="s">
        <v>68</v>
      </c>
      <c r="F6" s="34" t="s">
        <v>8</v>
      </c>
      <c r="G6" s="34" t="s">
        <v>7</v>
      </c>
      <c r="H6" s="36" t="s">
        <v>6</v>
      </c>
      <c r="I6" s="34" t="s">
        <v>10</v>
      </c>
      <c r="J6" s="34" t="s">
        <v>69</v>
      </c>
      <c r="K6" s="34" t="s">
        <v>9</v>
      </c>
      <c r="L6" s="34" t="s">
        <v>68</v>
      </c>
      <c r="M6" s="34" t="s">
        <v>8</v>
      </c>
      <c r="N6" s="34" t="s">
        <v>7</v>
      </c>
      <c r="O6" s="36" t="s">
        <v>6</v>
      </c>
      <c r="P6" s="34" t="s">
        <v>10</v>
      </c>
      <c r="Q6" s="34" t="s">
        <v>69</v>
      </c>
      <c r="R6" s="34" t="s">
        <v>9</v>
      </c>
      <c r="S6" s="34" t="s">
        <v>68</v>
      </c>
      <c r="T6" s="34" t="s">
        <v>8</v>
      </c>
      <c r="U6" s="34" t="s">
        <v>7</v>
      </c>
      <c r="V6" s="36" t="s">
        <v>6</v>
      </c>
      <c r="W6" s="34" t="s">
        <v>10</v>
      </c>
      <c r="X6" s="34" t="s">
        <v>69</v>
      </c>
      <c r="Y6" s="34" t="s">
        <v>9</v>
      </c>
      <c r="Z6" s="34" t="s">
        <v>68</v>
      </c>
      <c r="AA6" s="34" t="s">
        <v>8</v>
      </c>
      <c r="AB6" s="34" t="s">
        <v>7</v>
      </c>
      <c r="AC6" s="36" t="s">
        <v>6</v>
      </c>
      <c r="AD6" s="34" t="s">
        <v>10</v>
      </c>
      <c r="AE6" s="34" t="s">
        <v>69</v>
      </c>
      <c r="AF6" s="34" t="s">
        <v>9</v>
      </c>
      <c r="AG6" s="34" t="s">
        <v>68</v>
      </c>
      <c r="AH6" s="34" t="s">
        <v>8</v>
      </c>
      <c r="AI6" s="34" t="s">
        <v>7</v>
      </c>
      <c r="AJ6" s="28"/>
      <c r="AK6" s="37" t="s">
        <v>70</v>
      </c>
      <c r="AL6" s="37" t="s">
        <v>71</v>
      </c>
    </row>
    <row r="7" spans="1:38" x14ac:dyDescent="0.25">
      <c r="A7" s="38">
        <v>1</v>
      </c>
      <c r="B7" s="39" t="s">
        <v>72</v>
      </c>
      <c r="C7" s="39">
        <v>6202371288</v>
      </c>
      <c r="D7" s="28"/>
      <c r="E7" s="40" t="s">
        <v>71</v>
      </c>
      <c r="F7" s="40" t="s">
        <v>71</v>
      </c>
      <c r="G7" s="40" t="s">
        <v>71</v>
      </c>
      <c r="H7" s="41">
        <v>5</v>
      </c>
      <c r="I7" s="40" t="s">
        <v>71</v>
      </c>
      <c r="J7" s="40" t="s">
        <v>71</v>
      </c>
      <c r="K7" s="40" t="s">
        <v>71</v>
      </c>
      <c r="L7" s="40" t="s">
        <v>71</v>
      </c>
      <c r="M7" s="40" t="s">
        <v>71</v>
      </c>
      <c r="N7" s="40" t="s">
        <v>70</v>
      </c>
      <c r="O7" s="41">
        <v>5</v>
      </c>
      <c r="P7" s="40" t="s">
        <v>71</v>
      </c>
      <c r="Q7" s="40" t="s">
        <v>71</v>
      </c>
      <c r="R7" s="40" t="s">
        <v>71</v>
      </c>
      <c r="S7" s="40" t="s">
        <v>71</v>
      </c>
      <c r="T7" s="40" t="s">
        <v>70</v>
      </c>
      <c r="U7" s="40" t="s">
        <v>71</v>
      </c>
      <c r="V7" s="41">
        <v>5</v>
      </c>
      <c r="W7" s="40" t="s">
        <v>71</v>
      </c>
      <c r="X7" s="40" t="s">
        <v>71</v>
      </c>
      <c r="Y7" s="40" t="s">
        <v>71</v>
      </c>
      <c r="Z7" s="40" t="s">
        <v>71</v>
      </c>
      <c r="AA7" s="40" t="s">
        <v>71</v>
      </c>
      <c r="AB7" s="40" t="s">
        <v>70</v>
      </c>
      <c r="AC7" s="41">
        <v>5</v>
      </c>
      <c r="AD7" s="40" t="s">
        <v>71</v>
      </c>
      <c r="AE7" s="40" t="s">
        <v>71</v>
      </c>
      <c r="AF7" s="40" t="s">
        <v>71</v>
      </c>
      <c r="AG7" s="40" t="s">
        <v>70</v>
      </c>
      <c r="AH7" s="40" t="s">
        <v>73</v>
      </c>
      <c r="AI7" s="40" t="s">
        <v>71</v>
      </c>
      <c r="AJ7" s="28"/>
      <c r="AK7" s="39">
        <f>COUNTIF(E7:AI7,"A")</f>
        <v>4</v>
      </c>
      <c r="AL7" s="42">
        <f>COUNTIF(E7:AI7,"p")</f>
        <v>23</v>
      </c>
    </row>
    <row r="8" spans="1:38" x14ac:dyDescent="0.25">
      <c r="A8" s="43">
        <v>2</v>
      </c>
      <c r="B8" s="44" t="s">
        <v>74</v>
      </c>
      <c r="C8" s="44">
        <v>7903342176</v>
      </c>
      <c r="D8" s="28"/>
      <c r="E8" s="40" t="s">
        <v>70</v>
      </c>
      <c r="F8" s="40" t="s">
        <v>71</v>
      </c>
      <c r="G8" s="40" t="s">
        <v>71</v>
      </c>
      <c r="H8" s="45">
        <v>5</v>
      </c>
      <c r="I8" s="46" t="s">
        <v>71</v>
      </c>
      <c r="J8" s="46" t="s">
        <v>71</v>
      </c>
      <c r="K8" s="46" t="s">
        <v>71</v>
      </c>
      <c r="L8" s="46" t="s">
        <v>70</v>
      </c>
      <c r="M8" s="46" t="s">
        <v>71</v>
      </c>
      <c r="N8" s="46" t="s">
        <v>71</v>
      </c>
      <c r="O8" s="45">
        <v>5</v>
      </c>
      <c r="P8" s="46" t="s">
        <v>71</v>
      </c>
      <c r="Q8" s="46" t="s">
        <v>71</v>
      </c>
      <c r="R8" s="46" t="s">
        <v>70</v>
      </c>
      <c r="S8" s="46" t="s">
        <v>71</v>
      </c>
      <c r="T8" s="46" t="s">
        <v>71</v>
      </c>
      <c r="U8" s="46" t="s">
        <v>71</v>
      </c>
      <c r="V8" s="45">
        <v>5</v>
      </c>
      <c r="W8" s="46" t="s">
        <v>71</v>
      </c>
      <c r="X8" s="46" t="s">
        <v>71</v>
      </c>
      <c r="Y8" s="46" t="s">
        <v>71</v>
      </c>
      <c r="Z8" s="46" t="s">
        <v>71</v>
      </c>
      <c r="AA8" s="46" t="s">
        <v>71</v>
      </c>
      <c r="AB8" s="46" t="s">
        <v>71</v>
      </c>
      <c r="AC8" s="45">
        <v>5</v>
      </c>
      <c r="AD8" s="46" t="s">
        <v>70</v>
      </c>
      <c r="AE8" s="46" t="s">
        <v>71</v>
      </c>
      <c r="AF8" s="46" t="s">
        <v>71</v>
      </c>
      <c r="AG8" s="46" t="s">
        <v>71</v>
      </c>
      <c r="AH8" s="46" t="s">
        <v>71</v>
      </c>
      <c r="AI8" s="46" t="s">
        <v>70</v>
      </c>
      <c r="AJ8" s="28"/>
      <c r="AK8" s="44">
        <f t="shared" ref="AK8:AK21" si="0">COUNTIF(E8:AI8,"A")</f>
        <v>5</v>
      </c>
      <c r="AL8" s="47">
        <f>COUNTIF(E8:AI8,"p")</f>
        <v>22</v>
      </c>
    </row>
    <row r="9" spans="1:38" x14ac:dyDescent="0.25">
      <c r="A9" s="38">
        <v>3</v>
      </c>
      <c r="B9" s="39" t="s">
        <v>75</v>
      </c>
      <c r="C9" s="39">
        <v>7488508479</v>
      </c>
      <c r="D9" s="28"/>
      <c r="E9" s="40" t="s">
        <v>71</v>
      </c>
      <c r="F9" s="40" t="s">
        <v>73</v>
      </c>
      <c r="G9" s="40" t="s">
        <v>71</v>
      </c>
      <c r="H9" s="45">
        <v>5</v>
      </c>
      <c r="I9" s="40" t="s">
        <v>71</v>
      </c>
      <c r="J9" s="40" t="s">
        <v>71</v>
      </c>
      <c r="K9" s="40" t="s">
        <v>71</v>
      </c>
      <c r="L9" s="40" t="s">
        <v>71</v>
      </c>
      <c r="M9" s="40" t="s">
        <v>71</v>
      </c>
      <c r="N9" s="40" t="s">
        <v>71</v>
      </c>
      <c r="O9" s="45">
        <v>5</v>
      </c>
      <c r="P9" s="40" t="s">
        <v>70</v>
      </c>
      <c r="Q9" s="40" t="s">
        <v>71</v>
      </c>
      <c r="R9" s="40" t="s">
        <v>70</v>
      </c>
      <c r="S9" s="40" t="s">
        <v>71</v>
      </c>
      <c r="T9" s="40" t="s">
        <v>71</v>
      </c>
      <c r="U9" s="40" t="s">
        <v>70</v>
      </c>
      <c r="V9" s="45">
        <v>5</v>
      </c>
      <c r="W9" s="40" t="s">
        <v>71</v>
      </c>
      <c r="X9" s="40" t="s">
        <v>71</v>
      </c>
      <c r="Y9" s="40" t="s">
        <v>71</v>
      </c>
      <c r="Z9" s="40" t="s">
        <v>70</v>
      </c>
      <c r="AA9" s="40" t="s">
        <v>71</v>
      </c>
      <c r="AB9" s="40" t="s">
        <v>71</v>
      </c>
      <c r="AC9" s="45">
        <v>5</v>
      </c>
      <c r="AD9" s="40" t="s">
        <v>71</v>
      </c>
      <c r="AE9" s="40" t="s">
        <v>70</v>
      </c>
      <c r="AF9" s="40" t="s">
        <v>71</v>
      </c>
      <c r="AG9" s="40" t="s">
        <v>70</v>
      </c>
      <c r="AH9" s="40" t="s">
        <v>71</v>
      </c>
      <c r="AI9" s="40" t="s">
        <v>71</v>
      </c>
      <c r="AJ9" s="28"/>
      <c r="AK9" s="39">
        <f t="shared" si="0"/>
        <v>6</v>
      </c>
      <c r="AL9" s="42">
        <f t="shared" ref="AL9:AL21" si="1">COUNTIF(E9:AI9,"p")</f>
        <v>21</v>
      </c>
    </row>
    <row r="10" spans="1:38" x14ac:dyDescent="0.25">
      <c r="A10" s="43">
        <v>4</v>
      </c>
      <c r="B10" s="44" t="s">
        <v>76</v>
      </c>
      <c r="C10" s="44">
        <v>9304103053</v>
      </c>
      <c r="D10" s="28"/>
      <c r="E10" s="40" t="s">
        <v>70</v>
      </c>
      <c r="F10" s="40" t="s">
        <v>71</v>
      </c>
      <c r="G10" s="40" t="s">
        <v>77</v>
      </c>
      <c r="H10" s="45">
        <v>5</v>
      </c>
      <c r="I10" s="46" t="s">
        <v>70</v>
      </c>
      <c r="J10" s="46" t="s">
        <v>71</v>
      </c>
      <c r="K10" s="46" t="s">
        <v>71</v>
      </c>
      <c r="L10" s="46" t="s">
        <v>71</v>
      </c>
      <c r="M10" s="46" t="s">
        <v>70</v>
      </c>
      <c r="N10" s="46" t="s">
        <v>70</v>
      </c>
      <c r="O10" s="45">
        <v>5</v>
      </c>
      <c r="P10" s="46" t="s">
        <v>71</v>
      </c>
      <c r="Q10" s="46" t="s">
        <v>71</v>
      </c>
      <c r="R10" s="46" t="s">
        <v>71</v>
      </c>
      <c r="S10" s="46" t="s">
        <v>71</v>
      </c>
      <c r="T10" s="46" t="s">
        <v>71</v>
      </c>
      <c r="U10" s="46" t="s">
        <v>71</v>
      </c>
      <c r="V10" s="45">
        <v>5</v>
      </c>
      <c r="W10" s="46" t="s">
        <v>70</v>
      </c>
      <c r="X10" s="46" t="s">
        <v>71</v>
      </c>
      <c r="Y10" s="46" t="s">
        <v>70</v>
      </c>
      <c r="Z10" s="46" t="s">
        <v>71</v>
      </c>
      <c r="AA10" s="46" t="s">
        <v>70</v>
      </c>
      <c r="AB10" s="46" t="s">
        <v>73</v>
      </c>
      <c r="AC10" s="45">
        <v>5</v>
      </c>
      <c r="AD10" s="46" t="s">
        <v>70</v>
      </c>
      <c r="AE10" s="46" t="s">
        <v>71</v>
      </c>
      <c r="AF10" s="46" t="s">
        <v>70</v>
      </c>
      <c r="AG10" s="46" t="s">
        <v>71</v>
      </c>
      <c r="AH10" s="46" t="s">
        <v>71</v>
      </c>
      <c r="AI10" s="46" t="s">
        <v>70</v>
      </c>
      <c r="AJ10" s="28"/>
      <c r="AK10" s="44">
        <f t="shared" si="0"/>
        <v>11</v>
      </c>
      <c r="AL10" s="47">
        <f t="shared" si="1"/>
        <v>16</v>
      </c>
    </row>
    <row r="11" spans="1:38" x14ac:dyDescent="0.25">
      <c r="A11" s="38">
        <v>5</v>
      </c>
      <c r="B11" s="39" t="s">
        <v>78</v>
      </c>
      <c r="C11" s="39">
        <v>9202858542</v>
      </c>
      <c r="D11" s="28"/>
      <c r="E11" s="40" t="s">
        <v>71</v>
      </c>
      <c r="F11" s="40" t="s">
        <v>71</v>
      </c>
      <c r="G11" s="40" t="s">
        <v>71</v>
      </c>
      <c r="H11" s="45">
        <v>5</v>
      </c>
      <c r="I11" s="40" t="s">
        <v>71</v>
      </c>
      <c r="J11" s="40" t="s">
        <v>71</v>
      </c>
      <c r="K11" s="40" t="s">
        <v>71</v>
      </c>
      <c r="L11" s="40" t="s">
        <v>71</v>
      </c>
      <c r="M11" s="40" t="s">
        <v>71</v>
      </c>
      <c r="N11" s="40" t="s">
        <v>70</v>
      </c>
      <c r="O11" s="45">
        <v>5</v>
      </c>
      <c r="P11" s="40" t="s">
        <v>71</v>
      </c>
      <c r="Q11" s="40" t="s">
        <v>71</v>
      </c>
      <c r="R11" s="40" t="s">
        <v>71</v>
      </c>
      <c r="S11" s="40" t="s">
        <v>71</v>
      </c>
      <c r="T11" s="40" t="s">
        <v>70</v>
      </c>
      <c r="U11" s="40" t="s">
        <v>71</v>
      </c>
      <c r="V11" s="45">
        <v>5</v>
      </c>
      <c r="W11" s="40" t="s">
        <v>71</v>
      </c>
      <c r="X11" s="40" t="s">
        <v>71</v>
      </c>
      <c r="Y11" s="40" t="s">
        <v>71</v>
      </c>
      <c r="Z11" s="40" t="s">
        <v>71</v>
      </c>
      <c r="AA11" s="40" t="s">
        <v>71</v>
      </c>
      <c r="AB11" s="40" t="s">
        <v>70</v>
      </c>
      <c r="AC11" s="45">
        <v>5</v>
      </c>
      <c r="AD11" s="40" t="s">
        <v>71</v>
      </c>
      <c r="AE11" s="40" t="s">
        <v>71</v>
      </c>
      <c r="AF11" s="40" t="s">
        <v>71</v>
      </c>
      <c r="AG11" s="40" t="s">
        <v>70</v>
      </c>
      <c r="AH11" s="40" t="s">
        <v>71</v>
      </c>
      <c r="AI11" s="40" t="s">
        <v>71</v>
      </c>
      <c r="AJ11" s="28"/>
      <c r="AK11" s="39">
        <f t="shared" si="0"/>
        <v>4</v>
      </c>
      <c r="AL11" s="42">
        <f>COUNTIF(E11:AI11,"p")</f>
        <v>23</v>
      </c>
    </row>
    <row r="12" spans="1:38" x14ac:dyDescent="0.25">
      <c r="A12" s="43">
        <v>6</v>
      </c>
      <c r="B12" s="44" t="s">
        <v>79</v>
      </c>
      <c r="C12" s="44">
        <v>9525352242</v>
      </c>
      <c r="D12" s="28"/>
      <c r="E12" s="40" t="s">
        <v>70</v>
      </c>
      <c r="F12" s="40" t="s">
        <v>71</v>
      </c>
      <c r="G12" s="40" t="s">
        <v>71</v>
      </c>
      <c r="H12" s="45">
        <v>5</v>
      </c>
      <c r="I12" s="46" t="s">
        <v>71</v>
      </c>
      <c r="J12" s="46" t="s">
        <v>70</v>
      </c>
      <c r="K12" s="46" t="s">
        <v>71</v>
      </c>
      <c r="L12" s="46" t="s">
        <v>70</v>
      </c>
      <c r="M12" s="46" t="s">
        <v>71</v>
      </c>
      <c r="N12" s="46" t="s">
        <v>71</v>
      </c>
      <c r="O12" s="45">
        <v>5</v>
      </c>
      <c r="P12" s="46" t="s">
        <v>71</v>
      </c>
      <c r="Q12" s="46" t="s">
        <v>71</v>
      </c>
      <c r="R12" s="46" t="s">
        <v>70</v>
      </c>
      <c r="S12" s="46" t="s">
        <v>71</v>
      </c>
      <c r="T12" s="46" t="s">
        <v>71</v>
      </c>
      <c r="U12" s="46" t="s">
        <v>71</v>
      </c>
      <c r="V12" s="45">
        <v>5</v>
      </c>
      <c r="W12" s="46" t="s">
        <v>71</v>
      </c>
      <c r="X12" s="46" t="s">
        <v>71</v>
      </c>
      <c r="Y12" s="46" t="s">
        <v>71</v>
      </c>
      <c r="Z12" s="46" t="s">
        <v>71</v>
      </c>
      <c r="AA12" s="46" t="s">
        <v>71</v>
      </c>
      <c r="AB12" s="46" t="s">
        <v>71</v>
      </c>
      <c r="AC12" s="45">
        <v>5</v>
      </c>
      <c r="AD12" s="46" t="s">
        <v>70</v>
      </c>
      <c r="AE12" s="46" t="s">
        <v>71</v>
      </c>
      <c r="AF12" s="46" t="s">
        <v>71</v>
      </c>
      <c r="AG12" s="46" t="s">
        <v>71</v>
      </c>
      <c r="AH12" s="46" t="s">
        <v>71</v>
      </c>
      <c r="AI12" s="46" t="s">
        <v>70</v>
      </c>
      <c r="AJ12" s="28"/>
      <c r="AK12" s="44">
        <f>COUNTIF(E12:AI12,"A")</f>
        <v>6</v>
      </c>
      <c r="AL12" s="47">
        <f t="shared" si="1"/>
        <v>21</v>
      </c>
    </row>
    <row r="13" spans="1:38" x14ac:dyDescent="0.25">
      <c r="A13" s="38">
        <v>7</v>
      </c>
      <c r="B13" s="39" t="s">
        <v>80</v>
      </c>
      <c r="C13" s="39">
        <v>6202371288</v>
      </c>
      <c r="D13" s="28"/>
      <c r="E13" s="40" t="s">
        <v>71</v>
      </c>
      <c r="F13" s="40" t="s">
        <v>71</v>
      </c>
      <c r="G13" s="40" t="s">
        <v>71</v>
      </c>
      <c r="H13" s="45">
        <v>5</v>
      </c>
      <c r="I13" s="40" t="s">
        <v>71</v>
      </c>
      <c r="J13" s="40" t="s">
        <v>71</v>
      </c>
      <c r="K13" s="40" t="s">
        <v>71</v>
      </c>
      <c r="L13" s="40" t="s">
        <v>71</v>
      </c>
      <c r="M13" s="40" t="s">
        <v>71</v>
      </c>
      <c r="N13" s="40" t="s">
        <v>71</v>
      </c>
      <c r="O13" s="45">
        <v>5</v>
      </c>
      <c r="P13" s="40" t="s">
        <v>70</v>
      </c>
      <c r="Q13" s="40" t="s">
        <v>71</v>
      </c>
      <c r="R13" s="40" t="s">
        <v>70</v>
      </c>
      <c r="S13" s="40" t="s">
        <v>71</v>
      </c>
      <c r="T13" s="40" t="s">
        <v>71</v>
      </c>
      <c r="U13" s="40" t="s">
        <v>70</v>
      </c>
      <c r="V13" s="45">
        <v>5</v>
      </c>
      <c r="W13" s="40" t="s">
        <v>71</v>
      </c>
      <c r="X13" s="40" t="s">
        <v>71</v>
      </c>
      <c r="Y13" s="40" t="s">
        <v>71</v>
      </c>
      <c r="Z13" s="40" t="s">
        <v>70</v>
      </c>
      <c r="AA13" s="40" t="s">
        <v>71</v>
      </c>
      <c r="AB13" s="40" t="s">
        <v>71</v>
      </c>
      <c r="AC13" s="45">
        <v>5</v>
      </c>
      <c r="AD13" s="40" t="s">
        <v>71</v>
      </c>
      <c r="AE13" s="40" t="s">
        <v>70</v>
      </c>
      <c r="AF13" s="40" t="s">
        <v>71</v>
      </c>
      <c r="AG13" s="40" t="s">
        <v>70</v>
      </c>
      <c r="AH13" s="40" t="s">
        <v>71</v>
      </c>
      <c r="AI13" s="40" t="s">
        <v>71</v>
      </c>
      <c r="AJ13" s="28"/>
      <c r="AK13" s="39">
        <f>COUNTIF(E13:AI13,"A")</f>
        <v>6</v>
      </c>
      <c r="AL13" s="42">
        <f t="shared" si="1"/>
        <v>21</v>
      </c>
    </row>
    <row r="14" spans="1:38" x14ac:dyDescent="0.25">
      <c r="A14" s="43">
        <v>8</v>
      </c>
      <c r="B14" s="44" t="s">
        <v>81</v>
      </c>
      <c r="C14" s="44">
        <v>7903342176</v>
      </c>
      <c r="D14" s="28"/>
      <c r="E14" s="40" t="s">
        <v>70</v>
      </c>
      <c r="F14" s="40" t="s">
        <v>71</v>
      </c>
      <c r="G14" s="40" t="s">
        <v>70</v>
      </c>
      <c r="H14" s="45">
        <v>5</v>
      </c>
      <c r="I14" s="46" t="s">
        <v>70</v>
      </c>
      <c r="J14" s="46" t="s">
        <v>71</v>
      </c>
      <c r="K14" s="46" t="s">
        <v>71</v>
      </c>
      <c r="L14" s="46" t="s">
        <v>71</v>
      </c>
      <c r="M14" s="46" t="s">
        <v>70</v>
      </c>
      <c r="N14" s="46" t="s">
        <v>70</v>
      </c>
      <c r="O14" s="45">
        <v>55</v>
      </c>
      <c r="P14" s="46" t="s">
        <v>71</v>
      </c>
      <c r="Q14" s="46" t="s">
        <v>71</v>
      </c>
      <c r="R14" s="46" t="s">
        <v>71</v>
      </c>
      <c r="S14" s="46" t="s">
        <v>71</v>
      </c>
      <c r="T14" s="46" t="s">
        <v>71</v>
      </c>
      <c r="U14" s="46" t="s">
        <v>71</v>
      </c>
      <c r="V14" s="45">
        <v>5</v>
      </c>
      <c r="W14" s="46" t="s">
        <v>70</v>
      </c>
      <c r="X14" s="46" t="s">
        <v>71</v>
      </c>
      <c r="Y14" s="46" t="s">
        <v>70</v>
      </c>
      <c r="Z14" s="46" t="s">
        <v>71</v>
      </c>
      <c r="AA14" s="46" t="s">
        <v>70</v>
      </c>
      <c r="AB14" s="46" t="s">
        <v>73</v>
      </c>
      <c r="AC14" s="45">
        <v>5</v>
      </c>
      <c r="AD14" s="46" t="s">
        <v>70</v>
      </c>
      <c r="AE14" s="46" t="s">
        <v>71</v>
      </c>
      <c r="AF14" s="46" t="s">
        <v>70</v>
      </c>
      <c r="AG14" s="46" t="s">
        <v>71</v>
      </c>
      <c r="AH14" s="46" t="s">
        <v>71</v>
      </c>
      <c r="AI14" s="46" t="s">
        <v>70</v>
      </c>
      <c r="AJ14" s="28"/>
      <c r="AK14" s="44">
        <f t="shared" si="0"/>
        <v>11</v>
      </c>
      <c r="AL14" s="47">
        <f t="shared" si="1"/>
        <v>16</v>
      </c>
    </row>
    <row r="15" spans="1:38" x14ac:dyDescent="0.25">
      <c r="A15" s="38">
        <v>9</v>
      </c>
      <c r="B15" s="39" t="s">
        <v>82</v>
      </c>
      <c r="C15" s="39">
        <v>7488508479</v>
      </c>
      <c r="D15" s="28"/>
      <c r="E15" s="40" t="s">
        <v>71</v>
      </c>
      <c r="F15" s="40" t="s">
        <v>71</v>
      </c>
      <c r="G15" s="40" t="s">
        <v>71</v>
      </c>
      <c r="H15" s="45">
        <v>5</v>
      </c>
      <c r="I15" s="40" t="s">
        <v>71</v>
      </c>
      <c r="J15" s="40" t="s">
        <v>71</v>
      </c>
      <c r="K15" s="40" t="s">
        <v>70</v>
      </c>
      <c r="L15" s="40" t="s">
        <v>71</v>
      </c>
      <c r="M15" s="40" t="s">
        <v>71</v>
      </c>
      <c r="N15" s="40" t="s">
        <v>70</v>
      </c>
      <c r="O15" s="45">
        <v>5</v>
      </c>
      <c r="P15" s="40" t="s">
        <v>70</v>
      </c>
      <c r="Q15" s="40" t="s">
        <v>71</v>
      </c>
      <c r="R15" s="40" t="s">
        <v>70</v>
      </c>
      <c r="S15" s="40" t="s">
        <v>71</v>
      </c>
      <c r="T15" s="40" t="s">
        <v>70</v>
      </c>
      <c r="U15" s="40" t="s">
        <v>71</v>
      </c>
      <c r="V15" s="45">
        <v>5</v>
      </c>
      <c r="W15" s="40" t="s">
        <v>71</v>
      </c>
      <c r="X15" s="40" t="s">
        <v>71</v>
      </c>
      <c r="Y15" s="40" t="s">
        <v>71</v>
      </c>
      <c r="Z15" s="40" t="s">
        <v>71</v>
      </c>
      <c r="AA15" s="40" t="s">
        <v>71</v>
      </c>
      <c r="AB15" s="40" t="s">
        <v>70</v>
      </c>
      <c r="AC15" s="45">
        <v>5</v>
      </c>
      <c r="AD15" s="40" t="s">
        <v>71</v>
      </c>
      <c r="AE15" s="40" t="s">
        <v>71</v>
      </c>
      <c r="AF15" s="40" t="s">
        <v>71</v>
      </c>
      <c r="AG15" s="40" t="s">
        <v>70</v>
      </c>
      <c r="AH15" s="40" t="s">
        <v>71</v>
      </c>
      <c r="AI15" s="40" t="s">
        <v>71</v>
      </c>
      <c r="AJ15" s="28"/>
      <c r="AK15" s="39">
        <f t="shared" si="0"/>
        <v>7</v>
      </c>
      <c r="AL15" s="42">
        <f t="shared" si="1"/>
        <v>20</v>
      </c>
    </row>
    <row r="16" spans="1:38" x14ac:dyDescent="0.25">
      <c r="A16" s="43">
        <v>10</v>
      </c>
      <c r="B16" s="44" t="s">
        <v>83</v>
      </c>
      <c r="C16" s="44">
        <v>9304103053</v>
      </c>
      <c r="D16" s="28"/>
      <c r="E16" s="40" t="s">
        <v>70</v>
      </c>
      <c r="F16" s="40" t="s">
        <v>71</v>
      </c>
      <c r="G16" s="40" t="s">
        <v>71</v>
      </c>
      <c r="H16" s="45">
        <v>5</v>
      </c>
      <c r="I16" s="46" t="s">
        <v>71</v>
      </c>
      <c r="J16" s="46" t="s">
        <v>71</v>
      </c>
      <c r="K16" s="46" t="s">
        <v>71</v>
      </c>
      <c r="L16" s="46" t="s">
        <v>70</v>
      </c>
      <c r="M16" s="46" t="s">
        <v>71</v>
      </c>
      <c r="N16" s="46" t="s">
        <v>71</v>
      </c>
      <c r="O16" s="45">
        <v>5</v>
      </c>
      <c r="P16" s="46" t="s">
        <v>71</v>
      </c>
      <c r="Q16" s="46" t="s">
        <v>71</v>
      </c>
      <c r="R16" s="46" t="s">
        <v>70</v>
      </c>
      <c r="S16" s="46" t="s">
        <v>71</v>
      </c>
      <c r="T16" s="46" t="s">
        <v>71</v>
      </c>
      <c r="U16" s="46" t="s">
        <v>71</v>
      </c>
      <c r="V16" s="45">
        <v>5</v>
      </c>
      <c r="W16" s="46" t="s">
        <v>71</v>
      </c>
      <c r="X16" s="46" t="s">
        <v>71</v>
      </c>
      <c r="Y16" s="46" t="s">
        <v>71</v>
      </c>
      <c r="Z16" s="46" t="s">
        <v>70</v>
      </c>
      <c r="AA16" s="46" t="s">
        <v>71</v>
      </c>
      <c r="AB16" s="46" t="s">
        <v>71</v>
      </c>
      <c r="AC16" s="45">
        <v>5</v>
      </c>
      <c r="AD16" s="46" t="s">
        <v>70</v>
      </c>
      <c r="AE16" s="46" t="s">
        <v>71</v>
      </c>
      <c r="AF16" s="46" t="s">
        <v>70</v>
      </c>
      <c r="AG16" s="46" t="s">
        <v>71</v>
      </c>
      <c r="AH16" s="46" t="s">
        <v>71</v>
      </c>
      <c r="AI16" s="46" t="s">
        <v>70</v>
      </c>
      <c r="AJ16" s="28"/>
      <c r="AK16" s="44">
        <f t="shared" si="0"/>
        <v>7</v>
      </c>
      <c r="AL16" s="47">
        <f t="shared" si="1"/>
        <v>20</v>
      </c>
    </row>
    <row r="17" spans="1:38" x14ac:dyDescent="0.25">
      <c r="A17" s="38">
        <v>11</v>
      </c>
      <c r="B17" s="39" t="s">
        <v>84</v>
      </c>
      <c r="C17" s="39">
        <v>9202858542</v>
      </c>
      <c r="D17" s="28"/>
      <c r="E17" s="40" t="s">
        <v>71</v>
      </c>
      <c r="F17" s="40" t="s">
        <v>70</v>
      </c>
      <c r="G17" s="40" t="s">
        <v>71</v>
      </c>
      <c r="H17" s="45">
        <v>5</v>
      </c>
      <c r="I17" s="40" t="s">
        <v>71</v>
      </c>
      <c r="J17" s="40" t="s">
        <v>71</v>
      </c>
      <c r="K17" s="40" t="s">
        <v>70</v>
      </c>
      <c r="L17" s="40" t="s">
        <v>71</v>
      </c>
      <c r="M17" s="40" t="s">
        <v>71</v>
      </c>
      <c r="N17" s="40" t="s">
        <v>71</v>
      </c>
      <c r="O17" s="45">
        <v>5</v>
      </c>
      <c r="P17" s="40" t="s">
        <v>70</v>
      </c>
      <c r="Q17" s="40" t="s">
        <v>71</v>
      </c>
      <c r="R17" s="40" t="s">
        <v>70</v>
      </c>
      <c r="S17" s="40" t="s">
        <v>71</v>
      </c>
      <c r="T17" s="40" t="s">
        <v>71</v>
      </c>
      <c r="U17" s="40" t="s">
        <v>70</v>
      </c>
      <c r="V17" s="45">
        <v>5</v>
      </c>
      <c r="W17" s="40" t="s">
        <v>71</v>
      </c>
      <c r="X17" s="40" t="s">
        <v>71</v>
      </c>
      <c r="Y17" s="40" t="s">
        <v>71</v>
      </c>
      <c r="Z17" s="40" t="s">
        <v>70</v>
      </c>
      <c r="AA17" s="40" t="s">
        <v>71</v>
      </c>
      <c r="AB17" s="40" t="s">
        <v>71</v>
      </c>
      <c r="AC17" s="45">
        <v>5</v>
      </c>
      <c r="AD17" s="40" t="s">
        <v>71</v>
      </c>
      <c r="AE17" s="40" t="s">
        <v>70</v>
      </c>
      <c r="AF17" s="40" t="s">
        <v>71</v>
      </c>
      <c r="AG17" s="40" t="s">
        <v>70</v>
      </c>
      <c r="AH17" s="40" t="s">
        <v>71</v>
      </c>
      <c r="AI17" s="40" t="s">
        <v>71</v>
      </c>
      <c r="AJ17" s="28"/>
      <c r="AK17" s="39">
        <f t="shared" si="0"/>
        <v>8</v>
      </c>
      <c r="AL17" s="42">
        <f t="shared" si="1"/>
        <v>19</v>
      </c>
    </row>
    <row r="18" spans="1:38" x14ac:dyDescent="0.25">
      <c r="A18" s="38">
        <v>12</v>
      </c>
      <c r="B18" s="44" t="s">
        <v>85</v>
      </c>
      <c r="C18" s="44">
        <v>9525352242</v>
      </c>
      <c r="D18" s="28"/>
      <c r="E18" s="40" t="s">
        <v>70</v>
      </c>
      <c r="F18" s="40" t="s">
        <v>71</v>
      </c>
      <c r="G18" s="40" t="s">
        <v>70</v>
      </c>
      <c r="H18" s="45">
        <v>5</v>
      </c>
      <c r="I18" s="46" t="s">
        <v>70</v>
      </c>
      <c r="J18" s="46" t="s">
        <v>71</v>
      </c>
      <c r="K18" s="46" t="s">
        <v>71</v>
      </c>
      <c r="L18" s="46" t="s">
        <v>71</v>
      </c>
      <c r="M18" s="46" t="s">
        <v>70</v>
      </c>
      <c r="N18" s="46" t="s">
        <v>70</v>
      </c>
      <c r="O18" s="45">
        <v>5</v>
      </c>
      <c r="P18" s="46" t="s">
        <v>71</v>
      </c>
      <c r="Q18" s="46" t="s">
        <v>71</v>
      </c>
      <c r="R18" s="46" t="s">
        <v>71</v>
      </c>
      <c r="S18" s="46" t="s">
        <v>70</v>
      </c>
      <c r="T18" s="46" t="s">
        <v>71</v>
      </c>
      <c r="U18" s="46" t="s">
        <v>71</v>
      </c>
      <c r="V18" s="45">
        <v>5</v>
      </c>
      <c r="W18" s="46" t="s">
        <v>70</v>
      </c>
      <c r="X18" s="46" t="s">
        <v>71</v>
      </c>
      <c r="Y18" s="46" t="s">
        <v>71</v>
      </c>
      <c r="Z18" s="46" t="s">
        <v>71</v>
      </c>
      <c r="AA18" s="46" t="s">
        <v>70</v>
      </c>
      <c r="AB18" s="46" t="s">
        <v>73</v>
      </c>
      <c r="AC18" s="45">
        <v>5</v>
      </c>
      <c r="AD18" s="46" t="s">
        <v>70</v>
      </c>
      <c r="AE18" s="46" t="s">
        <v>71</v>
      </c>
      <c r="AF18" s="46" t="s">
        <v>70</v>
      </c>
      <c r="AG18" s="46" t="s">
        <v>71</v>
      </c>
      <c r="AH18" s="46" t="s">
        <v>71</v>
      </c>
      <c r="AI18" s="46" t="s">
        <v>70</v>
      </c>
      <c r="AJ18" s="28"/>
      <c r="AK18" s="44">
        <f t="shared" si="0"/>
        <v>11</v>
      </c>
      <c r="AL18" s="47">
        <f t="shared" si="1"/>
        <v>16</v>
      </c>
    </row>
    <row r="19" spans="1:38" x14ac:dyDescent="0.25">
      <c r="A19" s="43">
        <v>13</v>
      </c>
      <c r="B19" s="39" t="s">
        <v>86</v>
      </c>
      <c r="C19" s="39">
        <v>7488508479</v>
      </c>
      <c r="D19" s="28"/>
      <c r="E19" s="40" t="s">
        <v>71</v>
      </c>
      <c r="F19" s="40" t="s">
        <v>71</v>
      </c>
      <c r="G19" s="40" t="s">
        <v>71</v>
      </c>
      <c r="H19" s="45">
        <v>5</v>
      </c>
      <c r="I19" s="40" t="s">
        <v>71</v>
      </c>
      <c r="J19" s="40" t="s">
        <v>71</v>
      </c>
      <c r="K19" s="40" t="s">
        <v>70</v>
      </c>
      <c r="L19" s="40" t="s">
        <v>71</v>
      </c>
      <c r="M19" s="40" t="s">
        <v>71</v>
      </c>
      <c r="N19" s="40" t="s">
        <v>70</v>
      </c>
      <c r="O19" s="45">
        <v>5</v>
      </c>
      <c r="P19" s="40" t="s">
        <v>71</v>
      </c>
      <c r="Q19" s="40" t="s">
        <v>71</v>
      </c>
      <c r="R19" s="40" t="s">
        <v>71</v>
      </c>
      <c r="S19" s="40" t="s">
        <v>71</v>
      </c>
      <c r="T19" s="40" t="s">
        <v>70</v>
      </c>
      <c r="U19" s="40" t="s">
        <v>71</v>
      </c>
      <c r="V19" s="45">
        <v>55</v>
      </c>
      <c r="W19" s="40" t="s">
        <v>71</v>
      </c>
      <c r="X19" s="40" t="s">
        <v>71</v>
      </c>
      <c r="Y19" s="40" t="s">
        <v>71</v>
      </c>
      <c r="Z19" s="40" t="s">
        <v>71</v>
      </c>
      <c r="AA19" s="40" t="s">
        <v>71</v>
      </c>
      <c r="AB19" s="40" t="s">
        <v>70</v>
      </c>
      <c r="AC19" s="45">
        <v>5</v>
      </c>
      <c r="AD19" s="40" t="s">
        <v>71</v>
      </c>
      <c r="AE19" s="40" t="s">
        <v>71</v>
      </c>
      <c r="AF19" s="40" t="s">
        <v>71</v>
      </c>
      <c r="AG19" s="40" t="s">
        <v>70</v>
      </c>
      <c r="AH19" s="40" t="s">
        <v>71</v>
      </c>
      <c r="AI19" s="40" t="s">
        <v>71</v>
      </c>
      <c r="AJ19" s="28"/>
      <c r="AK19" s="39">
        <f t="shared" si="0"/>
        <v>5</v>
      </c>
      <c r="AL19" s="42">
        <f t="shared" si="1"/>
        <v>22</v>
      </c>
    </row>
    <row r="20" spans="1:38" x14ac:dyDescent="0.25">
      <c r="A20" s="38">
        <v>14</v>
      </c>
      <c r="B20" s="44" t="s">
        <v>87</v>
      </c>
      <c r="C20" s="44">
        <v>9304103053</v>
      </c>
      <c r="D20" s="28"/>
      <c r="E20" s="40" t="s">
        <v>70</v>
      </c>
      <c r="F20" s="40" t="s">
        <v>71</v>
      </c>
      <c r="G20" s="40" t="s">
        <v>71</v>
      </c>
      <c r="H20" s="45">
        <v>5</v>
      </c>
      <c r="I20" s="46" t="s">
        <v>71</v>
      </c>
      <c r="J20" s="46" t="s">
        <v>71</v>
      </c>
      <c r="K20" s="46" t="s">
        <v>71</v>
      </c>
      <c r="L20" s="46" t="s">
        <v>70</v>
      </c>
      <c r="M20" s="46" t="s">
        <v>71</v>
      </c>
      <c r="N20" s="46" t="s">
        <v>71</v>
      </c>
      <c r="O20" s="45">
        <v>55</v>
      </c>
      <c r="P20" s="46" t="s">
        <v>71</v>
      </c>
      <c r="Q20" s="46" t="s">
        <v>71</v>
      </c>
      <c r="R20" s="46" t="s">
        <v>70</v>
      </c>
      <c r="S20" s="46" t="s">
        <v>71</v>
      </c>
      <c r="T20" s="46" t="s">
        <v>71</v>
      </c>
      <c r="U20" s="46" t="s">
        <v>71</v>
      </c>
      <c r="V20" s="45">
        <v>5</v>
      </c>
      <c r="W20" s="46" t="s">
        <v>71</v>
      </c>
      <c r="X20" s="46" t="s">
        <v>71</v>
      </c>
      <c r="Y20" s="46" t="s">
        <v>71</v>
      </c>
      <c r="Z20" s="46" t="s">
        <v>71</v>
      </c>
      <c r="AA20" s="46" t="s">
        <v>71</v>
      </c>
      <c r="AB20" s="46" t="s">
        <v>71</v>
      </c>
      <c r="AC20" s="45">
        <v>5</v>
      </c>
      <c r="AD20" s="46" t="s">
        <v>70</v>
      </c>
      <c r="AE20" s="46" t="s">
        <v>71</v>
      </c>
      <c r="AF20" s="46" t="s">
        <v>71</v>
      </c>
      <c r="AG20" s="46" t="s">
        <v>71</v>
      </c>
      <c r="AH20" s="46" t="s">
        <v>71</v>
      </c>
      <c r="AI20" s="46" t="s">
        <v>70</v>
      </c>
      <c r="AJ20" s="28"/>
      <c r="AK20" s="44">
        <f t="shared" si="0"/>
        <v>5</v>
      </c>
      <c r="AL20" s="47">
        <f t="shared" si="1"/>
        <v>22</v>
      </c>
    </row>
    <row r="21" spans="1:38" x14ac:dyDescent="0.25">
      <c r="A21" s="43">
        <v>15</v>
      </c>
      <c r="B21" s="39" t="s">
        <v>88</v>
      </c>
      <c r="C21" s="39">
        <v>9202858542</v>
      </c>
      <c r="D21" s="28"/>
      <c r="E21" s="40" t="s">
        <v>71</v>
      </c>
      <c r="F21" s="40" t="s">
        <v>71</v>
      </c>
      <c r="G21" s="40" t="s">
        <v>71</v>
      </c>
      <c r="H21" s="45">
        <v>5</v>
      </c>
      <c r="I21" s="40" t="s">
        <v>71</v>
      </c>
      <c r="J21" s="40" t="s">
        <v>71</v>
      </c>
      <c r="K21" s="40" t="s">
        <v>71</v>
      </c>
      <c r="L21" s="40" t="s">
        <v>71</v>
      </c>
      <c r="M21" s="40" t="s">
        <v>71</v>
      </c>
      <c r="N21" s="40" t="s">
        <v>71</v>
      </c>
      <c r="O21" s="45">
        <v>5</v>
      </c>
      <c r="P21" s="40" t="s">
        <v>70</v>
      </c>
      <c r="Q21" s="40" t="s">
        <v>71</v>
      </c>
      <c r="R21" s="40" t="s">
        <v>70</v>
      </c>
      <c r="S21" s="40" t="s">
        <v>71</v>
      </c>
      <c r="T21" s="40" t="s">
        <v>71</v>
      </c>
      <c r="U21" s="40" t="s">
        <v>71</v>
      </c>
      <c r="V21" s="45">
        <v>5</v>
      </c>
      <c r="W21" s="40" t="s">
        <v>71</v>
      </c>
      <c r="X21" s="40" t="s">
        <v>71</v>
      </c>
      <c r="Y21" s="40" t="s">
        <v>71</v>
      </c>
      <c r="Z21" s="40" t="s">
        <v>70</v>
      </c>
      <c r="AA21" s="40" t="s">
        <v>71</v>
      </c>
      <c r="AB21" s="40" t="s">
        <v>71</v>
      </c>
      <c r="AC21" s="45">
        <v>5</v>
      </c>
      <c r="AD21" s="40" t="s">
        <v>71</v>
      </c>
      <c r="AE21" s="40" t="s">
        <v>70</v>
      </c>
      <c r="AF21" s="40" t="s">
        <v>71</v>
      </c>
      <c r="AG21" s="40" t="s">
        <v>70</v>
      </c>
      <c r="AH21" s="40" t="s">
        <v>71</v>
      </c>
      <c r="AI21" s="40" t="s">
        <v>71</v>
      </c>
      <c r="AJ21" s="28"/>
      <c r="AK21" s="39">
        <f t="shared" si="0"/>
        <v>5</v>
      </c>
      <c r="AL21" s="42">
        <f t="shared" si="1"/>
        <v>22</v>
      </c>
    </row>
    <row r="22" spans="1:38" x14ac:dyDescent="0.25">
      <c r="A22" s="27"/>
      <c r="B22" s="28"/>
      <c r="C22" s="28"/>
      <c r="D22" s="28"/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28"/>
      <c r="AF22" s="28"/>
      <c r="AG22" s="28"/>
      <c r="AH22" s="28"/>
      <c r="AI22" s="28"/>
      <c r="AJ22" s="28"/>
      <c r="AK22" s="28"/>
      <c r="AL22" s="48"/>
    </row>
    <row r="23" spans="1:38" x14ac:dyDescent="0.25">
      <c r="A23" s="27"/>
      <c r="B23" s="28"/>
      <c r="C23" s="28"/>
      <c r="D23" s="28"/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28"/>
      <c r="AF23" s="28"/>
      <c r="AG23" s="28"/>
      <c r="AH23" s="28"/>
      <c r="AI23" s="28"/>
      <c r="AJ23" s="28"/>
      <c r="AK23" s="28"/>
      <c r="AL23" s="48"/>
    </row>
    <row r="24" spans="1:38" ht="15.75" thickBot="1" x14ac:dyDescent="0.3">
      <c r="A24" s="49"/>
      <c r="B24" s="50"/>
      <c r="C24" s="50"/>
      <c r="D24" s="50"/>
      <c r="E24" s="50"/>
      <c r="F24" s="50"/>
      <c r="G24" s="50"/>
      <c r="H24" s="50"/>
      <c r="I24" s="50"/>
      <c r="J24" s="50"/>
      <c r="K24" s="50"/>
      <c r="L24" s="50"/>
      <c r="M24" s="50"/>
      <c r="N24" s="50"/>
      <c r="O24" s="50"/>
      <c r="P24" s="50"/>
      <c r="Q24" s="50"/>
      <c r="R24" s="50"/>
      <c r="S24" s="50"/>
      <c r="T24" s="50"/>
      <c r="U24" s="50"/>
      <c r="V24" s="50"/>
      <c r="W24" s="50"/>
      <c r="X24" s="50"/>
      <c r="Y24" s="50"/>
      <c r="Z24" s="50"/>
      <c r="AA24" s="50"/>
      <c r="AB24" s="50"/>
      <c r="AC24" s="50"/>
      <c r="AD24" s="50"/>
      <c r="AE24" s="50"/>
      <c r="AF24" s="50"/>
      <c r="AG24" s="50"/>
      <c r="AH24" s="50"/>
      <c r="AI24" s="50"/>
      <c r="AJ24" s="50"/>
      <c r="AK24" s="50"/>
      <c r="AL24" s="51"/>
    </row>
  </sheetData>
  <mergeCells count="9">
    <mergeCell ref="A1:AL1"/>
    <mergeCell ref="E3:G3"/>
    <mergeCell ref="H3:I3"/>
    <mergeCell ref="L3:N3"/>
    <mergeCell ref="O3:P3"/>
    <mergeCell ref="R3:T3"/>
    <mergeCell ref="V3:X3"/>
    <mergeCell ref="AC3:AE3"/>
    <mergeCell ref="AK3:AL5"/>
  </mergeCells>
  <conditionalFormatting sqref="H7 O7 V7 AC7">
    <cfRule type="iconSet" priority="8">
      <iconSet iconSet="3Symbols2">
        <cfvo type="percent" val="0"/>
        <cfvo type="percent" val="33"/>
        <cfvo type="percent" val="67"/>
      </iconSet>
    </cfRule>
  </conditionalFormatting>
  <conditionalFormatting sqref="H11 O11 V11 AC11">
    <cfRule type="iconSet" priority="7">
      <iconSet iconSet="3Symbols2">
        <cfvo type="percent" val="0"/>
        <cfvo type="percent" val="33"/>
        <cfvo type="percent" val="67"/>
      </iconSet>
    </cfRule>
  </conditionalFormatting>
  <conditionalFormatting sqref="H15 O15 V15 AC15">
    <cfRule type="iconSet" priority="6">
      <iconSet iconSet="3Symbols2">
        <cfvo type="percent" val="0"/>
        <cfvo type="percent" val="33"/>
        <cfvo type="percent" val="67"/>
      </iconSet>
    </cfRule>
  </conditionalFormatting>
  <conditionalFormatting sqref="E7:AL21">
    <cfRule type="containsText" dxfId="1" priority="4" operator="containsText" text="P">
      <formula>NOT(ISERROR(SEARCH("P",E7)))</formula>
    </cfRule>
  </conditionalFormatting>
  <conditionalFormatting sqref="E7:AI21">
    <cfRule type="containsText" dxfId="0" priority="3" operator="containsText" text="A">
      <formula>NOT(ISERROR(SEARCH("A",E7)))</formula>
    </cfRule>
    <cfRule type="iconSet" priority="5">
      <iconSet iconSet="3Symbols2">
        <cfvo type="percent" val="0"/>
        <cfvo type="percent" val="33"/>
        <cfvo type="percent" val="67"/>
      </iconSet>
    </cfRule>
  </conditionalFormatting>
  <conditionalFormatting sqref="H7:H21">
    <cfRule type="iconSet" priority="2">
      <iconSet iconSet="3Symbols2">
        <cfvo type="percent" val="0"/>
        <cfvo type="percent" val="33"/>
        <cfvo type="percent" val="67"/>
      </iconSet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" id="{AD9E7883-D459-4DBE-AAFE-B9602755C159}">
            <x14:iconSet showValue="0" custom="1">
              <x14:cfvo type="percent">
                <xm:f>0</xm:f>
              </x14:cfvo>
              <x14:cfvo type="num">
                <xm:f>0</xm:f>
              </x14:cfvo>
              <x14:cfvo type="num">
                <xm:f>5</xm:f>
              </x14:cfvo>
              <x14:cfIcon iconSet="NoIcons" iconId="0"/>
              <x14:cfIcon iconSet="3Symbols2" iconId="0"/>
              <x14:cfIcon iconSet="3Symbols2" iconId="0"/>
            </x14:iconSet>
          </x14:cfRule>
          <xm:sqref>E7:AI21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D0CE16-D0CD-DC46-A723-DAD4DAAC936A}">
  <sheetPr>
    <tabColor theme="3" tint="0.59999389629810485"/>
    <pageSetUpPr fitToPage="1"/>
  </sheetPr>
  <dimension ref="A1:O40"/>
  <sheetViews>
    <sheetView showGridLines="0" zoomScaleNormal="100" workbookViewId="0">
      <selection sqref="A1:L35"/>
    </sheetView>
  </sheetViews>
  <sheetFormatPr defaultColWidth="10.875" defaultRowHeight="19.5" x14ac:dyDescent="0.4"/>
  <cols>
    <col min="1" max="1" width="3.125" style="1" customWidth="1"/>
    <col min="2" max="2" width="30.875" style="1" customWidth="1"/>
    <col min="3" max="11" width="12.875" style="1" customWidth="1"/>
    <col min="12" max="12" width="15.875" style="1" customWidth="1"/>
    <col min="13" max="13" width="21.125" style="1" customWidth="1"/>
    <col min="14" max="16" width="12.625" style="1" customWidth="1"/>
    <col min="17" max="16384" width="10.875" style="1"/>
  </cols>
  <sheetData>
    <row r="1" spans="13:15" s="15" customFormat="1" ht="45" customHeight="1" x14ac:dyDescent="0.25"/>
    <row r="2" spans="13:15" ht="35.1" customHeight="1" x14ac:dyDescent="0.4">
      <c r="M2" s="2"/>
      <c r="N2" s="2"/>
      <c r="O2" s="2"/>
    </row>
    <row r="3" spans="13:15" ht="19.5" customHeight="1" x14ac:dyDescent="0.4">
      <c r="M3" s="2"/>
      <c r="N3" s="2"/>
      <c r="O3" s="2"/>
    </row>
    <row r="4" spans="13:15" ht="35.1" customHeight="1" x14ac:dyDescent="0.4">
      <c r="M4" s="2"/>
      <c r="N4" s="2"/>
      <c r="O4" s="2"/>
    </row>
    <row r="5" spans="13:15" s="3" customFormat="1" ht="21.95" customHeight="1" x14ac:dyDescent="0.25">
      <c r="M5" s="4"/>
      <c r="N5" s="4"/>
      <c r="O5" s="4"/>
    </row>
    <row r="6" spans="13:15" s="3" customFormat="1" ht="21.95" customHeight="1" x14ac:dyDescent="0.25">
      <c r="M6" s="5"/>
      <c r="N6" s="4"/>
      <c r="O6" s="4"/>
    </row>
    <row r="7" spans="13:15" ht="21.95" customHeight="1" x14ac:dyDescent="0.4">
      <c r="M7" s="2"/>
      <c r="N7" s="2"/>
      <c r="O7" s="2"/>
    </row>
    <row r="8" spans="13:15" ht="21.95" customHeight="1" x14ac:dyDescent="0.4">
      <c r="M8" s="2"/>
      <c r="N8" s="2"/>
      <c r="O8" s="2"/>
    </row>
    <row r="9" spans="13:15" ht="21.95" customHeight="1" x14ac:dyDescent="0.4">
      <c r="M9" s="2"/>
      <c r="N9" s="2"/>
      <c r="O9" s="2"/>
    </row>
    <row r="10" spans="13:15" ht="21.95" customHeight="1" x14ac:dyDescent="0.4">
      <c r="M10" s="2"/>
      <c r="N10" s="2"/>
      <c r="O10" s="2"/>
    </row>
    <row r="11" spans="13:15" ht="21.95" customHeight="1" x14ac:dyDescent="0.4">
      <c r="M11" s="2"/>
      <c r="N11" s="2"/>
      <c r="O11" s="2"/>
    </row>
    <row r="12" spans="13:15" ht="21.95" customHeight="1" x14ac:dyDescent="0.4">
      <c r="M12" s="2"/>
      <c r="N12" s="2"/>
      <c r="O12" s="2"/>
    </row>
    <row r="13" spans="13:15" ht="21.95" customHeight="1" x14ac:dyDescent="0.4">
      <c r="M13" s="2"/>
      <c r="N13" s="2"/>
      <c r="O13" s="2"/>
    </row>
    <row r="14" spans="13:15" ht="21.95" customHeight="1" x14ac:dyDescent="0.4">
      <c r="M14" s="2"/>
      <c r="N14" s="2"/>
      <c r="O14" s="2"/>
    </row>
    <row r="15" spans="13:15" ht="21.95" customHeight="1" x14ac:dyDescent="0.4">
      <c r="M15" s="2"/>
      <c r="N15" s="2"/>
      <c r="O15" s="2"/>
    </row>
    <row r="16" spans="13:15" ht="21.95" customHeight="1" x14ac:dyDescent="0.4">
      <c r="M16" s="2"/>
      <c r="N16" s="2"/>
      <c r="O16" s="2"/>
    </row>
    <row r="17" spans="13:15" ht="21.95" customHeight="1" x14ac:dyDescent="0.4">
      <c r="M17" s="2"/>
      <c r="N17" s="2"/>
      <c r="O17" s="2"/>
    </row>
    <row r="18" spans="13:15" ht="21.95" customHeight="1" x14ac:dyDescent="0.4">
      <c r="M18" s="2"/>
      <c r="N18" s="2"/>
      <c r="O18" s="2"/>
    </row>
    <row r="19" spans="13:15" ht="21.95" customHeight="1" x14ac:dyDescent="0.4">
      <c r="M19" s="2"/>
      <c r="N19" s="2"/>
      <c r="O19" s="2"/>
    </row>
    <row r="20" spans="13:15" ht="21.95" customHeight="1" x14ac:dyDescent="0.4">
      <c r="M20" s="2"/>
      <c r="N20" s="2"/>
      <c r="O20" s="2"/>
    </row>
    <row r="21" spans="13:15" ht="21.95" customHeight="1" x14ac:dyDescent="0.4">
      <c r="M21" s="2"/>
      <c r="N21" s="2"/>
      <c r="O21" s="2"/>
    </row>
    <row r="22" spans="13:15" s="3" customFormat="1" ht="24.95" customHeight="1" x14ac:dyDescent="0.25">
      <c r="M22" s="4"/>
      <c r="N22" s="4"/>
      <c r="O22" s="4"/>
    </row>
    <row r="23" spans="13:15" ht="32.25" customHeight="1" x14ac:dyDescent="0.4">
      <c r="M23" s="2"/>
      <c r="N23" s="2"/>
      <c r="O23" s="2"/>
    </row>
    <row r="24" spans="13:15" ht="21.95" customHeight="1" x14ac:dyDescent="0.4">
      <c r="M24" s="2"/>
      <c r="N24" s="2"/>
      <c r="O24" s="2"/>
    </row>
    <row r="25" spans="13:15" ht="21.95" customHeight="1" x14ac:dyDescent="0.4">
      <c r="M25" s="2"/>
      <c r="N25" s="2"/>
      <c r="O25" s="2"/>
    </row>
    <row r="26" spans="13:15" ht="21.95" customHeight="1" x14ac:dyDescent="0.4">
      <c r="M26" s="2"/>
      <c r="N26" s="2"/>
      <c r="O26" s="2"/>
    </row>
    <row r="27" spans="13:15" ht="21.95" customHeight="1" x14ac:dyDescent="0.4">
      <c r="M27" s="2"/>
      <c r="N27" s="2"/>
      <c r="O27" s="2"/>
    </row>
    <row r="28" spans="13:15" ht="21.95" customHeight="1" x14ac:dyDescent="0.4">
      <c r="M28" s="2"/>
      <c r="N28" s="2"/>
      <c r="O28" s="2"/>
    </row>
    <row r="29" spans="13:15" ht="21.95" customHeight="1" x14ac:dyDescent="0.4">
      <c r="M29" s="2"/>
      <c r="N29" s="2"/>
      <c r="O29" s="2"/>
    </row>
    <row r="30" spans="13:15" ht="21.95" customHeight="1" x14ac:dyDescent="0.4">
      <c r="M30" s="2"/>
      <c r="N30" s="2"/>
      <c r="O30" s="2"/>
    </row>
    <row r="31" spans="13:15" ht="21.95" customHeight="1" x14ac:dyDescent="0.4">
      <c r="M31" s="2"/>
      <c r="N31" s="2"/>
      <c r="O31" s="2"/>
    </row>
    <row r="32" spans="13:15" ht="21.95" customHeight="1" x14ac:dyDescent="0.4">
      <c r="M32" s="2"/>
      <c r="N32" s="2"/>
      <c r="O32" s="2"/>
    </row>
    <row r="33" spans="1:15" ht="21.95" customHeight="1" x14ac:dyDescent="0.4">
      <c r="M33" s="2"/>
      <c r="N33" s="2"/>
      <c r="O33" s="2"/>
    </row>
    <row r="34" spans="1:15" ht="21.95" customHeight="1" x14ac:dyDescent="0.4">
      <c r="M34" s="2"/>
      <c r="N34" s="2"/>
      <c r="O34" s="2"/>
    </row>
    <row r="35" spans="1:15" ht="21.95" customHeight="1" x14ac:dyDescent="0.4">
      <c r="M35" s="2"/>
      <c r="N35" s="2"/>
      <c r="O35" s="2"/>
    </row>
    <row r="36" spans="1:15" ht="21.95" customHeight="1" x14ac:dyDescent="0.4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</row>
    <row r="37" spans="1:15" ht="15" customHeight="1" x14ac:dyDescent="0.4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</row>
    <row r="38" spans="1:15" s="17" customFormat="1" ht="50.1" customHeight="1" x14ac:dyDescent="0.45">
      <c r="A38" s="16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</row>
    <row r="39" spans="1:15" x14ac:dyDescent="0.4">
      <c r="M39" s="2"/>
      <c r="N39" s="2"/>
      <c r="O39" s="2"/>
    </row>
    <row r="40" spans="1:15" x14ac:dyDescent="0.4">
      <c r="M40" s="2"/>
      <c r="N40" s="2"/>
      <c r="O40" s="2"/>
    </row>
  </sheetData>
  <pageMargins left="0.7" right="0.7" top="0.75" bottom="0.75" header="0.3" footer="0.3"/>
  <pageSetup scale="59" orientation="landscape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06D69-286B-784B-9159-BBF92211CB65}">
  <sheetPr>
    <tabColor theme="3" tint="0.79998168889431442"/>
    <pageSetUpPr fitToPage="1"/>
  </sheetPr>
  <dimension ref="B1:E29"/>
  <sheetViews>
    <sheetView showGridLines="0" workbookViewId="0">
      <selection activeCell="B3" sqref="B3"/>
    </sheetView>
  </sheetViews>
  <sheetFormatPr defaultColWidth="10.875" defaultRowHeight="19.5" x14ac:dyDescent="0.4"/>
  <cols>
    <col min="1" max="1" width="3.375" style="1" customWidth="1"/>
    <col min="2" max="2" width="15.875" style="1" customWidth="1"/>
    <col min="3" max="5" width="14.875" style="1" customWidth="1"/>
    <col min="6" max="6" width="3.375" style="1" customWidth="1"/>
    <col min="7" max="16384" width="10.875" style="1"/>
  </cols>
  <sheetData>
    <row r="1" spans="2:5" ht="35.1" customHeight="1" x14ac:dyDescent="0.4">
      <c r="B1" s="14" t="s">
        <v>19</v>
      </c>
    </row>
    <row r="2" spans="2:5" ht="18" customHeight="1" x14ac:dyDescent="0.4">
      <c r="B2" s="23" t="s">
        <v>15</v>
      </c>
      <c r="C2" s="24" t="s">
        <v>14</v>
      </c>
      <c r="D2" s="24" t="s">
        <v>13</v>
      </c>
      <c r="E2" s="24" t="s">
        <v>5</v>
      </c>
    </row>
    <row r="3" spans="2:5" s="11" customFormat="1" ht="21.95" customHeight="1" x14ac:dyDescent="0.25">
      <c r="B3" s="7" t="s">
        <v>0</v>
      </c>
      <c r="C3" s="12">
        <v>0.5</v>
      </c>
      <c r="D3" s="12">
        <v>0.83333333333333337</v>
      </c>
      <c r="E3" s="13">
        <v>8</v>
      </c>
    </row>
    <row r="4" spans="2:5" s="11" customFormat="1" ht="21.95" customHeight="1" x14ac:dyDescent="0.25">
      <c r="B4" s="7" t="s">
        <v>4</v>
      </c>
      <c r="C4" s="12">
        <v>0.33333333333333331</v>
      </c>
      <c r="D4" s="12">
        <v>0.66666666666666663</v>
      </c>
      <c r="E4" s="13">
        <v>8</v>
      </c>
    </row>
    <row r="5" spans="2:5" s="11" customFormat="1" ht="21.95" customHeight="1" x14ac:dyDescent="0.25">
      <c r="B5" s="7" t="s">
        <v>12</v>
      </c>
      <c r="C5" s="12">
        <v>0.66666666666666663</v>
      </c>
      <c r="D5" s="12">
        <v>0</v>
      </c>
      <c r="E5" s="13">
        <v>8</v>
      </c>
    </row>
    <row r="6" spans="2:5" s="11" customFormat="1" ht="21.95" customHeight="1" x14ac:dyDescent="0.25">
      <c r="B6" s="7" t="s">
        <v>3</v>
      </c>
      <c r="C6" s="12">
        <v>0.33333333333333331</v>
      </c>
      <c r="D6" s="12">
        <v>0.5</v>
      </c>
      <c r="E6" s="13">
        <v>4</v>
      </c>
    </row>
    <row r="7" spans="2:5" s="11" customFormat="1" ht="21.95" customHeight="1" x14ac:dyDescent="0.25">
      <c r="B7" s="7" t="s">
        <v>2</v>
      </c>
      <c r="C7" s="12">
        <v>0</v>
      </c>
      <c r="D7" s="12">
        <v>0.33333333333333331</v>
      </c>
      <c r="E7" s="13">
        <v>8</v>
      </c>
    </row>
    <row r="8" spans="2:5" s="11" customFormat="1" ht="21.95" customHeight="1" x14ac:dyDescent="0.25">
      <c r="B8" s="7" t="s">
        <v>1</v>
      </c>
      <c r="C8" s="12">
        <v>0.66666666666666663</v>
      </c>
      <c r="D8" s="12">
        <v>0.89583333333333337</v>
      </c>
      <c r="E8" s="13">
        <v>5.5</v>
      </c>
    </row>
    <row r="9" spans="2:5" s="11" customFormat="1" ht="21.95" customHeight="1" x14ac:dyDescent="0.25">
      <c r="B9" s="7" t="s">
        <v>11</v>
      </c>
      <c r="C9" s="12">
        <v>0.33333333333333331</v>
      </c>
      <c r="D9" s="12">
        <v>0.66666666666666663</v>
      </c>
      <c r="E9" s="13">
        <v>8</v>
      </c>
    </row>
    <row r="10" spans="2:5" s="11" customFormat="1" ht="21.95" customHeight="1" x14ac:dyDescent="0.25">
      <c r="B10" s="7" t="s">
        <v>18</v>
      </c>
      <c r="C10" s="12"/>
      <c r="D10" s="12"/>
      <c r="E10" s="13">
        <v>0</v>
      </c>
    </row>
    <row r="11" spans="2:5" s="11" customFormat="1" ht="21.95" customHeight="1" x14ac:dyDescent="0.25">
      <c r="B11" s="7"/>
      <c r="C11" s="12"/>
      <c r="D11" s="12"/>
      <c r="E11" s="13">
        <v>0</v>
      </c>
    </row>
    <row r="12" spans="2:5" s="11" customFormat="1" ht="21.95" customHeight="1" x14ac:dyDescent="0.25">
      <c r="B12" s="7"/>
      <c r="C12" s="12"/>
      <c r="D12" s="12"/>
      <c r="E12" s="13">
        <v>0</v>
      </c>
    </row>
    <row r="13" spans="2:5" s="11" customFormat="1" ht="21.95" customHeight="1" x14ac:dyDescent="0.25">
      <c r="B13" s="7"/>
      <c r="C13" s="12"/>
      <c r="D13" s="12"/>
      <c r="E13" s="13">
        <v>0</v>
      </c>
    </row>
    <row r="14" spans="2:5" s="11" customFormat="1" ht="21.95" customHeight="1" x14ac:dyDescent="0.25">
      <c r="B14" s="7"/>
      <c r="C14" s="12"/>
      <c r="D14" s="12"/>
      <c r="E14" s="13">
        <v>0</v>
      </c>
    </row>
    <row r="15" spans="2:5" s="11" customFormat="1" ht="21.95" customHeight="1" x14ac:dyDescent="0.25">
      <c r="B15" s="7"/>
      <c r="C15" s="12"/>
      <c r="D15" s="12"/>
      <c r="E15" s="13">
        <v>0</v>
      </c>
    </row>
    <row r="16" spans="2:5" s="11" customFormat="1" ht="21.95" customHeight="1" x14ac:dyDescent="0.25">
      <c r="B16" s="7"/>
      <c r="C16" s="12"/>
      <c r="D16" s="12"/>
      <c r="E16" s="13">
        <v>0</v>
      </c>
    </row>
    <row r="17" spans="2:5" s="11" customFormat="1" ht="21.95" customHeight="1" x14ac:dyDescent="0.25">
      <c r="B17" s="7"/>
      <c r="C17" s="12"/>
      <c r="D17" s="12"/>
      <c r="E17" s="13">
        <v>0</v>
      </c>
    </row>
    <row r="18" spans="2:5" s="11" customFormat="1" ht="21.95" customHeight="1" x14ac:dyDescent="0.25">
      <c r="B18" s="7"/>
      <c r="C18" s="12"/>
      <c r="D18" s="12"/>
      <c r="E18" s="13">
        <v>0</v>
      </c>
    </row>
    <row r="19" spans="2:5" s="11" customFormat="1" ht="21.95" customHeight="1" x14ac:dyDescent="0.25">
      <c r="B19" s="7"/>
      <c r="C19" s="12"/>
      <c r="D19" s="12"/>
      <c r="E19" s="13">
        <v>0</v>
      </c>
    </row>
    <row r="20" spans="2:5" s="11" customFormat="1" ht="21.95" customHeight="1" x14ac:dyDescent="0.25">
      <c r="B20" s="7"/>
      <c r="C20" s="12"/>
      <c r="D20" s="12"/>
      <c r="E20" s="13">
        <v>0</v>
      </c>
    </row>
    <row r="21" spans="2:5" s="11" customFormat="1" ht="21.95" customHeight="1" x14ac:dyDescent="0.25">
      <c r="B21" s="7"/>
      <c r="C21" s="12"/>
      <c r="D21" s="12"/>
      <c r="E21" s="13">
        <v>0</v>
      </c>
    </row>
    <row r="22" spans="2:5" s="11" customFormat="1" ht="21.95" customHeight="1" x14ac:dyDescent="0.25">
      <c r="B22" s="7"/>
      <c r="C22" s="12"/>
      <c r="D22" s="12"/>
      <c r="E22" s="13">
        <v>0</v>
      </c>
    </row>
    <row r="23" spans="2:5" s="11" customFormat="1" ht="21.95" customHeight="1" x14ac:dyDescent="0.25">
      <c r="B23" s="7"/>
      <c r="C23" s="12"/>
      <c r="D23" s="12"/>
      <c r="E23" s="13">
        <v>0</v>
      </c>
    </row>
    <row r="24" spans="2:5" s="11" customFormat="1" ht="21.95" customHeight="1" x14ac:dyDescent="0.25">
      <c r="B24" s="7"/>
      <c r="C24" s="12"/>
      <c r="D24" s="12"/>
      <c r="E24" s="13">
        <v>0</v>
      </c>
    </row>
    <row r="25" spans="2:5" s="11" customFormat="1" ht="21.95" customHeight="1" x14ac:dyDescent="0.25">
      <c r="B25" s="7"/>
      <c r="C25" s="12"/>
      <c r="D25" s="12"/>
      <c r="E25" s="13">
        <v>0</v>
      </c>
    </row>
    <row r="26" spans="2:5" s="11" customFormat="1" ht="21.95" customHeight="1" x14ac:dyDescent="0.25">
      <c r="B26" s="7"/>
      <c r="C26" s="12"/>
      <c r="D26" s="12"/>
      <c r="E26" s="13">
        <v>0</v>
      </c>
    </row>
    <row r="27" spans="2:5" s="11" customFormat="1" ht="21.95" customHeight="1" x14ac:dyDescent="0.25">
      <c r="B27" s="7"/>
      <c r="C27" s="12"/>
      <c r="D27" s="12"/>
      <c r="E27" s="13">
        <v>0</v>
      </c>
    </row>
    <row r="28" spans="2:5" s="11" customFormat="1" ht="21.95" customHeight="1" x14ac:dyDescent="0.25">
      <c r="B28" s="7"/>
      <c r="C28" s="12"/>
      <c r="D28" s="12"/>
      <c r="E28" s="13">
        <v>0</v>
      </c>
    </row>
    <row r="29" spans="2:5" s="11" customFormat="1" ht="21.95" customHeight="1" x14ac:dyDescent="0.25">
      <c r="B29" s="7" t="s">
        <v>21</v>
      </c>
      <c r="C29" s="12"/>
      <c r="D29" s="12"/>
      <c r="E29" s="13">
        <v>0</v>
      </c>
    </row>
  </sheetData>
  <autoFilter ref="B2:E20" xr:uid="{00000000-0009-0000-0000-000001000000}"/>
  <pageMargins left="0.3" right="0.3" top="0.3" bottom="0.3" header="0" footer="0"/>
  <pageSetup fitToHeight="0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F475FF-F9A9-884C-96FE-2633DBBD1D6E}">
  <sheetPr>
    <tabColor theme="2" tint="-9.9978637043366805E-2"/>
    <pageSetUpPr fitToPage="1"/>
  </sheetPr>
  <dimension ref="B1:F29"/>
  <sheetViews>
    <sheetView showGridLines="0" workbookViewId="0"/>
  </sheetViews>
  <sheetFormatPr defaultColWidth="11" defaultRowHeight="15.75" x14ac:dyDescent="0.25"/>
  <cols>
    <col min="1" max="1" width="3.375" customWidth="1"/>
    <col min="2" max="2" width="30.875" customWidth="1"/>
    <col min="3" max="3" width="20.375" customWidth="1"/>
    <col min="4" max="4" width="3.375" customWidth="1"/>
    <col min="6" max="6" width="20.5" customWidth="1"/>
    <col min="7" max="7" width="15.5" customWidth="1"/>
    <col min="8" max="10" width="6.125" customWidth="1"/>
    <col min="11" max="11" width="6.625" customWidth="1"/>
    <col min="12" max="12" width="10.625" customWidth="1"/>
    <col min="13" max="13" width="16.375" bestFit="1" customWidth="1"/>
    <col min="14" max="14" width="10.125" customWidth="1"/>
    <col min="15" max="15" width="8.875" customWidth="1"/>
    <col min="16" max="16" width="11.375" bestFit="1" customWidth="1"/>
    <col min="17" max="17" width="10.625" customWidth="1"/>
  </cols>
  <sheetData>
    <row r="1" spans="2:6" s="1" customFormat="1" ht="35.1" customHeight="1" x14ac:dyDescent="0.4">
      <c r="B1" s="14" t="s">
        <v>20</v>
      </c>
    </row>
    <row r="2" spans="2:6" s="9" customFormat="1" ht="18" customHeight="1" x14ac:dyDescent="0.25">
      <c r="B2" s="21" t="s">
        <v>17</v>
      </c>
      <c r="C2" s="22" t="s">
        <v>16</v>
      </c>
    </row>
    <row r="3" spans="2:6" s="9" customFormat="1" ht="21.95" customHeight="1" x14ac:dyDescent="0.25">
      <c r="B3" s="6" t="s">
        <v>38</v>
      </c>
      <c r="C3" s="25">
        <v>23.14</v>
      </c>
    </row>
    <row r="4" spans="2:6" s="9" customFormat="1" ht="21.95" customHeight="1" x14ac:dyDescent="0.25">
      <c r="B4" s="6" t="s">
        <v>39</v>
      </c>
      <c r="C4" s="25">
        <v>17.16</v>
      </c>
    </row>
    <row r="5" spans="2:6" s="9" customFormat="1" ht="21.95" customHeight="1" x14ac:dyDescent="0.25">
      <c r="B5" s="6" t="s">
        <v>40</v>
      </c>
      <c r="C5" s="25">
        <v>25.33</v>
      </c>
    </row>
    <row r="6" spans="2:6" s="9" customFormat="1" ht="21.95" customHeight="1" x14ac:dyDescent="0.25">
      <c r="B6" s="6" t="s">
        <v>41</v>
      </c>
      <c r="C6" s="25">
        <v>32.42</v>
      </c>
    </row>
    <row r="7" spans="2:6" s="9" customFormat="1" ht="21.95" customHeight="1" x14ac:dyDescent="0.25">
      <c r="B7" s="6" t="s">
        <v>42</v>
      </c>
      <c r="C7" s="25">
        <v>33.515000000000001</v>
      </c>
    </row>
    <row r="8" spans="2:6" s="9" customFormat="1" ht="21.95" customHeight="1" x14ac:dyDescent="0.25">
      <c r="B8" s="6" t="s">
        <v>43</v>
      </c>
      <c r="C8" s="25">
        <v>37.116</v>
      </c>
    </row>
    <row r="9" spans="2:6" s="9" customFormat="1" ht="21.95" customHeight="1" x14ac:dyDescent="0.25">
      <c r="B9" s="6" t="s">
        <v>44</v>
      </c>
      <c r="C9" s="25">
        <v>40.716999999999999</v>
      </c>
    </row>
    <row r="10" spans="2:6" s="9" customFormat="1" ht="21.95" customHeight="1" x14ac:dyDescent="0.25">
      <c r="B10" s="6" t="s">
        <v>45</v>
      </c>
      <c r="C10" s="25">
        <v>44.317999999999998</v>
      </c>
    </row>
    <row r="11" spans="2:6" s="9" customFormat="1" ht="21.95" customHeight="1" x14ac:dyDescent="0.25">
      <c r="B11" s="6" t="s">
        <v>46</v>
      </c>
      <c r="C11" s="25">
        <v>47.918999999999997</v>
      </c>
      <c r="F11" s="10"/>
    </row>
    <row r="12" spans="2:6" s="9" customFormat="1" ht="21.95" customHeight="1" x14ac:dyDescent="0.25">
      <c r="B12" s="6" t="s">
        <v>47</v>
      </c>
      <c r="C12" s="25">
        <v>51.52</v>
      </c>
      <c r="F12" s="10"/>
    </row>
    <row r="13" spans="2:6" s="9" customFormat="1" ht="21.95" customHeight="1" x14ac:dyDescent="0.25">
      <c r="B13" s="6" t="s">
        <v>48</v>
      </c>
      <c r="C13" s="25">
        <v>55.121000000000002</v>
      </c>
      <c r="F13" s="10"/>
    </row>
    <row r="14" spans="2:6" s="9" customFormat="1" ht="21.95" customHeight="1" x14ac:dyDescent="0.25">
      <c r="B14" s="7" t="s">
        <v>49</v>
      </c>
      <c r="C14" s="25">
        <v>58.722000000000001</v>
      </c>
      <c r="F14" s="10"/>
    </row>
    <row r="15" spans="2:6" s="9" customFormat="1" ht="21.95" customHeight="1" x14ac:dyDescent="0.25">
      <c r="B15" s="6" t="s">
        <v>50</v>
      </c>
      <c r="C15" s="25">
        <v>62.323</v>
      </c>
      <c r="F15" s="10"/>
    </row>
    <row r="16" spans="2:6" s="9" customFormat="1" ht="21.95" customHeight="1" x14ac:dyDescent="0.25">
      <c r="B16" s="6" t="s">
        <v>51</v>
      </c>
      <c r="C16" s="25">
        <v>65.924000000000007</v>
      </c>
      <c r="F16" s="10"/>
    </row>
    <row r="17" spans="2:3" s="9" customFormat="1" ht="21.95" customHeight="1" x14ac:dyDescent="0.25">
      <c r="B17" s="6" t="s">
        <v>52</v>
      </c>
      <c r="C17" s="25">
        <v>69.525000000000006</v>
      </c>
    </row>
    <row r="18" spans="2:3" s="9" customFormat="1" ht="21.95" customHeight="1" x14ac:dyDescent="0.25">
      <c r="B18" s="6" t="s">
        <v>53</v>
      </c>
      <c r="C18" s="25">
        <v>73.126000000000005</v>
      </c>
    </row>
    <row r="19" spans="2:3" s="9" customFormat="1" ht="21.95" customHeight="1" x14ac:dyDescent="0.25">
      <c r="B19" s="6" t="s">
        <v>54</v>
      </c>
      <c r="C19" s="25">
        <v>76.727000000000004</v>
      </c>
    </row>
    <row r="20" spans="2:3" s="9" customFormat="1" ht="21.95" customHeight="1" x14ac:dyDescent="0.25">
      <c r="B20" s="6" t="s">
        <v>55</v>
      </c>
      <c r="C20" s="25">
        <v>80.328000000000003</v>
      </c>
    </row>
    <row r="21" spans="2:3" s="9" customFormat="1" ht="21.95" customHeight="1" x14ac:dyDescent="0.25">
      <c r="B21" s="6" t="s">
        <v>56</v>
      </c>
      <c r="C21" s="25">
        <v>83.929000000000002</v>
      </c>
    </row>
    <row r="22" spans="2:3" s="9" customFormat="1" ht="21.95" customHeight="1" x14ac:dyDescent="0.25">
      <c r="B22" s="7" t="s">
        <v>57</v>
      </c>
      <c r="C22" s="25">
        <v>87.53</v>
      </c>
    </row>
    <row r="23" spans="2:3" s="9" customFormat="1" ht="21.95" customHeight="1" x14ac:dyDescent="0.25">
      <c r="B23" s="7"/>
      <c r="C23" s="8"/>
    </row>
    <row r="24" spans="2:3" s="9" customFormat="1" ht="21.95" customHeight="1" x14ac:dyDescent="0.25">
      <c r="B24" s="7"/>
      <c r="C24" s="8"/>
    </row>
    <row r="25" spans="2:3" s="9" customFormat="1" ht="21.95" customHeight="1" x14ac:dyDescent="0.25">
      <c r="B25" s="7"/>
      <c r="C25" s="8"/>
    </row>
    <row r="26" spans="2:3" s="9" customFormat="1" ht="21.95" customHeight="1" x14ac:dyDescent="0.25">
      <c r="B26" s="7"/>
      <c r="C26" s="8"/>
    </row>
    <row r="27" spans="2:3" s="9" customFormat="1" ht="21.95" customHeight="1" x14ac:dyDescent="0.25">
      <c r="B27" s="7"/>
      <c r="C27" s="8"/>
    </row>
    <row r="28" spans="2:3" s="9" customFormat="1" ht="21.95" customHeight="1" x14ac:dyDescent="0.25">
      <c r="B28" s="7"/>
      <c r="C28" s="8"/>
    </row>
    <row r="29" spans="2:3" s="9" customFormat="1" ht="21.95" customHeight="1" x14ac:dyDescent="0.25">
      <c r="B29" s="7"/>
      <c r="C29" s="8"/>
    </row>
  </sheetData>
  <autoFilter ref="B2:C22" xr:uid="{00000000-0009-0000-0000-000002000000}"/>
  <pageMargins left="0.3" right="0.3" top="0.3" bottom="0.3" header="0" footer="0"/>
  <pageSetup fitToHeight="0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33C01-CF7F-43F7-8A7C-E81275A28218}">
  <sheetPr>
    <tabColor theme="3" tint="0.79998168889431442"/>
  </sheetPr>
  <dimension ref="B1:C22"/>
  <sheetViews>
    <sheetView showGridLines="0" topLeftCell="A7" workbookViewId="0">
      <selection activeCell="B15" sqref="B15"/>
    </sheetView>
  </sheetViews>
  <sheetFormatPr defaultColWidth="8.875" defaultRowHeight="15.75" x14ac:dyDescent="0.25"/>
  <cols>
    <col min="1" max="1" width="3.375" customWidth="1"/>
    <col min="2" max="3" width="32.625" customWidth="1"/>
    <col min="4" max="4" width="3.125" customWidth="1"/>
  </cols>
  <sheetData>
    <row r="1" spans="2:3" s="1" customFormat="1" ht="35.1" customHeight="1" x14ac:dyDescent="0.4">
      <c r="B1" s="14" t="s">
        <v>32</v>
      </c>
    </row>
    <row r="2" spans="2:3" ht="35.1" customHeight="1" x14ac:dyDescent="0.25">
      <c r="B2" s="81" t="s">
        <v>22</v>
      </c>
      <c r="C2" s="81"/>
    </row>
    <row r="3" spans="2:3" ht="21.95" customHeight="1" x14ac:dyDescent="0.25">
      <c r="B3" s="18" t="s">
        <v>23</v>
      </c>
      <c r="C3" s="18" t="s">
        <v>28</v>
      </c>
    </row>
    <row r="4" spans="2:3" ht="21.95" customHeight="1" x14ac:dyDescent="0.25">
      <c r="B4" s="19" t="s">
        <v>25</v>
      </c>
      <c r="C4" s="20">
        <v>1</v>
      </c>
    </row>
    <row r="5" spans="2:3" ht="21.95" customHeight="1" x14ac:dyDescent="0.25">
      <c r="B5" s="19" t="s">
        <v>26</v>
      </c>
      <c r="C5" s="20">
        <v>2</v>
      </c>
    </row>
    <row r="6" spans="2:3" ht="21.95" customHeight="1" x14ac:dyDescent="0.25">
      <c r="B6" s="19" t="s">
        <v>29</v>
      </c>
      <c r="C6" s="20">
        <v>3</v>
      </c>
    </row>
    <row r="7" spans="2:3" ht="21.95" customHeight="1" x14ac:dyDescent="0.25">
      <c r="B7" s="19" t="s">
        <v>30</v>
      </c>
      <c r="C7" s="20">
        <v>4</v>
      </c>
    </row>
    <row r="8" spans="2:3" ht="21.95" customHeight="1" x14ac:dyDescent="0.25">
      <c r="B8" s="19" t="s">
        <v>31</v>
      </c>
      <c r="C8" s="20">
        <v>0</v>
      </c>
    </row>
    <row r="9" spans="2:3" ht="21.95" customHeight="1" x14ac:dyDescent="0.25">
      <c r="B9" s="19" t="s">
        <v>31</v>
      </c>
      <c r="C9" s="20">
        <v>0</v>
      </c>
    </row>
    <row r="10" spans="2:3" ht="21.95" customHeight="1" x14ac:dyDescent="0.25">
      <c r="B10" s="19" t="s">
        <v>31</v>
      </c>
      <c r="C10" s="20">
        <v>0</v>
      </c>
    </row>
    <row r="11" spans="2:3" ht="21.95" customHeight="1" x14ac:dyDescent="0.25">
      <c r="B11" s="19" t="s">
        <v>31</v>
      </c>
      <c r="C11" s="20">
        <v>0</v>
      </c>
    </row>
    <row r="12" spans="2:3" ht="21.95" customHeight="1" x14ac:dyDescent="0.25"/>
    <row r="13" spans="2:3" ht="35.1" customHeight="1" x14ac:dyDescent="0.25">
      <c r="B13" s="81" t="s">
        <v>33</v>
      </c>
      <c r="C13" s="81"/>
    </row>
    <row r="14" spans="2:3" ht="21.95" customHeight="1" x14ac:dyDescent="0.25">
      <c r="B14" s="18" t="s">
        <v>34</v>
      </c>
      <c r="C14" s="18" t="s">
        <v>24</v>
      </c>
    </row>
    <row r="15" spans="2:3" ht="21.95" customHeight="1" x14ac:dyDescent="0.25">
      <c r="B15" s="20">
        <v>5</v>
      </c>
      <c r="C15" s="19" t="s">
        <v>37</v>
      </c>
    </row>
    <row r="16" spans="2:3" ht="21.95" customHeight="1" x14ac:dyDescent="0.25">
      <c r="B16" s="20">
        <v>10</v>
      </c>
      <c r="C16" s="19" t="s">
        <v>35</v>
      </c>
    </row>
    <row r="17" spans="2:3" ht="21.95" customHeight="1" x14ac:dyDescent="0.25">
      <c r="B17" s="20">
        <v>15</v>
      </c>
      <c r="C17" s="19" t="s">
        <v>36</v>
      </c>
    </row>
    <row r="18" spans="2:3" ht="21.95" customHeight="1" x14ac:dyDescent="0.25">
      <c r="B18" s="20">
        <v>20</v>
      </c>
      <c r="C18" s="19" t="s">
        <v>27</v>
      </c>
    </row>
    <row r="19" spans="2:3" ht="21.95" customHeight="1" x14ac:dyDescent="0.25">
      <c r="B19" s="20">
        <v>0</v>
      </c>
      <c r="C19" s="19" t="s">
        <v>31</v>
      </c>
    </row>
    <row r="20" spans="2:3" ht="21.95" customHeight="1" x14ac:dyDescent="0.25">
      <c r="B20" s="20">
        <v>0</v>
      </c>
      <c r="C20" s="19" t="s">
        <v>31</v>
      </c>
    </row>
    <row r="21" spans="2:3" ht="21.95" customHeight="1" x14ac:dyDescent="0.25">
      <c r="B21" s="20">
        <v>0</v>
      </c>
      <c r="C21" s="19" t="s">
        <v>31</v>
      </c>
    </row>
    <row r="22" spans="2:3" ht="21.95" customHeight="1" x14ac:dyDescent="0.25">
      <c r="B22" s="20">
        <v>0</v>
      </c>
      <c r="C22" s="19" t="s">
        <v>31</v>
      </c>
    </row>
  </sheetData>
  <mergeCells count="2">
    <mergeCell ref="B2:C2"/>
    <mergeCell ref="B13:C1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583E4-0980-4D24-90EB-E816BB15A29C}">
  <dimension ref="A1:A12"/>
  <sheetViews>
    <sheetView workbookViewId="0">
      <selection activeCell="E11" sqref="E11"/>
    </sheetView>
  </sheetViews>
  <sheetFormatPr defaultRowHeight="15" x14ac:dyDescent="0.25"/>
  <cols>
    <col min="1" max="16384" width="9" style="26"/>
  </cols>
  <sheetData>
    <row r="1" spans="1:1" x14ac:dyDescent="0.25">
      <c r="A1" s="26" t="s">
        <v>100</v>
      </c>
    </row>
    <row r="2" spans="1:1" x14ac:dyDescent="0.25">
      <c r="A2" s="26" t="s">
        <v>99</v>
      </c>
    </row>
    <row r="3" spans="1:1" x14ac:dyDescent="0.25">
      <c r="A3" s="26" t="s">
        <v>98</v>
      </c>
    </row>
    <row r="4" spans="1:1" x14ac:dyDescent="0.25">
      <c r="A4" s="26" t="s">
        <v>97</v>
      </c>
    </row>
    <row r="5" spans="1:1" x14ac:dyDescent="0.25">
      <c r="A5" s="26" t="s">
        <v>96</v>
      </c>
    </row>
    <row r="6" spans="1:1" x14ac:dyDescent="0.25">
      <c r="A6" s="26" t="s">
        <v>95</v>
      </c>
    </row>
    <row r="7" spans="1:1" x14ac:dyDescent="0.25">
      <c r="A7" s="26" t="s">
        <v>94</v>
      </c>
    </row>
    <row r="8" spans="1:1" x14ac:dyDescent="0.25">
      <c r="A8" s="26" t="s">
        <v>93</v>
      </c>
    </row>
    <row r="9" spans="1:1" x14ac:dyDescent="0.25">
      <c r="A9" s="26" t="s">
        <v>92</v>
      </c>
    </row>
    <row r="10" spans="1:1" x14ac:dyDescent="0.25">
      <c r="A10" s="26" t="s">
        <v>91</v>
      </c>
    </row>
    <row r="11" spans="1:1" x14ac:dyDescent="0.25">
      <c r="A11" s="26" t="s">
        <v>90</v>
      </c>
    </row>
    <row r="12" spans="1:1" x14ac:dyDescent="0.25">
      <c r="A12" s="26" t="s">
        <v>89</v>
      </c>
    </row>
  </sheetData>
  <dataValidations count="1">
    <dataValidation type="list" allowBlank="1" showInputMessage="1" showErrorMessage="1" sqref="E11" xr:uid="{0DD6913A-2637-45C8-948B-E936934D5C2C}">
      <formula1>$A$1:$A$12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2</vt:i4>
      </vt:variant>
    </vt:vector>
  </HeadingPairs>
  <TitlesOfParts>
    <vt:vector size="9" baseType="lpstr">
      <vt:lpstr>ATTENDANCE SHEET with Days type</vt:lpstr>
      <vt:lpstr>ATTENDANCE SHEET</vt:lpstr>
      <vt:lpstr>Employee Attendance Tracker</vt:lpstr>
      <vt:lpstr>Shift Data</vt:lpstr>
      <vt:lpstr>Employee IDs with Pay Rate</vt:lpstr>
      <vt:lpstr>Point System Reference</vt:lpstr>
      <vt:lpstr>BACKDATA</vt:lpstr>
      <vt:lpstr>'Employee IDs with Pay Rate'!Print_Area</vt:lpstr>
      <vt:lpstr>'Shift Data'!Print_Area</vt:lpstr>
    </vt:vector>
  </TitlesOfParts>
  <Manager>KAMALNAINX</Manager>
  <Company>THEKAMALNAIN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Attendance Tracker Sheet</dc:title>
  <dc:subject>excel</dc:subject>
  <dc:creator>KAMAL NAIN</dc:creator>
  <cp:keywords>#thekamalnain</cp:keywords>
  <cp:lastModifiedBy>Kamal Nain</cp:lastModifiedBy>
  <cp:lastPrinted>2022-12-17T21:45:18Z</cp:lastPrinted>
  <dcterms:created xsi:type="dcterms:W3CDTF">2015-02-24T20:54:23Z</dcterms:created>
  <dcterms:modified xsi:type="dcterms:W3CDTF">2023-11-09T11:00:44Z</dcterms:modified>
</cp:coreProperties>
</file>