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!\Desktop\"/>
    </mc:Choice>
  </mc:AlternateContent>
  <xr:revisionPtr revIDLastSave="0" documentId="13_ncr:1_{357FAE96-9FB3-4C5D-A009-D640E3348B73}" xr6:coauthVersionLast="47" xr6:coauthVersionMax="47" xr10:uidLastSave="{00000000-0000-0000-0000-000000000000}"/>
  <bookViews>
    <workbookView xWindow="-108" yWindow="-108" windowWidth="23256" windowHeight="13176" activeTab="2" xr2:uid="{F8EBF01F-724A-4BD6-A6B4-E1654F2F9F65}"/>
  </bookViews>
  <sheets>
    <sheet name="Question-1" sheetId="4" r:id="rId1"/>
    <sheet name="QUESTION 2" sheetId="3" r:id="rId2"/>
    <sheet name="Question 3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4" l="1"/>
  <c r="D31" i="1" l="1"/>
  <c r="C32" i="1"/>
  <c r="G31" i="1" s="1"/>
  <c r="B32" i="1"/>
  <c r="D32" i="1" s="1"/>
  <c r="E31" i="1" s="1"/>
  <c r="F31" i="1" s="1"/>
  <c r="E23" i="1"/>
  <c r="B27" i="1" s="1"/>
  <c r="B20" i="1"/>
  <c r="E11" i="1"/>
  <c r="E10" i="1"/>
  <c r="D12" i="1"/>
  <c r="C12" i="1"/>
  <c r="B12" i="1"/>
  <c r="E12" i="1" l="1"/>
</calcChain>
</file>

<file path=xl/sharedStrings.xml><?xml version="1.0" encoding="utf-8"?>
<sst xmlns="http://schemas.openxmlformats.org/spreadsheetml/2006/main" count="118" uniqueCount="85">
  <si>
    <t>A1</t>
  </si>
  <si>
    <t>A2</t>
  </si>
  <si>
    <t>A3</t>
  </si>
  <si>
    <t>Total Scores</t>
  </si>
  <si>
    <t>Mean Test Scores</t>
  </si>
  <si>
    <t>Instrumental method</t>
  </si>
  <si>
    <t>Test Scores</t>
  </si>
  <si>
    <t>mean</t>
  </si>
  <si>
    <t>sum</t>
  </si>
  <si>
    <t>sum of squares</t>
  </si>
  <si>
    <t>Sample</t>
  </si>
  <si>
    <t>Population</t>
  </si>
  <si>
    <t xml:space="preserve"> </t>
  </si>
  <si>
    <t>One Way Annova Table</t>
  </si>
  <si>
    <t>Source</t>
  </si>
  <si>
    <t>DF</t>
  </si>
  <si>
    <t>SS</t>
  </si>
  <si>
    <t>MS(Variance Proxy from F-Test)</t>
  </si>
  <si>
    <t>P Value</t>
  </si>
  <si>
    <t>F-Critical</t>
  </si>
  <si>
    <t>Between</t>
  </si>
  <si>
    <t>within</t>
  </si>
  <si>
    <t>Total</t>
  </si>
  <si>
    <t>alpha</t>
  </si>
  <si>
    <t>SS-Total</t>
  </si>
  <si>
    <t>Calculation SS - Sum Of Squares</t>
  </si>
  <si>
    <t>Total sum of squares -(Total sum squared/Total Population)</t>
  </si>
  <si>
    <t>Total sum of squares(Population)</t>
  </si>
  <si>
    <t>Total sum squared</t>
  </si>
  <si>
    <t>Total Population</t>
  </si>
  <si>
    <t>SS - Between</t>
  </si>
  <si>
    <t>Sum of squares sums/sample size-(Total sum squared/Total Population)</t>
  </si>
  <si>
    <t>sum of squares sums</t>
  </si>
  <si>
    <t>sample size</t>
  </si>
  <si>
    <t>SS- Between</t>
  </si>
  <si>
    <t>Accept</t>
  </si>
  <si>
    <t>F-Statstic</t>
  </si>
  <si>
    <t>F- Statistic&lt; F-Critical</t>
  </si>
  <si>
    <t>P-Value &gt; alpha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</si>
  <si>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</si>
  <si>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</si>
  <si>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</si>
  <si>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</si>
  <si>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</si>
  <si>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</si>
  <si>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</si>
  <si>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</si>
  <si>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</si>
  <si>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df</t>
  </si>
  <si>
    <t>MS</t>
  </si>
  <si>
    <t>F</t>
  </si>
  <si>
    <t>P-value</t>
  </si>
  <si>
    <t>F crit</t>
  </si>
  <si>
    <t>Between Groups</t>
  </si>
  <si>
    <t>Within Groups</t>
  </si>
  <si>
    <t>Using Data analysis</t>
  </si>
  <si>
    <t xml:space="preserve">The life of a 60- watt light bulb in hours is known to be normally distributed with σ = 25 hours. Create 5 different random samples of 100 bulbs  </t>
  </si>
  <si>
    <t>each which has a mean life of x_bar ~ 1000 hours and perform one-way ANOVA with state it.</t>
  </si>
  <si>
    <t>Sample-1</t>
  </si>
  <si>
    <t>Sample-2</t>
  </si>
  <si>
    <t>Sample-3</t>
  </si>
  <si>
    <t>Sample-4</t>
  </si>
  <si>
    <t>Sample-5</t>
  </si>
  <si>
    <t>Column 1</t>
  </si>
  <si>
    <t>Column 2</t>
  </si>
  <si>
    <t>Column 3</t>
  </si>
  <si>
    <t>Column 4</t>
  </si>
  <si>
    <t>Column 5</t>
  </si>
  <si>
    <t>alpha = 0.05</t>
  </si>
  <si>
    <t>P-Value&gt; alpha</t>
  </si>
  <si>
    <t>F-Statistics &lt; F-Critical</t>
  </si>
  <si>
    <t>Statistics and Probability Assignment</t>
  </si>
  <si>
    <t>Given mean= 70</t>
  </si>
  <si>
    <t>variance = 200</t>
  </si>
  <si>
    <t>hence mean for 10 adults = 10(70)= 700</t>
  </si>
  <si>
    <t>variance for 10 adults = 10(200)= 2000</t>
  </si>
  <si>
    <t>Z-test = { (X-mu)}/{SD} = {(800-700)}/{44.72} = 2.24</t>
  </si>
  <si>
    <t>Hence it is safe to reach the ground when there are 10 adults in the lift.</t>
  </si>
  <si>
    <t xml:space="preserve">The maximum weight that an elevator in an apartment complex can accommodate is 800kg. The average adult weight be about 70 kgs with a variance of 200.  </t>
  </si>
  <si>
    <t>What is the probability that the lift safely reaches the ground when there are 10 adults in the lift?</t>
  </si>
  <si>
    <r>
      <t>standard deviation sd = </t>
    </r>
    <r>
      <rPr>
        <sz val="14"/>
        <rFont val="Arial"/>
        <family val="2"/>
      </rPr>
      <t>sqrt{2000}</t>
    </r>
    <r>
      <rPr>
        <sz val="1"/>
        <rFont val="Arial"/>
        <family val="2"/>
      </rPr>
      <t>​</t>
    </r>
    <r>
      <rPr>
        <sz val="11.5"/>
        <rFont val="Arial"/>
        <family val="2"/>
      </rPr>
      <t> = 44.72</t>
    </r>
  </si>
  <si>
    <t>If the weight &gt; 800 kg causes the elevator to "unsafely" reach the ground, then we can find the upper tail of our normal distribution:</t>
  </si>
  <si>
    <t>P(Weight of 10 adults &gt; 800 kg).</t>
  </si>
  <si>
    <t>Hence P(Z &lt;2.24), using z table we get 0.9875 or 98.75%</t>
  </si>
  <si>
    <t>For P ( Z &lt; 2.24) using positive Z score table,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</si>
</sst>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  <family val="2"/>
    </font>
    <font>
      <sz val="11"/>
      <color rgb="FFFF0000"/>
      <name val="Arial"/>
      <family val="2"/>
    </font>
    <font>
      <i/>
      <sz val="11"/>
      <color theme="1"/>
      <name val="Arial"/>
      <family val="2"/>
    </font>
    <font>
      <sz val="11"/>
      <color rgb="FF000000"/>
      <name val="Verdana"/>
      <family val="2"/>
    </font>
    <font>
      <sz val="11.5"/>
      <color rgb="FF3E4D5C"/>
      <name val="Verdana"/>
      <family val="2"/>
    </font>
    <font>
      <sz val="11.5"/>
      <name val="Arial"/>
      <family val="2"/>
    </font>
    <font>
      <sz val="11"/>
      <name val="Arial"/>
      <family val="2"/>
    </font>
    <font>
      <sz val="14"/>
      <name val="Arial"/>
      <family val="2"/>
    </font>
    <font>
      <sz val="1"/>
      <name val="Arial"/>
      <family val="2"/>
    </font>
    <font>
      <sz val="11.5"/>
      <name val="Verdana"/>
      <family val="2"/>
    </font>
    <font>
      <sz val="14"/>
      <name val="Verdana"/>
      <family val="2"/>
    </font>
    <font>
      <i/>
      <sz val="14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Font="1" applyBorder="1"/>
    <xf numFmtId="0" fontId="0" fillId="0" borderId="0" xfId="0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8" xfId="0" applyFont="1" applyFill="1" applyBorder="1"/>
    <xf numFmtId="0" fontId="1" fillId="2" borderId="8" xfId="0" applyFont="1" applyFill="1" applyBorder="1" applyAlignment="1">
      <alignment vertical="top" wrapText="1"/>
    </xf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5" xfId="0" applyFont="1" applyFill="1" applyBorder="1"/>
    <xf numFmtId="0" fontId="1" fillId="2" borderId="15" xfId="0" applyFont="1" applyFill="1" applyBorder="1" applyAlignment="1">
      <alignment vertical="top" wrapText="1"/>
    </xf>
    <xf numFmtId="0" fontId="1" fillId="2" borderId="16" xfId="0" applyFont="1" applyFill="1" applyBorder="1"/>
    <xf numFmtId="0" fontId="0" fillId="3" borderId="22" xfId="0" applyFill="1" applyBorder="1"/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 vertical="top" wrapText="1"/>
    </xf>
    <xf numFmtId="0" fontId="0" fillId="3" borderId="23" xfId="0" applyFill="1" applyBorder="1"/>
    <xf numFmtId="0" fontId="0" fillId="3" borderId="1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3" xfId="0" applyFill="1" applyBorder="1" applyAlignment="1">
      <alignment horizontal="center" vertical="top" wrapText="1"/>
    </xf>
    <xf numFmtId="0" fontId="0" fillId="3" borderId="17" xfId="0" applyFill="1" applyBorder="1"/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 vertical="top" wrapText="1"/>
    </xf>
    <xf numFmtId="0" fontId="0" fillId="3" borderId="0" xfId="0" applyFill="1"/>
    <xf numFmtId="0" fontId="0" fillId="4" borderId="4" xfId="0" applyFill="1" applyBorder="1" applyAlignment="1">
      <alignment horizontal="center"/>
    </xf>
    <xf numFmtId="0" fontId="0" fillId="4" borderId="18" xfId="0" applyFill="1" applyBorder="1"/>
    <xf numFmtId="0" fontId="0" fillId="4" borderId="7" xfId="0" applyFill="1" applyBorder="1"/>
    <xf numFmtId="0" fontId="0" fillId="4" borderId="0" xfId="0" applyFill="1"/>
    <xf numFmtId="0" fontId="0" fillId="4" borderId="5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3" xfId="0" applyFill="1" applyBorder="1" applyAlignment="1">
      <alignment vertical="top" wrapText="1"/>
    </xf>
    <xf numFmtId="0" fontId="0" fillId="5" borderId="4" xfId="0" applyFill="1" applyBorder="1"/>
    <xf numFmtId="0" fontId="0" fillId="5" borderId="25" xfId="0" applyFill="1" applyBorder="1"/>
    <xf numFmtId="0" fontId="0" fillId="5" borderId="0" xfId="0" applyFill="1" applyBorder="1"/>
    <xf numFmtId="0" fontId="0" fillId="5" borderId="0" xfId="0" applyFill="1" applyBorder="1" applyAlignment="1">
      <alignment vertical="top" wrapText="1"/>
    </xf>
    <xf numFmtId="0" fontId="0" fillId="5" borderId="18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6" xfId="0" applyFill="1" applyBorder="1" applyAlignment="1">
      <alignment vertical="top" wrapText="1"/>
    </xf>
    <xf numFmtId="0" fontId="0" fillId="5" borderId="7" xfId="0" applyFill="1" applyBorder="1"/>
    <xf numFmtId="0" fontId="0" fillId="3" borderId="0" xfId="0" applyFill="1" applyAlignment="1">
      <alignment vertical="top" wrapText="1"/>
    </xf>
    <xf numFmtId="0" fontId="0" fillId="3" borderId="1" xfId="0" applyFill="1" applyBorder="1" applyAlignment="1"/>
    <xf numFmtId="0" fontId="0" fillId="3" borderId="1" xfId="0" applyFill="1" applyBorder="1" applyAlignment="1">
      <alignment vertical="top" wrapText="1"/>
    </xf>
    <xf numFmtId="0" fontId="0" fillId="3" borderId="1" xfId="0" applyFill="1" applyBorder="1"/>
    <xf numFmtId="0" fontId="0" fillId="3" borderId="0" xfId="0" applyFill="1" applyAlignment="1">
      <alignment vertical="top"/>
    </xf>
    <xf numFmtId="0" fontId="1" fillId="2" borderId="0" xfId="0" applyFont="1" applyFill="1" applyBorder="1"/>
    <xf numFmtId="0" fontId="0" fillId="6" borderId="0" xfId="0" applyFill="1"/>
    <xf numFmtId="0" fontId="2" fillId="6" borderId="24" xfId="0" applyFont="1" applyFill="1" applyBorder="1" applyAlignment="1">
      <alignment horizontal="center"/>
    </xf>
    <xf numFmtId="0" fontId="0" fillId="6" borderId="0" xfId="0" applyFill="1" applyBorder="1" applyAlignment="1"/>
    <xf numFmtId="0" fontId="0" fillId="6" borderId="6" xfId="0" applyFill="1" applyBorder="1" applyAlignment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7" borderId="21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0" xfId="0" applyFill="1"/>
    <xf numFmtId="0" fontId="2" fillId="7" borderId="24" xfId="0" applyFont="1" applyFill="1" applyBorder="1" applyAlignment="1">
      <alignment horizontal="center"/>
    </xf>
    <xf numFmtId="0" fontId="0" fillId="7" borderId="0" xfId="0" applyFill="1" applyBorder="1" applyAlignment="1"/>
    <xf numFmtId="0" fontId="0" fillId="7" borderId="6" xfId="0" applyFill="1" applyBorder="1" applyAlignment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18" xfId="0" applyFill="1" applyBorder="1"/>
    <xf numFmtId="0" fontId="2" fillId="7" borderId="22" xfId="0" applyFont="1" applyFill="1" applyBorder="1" applyAlignment="1">
      <alignment horizontal="center"/>
    </xf>
    <xf numFmtId="0" fontId="0" fillId="7" borderId="25" xfId="0" applyFill="1" applyBorder="1" applyAlignment="1"/>
    <xf numFmtId="0" fontId="0" fillId="7" borderId="5" xfId="0" applyFill="1" applyBorder="1" applyAlignment="1"/>
    <xf numFmtId="0" fontId="2" fillId="7" borderId="26" xfId="0" applyFont="1" applyFill="1" applyBorder="1" applyAlignment="1">
      <alignment horizontal="center"/>
    </xf>
    <xf numFmtId="0" fontId="0" fillId="7" borderId="18" xfId="0" applyFill="1" applyBorder="1" applyAlignment="1"/>
    <xf numFmtId="0" fontId="0" fillId="7" borderId="7" xfId="0" applyFill="1" applyBorder="1" applyAlignment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4" fillId="0" borderId="0" xfId="0" applyFont="1" applyAlignment="1">
      <alignment vertical="center"/>
    </xf>
    <xf numFmtId="0" fontId="6" fillId="0" borderId="0" xfId="0" applyFont="1"/>
    <xf numFmtId="0" fontId="5" fillId="7" borderId="0" xfId="0" applyFont="1" applyFill="1" applyAlignment="1">
      <alignment vertical="center"/>
    </xf>
    <xf numFmtId="0" fontId="6" fillId="7" borderId="0" xfId="0" applyFont="1" applyFill="1"/>
    <xf numFmtId="0" fontId="4" fillId="7" borderId="0" xfId="0" applyFont="1" applyFill="1" applyAlignment="1">
      <alignment vertical="center"/>
    </xf>
    <xf numFmtId="0" fontId="6" fillId="7" borderId="0" xfId="0" applyFont="1" applyFill="1" applyBorder="1"/>
    <xf numFmtId="0" fontId="9" fillId="7" borderId="0" xfId="0" applyFont="1" applyFill="1" applyBorder="1" applyAlignment="1">
      <alignment vertical="center"/>
    </xf>
    <xf numFmtId="0" fontId="10" fillId="7" borderId="0" xfId="0" applyFont="1" applyFill="1" applyBorder="1" applyAlignment="1">
      <alignment vertical="center"/>
    </xf>
    <xf numFmtId="0" fontId="11" fillId="7" borderId="0" xfId="0" applyFont="1" applyFill="1" applyBorder="1" applyAlignment="1">
      <alignment vertical="center"/>
    </xf>
    <xf numFmtId="0" fontId="7" fillId="7" borderId="0" xfId="0" applyFont="1" applyFill="1" applyBorder="1"/>
    <xf numFmtId="0" fontId="3" fillId="7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1FF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E6F49-A538-4774-A620-50EE1FFED65E}">
  <dimension ref="A3:O23"/>
  <sheetViews>
    <sheetView workbookViewId="0">
      <selection activeCell="N17" sqref="N17"/>
    </sheetView>
  </sheetViews>
  <sheetFormatPr defaultRowHeight="13.8" x14ac:dyDescent="0.25"/>
  <cols>
    <col min="7" max="7" width="8.796875" customWidth="1"/>
  </cols>
  <sheetData>
    <row r="3" spans="1:15" x14ac:dyDescent="0.25">
      <c r="A3" s="92" t="s">
        <v>71</v>
      </c>
      <c r="B3" s="63"/>
      <c r="C3" s="63"/>
      <c r="D3" s="63"/>
    </row>
    <row r="4" spans="1:15" ht="14.4" thickBot="1" x14ac:dyDescent="0.3"/>
    <row r="5" spans="1:15" x14ac:dyDescent="0.25">
      <c r="A5" s="67" t="s">
        <v>78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9"/>
    </row>
    <row r="6" spans="1:15" ht="14.4" thickBot="1" x14ac:dyDescent="0.3">
      <c r="A6" s="79" t="s">
        <v>79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1"/>
    </row>
    <row r="7" spans="1:15" ht="14.4" x14ac:dyDescent="0.25">
      <c r="A7" s="82"/>
    </row>
    <row r="8" spans="1:15" ht="14.4" x14ac:dyDescent="0.25">
      <c r="A8" s="84" t="s">
        <v>72</v>
      </c>
      <c r="B8" s="85"/>
      <c r="C8" s="85"/>
      <c r="D8" s="85"/>
      <c r="E8" s="85"/>
      <c r="F8" s="63"/>
      <c r="G8" s="63"/>
      <c r="H8" s="63"/>
      <c r="I8" s="63"/>
      <c r="J8" s="63"/>
      <c r="K8" s="63"/>
      <c r="L8" s="63"/>
      <c r="M8" s="63"/>
    </row>
    <row r="9" spans="1:15" ht="14.4" x14ac:dyDescent="0.25">
      <c r="A9" s="84" t="s">
        <v>73</v>
      </c>
      <c r="B9" s="85"/>
      <c r="C9" s="85"/>
      <c r="D9" s="85"/>
      <c r="E9" s="85"/>
      <c r="F9" s="63"/>
      <c r="G9" s="63"/>
      <c r="H9" s="63"/>
      <c r="I9" s="63"/>
      <c r="J9" s="63"/>
      <c r="K9" s="63"/>
      <c r="L9" s="63"/>
      <c r="M9" s="63"/>
    </row>
    <row r="10" spans="1:15" ht="14.4" x14ac:dyDescent="0.25">
      <c r="A10" s="84" t="s">
        <v>74</v>
      </c>
      <c r="B10" s="85"/>
      <c r="C10" s="85"/>
      <c r="D10" s="85"/>
      <c r="E10" s="85"/>
      <c r="F10" s="63"/>
      <c r="G10" s="63"/>
      <c r="H10" s="63"/>
      <c r="I10" s="63"/>
      <c r="J10" s="63"/>
      <c r="K10" s="63"/>
      <c r="L10" s="63"/>
      <c r="M10" s="63"/>
    </row>
    <row r="11" spans="1:15" ht="14.4" x14ac:dyDescent="0.25">
      <c r="A11" s="84" t="s">
        <v>75</v>
      </c>
      <c r="B11" s="85"/>
      <c r="C11" s="85"/>
      <c r="D11" s="85"/>
      <c r="E11" s="85"/>
      <c r="F11" s="63"/>
      <c r="G11" s="63"/>
      <c r="H11" s="63"/>
      <c r="I11" s="63"/>
      <c r="J11" s="63"/>
      <c r="K11" s="63"/>
      <c r="L11" s="63"/>
      <c r="M11" s="63"/>
    </row>
    <row r="12" spans="1:15" x14ac:dyDescent="0.25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</row>
    <row r="13" spans="1:15" ht="17.399999999999999" x14ac:dyDescent="0.25">
      <c r="A13" s="84" t="s">
        <v>80</v>
      </c>
      <c r="B13" s="85"/>
      <c r="C13" s="85"/>
      <c r="D13" s="85"/>
      <c r="E13" s="85"/>
      <c r="F13" s="85"/>
      <c r="G13" s="63"/>
      <c r="H13" s="63"/>
      <c r="I13" s="63"/>
      <c r="J13" s="63"/>
      <c r="K13" s="63"/>
      <c r="L13" s="63"/>
      <c r="M13" s="63"/>
    </row>
    <row r="14" spans="1:15" ht="14.4" x14ac:dyDescent="0.25">
      <c r="A14" s="86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</row>
    <row r="15" spans="1:15" ht="14.4" x14ac:dyDescent="0.25">
      <c r="A15" s="84" t="s">
        <v>81</v>
      </c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3"/>
      <c r="O15" s="83"/>
    </row>
    <row r="17" spans="1:8" ht="14.4" x14ac:dyDescent="0.25">
      <c r="A17" s="88" t="s">
        <v>82</v>
      </c>
      <c r="B17" s="87"/>
      <c r="C17" s="87"/>
      <c r="D17" s="87"/>
      <c r="E17" s="71"/>
      <c r="F17" s="71"/>
      <c r="G17" s="71"/>
      <c r="H17" s="71"/>
    </row>
    <row r="18" spans="1:8" x14ac:dyDescent="0.25">
      <c r="A18" s="71"/>
      <c r="B18" s="71"/>
      <c r="C18" s="71"/>
      <c r="D18" s="71"/>
      <c r="E18" s="71"/>
      <c r="F18" s="71"/>
      <c r="G18" s="71"/>
      <c r="H18" s="71"/>
    </row>
    <row r="19" spans="1:8" ht="17.399999999999999" x14ac:dyDescent="0.3">
      <c r="A19" s="89" t="s">
        <v>76</v>
      </c>
      <c r="B19" s="87"/>
      <c r="C19" s="87"/>
      <c r="D19" s="87"/>
      <c r="E19" s="87"/>
      <c r="F19" s="87"/>
      <c r="G19" s="87"/>
      <c r="H19" s="91">
        <f>(800-700)/(44.72)</f>
        <v>2.2361359570661898</v>
      </c>
    </row>
    <row r="20" spans="1:8" ht="17.399999999999999" x14ac:dyDescent="0.25">
      <c r="A20" s="90"/>
      <c r="B20" s="87"/>
      <c r="C20" s="87"/>
      <c r="D20" s="87"/>
      <c r="E20" s="87"/>
      <c r="F20" s="87"/>
      <c r="G20" s="87"/>
      <c r="H20" s="87"/>
    </row>
    <row r="21" spans="1:8" x14ac:dyDescent="0.25">
      <c r="A21" t="s">
        <v>84</v>
      </c>
      <c r="C21" s="71"/>
      <c r="D21" s="71"/>
      <c r="E21" s="71"/>
      <c r="F21" s="71"/>
      <c r="G21" s="71"/>
      <c r="H21" s="71"/>
    </row>
    <row r="22" spans="1:8" ht="14.4" x14ac:dyDescent="0.25">
      <c r="A22" s="88" t="s">
        <v>83</v>
      </c>
      <c r="B22" s="87"/>
      <c r="C22" s="87"/>
      <c r="D22" s="87"/>
      <c r="E22" s="87"/>
      <c r="F22" s="87"/>
      <c r="G22" s="87"/>
      <c r="H22" s="87"/>
    </row>
    <row r="23" spans="1:8" ht="14.4" x14ac:dyDescent="0.25">
      <c r="A23" s="88" t="s">
        <v>77</v>
      </c>
      <c r="B23" s="87"/>
      <c r="C23" s="87"/>
      <c r="D23" s="87"/>
      <c r="E23" s="87"/>
      <c r="F23" s="87"/>
      <c r="G23" s="87"/>
      <c r="H23" s="8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2F28F-CD74-4B27-9DE1-F396FE3DCBB9}">
  <dimension ref="A1:O105"/>
  <sheetViews>
    <sheetView workbookViewId="0">
      <selection activeCell="R7" sqref="R7"/>
    </sheetView>
  </sheetViews>
  <sheetFormatPr defaultRowHeight="13.8" x14ac:dyDescent="0.25"/>
  <cols>
    <col min="9" max="9" width="17.8984375" customWidth="1"/>
    <col min="11" max="11" width="10.796875" customWidth="1"/>
  </cols>
  <sheetData>
    <row r="1" spans="1:15" x14ac:dyDescent="0.25">
      <c r="A1" s="67" t="s">
        <v>56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9"/>
    </row>
    <row r="2" spans="1:15" ht="14.4" thickBot="1" x14ac:dyDescent="0.3">
      <c r="A2" s="79" t="s">
        <v>57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1"/>
    </row>
    <row r="4" spans="1:15" ht="14.4" thickBot="1" x14ac:dyDescent="0.3"/>
    <row r="5" spans="1:15" ht="14.4" thickBot="1" x14ac:dyDescent="0.3">
      <c r="A5" s="60" t="s">
        <v>58</v>
      </c>
      <c r="B5" s="61" t="s">
        <v>59</v>
      </c>
      <c r="C5" s="61" t="s">
        <v>60</v>
      </c>
      <c r="D5" s="61" t="s">
        <v>61</v>
      </c>
      <c r="E5" s="62" t="s">
        <v>62</v>
      </c>
    </row>
    <row r="6" spans="1:15" x14ac:dyDescent="0.25">
      <c r="A6" s="63">
        <v>1011</v>
      </c>
      <c r="B6" s="63">
        <v>1038</v>
      </c>
      <c r="C6" s="63">
        <v>1037</v>
      </c>
      <c r="D6" s="63">
        <v>954</v>
      </c>
      <c r="E6" s="63">
        <v>1032</v>
      </c>
    </row>
    <row r="7" spans="1:15" ht="14.4" thickBot="1" x14ac:dyDescent="0.3">
      <c r="A7" s="63">
        <v>965</v>
      </c>
      <c r="B7" s="63">
        <v>971</v>
      </c>
      <c r="C7" s="63">
        <v>973</v>
      </c>
      <c r="D7" s="63">
        <v>994</v>
      </c>
      <c r="E7" s="63">
        <v>986</v>
      </c>
    </row>
    <row r="8" spans="1:15" x14ac:dyDescent="0.25">
      <c r="A8" s="63">
        <v>1030</v>
      </c>
      <c r="B8" s="63">
        <v>972</v>
      </c>
      <c r="C8" s="63">
        <v>983</v>
      </c>
      <c r="D8" s="63">
        <v>1013</v>
      </c>
      <c r="E8" s="63">
        <v>1022</v>
      </c>
      <c r="I8" s="67" t="s">
        <v>39</v>
      </c>
      <c r="J8" s="68"/>
      <c r="K8" s="68"/>
      <c r="L8" s="68"/>
      <c r="M8" s="68"/>
      <c r="N8" s="68"/>
      <c r="O8" s="69"/>
    </row>
    <row r="9" spans="1:15" x14ac:dyDescent="0.25">
      <c r="A9" s="63">
        <v>1034</v>
      </c>
      <c r="B9" s="63">
        <v>951</v>
      </c>
      <c r="C9" s="63">
        <v>1030</v>
      </c>
      <c r="D9" s="63">
        <v>1009</v>
      </c>
      <c r="E9" s="63">
        <v>951</v>
      </c>
      <c r="I9" s="70"/>
      <c r="J9" s="71"/>
      <c r="K9" s="71"/>
      <c r="L9" s="71"/>
      <c r="M9" s="71"/>
      <c r="N9" s="71"/>
      <c r="O9" s="72"/>
    </row>
    <row r="10" spans="1:15" ht="14.4" thickBot="1" x14ac:dyDescent="0.3">
      <c r="A10" s="63">
        <v>1019</v>
      </c>
      <c r="B10" s="63">
        <v>969</v>
      </c>
      <c r="C10" s="63">
        <v>988</v>
      </c>
      <c r="D10" s="63">
        <v>1005</v>
      </c>
      <c r="E10" s="63">
        <v>1034</v>
      </c>
      <c r="I10" s="70" t="s">
        <v>40</v>
      </c>
      <c r="J10" s="71"/>
      <c r="K10" s="71"/>
      <c r="L10" s="71"/>
      <c r="M10" s="71"/>
      <c r="N10" s="71"/>
      <c r="O10" s="72"/>
    </row>
    <row r="11" spans="1:15" ht="14.4" x14ac:dyDescent="0.3">
      <c r="A11" s="63">
        <v>962</v>
      </c>
      <c r="B11" s="63">
        <v>982</v>
      </c>
      <c r="C11" s="63">
        <v>1019</v>
      </c>
      <c r="D11" s="63">
        <v>1029</v>
      </c>
      <c r="E11" s="63">
        <v>1015</v>
      </c>
      <c r="I11" s="73" t="s">
        <v>41</v>
      </c>
      <c r="J11" s="64" t="s">
        <v>42</v>
      </c>
      <c r="K11" s="64" t="s">
        <v>43</v>
      </c>
      <c r="L11" s="64" t="s">
        <v>44</v>
      </c>
      <c r="M11" s="64" t="s">
        <v>45</v>
      </c>
      <c r="N11" s="71"/>
      <c r="O11" s="72"/>
    </row>
    <row r="12" spans="1:15" x14ac:dyDescent="0.25">
      <c r="A12" s="63">
        <v>963</v>
      </c>
      <c r="B12" s="63">
        <v>979</v>
      </c>
      <c r="C12" s="63">
        <v>993</v>
      </c>
      <c r="D12" s="63">
        <v>1044</v>
      </c>
      <c r="E12" s="63">
        <v>955</v>
      </c>
      <c r="I12" s="74" t="s">
        <v>63</v>
      </c>
      <c r="J12" s="65">
        <v>100</v>
      </c>
      <c r="K12" s="65">
        <v>99991</v>
      </c>
      <c r="L12" s="65">
        <v>999.91</v>
      </c>
      <c r="M12" s="65">
        <v>782.70898989899013</v>
      </c>
      <c r="N12" s="71"/>
      <c r="O12" s="72"/>
    </row>
    <row r="13" spans="1:15" x14ac:dyDescent="0.25">
      <c r="A13" s="63">
        <v>1015</v>
      </c>
      <c r="B13" s="63">
        <v>971</v>
      </c>
      <c r="C13" s="63">
        <v>1017</v>
      </c>
      <c r="D13" s="63">
        <v>1047</v>
      </c>
      <c r="E13" s="63">
        <v>967</v>
      </c>
      <c r="I13" s="74" t="s">
        <v>64</v>
      </c>
      <c r="J13" s="65">
        <v>100</v>
      </c>
      <c r="K13" s="65">
        <v>99678</v>
      </c>
      <c r="L13" s="65">
        <v>996.78</v>
      </c>
      <c r="M13" s="65">
        <v>841.64808080808029</v>
      </c>
      <c r="N13" s="71"/>
      <c r="O13" s="72"/>
    </row>
    <row r="14" spans="1:15" x14ac:dyDescent="0.25">
      <c r="A14" s="63">
        <v>956</v>
      </c>
      <c r="B14" s="63">
        <v>997</v>
      </c>
      <c r="C14" s="63">
        <v>956</v>
      </c>
      <c r="D14" s="63">
        <v>977</v>
      </c>
      <c r="E14" s="63">
        <v>966</v>
      </c>
      <c r="I14" s="74" t="s">
        <v>65</v>
      </c>
      <c r="J14" s="65">
        <v>100</v>
      </c>
      <c r="K14" s="65">
        <v>99803</v>
      </c>
      <c r="L14" s="65">
        <v>998.03</v>
      </c>
      <c r="M14" s="65">
        <v>885.62535353535293</v>
      </c>
      <c r="N14" s="71"/>
      <c r="O14" s="72"/>
    </row>
    <row r="15" spans="1:15" x14ac:dyDescent="0.25">
      <c r="A15" s="63">
        <v>1034</v>
      </c>
      <c r="B15" s="63">
        <v>1024</v>
      </c>
      <c r="C15" s="63">
        <v>958</v>
      </c>
      <c r="D15" s="63">
        <v>1041</v>
      </c>
      <c r="E15" s="63">
        <v>957</v>
      </c>
      <c r="I15" s="74" t="s">
        <v>66</v>
      </c>
      <c r="J15" s="65">
        <v>100</v>
      </c>
      <c r="K15" s="65">
        <v>100003</v>
      </c>
      <c r="L15" s="65">
        <v>1000.03</v>
      </c>
      <c r="M15" s="65">
        <v>834.57484848484819</v>
      </c>
      <c r="N15" s="71"/>
      <c r="O15" s="72"/>
    </row>
    <row r="16" spans="1:15" ht="14.4" thickBot="1" x14ac:dyDescent="0.3">
      <c r="A16" s="63">
        <v>1023</v>
      </c>
      <c r="B16" s="63">
        <v>987</v>
      </c>
      <c r="C16" s="63">
        <v>998</v>
      </c>
      <c r="D16" s="63">
        <v>1036</v>
      </c>
      <c r="E16" s="63">
        <v>1035</v>
      </c>
      <c r="I16" s="75" t="s">
        <v>67</v>
      </c>
      <c r="J16" s="66">
        <v>100</v>
      </c>
      <c r="K16" s="66">
        <v>99916</v>
      </c>
      <c r="L16" s="66">
        <v>999.16</v>
      </c>
      <c r="M16" s="66">
        <v>887.61050505050468</v>
      </c>
      <c r="N16" s="71"/>
      <c r="O16" s="72"/>
    </row>
    <row r="17" spans="1:15" x14ac:dyDescent="0.25">
      <c r="A17" s="63">
        <v>985</v>
      </c>
      <c r="B17" s="63">
        <v>968</v>
      </c>
      <c r="C17" s="63">
        <v>988</v>
      </c>
      <c r="D17" s="63">
        <v>972</v>
      </c>
      <c r="E17" s="63">
        <v>1049</v>
      </c>
      <c r="I17" s="70"/>
      <c r="J17" s="71"/>
      <c r="K17" s="71"/>
      <c r="L17" s="71"/>
      <c r="M17" s="71"/>
      <c r="N17" s="71"/>
      <c r="O17" s="72"/>
    </row>
    <row r="18" spans="1:15" x14ac:dyDescent="0.25">
      <c r="A18" s="63">
        <v>1035</v>
      </c>
      <c r="B18" s="63">
        <v>980</v>
      </c>
      <c r="C18" s="63">
        <v>1007</v>
      </c>
      <c r="D18" s="63">
        <v>999</v>
      </c>
      <c r="E18" s="63">
        <v>992</v>
      </c>
      <c r="I18" s="70"/>
      <c r="J18" s="71"/>
      <c r="K18" s="71"/>
      <c r="L18" s="71"/>
      <c r="M18" s="71"/>
      <c r="N18" s="71"/>
      <c r="O18" s="72"/>
    </row>
    <row r="19" spans="1:15" ht="14.4" thickBot="1" x14ac:dyDescent="0.3">
      <c r="A19" s="63">
        <v>985</v>
      </c>
      <c r="B19" s="63">
        <v>989</v>
      </c>
      <c r="C19" s="63">
        <v>958</v>
      </c>
      <c r="D19" s="63">
        <v>998</v>
      </c>
      <c r="E19" s="63">
        <v>982</v>
      </c>
      <c r="I19" s="70" t="s">
        <v>46</v>
      </c>
      <c r="J19" s="71"/>
      <c r="K19" s="71"/>
      <c r="L19" s="71"/>
      <c r="M19" s="71"/>
      <c r="N19" s="71"/>
      <c r="O19" s="72"/>
    </row>
    <row r="20" spans="1:15" ht="14.4" x14ac:dyDescent="0.3">
      <c r="A20" s="63">
        <v>1010</v>
      </c>
      <c r="B20" s="63">
        <v>982</v>
      </c>
      <c r="C20" s="63">
        <v>988</v>
      </c>
      <c r="D20" s="63">
        <v>1037</v>
      </c>
      <c r="E20" s="63">
        <v>996</v>
      </c>
      <c r="I20" s="73" t="s">
        <v>47</v>
      </c>
      <c r="J20" s="64" t="s">
        <v>16</v>
      </c>
      <c r="K20" s="64" t="s">
        <v>48</v>
      </c>
      <c r="L20" s="64" t="s">
        <v>49</v>
      </c>
      <c r="M20" s="64" t="s">
        <v>50</v>
      </c>
      <c r="N20" s="64" t="s">
        <v>51</v>
      </c>
      <c r="O20" s="76" t="s">
        <v>52</v>
      </c>
    </row>
    <row r="21" spans="1:15" x14ac:dyDescent="0.25">
      <c r="A21" s="63">
        <v>1038</v>
      </c>
      <c r="B21" s="63">
        <v>971</v>
      </c>
      <c r="C21" s="63">
        <v>1039</v>
      </c>
      <c r="D21" s="63">
        <v>977</v>
      </c>
      <c r="E21" s="63">
        <v>1038</v>
      </c>
      <c r="I21" s="74" t="s">
        <v>53</v>
      </c>
      <c r="J21" s="65">
        <v>754.62800000031712</v>
      </c>
      <c r="K21" s="65">
        <v>4</v>
      </c>
      <c r="L21" s="65">
        <v>188.65700000007928</v>
      </c>
      <c r="M21" s="65">
        <v>0.22288459473496958</v>
      </c>
      <c r="N21" s="65">
        <v>0.9256295079502096</v>
      </c>
      <c r="O21" s="77">
        <v>2.3899478444582041</v>
      </c>
    </row>
    <row r="22" spans="1:15" x14ac:dyDescent="0.25">
      <c r="A22" s="63">
        <v>1017</v>
      </c>
      <c r="B22" s="63">
        <v>1032</v>
      </c>
      <c r="C22" s="63">
        <v>973</v>
      </c>
      <c r="D22" s="63">
        <v>960</v>
      </c>
      <c r="E22" s="63">
        <v>1045</v>
      </c>
      <c r="I22" s="74" t="s">
        <v>54</v>
      </c>
      <c r="J22" s="65">
        <v>418984.60999999987</v>
      </c>
      <c r="K22" s="65">
        <v>495</v>
      </c>
      <c r="L22" s="65">
        <v>846.43355555555524</v>
      </c>
      <c r="M22" s="65"/>
      <c r="N22" s="65"/>
      <c r="O22" s="77"/>
    </row>
    <row r="23" spans="1:15" x14ac:dyDescent="0.25">
      <c r="A23" s="63">
        <v>1000</v>
      </c>
      <c r="B23" s="63">
        <v>1030</v>
      </c>
      <c r="C23" s="63">
        <v>1025</v>
      </c>
      <c r="D23" s="63">
        <v>975</v>
      </c>
      <c r="E23" s="63">
        <v>953</v>
      </c>
      <c r="I23" s="74"/>
      <c r="J23" s="65"/>
      <c r="K23" s="65"/>
      <c r="L23" s="65"/>
      <c r="M23" s="65"/>
      <c r="N23" s="65"/>
      <c r="O23" s="77"/>
    </row>
    <row r="24" spans="1:15" ht="14.4" thickBot="1" x14ac:dyDescent="0.3">
      <c r="A24" s="63">
        <v>967</v>
      </c>
      <c r="B24" s="63">
        <v>1030</v>
      </c>
      <c r="C24" s="63">
        <v>953</v>
      </c>
      <c r="D24" s="63">
        <v>990</v>
      </c>
      <c r="E24" s="63">
        <v>998</v>
      </c>
      <c r="I24" s="75" t="s">
        <v>22</v>
      </c>
      <c r="J24" s="66">
        <v>419739.23800000019</v>
      </c>
      <c r="K24" s="66">
        <v>499</v>
      </c>
      <c r="L24" s="66"/>
      <c r="M24" s="66"/>
      <c r="N24" s="66"/>
      <c r="O24" s="78"/>
    </row>
    <row r="25" spans="1:15" x14ac:dyDescent="0.25">
      <c r="A25" s="63">
        <v>1032</v>
      </c>
      <c r="B25" s="63">
        <v>1031</v>
      </c>
      <c r="C25" s="63">
        <v>1018</v>
      </c>
      <c r="D25" s="63">
        <v>1031</v>
      </c>
      <c r="E25" s="63">
        <v>989</v>
      </c>
    </row>
    <row r="26" spans="1:15" ht="14.4" thickBot="1" x14ac:dyDescent="0.3">
      <c r="A26" s="63">
        <v>1042</v>
      </c>
      <c r="B26" s="63">
        <v>1045</v>
      </c>
      <c r="C26" s="63">
        <v>1002</v>
      </c>
      <c r="D26" s="63">
        <v>961</v>
      </c>
      <c r="E26" s="63">
        <v>1039</v>
      </c>
      <c r="I26" t="s">
        <v>68</v>
      </c>
    </row>
    <row r="27" spans="1:15" x14ac:dyDescent="0.25">
      <c r="A27" s="63">
        <v>1011</v>
      </c>
      <c r="B27" s="63">
        <v>967</v>
      </c>
      <c r="C27" s="63">
        <v>974</v>
      </c>
      <c r="D27" s="63">
        <v>997</v>
      </c>
      <c r="E27" s="63">
        <v>985</v>
      </c>
      <c r="J27" s="67" t="s">
        <v>69</v>
      </c>
      <c r="K27" s="68"/>
      <c r="L27" s="69" t="s">
        <v>35</v>
      </c>
    </row>
    <row r="28" spans="1:15" ht="14.4" thickBot="1" x14ac:dyDescent="0.3">
      <c r="A28" s="63">
        <v>1049</v>
      </c>
      <c r="B28" s="63">
        <v>990</v>
      </c>
      <c r="C28" s="63">
        <v>997</v>
      </c>
      <c r="D28" s="63">
        <v>987</v>
      </c>
      <c r="E28" s="63">
        <v>1008</v>
      </c>
      <c r="J28" s="79" t="s">
        <v>70</v>
      </c>
      <c r="K28" s="80"/>
      <c r="L28" s="81" t="s">
        <v>35</v>
      </c>
    </row>
    <row r="29" spans="1:15" x14ac:dyDescent="0.25">
      <c r="A29" s="63">
        <v>1009</v>
      </c>
      <c r="B29" s="63">
        <v>1011</v>
      </c>
      <c r="C29" s="63">
        <v>950</v>
      </c>
      <c r="D29" s="63">
        <v>1031</v>
      </c>
      <c r="E29" s="63">
        <v>1046</v>
      </c>
    </row>
    <row r="30" spans="1:15" x14ac:dyDescent="0.25">
      <c r="A30" s="63">
        <v>991</v>
      </c>
      <c r="B30" s="63">
        <v>1033</v>
      </c>
      <c r="C30" s="63">
        <v>1050</v>
      </c>
      <c r="D30" s="63">
        <v>1020</v>
      </c>
      <c r="E30" s="63">
        <v>984</v>
      </c>
    </row>
    <row r="31" spans="1:15" x14ac:dyDescent="0.25">
      <c r="A31" s="63">
        <v>953</v>
      </c>
      <c r="B31" s="63">
        <v>1034</v>
      </c>
      <c r="C31" s="63">
        <v>1043</v>
      </c>
      <c r="D31" s="63">
        <v>994</v>
      </c>
      <c r="E31" s="63">
        <v>967</v>
      </c>
    </row>
    <row r="32" spans="1:15" x14ac:dyDescent="0.25">
      <c r="A32" s="63">
        <v>1004</v>
      </c>
      <c r="B32" s="63">
        <v>951</v>
      </c>
      <c r="C32" s="63">
        <v>1028</v>
      </c>
      <c r="D32" s="63">
        <v>1030</v>
      </c>
      <c r="E32" s="63">
        <v>1033</v>
      </c>
    </row>
    <row r="33" spans="1:5" x14ac:dyDescent="0.25">
      <c r="A33" s="63">
        <v>957</v>
      </c>
      <c r="B33" s="63">
        <v>1009</v>
      </c>
      <c r="C33" s="63">
        <v>1020</v>
      </c>
      <c r="D33" s="63">
        <v>970</v>
      </c>
      <c r="E33" s="63">
        <v>1047</v>
      </c>
    </row>
    <row r="34" spans="1:5" x14ac:dyDescent="0.25">
      <c r="A34" s="63">
        <v>992</v>
      </c>
      <c r="B34" s="63">
        <v>967</v>
      </c>
      <c r="C34" s="63">
        <v>960</v>
      </c>
      <c r="D34" s="63">
        <v>995</v>
      </c>
      <c r="E34" s="63">
        <v>954</v>
      </c>
    </row>
    <row r="35" spans="1:5" x14ac:dyDescent="0.25">
      <c r="A35" s="63">
        <v>1005</v>
      </c>
      <c r="B35" s="63">
        <v>1007</v>
      </c>
      <c r="C35" s="63">
        <v>1004</v>
      </c>
      <c r="D35" s="63">
        <v>1020</v>
      </c>
      <c r="E35" s="63">
        <v>1035</v>
      </c>
    </row>
    <row r="36" spans="1:5" x14ac:dyDescent="0.25">
      <c r="A36" s="63">
        <v>1049</v>
      </c>
      <c r="B36" s="63">
        <v>976</v>
      </c>
      <c r="C36" s="63">
        <v>1035</v>
      </c>
      <c r="D36" s="63">
        <v>1014</v>
      </c>
      <c r="E36" s="63">
        <v>1050</v>
      </c>
    </row>
    <row r="37" spans="1:5" x14ac:dyDescent="0.25">
      <c r="A37" s="63">
        <v>1019</v>
      </c>
      <c r="B37" s="63">
        <v>953</v>
      </c>
      <c r="C37" s="63">
        <v>998</v>
      </c>
      <c r="D37" s="63">
        <v>1041</v>
      </c>
      <c r="E37" s="63">
        <v>1019</v>
      </c>
    </row>
    <row r="38" spans="1:5" x14ac:dyDescent="0.25">
      <c r="A38" s="63">
        <v>1037</v>
      </c>
      <c r="B38" s="63">
        <v>1049</v>
      </c>
      <c r="C38" s="63">
        <v>1036</v>
      </c>
      <c r="D38" s="63">
        <v>991</v>
      </c>
      <c r="E38" s="63">
        <v>1001</v>
      </c>
    </row>
    <row r="39" spans="1:5" x14ac:dyDescent="0.25">
      <c r="A39" s="63">
        <v>988</v>
      </c>
      <c r="B39" s="63">
        <v>990</v>
      </c>
      <c r="C39" s="63">
        <v>958</v>
      </c>
      <c r="D39" s="63">
        <v>1016</v>
      </c>
      <c r="E39" s="63">
        <v>1050</v>
      </c>
    </row>
    <row r="40" spans="1:5" x14ac:dyDescent="0.25">
      <c r="A40" s="63">
        <v>1021</v>
      </c>
      <c r="B40" s="63">
        <v>1022</v>
      </c>
      <c r="C40" s="63">
        <v>1037</v>
      </c>
      <c r="D40" s="63">
        <v>963</v>
      </c>
      <c r="E40" s="63">
        <v>951</v>
      </c>
    </row>
    <row r="41" spans="1:5" x14ac:dyDescent="0.25">
      <c r="A41" s="63">
        <v>1003</v>
      </c>
      <c r="B41" s="63">
        <v>993</v>
      </c>
      <c r="C41" s="63">
        <v>951</v>
      </c>
      <c r="D41" s="63">
        <v>957</v>
      </c>
      <c r="E41" s="63">
        <v>1018</v>
      </c>
    </row>
    <row r="42" spans="1:5" x14ac:dyDescent="0.25">
      <c r="A42" s="63">
        <v>952</v>
      </c>
      <c r="B42" s="63">
        <v>1045</v>
      </c>
      <c r="C42" s="63">
        <v>1031</v>
      </c>
      <c r="D42" s="63">
        <v>1012</v>
      </c>
      <c r="E42" s="63">
        <v>971</v>
      </c>
    </row>
    <row r="43" spans="1:5" x14ac:dyDescent="0.25">
      <c r="A43" s="63">
        <v>1013</v>
      </c>
      <c r="B43" s="63">
        <v>1037</v>
      </c>
      <c r="C43" s="63">
        <v>997</v>
      </c>
      <c r="D43" s="63">
        <v>987</v>
      </c>
      <c r="E43" s="63">
        <v>1035</v>
      </c>
    </row>
    <row r="44" spans="1:5" x14ac:dyDescent="0.25">
      <c r="A44" s="63">
        <v>1000</v>
      </c>
      <c r="B44" s="63">
        <v>950</v>
      </c>
      <c r="C44" s="63">
        <v>1017</v>
      </c>
      <c r="D44" s="63">
        <v>1035</v>
      </c>
      <c r="E44" s="63">
        <v>1020</v>
      </c>
    </row>
    <row r="45" spans="1:5" x14ac:dyDescent="0.25">
      <c r="A45" s="63">
        <v>972</v>
      </c>
      <c r="B45" s="63">
        <v>1049</v>
      </c>
      <c r="C45" s="63">
        <v>988</v>
      </c>
      <c r="D45" s="63">
        <v>985</v>
      </c>
      <c r="E45" s="63">
        <v>964</v>
      </c>
    </row>
    <row r="46" spans="1:5" x14ac:dyDescent="0.25">
      <c r="A46" s="63">
        <v>1038</v>
      </c>
      <c r="B46" s="63">
        <v>998</v>
      </c>
      <c r="C46" s="63">
        <v>1017</v>
      </c>
      <c r="D46" s="63">
        <v>995</v>
      </c>
      <c r="E46" s="63">
        <v>982</v>
      </c>
    </row>
    <row r="47" spans="1:5" x14ac:dyDescent="0.25">
      <c r="A47" s="63">
        <v>1011</v>
      </c>
      <c r="B47" s="63">
        <v>1018</v>
      </c>
      <c r="C47" s="63">
        <v>972</v>
      </c>
      <c r="D47" s="63">
        <v>1016</v>
      </c>
      <c r="E47" s="63">
        <v>970</v>
      </c>
    </row>
    <row r="48" spans="1:5" x14ac:dyDescent="0.25">
      <c r="A48" s="63">
        <v>1043</v>
      </c>
      <c r="B48" s="63">
        <v>966</v>
      </c>
      <c r="C48" s="63">
        <v>987</v>
      </c>
      <c r="D48" s="63">
        <v>960</v>
      </c>
      <c r="E48" s="63">
        <v>950</v>
      </c>
    </row>
    <row r="49" spans="1:5" x14ac:dyDescent="0.25">
      <c r="A49" s="63">
        <v>1017</v>
      </c>
      <c r="B49" s="63">
        <v>1040</v>
      </c>
      <c r="C49" s="63">
        <v>957</v>
      </c>
      <c r="D49" s="63">
        <v>1018</v>
      </c>
      <c r="E49" s="63">
        <v>998</v>
      </c>
    </row>
    <row r="50" spans="1:5" x14ac:dyDescent="0.25">
      <c r="A50" s="63">
        <v>1007</v>
      </c>
      <c r="B50" s="63">
        <v>995</v>
      </c>
      <c r="C50" s="63">
        <v>971</v>
      </c>
      <c r="D50" s="63">
        <v>1017</v>
      </c>
      <c r="E50" s="63">
        <v>1018</v>
      </c>
    </row>
    <row r="51" spans="1:5" x14ac:dyDescent="0.25">
      <c r="A51" s="63">
        <v>961</v>
      </c>
      <c r="B51" s="63">
        <v>1009</v>
      </c>
      <c r="C51" s="63">
        <v>960</v>
      </c>
      <c r="D51" s="63">
        <v>1007</v>
      </c>
      <c r="E51" s="63">
        <v>993</v>
      </c>
    </row>
    <row r="52" spans="1:5" x14ac:dyDescent="0.25">
      <c r="A52" s="63">
        <v>969</v>
      </c>
      <c r="B52" s="63">
        <v>967</v>
      </c>
      <c r="C52" s="63">
        <v>1048</v>
      </c>
      <c r="D52" s="63">
        <v>957</v>
      </c>
      <c r="E52" s="63">
        <v>1029</v>
      </c>
    </row>
    <row r="53" spans="1:5" x14ac:dyDescent="0.25">
      <c r="A53" s="63">
        <v>971</v>
      </c>
      <c r="B53" s="63">
        <v>1018</v>
      </c>
      <c r="C53" s="63">
        <v>996</v>
      </c>
      <c r="D53" s="63">
        <v>987</v>
      </c>
      <c r="E53" s="63">
        <v>988</v>
      </c>
    </row>
    <row r="54" spans="1:5" x14ac:dyDescent="0.25">
      <c r="A54" s="63">
        <v>984</v>
      </c>
      <c r="B54" s="63">
        <v>1013</v>
      </c>
      <c r="C54" s="63">
        <v>1011</v>
      </c>
      <c r="D54" s="63">
        <v>1030</v>
      </c>
      <c r="E54" s="63">
        <v>1009</v>
      </c>
    </row>
    <row r="55" spans="1:5" x14ac:dyDescent="0.25">
      <c r="A55" s="63">
        <v>1031</v>
      </c>
      <c r="B55" s="63">
        <v>953</v>
      </c>
      <c r="C55" s="63">
        <v>999</v>
      </c>
      <c r="D55" s="63">
        <v>1037</v>
      </c>
      <c r="E55" s="63">
        <v>1032</v>
      </c>
    </row>
    <row r="56" spans="1:5" x14ac:dyDescent="0.25">
      <c r="A56" s="63">
        <v>950</v>
      </c>
      <c r="B56" s="63">
        <v>994</v>
      </c>
      <c r="C56" s="63">
        <v>959</v>
      </c>
      <c r="D56" s="63">
        <v>960</v>
      </c>
      <c r="E56" s="63">
        <v>981</v>
      </c>
    </row>
    <row r="57" spans="1:5" x14ac:dyDescent="0.25">
      <c r="A57" s="63">
        <v>967</v>
      </c>
      <c r="B57" s="63">
        <v>1037</v>
      </c>
      <c r="C57" s="63">
        <v>1023</v>
      </c>
      <c r="D57" s="63">
        <v>1041</v>
      </c>
      <c r="E57" s="63">
        <v>1030</v>
      </c>
    </row>
    <row r="58" spans="1:5" x14ac:dyDescent="0.25">
      <c r="A58" s="63">
        <v>990</v>
      </c>
      <c r="B58" s="63">
        <v>1000</v>
      </c>
      <c r="C58" s="63">
        <v>993</v>
      </c>
      <c r="D58" s="63">
        <v>1017</v>
      </c>
      <c r="E58" s="63">
        <v>960</v>
      </c>
    </row>
    <row r="59" spans="1:5" x14ac:dyDescent="0.25">
      <c r="A59" s="63">
        <v>986</v>
      </c>
      <c r="B59" s="63">
        <v>1002</v>
      </c>
      <c r="C59" s="63">
        <v>962</v>
      </c>
      <c r="D59" s="63">
        <v>1018</v>
      </c>
      <c r="E59" s="63">
        <v>962</v>
      </c>
    </row>
    <row r="60" spans="1:5" x14ac:dyDescent="0.25">
      <c r="A60" s="63">
        <v>988</v>
      </c>
      <c r="B60" s="63">
        <v>1016</v>
      </c>
      <c r="C60" s="63">
        <v>957</v>
      </c>
      <c r="D60" s="63">
        <v>1005</v>
      </c>
      <c r="E60" s="63">
        <v>957</v>
      </c>
    </row>
    <row r="61" spans="1:5" x14ac:dyDescent="0.25">
      <c r="A61" s="63">
        <v>987</v>
      </c>
      <c r="B61" s="63">
        <v>959</v>
      </c>
      <c r="C61" s="63">
        <v>1000</v>
      </c>
      <c r="D61" s="63">
        <v>989</v>
      </c>
      <c r="E61" s="63">
        <v>1028</v>
      </c>
    </row>
    <row r="62" spans="1:5" x14ac:dyDescent="0.25">
      <c r="A62" s="63">
        <v>1021</v>
      </c>
      <c r="B62" s="63">
        <v>962</v>
      </c>
      <c r="C62" s="63">
        <v>1035</v>
      </c>
      <c r="D62" s="63">
        <v>953</v>
      </c>
      <c r="E62" s="63">
        <v>995</v>
      </c>
    </row>
    <row r="63" spans="1:5" x14ac:dyDescent="0.25">
      <c r="A63" s="63">
        <v>1022</v>
      </c>
      <c r="B63" s="63">
        <v>971</v>
      </c>
      <c r="C63" s="63">
        <v>1011</v>
      </c>
      <c r="D63" s="63">
        <v>958</v>
      </c>
      <c r="E63" s="63">
        <v>978</v>
      </c>
    </row>
    <row r="64" spans="1:5" x14ac:dyDescent="0.25">
      <c r="A64" s="63">
        <v>987</v>
      </c>
      <c r="B64" s="63">
        <v>1016</v>
      </c>
      <c r="C64" s="63">
        <v>952</v>
      </c>
      <c r="D64" s="63">
        <v>959</v>
      </c>
      <c r="E64" s="63">
        <v>988</v>
      </c>
    </row>
    <row r="65" spans="1:5" x14ac:dyDescent="0.25">
      <c r="A65" s="63">
        <v>1025</v>
      </c>
      <c r="B65" s="63">
        <v>1042</v>
      </c>
      <c r="C65" s="63">
        <v>1017</v>
      </c>
      <c r="D65" s="63">
        <v>958</v>
      </c>
      <c r="E65" s="63">
        <v>990</v>
      </c>
    </row>
    <row r="66" spans="1:5" x14ac:dyDescent="0.25">
      <c r="A66" s="63">
        <v>953</v>
      </c>
      <c r="B66" s="63">
        <v>1009</v>
      </c>
      <c r="C66" s="63">
        <v>1037</v>
      </c>
      <c r="D66" s="63">
        <v>984</v>
      </c>
      <c r="E66" s="63">
        <v>1012</v>
      </c>
    </row>
    <row r="67" spans="1:5" x14ac:dyDescent="0.25">
      <c r="A67" s="63">
        <v>1015</v>
      </c>
      <c r="B67" s="63">
        <v>968</v>
      </c>
      <c r="C67" s="63">
        <v>965</v>
      </c>
      <c r="D67" s="63">
        <v>1039</v>
      </c>
      <c r="E67" s="63">
        <v>1017</v>
      </c>
    </row>
    <row r="68" spans="1:5" x14ac:dyDescent="0.25">
      <c r="A68" s="63">
        <v>1007</v>
      </c>
      <c r="B68" s="63">
        <v>1023</v>
      </c>
      <c r="C68" s="63">
        <v>1024</v>
      </c>
      <c r="D68" s="63">
        <v>958</v>
      </c>
      <c r="E68" s="63">
        <v>951</v>
      </c>
    </row>
    <row r="69" spans="1:5" x14ac:dyDescent="0.25">
      <c r="A69" s="63">
        <v>958</v>
      </c>
      <c r="B69" s="63">
        <v>956</v>
      </c>
      <c r="C69" s="63">
        <v>1040</v>
      </c>
      <c r="D69" s="63">
        <v>1018</v>
      </c>
      <c r="E69" s="63">
        <v>984</v>
      </c>
    </row>
    <row r="70" spans="1:5" x14ac:dyDescent="0.25">
      <c r="A70" s="63">
        <v>977</v>
      </c>
      <c r="B70" s="63">
        <v>1039</v>
      </c>
      <c r="C70" s="63">
        <v>988</v>
      </c>
      <c r="D70" s="63">
        <v>1015</v>
      </c>
      <c r="E70" s="63">
        <v>1003</v>
      </c>
    </row>
    <row r="71" spans="1:5" x14ac:dyDescent="0.25">
      <c r="A71" s="63">
        <v>1018</v>
      </c>
      <c r="B71" s="63">
        <v>1042</v>
      </c>
      <c r="C71" s="63">
        <v>1036</v>
      </c>
      <c r="D71" s="63">
        <v>1037</v>
      </c>
      <c r="E71" s="63">
        <v>1004</v>
      </c>
    </row>
    <row r="72" spans="1:5" x14ac:dyDescent="0.25">
      <c r="A72" s="63">
        <v>1012</v>
      </c>
      <c r="B72" s="63">
        <v>955</v>
      </c>
      <c r="C72" s="63">
        <v>987</v>
      </c>
      <c r="D72" s="63">
        <v>1008</v>
      </c>
      <c r="E72" s="63">
        <v>982</v>
      </c>
    </row>
    <row r="73" spans="1:5" x14ac:dyDescent="0.25">
      <c r="A73" s="63">
        <v>986</v>
      </c>
      <c r="B73" s="63">
        <v>1019</v>
      </c>
      <c r="C73" s="63">
        <v>1001</v>
      </c>
      <c r="D73" s="63">
        <v>973</v>
      </c>
      <c r="E73" s="63">
        <v>1000</v>
      </c>
    </row>
    <row r="74" spans="1:5" x14ac:dyDescent="0.25">
      <c r="A74" s="63">
        <v>958</v>
      </c>
      <c r="B74" s="63">
        <v>1026</v>
      </c>
      <c r="C74" s="63">
        <v>1048</v>
      </c>
      <c r="D74" s="63">
        <v>978</v>
      </c>
      <c r="E74" s="63">
        <v>992</v>
      </c>
    </row>
    <row r="75" spans="1:5" x14ac:dyDescent="0.25">
      <c r="A75" s="63">
        <v>979</v>
      </c>
      <c r="B75" s="63">
        <v>989</v>
      </c>
      <c r="C75" s="63">
        <v>1026</v>
      </c>
      <c r="D75" s="63">
        <v>1018</v>
      </c>
      <c r="E75" s="63">
        <v>1040</v>
      </c>
    </row>
    <row r="76" spans="1:5" x14ac:dyDescent="0.25">
      <c r="A76" s="63">
        <v>1022</v>
      </c>
      <c r="B76" s="63">
        <v>987</v>
      </c>
      <c r="C76" s="63">
        <v>1002</v>
      </c>
      <c r="D76" s="63">
        <v>967</v>
      </c>
      <c r="E76" s="63">
        <v>986</v>
      </c>
    </row>
    <row r="77" spans="1:5" x14ac:dyDescent="0.25">
      <c r="A77" s="63">
        <v>990</v>
      </c>
      <c r="B77" s="63">
        <v>1022</v>
      </c>
      <c r="C77" s="63">
        <v>1009</v>
      </c>
      <c r="D77" s="63">
        <v>1039</v>
      </c>
      <c r="E77" s="63">
        <v>1011</v>
      </c>
    </row>
    <row r="78" spans="1:5" x14ac:dyDescent="0.25">
      <c r="A78" s="63">
        <v>989</v>
      </c>
      <c r="B78" s="63">
        <v>999</v>
      </c>
      <c r="C78" s="63">
        <v>1030</v>
      </c>
      <c r="D78" s="63">
        <v>1038</v>
      </c>
      <c r="E78" s="63">
        <v>964</v>
      </c>
    </row>
    <row r="79" spans="1:5" x14ac:dyDescent="0.25">
      <c r="A79" s="63">
        <v>954</v>
      </c>
      <c r="B79" s="63">
        <v>1002</v>
      </c>
      <c r="C79" s="63">
        <v>972</v>
      </c>
      <c r="D79" s="63">
        <v>1039</v>
      </c>
      <c r="E79" s="63">
        <v>1007</v>
      </c>
    </row>
    <row r="80" spans="1:5" x14ac:dyDescent="0.25">
      <c r="A80" s="63">
        <v>1037</v>
      </c>
      <c r="B80" s="63">
        <v>1001</v>
      </c>
      <c r="C80" s="63">
        <v>1000</v>
      </c>
      <c r="D80" s="63">
        <v>996</v>
      </c>
      <c r="E80" s="63">
        <v>970</v>
      </c>
    </row>
    <row r="81" spans="1:5" x14ac:dyDescent="0.25">
      <c r="A81" s="63">
        <v>990</v>
      </c>
      <c r="B81" s="63">
        <v>1002</v>
      </c>
      <c r="C81" s="63">
        <v>1030</v>
      </c>
      <c r="D81" s="63">
        <v>1032</v>
      </c>
      <c r="E81" s="63">
        <v>981</v>
      </c>
    </row>
    <row r="82" spans="1:5" x14ac:dyDescent="0.25">
      <c r="A82" s="63">
        <v>970</v>
      </c>
      <c r="B82" s="63">
        <v>965</v>
      </c>
      <c r="C82" s="63">
        <v>1032</v>
      </c>
      <c r="D82" s="63">
        <v>1024</v>
      </c>
      <c r="E82" s="63">
        <v>1049</v>
      </c>
    </row>
    <row r="83" spans="1:5" x14ac:dyDescent="0.25">
      <c r="A83" s="63">
        <v>1004</v>
      </c>
      <c r="B83" s="63">
        <v>1016</v>
      </c>
      <c r="C83" s="63">
        <v>985</v>
      </c>
      <c r="D83" s="63">
        <v>956</v>
      </c>
      <c r="E83" s="63">
        <v>1006</v>
      </c>
    </row>
    <row r="84" spans="1:5" x14ac:dyDescent="0.25">
      <c r="A84" s="63">
        <v>960</v>
      </c>
      <c r="B84" s="63">
        <v>1020</v>
      </c>
      <c r="C84" s="63">
        <v>958</v>
      </c>
      <c r="D84" s="63">
        <v>1001</v>
      </c>
      <c r="E84" s="63">
        <v>1023</v>
      </c>
    </row>
    <row r="85" spans="1:5" x14ac:dyDescent="0.25">
      <c r="A85" s="63">
        <v>1049</v>
      </c>
      <c r="B85" s="63">
        <v>959</v>
      </c>
      <c r="C85" s="63">
        <v>1039</v>
      </c>
      <c r="D85" s="63">
        <v>967</v>
      </c>
      <c r="E85" s="63">
        <v>1010</v>
      </c>
    </row>
    <row r="86" spans="1:5" x14ac:dyDescent="0.25">
      <c r="A86" s="63">
        <v>1046</v>
      </c>
      <c r="B86" s="63">
        <v>1003</v>
      </c>
      <c r="C86" s="63">
        <v>956</v>
      </c>
      <c r="D86" s="63">
        <v>973</v>
      </c>
      <c r="E86" s="63">
        <v>965</v>
      </c>
    </row>
    <row r="87" spans="1:5" x14ac:dyDescent="0.25">
      <c r="A87" s="63">
        <v>1019</v>
      </c>
      <c r="B87" s="63">
        <v>1005</v>
      </c>
      <c r="C87" s="63">
        <v>991</v>
      </c>
      <c r="D87" s="63">
        <v>1038</v>
      </c>
      <c r="E87" s="63">
        <v>954</v>
      </c>
    </row>
    <row r="88" spans="1:5" x14ac:dyDescent="0.25">
      <c r="A88" s="63">
        <v>992</v>
      </c>
      <c r="B88" s="63">
        <v>1007</v>
      </c>
      <c r="C88" s="63">
        <v>1021</v>
      </c>
      <c r="D88" s="63">
        <v>982</v>
      </c>
      <c r="E88" s="63">
        <v>994</v>
      </c>
    </row>
    <row r="89" spans="1:5" x14ac:dyDescent="0.25">
      <c r="A89" s="63">
        <v>1020</v>
      </c>
      <c r="B89" s="63">
        <v>965</v>
      </c>
      <c r="C89" s="63">
        <v>1029</v>
      </c>
      <c r="D89" s="63">
        <v>953</v>
      </c>
      <c r="E89" s="63">
        <v>1034</v>
      </c>
    </row>
    <row r="90" spans="1:5" x14ac:dyDescent="0.25">
      <c r="A90" s="63">
        <v>1025</v>
      </c>
      <c r="B90" s="63">
        <v>962</v>
      </c>
      <c r="C90" s="63">
        <v>964</v>
      </c>
      <c r="D90" s="63">
        <v>986</v>
      </c>
      <c r="E90" s="63">
        <v>1038</v>
      </c>
    </row>
    <row r="91" spans="1:5" x14ac:dyDescent="0.25">
      <c r="A91" s="63">
        <v>1036</v>
      </c>
      <c r="B91" s="63">
        <v>980</v>
      </c>
      <c r="C91" s="63">
        <v>1011</v>
      </c>
      <c r="D91" s="63">
        <v>972</v>
      </c>
      <c r="E91" s="63">
        <v>1033</v>
      </c>
    </row>
    <row r="92" spans="1:5" x14ac:dyDescent="0.25">
      <c r="A92" s="63">
        <v>1025</v>
      </c>
      <c r="B92" s="63">
        <v>978</v>
      </c>
      <c r="C92" s="63">
        <v>952</v>
      </c>
      <c r="D92" s="63">
        <v>957</v>
      </c>
      <c r="E92" s="63">
        <v>964</v>
      </c>
    </row>
    <row r="93" spans="1:5" x14ac:dyDescent="0.25">
      <c r="A93" s="63">
        <v>978</v>
      </c>
      <c r="B93" s="63">
        <v>955</v>
      </c>
      <c r="C93" s="63">
        <v>958</v>
      </c>
      <c r="D93" s="63">
        <v>1025</v>
      </c>
      <c r="E93" s="63">
        <v>963</v>
      </c>
    </row>
    <row r="94" spans="1:5" x14ac:dyDescent="0.25">
      <c r="A94" s="63">
        <v>970</v>
      </c>
      <c r="B94" s="63">
        <v>1039</v>
      </c>
      <c r="C94" s="63">
        <v>960</v>
      </c>
      <c r="D94" s="63">
        <v>1000</v>
      </c>
      <c r="E94" s="63">
        <v>1020</v>
      </c>
    </row>
    <row r="95" spans="1:5" x14ac:dyDescent="0.25">
      <c r="A95" s="63">
        <v>978</v>
      </c>
      <c r="B95" s="63">
        <v>996</v>
      </c>
      <c r="C95" s="63">
        <v>959</v>
      </c>
      <c r="D95" s="63">
        <v>1018</v>
      </c>
      <c r="E95" s="63">
        <v>972</v>
      </c>
    </row>
    <row r="96" spans="1:5" x14ac:dyDescent="0.25">
      <c r="A96" s="63">
        <v>956</v>
      </c>
      <c r="B96" s="63">
        <v>960</v>
      </c>
      <c r="C96" s="63">
        <v>958</v>
      </c>
      <c r="D96" s="63">
        <v>1038</v>
      </c>
      <c r="E96" s="63">
        <v>1001</v>
      </c>
    </row>
    <row r="97" spans="1:5" x14ac:dyDescent="0.25">
      <c r="A97" s="63">
        <v>1027</v>
      </c>
      <c r="B97" s="63">
        <v>951</v>
      </c>
      <c r="C97" s="63">
        <v>957</v>
      </c>
      <c r="D97" s="63">
        <v>1013</v>
      </c>
      <c r="E97" s="63">
        <v>1044</v>
      </c>
    </row>
    <row r="98" spans="1:5" x14ac:dyDescent="0.25">
      <c r="A98" s="63">
        <v>1033</v>
      </c>
      <c r="B98" s="63">
        <v>967</v>
      </c>
      <c r="C98" s="63">
        <v>1012</v>
      </c>
      <c r="D98" s="63">
        <v>997</v>
      </c>
      <c r="E98" s="63">
        <v>1001</v>
      </c>
    </row>
    <row r="99" spans="1:5" x14ac:dyDescent="0.25">
      <c r="A99" s="63">
        <v>962</v>
      </c>
      <c r="B99" s="63">
        <v>956</v>
      </c>
      <c r="C99" s="63">
        <v>1011</v>
      </c>
      <c r="D99" s="63">
        <v>1029</v>
      </c>
      <c r="E99" s="63">
        <v>983</v>
      </c>
    </row>
    <row r="100" spans="1:5" x14ac:dyDescent="0.25">
      <c r="A100" s="63">
        <v>976</v>
      </c>
      <c r="B100" s="63">
        <v>1016</v>
      </c>
      <c r="C100" s="63">
        <v>1013</v>
      </c>
      <c r="D100" s="63">
        <v>955</v>
      </c>
      <c r="E100" s="63">
        <v>1017</v>
      </c>
    </row>
    <row r="101" spans="1:5" x14ac:dyDescent="0.25">
      <c r="A101" s="63">
        <v>985</v>
      </c>
      <c r="B101" s="63">
        <v>1020</v>
      </c>
      <c r="C101" s="63">
        <v>983</v>
      </c>
      <c r="D101" s="63">
        <v>960</v>
      </c>
      <c r="E101" s="63">
        <v>1031</v>
      </c>
    </row>
    <row r="102" spans="1:5" x14ac:dyDescent="0.25">
      <c r="A102" s="63">
        <v>997</v>
      </c>
      <c r="B102" s="63">
        <v>1040</v>
      </c>
      <c r="C102" s="63">
        <v>978</v>
      </c>
      <c r="D102" s="63">
        <v>999</v>
      </c>
      <c r="E102" s="63">
        <v>959</v>
      </c>
    </row>
    <row r="103" spans="1:5" x14ac:dyDescent="0.25">
      <c r="A103" s="63">
        <v>1008</v>
      </c>
      <c r="B103" s="63">
        <v>994</v>
      </c>
      <c r="C103" s="63">
        <v>1030</v>
      </c>
      <c r="D103" s="63">
        <v>975</v>
      </c>
      <c r="E103" s="63">
        <v>966</v>
      </c>
    </row>
    <row r="104" spans="1:5" x14ac:dyDescent="0.25">
      <c r="A104" s="63">
        <v>1014</v>
      </c>
      <c r="B104" s="63">
        <v>995</v>
      </c>
      <c r="C104" s="63">
        <v>1025</v>
      </c>
      <c r="D104" s="63">
        <v>1036</v>
      </c>
      <c r="E104" s="63">
        <v>988</v>
      </c>
    </row>
    <row r="105" spans="1:5" x14ac:dyDescent="0.25">
      <c r="A105" s="63">
        <v>1013</v>
      </c>
      <c r="B105" s="63">
        <v>982</v>
      </c>
      <c r="C105" s="63">
        <v>1022</v>
      </c>
      <c r="D105" s="63">
        <v>1034</v>
      </c>
      <c r="E105" s="63">
        <v>1020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73B5E-91FA-4901-9A92-C2B9309B8C0B}">
  <dimension ref="A2:P36"/>
  <sheetViews>
    <sheetView showGridLines="0" tabSelected="1" workbookViewId="0">
      <selection activeCell="J24" sqref="J24"/>
    </sheetView>
  </sheetViews>
  <sheetFormatPr defaultRowHeight="13.8" x14ac:dyDescent="0.25"/>
  <cols>
    <col min="1" max="1" width="17.19921875" bestFit="1" customWidth="1"/>
    <col min="4" max="4" width="19.3984375" style="2" customWidth="1"/>
    <col min="6" max="6" width="11.8984375" bestFit="1" customWidth="1"/>
    <col min="7" max="7" width="11.09765625" bestFit="1" customWidth="1"/>
    <col min="8" max="8" width="15.69921875" bestFit="1" customWidth="1"/>
    <col min="9" max="9" width="8.8984375" customWidth="1"/>
    <col min="10" max="10" width="17.69921875" bestFit="1" customWidth="1"/>
  </cols>
  <sheetData>
    <row r="2" spans="1:16" ht="14.4" thickBot="1" x14ac:dyDescent="0.3"/>
    <row r="3" spans="1:16" x14ac:dyDescent="0.25">
      <c r="A3" s="4" t="s">
        <v>5</v>
      </c>
      <c r="B3" s="56" t="s">
        <v>6</v>
      </c>
      <c r="C3" s="56"/>
      <c r="D3" s="56"/>
      <c r="E3" s="56"/>
      <c r="F3" s="56"/>
      <c r="G3" s="5" t="s">
        <v>3</v>
      </c>
      <c r="H3" s="6" t="s">
        <v>4</v>
      </c>
      <c r="J3" s="50" t="s">
        <v>55</v>
      </c>
      <c r="K3" s="51"/>
      <c r="L3" s="51"/>
      <c r="M3" s="51"/>
      <c r="N3" s="51"/>
      <c r="O3" s="51"/>
      <c r="P3" s="51"/>
    </row>
    <row r="4" spans="1:16" x14ac:dyDescent="0.25">
      <c r="A4" s="7" t="s">
        <v>0</v>
      </c>
      <c r="B4" s="8">
        <v>86</v>
      </c>
      <c r="C4" s="8">
        <v>79</v>
      </c>
      <c r="D4" s="9">
        <v>81</v>
      </c>
      <c r="E4" s="8">
        <v>70</v>
      </c>
      <c r="F4" s="8">
        <v>84</v>
      </c>
      <c r="G4" s="8">
        <v>400</v>
      </c>
      <c r="H4" s="10">
        <v>80</v>
      </c>
      <c r="J4" s="55" t="s">
        <v>39</v>
      </c>
      <c r="K4" s="51"/>
      <c r="L4" s="51"/>
      <c r="M4" s="51"/>
      <c r="N4" s="51"/>
      <c r="O4" s="51"/>
      <c r="P4" s="51"/>
    </row>
    <row r="5" spans="1:16" x14ac:dyDescent="0.25">
      <c r="A5" s="7" t="s">
        <v>1</v>
      </c>
      <c r="B5" s="8">
        <v>90</v>
      </c>
      <c r="C5" s="8">
        <v>76</v>
      </c>
      <c r="D5" s="9">
        <v>88</v>
      </c>
      <c r="E5" s="8">
        <v>82</v>
      </c>
      <c r="F5" s="8">
        <v>89</v>
      </c>
      <c r="G5" s="8">
        <v>425</v>
      </c>
      <c r="H5" s="10">
        <v>85</v>
      </c>
      <c r="J5" s="51"/>
      <c r="K5" s="51"/>
      <c r="L5" s="51"/>
      <c r="M5" s="51"/>
      <c r="N5" s="51"/>
      <c r="O5" s="51"/>
      <c r="P5" s="51"/>
    </row>
    <row r="6" spans="1:16" ht="14.4" thickBot="1" x14ac:dyDescent="0.3">
      <c r="A6" s="11" t="s">
        <v>2</v>
      </c>
      <c r="B6" s="12">
        <v>82</v>
      </c>
      <c r="C6" s="12">
        <v>68</v>
      </c>
      <c r="D6" s="13">
        <v>73</v>
      </c>
      <c r="E6" s="12">
        <v>71</v>
      </c>
      <c r="F6" s="8">
        <v>81</v>
      </c>
      <c r="G6" s="12">
        <v>375</v>
      </c>
      <c r="H6" s="14">
        <v>75</v>
      </c>
      <c r="J6" s="51" t="s">
        <v>40</v>
      </c>
      <c r="K6" s="51"/>
      <c r="L6" s="51"/>
      <c r="M6" s="51"/>
      <c r="N6" s="51"/>
      <c r="O6" s="51"/>
      <c r="P6" s="51"/>
    </row>
    <row r="7" spans="1:16" ht="14.4" x14ac:dyDescent="0.3">
      <c r="A7" s="1"/>
      <c r="B7" s="1"/>
      <c r="C7" s="1"/>
      <c r="D7" s="3"/>
      <c r="E7" s="1"/>
      <c r="F7" s="1"/>
      <c r="G7" s="1"/>
      <c r="H7" s="1"/>
      <c r="J7" s="52" t="s">
        <v>41</v>
      </c>
      <c r="K7" s="52" t="s">
        <v>42</v>
      </c>
      <c r="L7" s="52" t="s">
        <v>43</v>
      </c>
      <c r="M7" s="52" t="s">
        <v>44</v>
      </c>
      <c r="N7" s="52" t="s">
        <v>45</v>
      </c>
      <c r="O7" s="51"/>
      <c r="P7" s="51"/>
    </row>
    <row r="8" spans="1:16" ht="14.4" thickBot="1" x14ac:dyDescent="0.3">
      <c r="A8" s="1"/>
      <c r="B8" s="1"/>
      <c r="C8" s="1"/>
      <c r="D8" s="3"/>
      <c r="E8" s="1"/>
      <c r="F8" s="1"/>
      <c r="G8" s="1"/>
      <c r="H8" s="1"/>
      <c r="J8" s="53" t="s">
        <v>0</v>
      </c>
      <c r="K8" s="53">
        <v>5</v>
      </c>
      <c r="L8" s="53">
        <v>400</v>
      </c>
      <c r="M8" s="53">
        <v>80</v>
      </c>
      <c r="N8" s="53">
        <v>38.5</v>
      </c>
      <c r="O8" s="51"/>
      <c r="P8" s="51"/>
    </row>
    <row r="9" spans="1:16" x14ac:dyDescent="0.25">
      <c r="A9" s="15"/>
      <c r="B9" s="16" t="s">
        <v>0</v>
      </c>
      <c r="C9" s="17" t="s">
        <v>1</v>
      </c>
      <c r="D9" s="18" t="s">
        <v>2</v>
      </c>
      <c r="E9" s="28" t="s">
        <v>11</v>
      </c>
      <c r="J9" s="53" t="s">
        <v>1</v>
      </c>
      <c r="K9" s="53">
        <v>5</v>
      </c>
      <c r="L9" s="53">
        <v>425</v>
      </c>
      <c r="M9" s="53">
        <v>85</v>
      </c>
      <c r="N9" s="53">
        <v>35</v>
      </c>
      <c r="O9" s="51"/>
      <c r="P9" s="51"/>
    </row>
    <row r="10" spans="1:16" ht="14.4" thickBot="1" x14ac:dyDescent="0.3">
      <c r="A10" s="19" t="s">
        <v>7</v>
      </c>
      <c r="B10" s="20">
        <v>80</v>
      </c>
      <c r="C10" s="21">
        <v>85</v>
      </c>
      <c r="D10" s="22">
        <v>75</v>
      </c>
      <c r="E10" s="29">
        <f>AVERAGE(B10:D10)</f>
        <v>80</v>
      </c>
      <c r="J10" s="54" t="s">
        <v>2</v>
      </c>
      <c r="K10" s="54">
        <v>5</v>
      </c>
      <c r="L10" s="54">
        <v>375</v>
      </c>
      <c r="M10" s="54">
        <v>75</v>
      </c>
      <c r="N10" s="54">
        <v>38.5</v>
      </c>
      <c r="O10" s="51"/>
      <c r="P10" s="51"/>
    </row>
    <row r="11" spans="1:16" x14ac:dyDescent="0.25">
      <c r="A11" s="19" t="s">
        <v>8</v>
      </c>
      <c r="B11" s="20">
        <v>400</v>
      </c>
      <c r="C11" s="21">
        <v>425</v>
      </c>
      <c r="D11" s="22">
        <v>375</v>
      </c>
      <c r="E11" s="29">
        <f>SUM(B11:D11)</f>
        <v>1200</v>
      </c>
      <c r="J11" s="51"/>
      <c r="K11" s="51"/>
      <c r="L11" s="51"/>
      <c r="M11" s="51"/>
      <c r="N11" s="51"/>
      <c r="O11" s="51"/>
      <c r="P11" s="51"/>
    </row>
    <row r="12" spans="1:16" ht="14.4" thickBot="1" x14ac:dyDescent="0.3">
      <c r="A12" s="23" t="s">
        <v>9</v>
      </c>
      <c r="B12" s="24">
        <f>SUMPRODUCT(B4:F4,B4:F4)</f>
        <v>32154</v>
      </c>
      <c r="C12" s="25">
        <f>SUMPRODUCT(B5:F5,B5:F5)</f>
        <v>36265</v>
      </c>
      <c r="D12" s="26">
        <f>SUMPRODUCT(B6:F6,B6:F6)</f>
        <v>28279</v>
      </c>
      <c r="E12" s="30">
        <f>SUM(B12:D12)</f>
        <v>96698</v>
      </c>
      <c r="J12" s="51"/>
      <c r="K12" s="51"/>
      <c r="L12" s="51"/>
      <c r="M12" s="51"/>
      <c r="N12" s="51"/>
      <c r="O12" s="51"/>
      <c r="P12" s="51"/>
    </row>
    <row r="13" spans="1:16" ht="14.4" thickBot="1" x14ac:dyDescent="0.3">
      <c r="A13" s="32"/>
      <c r="B13" s="57" t="s">
        <v>10</v>
      </c>
      <c r="C13" s="58"/>
      <c r="D13" s="59"/>
      <c r="E13" s="31"/>
      <c r="J13" s="51" t="s">
        <v>46</v>
      </c>
      <c r="K13" s="51"/>
      <c r="L13" s="51"/>
      <c r="M13" s="51"/>
      <c r="N13" s="51"/>
      <c r="O13" s="51"/>
      <c r="P13" s="51"/>
    </row>
    <row r="14" spans="1:16" ht="15" thickBot="1" x14ac:dyDescent="0.35">
      <c r="J14" s="52" t="s">
        <v>47</v>
      </c>
      <c r="K14" s="52" t="s">
        <v>16</v>
      </c>
      <c r="L14" s="52" t="s">
        <v>48</v>
      </c>
      <c r="M14" s="52" t="s">
        <v>49</v>
      </c>
      <c r="N14" s="52" t="s">
        <v>50</v>
      </c>
      <c r="O14" s="52" t="s">
        <v>51</v>
      </c>
      <c r="P14" s="52" t="s">
        <v>52</v>
      </c>
    </row>
    <row r="15" spans="1:16" x14ac:dyDescent="0.25">
      <c r="A15" s="33"/>
      <c r="B15" s="34" t="s">
        <v>25</v>
      </c>
      <c r="C15" s="34"/>
      <c r="D15" s="35"/>
      <c r="E15" s="34"/>
      <c r="F15" s="36"/>
      <c r="J15" s="53" t="s">
        <v>53</v>
      </c>
      <c r="K15" s="53">
        <v>250</v>
      </c>
      <c r="L15" s="53">
        <v>2</v>
      </c>
      <c r="M15" s="53">
        <v>125</v>
      </c>
      <c r="N15" s="53">
        <v>3.3482142857142856</v>
      </c>
      <c r="O15" s="53">
        <v>6.9909395726712301E-2</v>
      </c>
      <c r="P15" s="53">
        <v>3.8852938346523942</v>
      </c>
    </row>
    <row r="16" spans="1:16" x14ac:dyDescent="0.25">
      <c r="A16" s="37" t="s">
        <v>24</v>
      </c>
      <c r="B16" s="38" t="s">
        <v>26</v>
      </c>
      <c r="C16" s="38"/>
      <c r="D16" s="39"/>
      <c r="E16" s="38"/>
      <c r="F16" s="40"/>
      <c r="J16" s="53" t="s">
        <v>54</v>
      </c>
      <c r="K16" s="53">
        <v>448</v>
      </c>
      <c r="L16" s="53">
        <v>12</v>
      </c>
      <c r="M16" s="53">
        <v>37.333333333333336</v>
      </c>
      <c r="N16" s="53"/>
      <c r="O16" s="53"/>
      <c r="P16" s="53"/>
    </row>
    <row r="17" spans="1:16" x14ac:dyDescent="0.25">
      <c r="A17" s="37"/>
      <c r="B17" s="38" t="s">
        <v>27</v>
      </c>
      <c r="C17" s="38"/>
      <c r="D17" s="39"/>
      <c r="E17" s="38">
        <v>96698</v>
      </c>
      <c r="F17" s="40"/>
      <c r="J17" s="53"/>
      <c r="K17" s="53"/>
      <c r="L17" s="53"/>
      <c r="M17" s="53"/>
      <c r="N17" s="53"/>
      <c r="O17" s="53"/>
      <c r="P17" s="53"/>
    </row>
    <row r="18" spans="1:16" ht="14.4" thickBot="1" x14ac:dyDescent="0.3">
      <c r="A18" s="37"/>
      <c r="B18" s="38" t="s">
        <v>28</v>
      </c>
      <c r="C18" s="38"/>
      <c r="D18" s="39"/>
      <c r="E18" s="38">
        <v>1440000</v>
      </c>
      <c r="F18" s="40"/>
      <c r="J18" s="54" t="s">
        <v>22</v>
      </c>
      <c r="K18" s="54">
        <v>698</v>
      </c>
      <c r="L18" s="54">
        <v>14</v>
      </c>
      <c r="M18" s="54"/>
      <c r="N18" s="54"/>
      <c r="O18" s="54"/>
      <c r="P18" s="54"/>
    </row>
    <row r="19" spans="1:16" ht="14.4" thickBot="1" x14ac:dyDescent="0.3">
      <c r="A19" s="41"/>
      <c r="B19" s="42" t="s">
        <v>29</v>
      </c>
      <c r="C19" s="42"/>
      <c r="D19" s="43"/>
      <c r="E19" s="42">
        <v>15</v>
      </c>
      <c r="F19" s="44"/>
    </row>
    <row r="20" spans="1:16" ht="13.2" customHeight="1" thickBot="1" x14ac:dyDescent="0.3">
      <c r="A20" s="41" t="s">
        <v>24</v>
      </c>
      <c r="B20" s="42">
        <f>E17-(E18/E19)</f>
        <v>698</v>
      </c>
      <c r="C20" s="42"/>
      <c r="D20" s="43"/>
      <c r="E20" s="42"/>
      <c r="F20" s="44"/>
    </row>
    <row r="21" spans="1:16" ht="14.4" thickBot="1" x14ac:dyDescent="0.3">
      <c r="B21" t="s">
        <v>12</v>
      </c>
    </row>
    <row r="22" spans="1:16" x14ac:dyDescent="0.25">
      <c r="A22" s="33" t="s">
        <v>30</v>
      </c>
      <c r="B22" s="34" t="s">
        <v>31</v>
      </c>
      <c r="C22" s="34"/>
      <c r="D22" s="35"/>
      <c r="E22" s="34"/>
      <c r="F22" s="36"/>
    </row>
    <row r="23" spans="1:16" x14ac:dyDescent="0.25">
      <c r="A23" s="37"/>
      <c r="B23" s="38" t="s">
        <v>32</v>
      </c>
      <c r="C23" s="38"/>
      <c r="D23" s="39"/>
      <c r="E23" s="38">
        <f>SUM(B11^2,C11^2,D11^2)</f>
        <v>481250</v>
      </c>
      <c r="F23" s="40"/>
    </row>
    <row r="24" spans="1:16" x14ac:dyDescent="0.25">
      <c r="A24" s="37"/>
      <c r="B24" s="38" t="s">
        <v>33</v>
      </c>
      <c r="C24" s="38"/>
      <c r="D24" s="39"/>
      <c r="E24" s="38">
        <v>5</v>
      </c>
      <c r="F24" s="40"/>
    </row>
    <row r="25" spans="1:16" x14ac:dyDescent="0.25">
      <c r="A25" s="37"/>
      <c r="B25" s="38" t="s">
        <v>28</v>
      </c>
      <c r="C25" s="38"/>
      <c r="D25" s="39"/>
      <c r="E25" s="38">
        <v>1440000</v>
      </c>
      <c r="F25" s="40"/>
    </row>
    <row r="26" spans="1:16" ht="14.4" thickBot="1" x14ac:dyDescent="0.3">
      <c r="A26" s="41"/>
      <c r="B26" s="42" t="s">
        <v>29</v>
      </c>
      <c r="C26" s="42"/>
      <c r="D26" s="43"/>
      <c r="E26" s="42">
        <v>15</v>
      </c>
      <c r="F26" s="44"/>
    </row>
    <row r="27" spans="1:16" ht="14.4" thickBot="1" x14ac:dyDescent="0.3">
      <c r="A27" s="41" t="s">
        <v>34</v>
      </c>
      <c r="B27" s="42">
        <f>E23/E24-(E25/E26)</f>
        <v>250</v>
      </c>
      <c r="C27" s="42"/>
      <c r="D27" s="43"/>
      <c r="E27" s="42" t="s">
        <v>12</v>
      </c>
      <c r="F27" s="44"/>
    </row>
    <row r="29" spans="1:16" ht="14.4" thickBot="1" x14ac:dyDescent="0.3">
      <c r="A29" s="27" t="s">
        <v>13</v>
      </c>
      <c r="B29" s="27"/>
      <c r="C29" s="27"/>
      <c r="D29" s="45"/>
      <c r="E29" s="27"/>
      <c r="F29" s="27"/>
      <c r="G29" s="27"/>
      <c r="H29" s="27"/>
    </row>
    <row r="30" spans="1:16" ht="28.2" thickBot="1" x14ac:dyDescent="0.3">
      <c r="A30" s="46" t="s">
        <v>14</v>
      </c>
      <c r="B30" s="46" t="s">
        <v>16</v>
      </c>
      <c r="C30" s="46" t="s">
        <v>15</v>
      </c>
      <c r="D30" s="47" t="s">
        <v>17</v>
      </c>
      <c r="E30" s="46" t="s">
        <v>36</v>
      </c>
      <c r="F30" s="46" t="s">
        <v>18</v>
      </c>
      <c r="G30" s="46" t="s">
        <v>19</v>
      </c>
      <c r="H30" s="46" t="s">
        <v>23</v>
      </c>
    </row>
    <row r="31" spans="1:16" ht="14.4" thickBot="1" x14ac:dyDescent="0.3">
      <c r="A31" s="48" t="s">
        <v>20</v>
      </c>
      <c r="B31" s="48">
        <v>250</v>
      </c>
      <c r="C31" s="48">
        <v>2</v>
      </c>
      <c r="D31" s="47">
        <f>B31/C31</f>
        <v>125</v>
      </c>
      <c r="E31" s="48">
        <f>D31/D32</f>
        <v>3.3482142857142856</v>
      </c>
      <c r="F31" s="48">
        <f>_xlfn.F.DIST.RT(E31,C31,C32)</f>
        <v>6.9909395726712301E-2</v>
      </c>
      <c r="G31" s="48">
        <f>_xlfn.F.INV.RT(H31,C31,C32)</f>
        <v>3.8852938346523942</v>
      </c>
      <c r="H31" s="48">
        <v>0.05</v>
      </c>
    </row>
    <row r="32" spans="1:16" ht="14.4" thickBot="1" x14ac:dyDescent="0.3">
      <c r="A32" s="48" t="s">
        <v>21</v>
      </c>
      <c r="B32" s="48">
        <f>B33-B31</f>
        <v>448</v>
      </c>
      <c r="C32" s="48">
        <f>C33-C31</f>
        <v>12</v>
      </c>
      <c r="D32" s="47">
        <f>B32/C32</f>
        <v>37.333333333333336</v>
      </c>
      <c r="E32" s="48"/>
      <c r="F32" s="48"/>
      <c r="G32" s="48"/>
      <c r="H32" s="48"/>
    </row>
    <row r="33" spans="1:8" ht="14.4" thickBot="1" x14ac:dyDescent="0.3">
      <c r="A33" s="48" t="s">
        <v>22</v>
      </c>
      <c r="B33" s="48">
        <v>698</v>
      </c>
      <c r="C33" s="48">
        <v>14</v>
      </c>
      <c r="D33" s="47"/>
      <c r="E33" s="48"/>
      <c r="F33" s="48"/>
      <c r="G33" s="48"/>
      <c r="H33" s="48"/>
    </row>
    <row r="35" spans="1:8" x14ac:dyDescent="0.25">
      <c r="D35" s="45" t="s">
        <v>38</v>
      </c>
      <c r="E35" s="27" t="s">
        <v>35</v>
      </c>
    </row>
    <row r="36" spans="1:8" x14ac:dyDescent="0.25">
      <c r="D36" s="45" t="s">
        <v>37</v>
      </c>
      <c r="E36" s="49" t="s">
        <v>35</v>
      </c>
    </row>
  </sheetData>
  <mergeCells count="2">
    <mergeCell ref="B3:F3"/>
    <mergeCell ref="B13:D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Question-1</vt:lpstr>
      <vt:lpstr>QUESTION 2</vt:lpstr>
      <vt:lpstr>Question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HP!</dc:creator>
  <cp:lastModifiedBy>HP!</cp:lastModifiedBy>
  <dcterms:created xsi:type="dcterms:W3CDTF">2021-08-17T12:27:20Z</dcterms:created>
  <dcterms:modified xsi:type="dcterms:W3CDTF">2021-08-18T03:08:20Z</dcterms:modified>
</cp:coreProperties>
</file>