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759124_uni_au_dk/Documents/Documents/V4F_agrivoltaics/DATA/CROP_YIELD_QUALITY_DATA/2023/"/>
    </mc:Choice>
  </mc:AlternateContent>
  <xr:revisionPtr revIDLastSave="687" documentId="8_{47DCF9A2-9D6A-492D-8D8C-AD7BBA23208A}" xr6:coauthVersionLast="47" xr6:coauthVersionMax="47" xr10:uidLastSave="{86334217-B63F-4CDC-8C55-7B50C4FC315A}"/>
  <bookViews>
    <workbookView xWindow="29610" yWindow="1125" windowWidth="21600" windowHeight="11295" firstSheet="2" activeTab="2" xr2:uid="{00000000-000D-0000-FFFF-FFFF00000000}"/>
  </bookViews>
  <sheets>
    <sheet name="Sheet1" sheetId="5" r:id="rId1"/>
    <sheet name="DATA_STRUCTURE" sheetId="6" r:id="rId2"/>
    <sheet name="ALL_CROPS_COMBINED" sheetId="4" r:id="rId3"/>
    <sheet name="WINTER_WHEAT" sheetId="1" r:id="rId4"/>
    <sheet name="GRASS_CLOVER" sheetId="2" r:id="rId5"/>
    <sheet name="BLUE_LUPIN" sheetId="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4" l="1"/>
  <c r="T25" i="4" s="1"/>
  <c r="S24" i="4"/>
  <c r="T24" i="4" s="1"/>
  <c r="S23" i="4"/>
  <c r="T23" i="4" s="1"/>
  <c r="S22" i="4"/>
  <c r="S21" i="4"/>
  <c r="T21" i="4" s="1"/>
  <c r="S20" i="4"/>
  <c r="T20" i="4" s="1"/>
  <c r="S19" i="4"/>
  <c r="T19" i="4" s="1"/>
  <c r="S18" i="4"/>
  <c r="T18" i="4" s="1"/>
  <c r="S17" i="4"/>
  <c r="T17" i="4" s="1"/>
  <c r="S16" i="4"/>
  <c r="T16" i="4" s="1"/>
  <c r="S15" i="4"/>
  <c r="T15" i="4" s="1"/>
  <c r="S14" i="4"/>
  <c r="T14" i="4" s="1"/>
  <c r="S13" i="4"/>
  <c r="T13" i="4" s="1"/>
  <c r="S12" i="4"/>
  <c r="S11" i="4"/>
  <c r="S10" i="4"/>
  <c r="S9" i="4"/>
  <c r="S8" i="4"/>
  <c r="S7" i="4"/>
  <c r="T7" i="4" s="1"/>
  <c r="S6" i="4"/>
  <c r="T6" i="4" s="1"/>
  <c r="S5" i="4"/>
  <c r="T5" i="4" s="1"/>
  <c r="S4" i="4"/>
  <c r="T4" i="4" s="1"/>
  <c r="S3" i="4"/>
  <c r="T3" i="4" s="1"/>
  <c r="S2" i="4"/>
  <c r="T2" i="4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P23" i="1" s="1"/>
  <c r="O24" i="1"/>
  <c r="O25" i="1"/>
  <c r="O2" i="1"/>
  <c r="P2" i="1" s="1"/>
  <c r="U21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2" i="2"/>
  <c r="U23" i="2"/>
  <c r="U24" i="2"/>
  <c r="U25" i="2"/>
  <c r="U2" i="2"/>
  <c r="T25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" i="2"/>
  <c r="S73" i="4"/>
  <c r="T73" i="4" s="1"/>
  <c r="S72" i="4"/>
  <c r="T72" i="4" s="1"/>
  <c r="S71" i="4"/>
  <c r="T71" i="4" s="1"/>
  <c r="S70" i="4"/>
  <c r="T70" i="4" s="1"/>
  <c r="S69" i="4"/>
  <c r="T69" i="4" s="1"/>
  <c r="S68" i="4"/>
  <c r="T68" i="4" s="1"/>
  <c r="S67" i="4"/>
  <c r="T67" i="4" s="1"/>
  <c r="S66" i="4"/>
  <c r="T66" i="4" s="1"/>
  <c r="S65" i="4"/>
  <c r="T65" i="4" s="1"/>
  <c r="S64" i="4"/>
  <c r="T64" i="4" s="1"/>
  <c r="S63" i="4"/>
  <c r="T63" i="4" s="1"/>
  <c r="S62" i="4"/>
  <c r="T62" i="4" s="1"/>
  <c r="S61" i="4"/>
  <c r="T61" i="4" s="1"/>
  <c r="S60" i="4"/>
  <c r="T60" i="4" s="1"/>
  <c r="S59" i="4"/>
  <c r="T59" i="4" s="1"/>
  <c r="S58" i="4"/>
  <c r="T58" i="4" s="1"/>
  <c r="S57" i="4"/>
  <c r="T57" i="4" s="1"/>
  <c r="S56" i="4"/>
  <c r="T56" i="4" s="1"/>
  <c r="S55" i="4"/>
  <c r="T55" i="4" s="1"/>
  <c r="S54" i="4"/>
  <c r="T54" i="4" s="1"/>
  <c r="S53" i="4"/>
  <c r="T53" i="4" s="1"/>
  <c r="S52" i="4"/>
  <c r="T52" i="4" s="1"/>
  <c r="S51" i="4"/>
  <c r="T51" i="4" s="1"/>
  <c r="S50" i="4"/>
  <c r="T50" i="4" s="1"/>
  <c r="T22" i="4"/>
  <c r="T12" i="4"/>
  <c r="T11" i="4"/>
  <c r="T10" i="4"/>
  <c r="T9" i="4"/>
  <c r="T8" i="4"/>
  <c r="R2" i="2"/>
  <c r="S26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R73" i="2" l="1"/>
  <c r="S73" i="2" s="1"/>
  <c r="R72" i="2"/>
  <c r="S72" i="2" s="1"/>
  <c r="R71" i="2"/>
  <c r="S71" i="2" s="1"/>
  <c r="R70" i="2"/>
  <c r="S70" i="2" s="1"/>
  <c r="R69" i="2"/>
  <c r="S69" i="2" s="1"/>
  <c r="R68" i="2"/>
  <c r="S68" i="2" s="1"/>
  <c r="R67" i="2"/>
  <c r="S67" i="2" s="1"/>
  <c r="R66" i="2"/>
  <c r="S66" i="2" s="1"/>
  <c r="R65" i="2"/>
  <c r="S65" i="2" s="1"/>
  <c r="R64" i="2"/>
  <c r="S64" i="2" s="1"/>
  <c r="R63" i="2"/>
  <c r="S63" i="2" s="1"/>
  <c r="R62" i="2"/>
  <c r="S62" i="2" s="1"/>
  <c r="R61" i="2"/>
  <c r="S61" i="2" s="1"/>
  <c r="R60" i="2"/>
  <c r="S60" i="2" s="1"/>
  <c r="R59" i="2"/>
  <c r="S59" i="2" s="1"/>
  <c r="R58" i="2"/>
  <c r="S58" i="2" s="1"/>
  <c r="R57" i="2"/>
  <c r="S57" i="2" s="1"/>
  <c r="R56" i="2"/>
  <c r="S56" i="2" s="1"/>
  <c r="R55" i="2"/>
  <c r="S55" i="2" s="1"/>
  <c r="R54" i="2"/>
  <c r="S54" i="2" s="1"/>
  <c r="R53" i="2"/>
  <c r="S53" i="2" s="1"/>
  <c r="R52" i="2"/>
  <c r="S52" i="2" s="1"/>
  <c r="R51" i="2"/>
  <c r="S51" i="2" s="1"/>
  <c r="R50" i="2"/>
  <c r="S50" i="2" s="1"/>
  <c r="R49" i="2"/>
  <c r="S49" i="2" s="1"/>
  <c r="R48" i="2"/>
  <c r="S48" i="2" s="1"/>
  <c r="R47" i="2"/>
  <c r="S47" i="2" s="1"/>
  <c r="R46" i="2"/>
  <c r="S46" i="2" s="1"/>
  <c r="R45" i="2"/>
  <c r="S45" i="2" s="1"/>
  <c r="R44" i="2"/>
  <c r="S44" i="2" s="1"/>
  <c r="R43" i="2"/>
  <c r="S43" i="2" s="1"/>
  <c r="R42" i="2"/>
  <c r="S42" i="2" s="1"/>
  <c r="R41" i="2"/>
  <c r="S41" i="2" s="1"/>
  <c r="R40" i="2"/>
  <c r="S40" i="2" s="1"/>
  <c r="R39" i="2"/>
  <c r="S39" i="2" s="1"/>
  <c r="R38" i="2"/>
  <c r="S38" i="2" s="1"/>
  <c r="R37" i="2"/>
  <c r="S37" i="2" s="1"/>
  <c r="R36" i="2"/>
  <c r="S36" i="2" s="1"/>
  <c r="R35" i="2"/>
  <c r="S35" i="2" s="1"/>
  <c r="R34" i="2"/>
  <c r="S34" i="2" s="1"/>
  <c r="R33" i="2"/>
  <c r="S33" i="2" s="1"/>
  <c r="R32" i="2"/>
  <c r="S32" i="2" s="1"/>
  <c r="R31" i="2"/>
  <c r="S31" i="2" s="1"/>
  <c r="R30" i="2"/>
  <c r="S30" i="2" s="1"/>
  <c r="R29" i="2"/>
  <c r="S29" i="2" s="1"/>
  <c r="R28" i="2"/>
  <c r="S28" i="2" s="1"/>
  <c r="R27" i="2"/>
  <c r="S27" i="2" s="1"/>
  <c r="R26" i="2"/>
  <c r="S26" i="2" s="1"/>
  <c r="O3" i="3" l="1"/>
  <c r="P3" i="3" s="1"/>
  <c r="O4" i="3"/>
  <c r="P4" i="3" s="1"/>
  <c r="O5" i="3"/>
  <c r="P5" i="3" s="1"/>
  <c r="O6" i="3"/>
  <c r="P6" i="3" s="1"/>
  <c r="O7" i="3"/>
  <c r="P7" i="3" s="1"/>
  <c r="O8" i="3"/>
  <c r="P8" i="3" s="1"/>
  <c r="O9" i="3"/>
  <c r="P9" i="3" s="1"/>
  <c r="O10" i="3"/>
  <c r="P10" i="3" s="1"/>
  <c r="O11" i="3"/>
  <c r="P11" i="3" s="1"/>
  <c r="O12" i="3"/>
  <c r="P12" i="3" s="1"/>
  <c r="O13" i="3"/>
  <c r="P13" i="3" s="1"/>
  <c r="O14" i="3"/>
  <c r="P14" i="3" s="1"/>
  <c r="O15" i="3"/>
  <c r="P15" i="3" s="1"/>
  <c r="O16" i="3"/>
  <c r="P16" i="3" s="1"/>
  <c r="O17" i="3"/>
  <c r="P17" i="3" s="1"/>
  <c r="O18" i="3"/>
  <c r="P18" i="3" s="1"/>
  <c r="O19" i="3"/>
  <c r="P19" i="3" s="1"/>
  <c r="O20" i="3"/>
  <c r="P20" i="3" s="1"/>
  <c r="O21" i="3"/>
  <c r="P21" i="3" s="1"/>
  <c r="O22" i="3"/>
  <c r="P22" i="3" s="1"/>
  <c r="O23" i="3"/>
  <c r="P23" i="3" s="1"/>
  <c r="O24" i="3"/>
  <c r="P24" i="3" s="1"/>
  <c r="O25" i="3"/>
  <c r="P25" i="3" s="1"/>
  <c r="O2" i="3"/>
  <c r="P2" i="3" s="1"/>
  <c r="R3" i="2"/>
  <c r="S3" i="2" s="1"/>
  <c r="R4" i="2"/>
  <c r="S4" i="2" s="1"/>
  <c r="R5" i="2"/>
  <c r="S5" i="2" s="1"/>
  <c r="R6" i="2"/>
  <c r="S6" i="2" s="1"/>
  <c r="R7" i="2"/>
  <c r="S7" i="2" s="1"/>
  <c r="R8" i="2"/>
  <c r="S8" i="2" s="1"/>
  <c r="R9" i="2"/>
  <c r="S9" i="2" s="1"/>
  <c r="R10" i="2"/>
  <c r="S10" i="2" s="1"/>
  <c r="R11" i="2"/>
  <c r="S11" i="2" s="1"/>
  <c r="R12" i="2"/>
  <c r="S12" i="2" s="1"/>
  <c r="R13" i="2"/>
  <c r="S13" i="2" s="1"/>
  <c r="R14" i="2"/>
  <c r="S14" i="2" s="1"/>
  <c r="R15" i="2"/>
  <c r="S15" i="2" s="1"/>
  <c r="R16" i="2"/>
  <c r="S16" i="2" s="1"/>
  <c r="R17" i="2"/>
  <c r="S17" i="2" s="1"/>
  <c r="R18" i="2"/>
  <c r="S18" i="2" s="1"/>
  <c r="R19" i="2"/>
  <c r="S19" i="2" s="1"/>
  <c r="R20" i="2"/>
  <c r="S20" i="2" s="1"/>
  <c r="R21" i="2"/>
  <c r="S21" i="2" s="1"/>
  <c r="R22" i="2"/>
  <c r="S22" i="2" s="1"/>
  <c r="R23" i="2"/>
  <c r="S23" i="2" s="1"/>
  <c r="R24" i="2"/>
  <c r="S24" i="2" s="1"/>
  <c r="R25" i="2"/>
  <c r="S25" i="2" s="1"/>
  <c r="S2" i="2"/>
  <c r="P3" i="1" l="1"/>
  <c r="P4" i="1"/>
  <c r="P5" i="1"/>
  <c r="P6" i="1"/>
  <c r="P7" i="1"/>
  <c r="P14" i="1"/>
  <c r="P15" i="1"/>
  <c r="P16" i="1"/>
  <c r="P17" i="1"/>
  <c r="P18" i="1"/>
  <c r="P19" i="1"/>
  <c r="P8" i="1"/>
  <c r="P9" i="1"/>
  <c r="P10" i="1"/>
  <c r="P11" i="1"/>
  <c r="P12" i="1"/>
  <c r="P13" i="1"/>
  <c r="P20" i="1"/>
  <c r="P21" i="1"/>
  <c r="P22" i="1"/>
  <c r="P24" i="1"/>
  <c r="P25" i="1"/>
</calcChain>
</file>

<file path=xl/sharedStrings.xml><?xml version="1.0" encoding="utf-8"?>
<sst xmlns="http://schemas.openxmlformats.org/spreadsheetml/2006/main" count="3300" uniqueCount="145">
  <si>
    <t>PV_setup</t>
  </si>
  <si>
    <t>Location</t>
  </si>
  <si>
    <t>Product</t>
  </si>
  <si>
    <t>Plot</t>
  </si>
  <si>
    <t>Dry_Weight_1ha</t>
  </si>
  <si>
    <t>TKW</t>
  </si>
  <si>
    <t>Bifacial</t>
  </si>
  <si>
    <t>Out</t>
  </si>
  <si>
    <t>Grain</t>
  </si>
  <si>
    <t>N7</t>
  </si>
  <si>
    <t>N8</t>
  </si>
  <si>
    <t>N9</t>
  </si>
  <si>
    <t>In</t>
  </si>
  <si>
    <t>N10</t>
  </si>
  <si>
    <t>N11</t>
  </si>
  <si>
    <t>N12</t>
  </si>
  <si>
    <t>Straw</t>
  </si>
  <si>
    <t>Fixed</t>
  </si>
  <si>
    <t>S52</t>
  </si>
  <si>
    <t>S53</t>
  </si>
  <si>
    <t>S54</t>
  </si>
  <si>
    <t>S49</t>
  </si>
  <si>
    <t>S50</t>
  </si>
  <si>
    <t>S51</t>
  </si>
  <si>
    <t>Gras-Clover</t>
  </si>
  <si>
    <t>N13</t>
  </si>
  <si>
    <t>N14</t>
  </si>
  <si>
    <t>N15</t>
  </si>
  <si>
    <t>N16</t>
  </si>
  <si>
    <t>N17</t>
  </si>
  <si>
    <t>N18</t>
  </si>
  <si>
    <t>N25</t>
  </si>
  <si>
    <t>N26</t>
  </si>
  <si>
    <t>N27</t>
  </si>
  <si>
    <t>N28</t>
  </si>
  <si>
    <t>N29</t>
  </si>
  <si>
    <t>N30</t>
  </si>
  <si>
    <t>S31</t>
  </si>
  <si>
    <t>S32</t>
  </si>
  <si>
    <t>S33</t>
  </si>
  <si>
    <t>S34</t>
  </si>
  <si>
    <t>S35</t>
  </si>
  <si>
    <t>S36</t>
  </si>
  <si>
    <t>S43</t>
  </si>
  <si>
    <t>S44</t>
  </si>
  <si>
    <t>S45</t>
  </si>
  <si>
    <t>S46</t>
  </si>
  <si>
    <t>S47</t>
  </si>
  <si>
    <t>S48</t>
  </si>
  <si>
    <t>Complete</t>
  </si>
  <si>
    <t>N1</t>
  </si>
  <si>
    <t>N2</t>
  </si>
  <si>
    <t>N3</t>
  </si>
  <si>
    <t>N4</t>
  </si>
  <si>
    <t>N5</t>
  </si>
  <si>
    <t>N6</t>
  </si>
  <si>
    <t>N19</t>
  </si>
  <si>
    <t>N20</t>
  </si>
  <si>
    <t>N21</t>
  </si>
  <si>
    <t>N22</t>
  </si>
  <si>
    <t>N23</t>
  </si>
  <si>
    <t>N24</t>
  </si>
  <si>
    <t>S37</t>
  </si>
  <si>
    <t>S38</t>
  </si>
  <si>
    <t>S39</t>
  </si>
  <si>
    <t>S40</t>
  </si>
  <si>
    <t>S41</t>
  </si>
  <si>
    <t>S42</t>
  </si>
  <si>
    <t>S55</t>
  </si>
  <si>
    <t>S56</t>
  </si>
  <si>
    <t>S57</t>
  </si>
  <si>
    <t>S58</t>
  </si>
  <si>
    <t>S59</t>
  </si>
  <si>
    <t>S60</t>
  </si>
  <si>
    <t>Date</t>
  </si>
  <si>
    <t>WW</t>
  </si>
  <si>
    <t>A1a</t>
  </si>
  <si>
    <t>na</t>
  </si>
  <si>
    <t>D</t>
  </si>
  <si>
    <t>A1b</t>
  </si>
  <si>
    <t>A2a</t>
  </si>
  <si>
    <t>A2b</t>
  </si>
  <si>
    <t>GC</t>
  </si>
  <si>
    <t>A3a</t>
  </si>
  <si>
    <t>A3b</t>
  </si>
  <si>
    <t>A4a</t>
  </si>
  <si>
    <t>A4b</t>
  </si>
  <si>
    <t>A5a</t>
  </si>
  <si>
    <t>A5b</t>
  </si>
  <si>
    <t>B1b</t>
  </si>
  <si>
    <t>B1a</t>
  </si>
  <si>
    <t>B2b</t>
  </si>
  <si>
    <t>B2a</t>
  </si>
  <si>
    <t>B3b</t>
  </si>
  <si>
    <t>B3a</t>
  </si>
  <si>
    <t>B4b</t>
  </si>
  <si>
    <t>B4a</t>
  </si>
  <si>
    <t>B5b</t>
  </si>
  <si>
    <t>B5a</t>
  </si>
  <si>
    <t>BL</t>
  </si>
  <si>
    <t>VERTICAL</t>
  </si>
  <si>
    <t>FIXED_TILTED</t>
  </si>
  <si>
    <t>Protein_DW</t>
  </si>
  <si>
    <t>KG_HL</t>
  </si>
  <si>
    <t>WATER</t>
  </si>
  <si>
    <t>GLUTEN14</t>
  </si>
  <si>
    <t>PRODUCT</t>
  </si>
  <si>
    <t>DRY_WEIGHT_PCT</t>
  </si>
  <si>
    <t>DRY_WEIGHT_1_HA</t>
  </si>
  <si>
    <t>Grass_Clover</t>
  </si>
  <si>
    <t>CUT</t>
  </si>
  <si>
    <t>CUT_YEAR</t>
  </si>
  <si>
    <t>CUT_MONTH</t>
  </si>
  <si>
    <t>CUT_DAY</t>
  </si>
  <si>
    <t>WEST</t>
  </si>
  <si>
    <t>MIDDLE</t>
  </si>
  <si>
    <t>EAST</t>
  </si>
  <si>
    <t>SOUTH</t>
  </si>
  <si>
    <t>NORTH</t>
  </si>
  <si>
    <t>OUTSIDE_PV</t>
  </si>
  <si>
    <t>BETWEEN_PV</t>
  </si>
  <si>
    <t>PROJECT</t>
  </si>
  <si>
    <t>CROP</t>
  </si>
  <si>
    <t>MAIN_STRIP</t>
  </si>
  <si>
    <t>SUB_STRIP</t>
  </si>
  <si>
    <t>PLOT_NO</t>
  </si>
  <si>
    <t>YEAR</t>
  </si>
  <si>
    <t>TREATMENT</t>
  </si>
  <si>
    <t>PV_SETUP</t>
  </si>
  <si>
    <t>PV_PANEL</t>
  </si>
  <si>
    <t>SUB_STRIP_LOCATION</t>
  </si>
  <si>
    <t>HYPERFARM</t>
  </si>
  <si>
    <t>HALDRUP_FRESH_YIELD_KG</t>
  </si>
  <si>
    <t>SUB_SAMPLE_KG</t>
  </si>
  <si>
    <t>PLOT_YIELD_HALDRUP_SUB_SAMPLE_KG</t>
  </si>
  <si>
    <t>HARVESTED_PLOT_SIZE_M2</t>
  </si>
  <si>
    <t>DRY_WEIGHT_YIELD_PLOT_KG</t>
  </si>
  <si>
    <t>DRY_WEIGHT_YIELD_1_HA</t>
  </si>
  <si>
    <t>GC_FRESH_WEIGHT_YIELD_HARVESTED_PLOT_ALL_CUTS_COMBINED_KG</t>
  </si>
  <si>
    <t>GC_DRY_WEIGHT_YIELD_ALL_CUTS_COMBINED_TON_1_HA</t>
  </si>
  <si>
    <t>SY</t>
  </si>
  <si>
    <t>VALUE4FARM</t>
  </si>
  <si>
    <t>FRESH_WEIGHT_PLOT_KG</t>
  </si>
  <si>
    <t>DRY_WEIGHT_PLOT_KG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</si>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</sst>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6">
    <xf numFmtId="0" fontId="0" fillId="0" borderId="0" xfId="0"/>
    <xf numFmtId="164" fontId="0" fillId="0" borderId="0" xfId="0" applyNumberFormat="1"/>
    <xf numFmtId="0" fontId="18" fillId="33" borderId="10" xfId="0" applyFont="1" applyFill="1" applyBorder="1" applyAlignment="1">
      <alignment horizontal="left" vertical="top"/>
    </xf>
    <xf numFmtId="14" fontId="0" fillId="0" borderId="0" xfId="0" applyNumberFormat="1"/>
    <xf numFmtId="0" fontId="16" fillId="0" borderId="0" xfId="0" applyFont="1"/>
    <xf numFmtId="0" fontId="18" fillId="0" borderId="12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top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8" fillId="0" borderId="17" xfId="0" applyFont="1" applyBorder="1" applyAlignment="1">
      <alignment horizontal="left" vertical="top"/>
    </xf>
    <xf numFmtId="0" fontId="16" fillId="34" borderId="0" xfId="0" applyFont="1" applyFill="1"/>
    <xf numFmtId="0" fontId="0" fillId="34" borderId="0" xfId="0" applyFill="1"/>
    <xf numFmtId="0" fontId="18" fillId="34" borderId="12" xfId="0" applyFont="1" applyFill="1" applyBorder="1" applyAlignment="1">
      <alignment horizontal="left" vertical="center"/>
    </xf>
    <xf numFmtId="0" fontId="18" fillId="34" borderId="13" xfId="0" applyFont="1" applyFill="1" applyBorder="1" applyAlignment="1">
      <alignment horizontal="left" vertical="center"/>
    </xf>
    <xf numFmtId="0" fontId="18" fillId="34" borderId="14" xfId="0" applyFont="1" applyFill="1" applyBorder="1" applyAlignment="1">
      <alignment horizontal="left" vertical="center"/>
    </xf>
    <xf numFmtId="0" fontId="18" fillId="34" borderId="0" xfId="0" applyFont="1" applyFill="1" applyAlignment="1">
      <alignment horizontal="left" vertical="center"/>
    </xf>
    <xf numFmtId="0" fontId="18" fillId="34" borderId="15" xfId="0" applyFont="1" applyFill="1" applyBorder="1" applyAlignment="1">
      <alignment horizontal="left" vertical="center"/>
    </xf>
    <xf numFmtId="0" fontId="18" fillId="34" borderId="16" xfId="0" applyFont="1" applyFill="1" applyBorder="1" applyAlignment="1">
      <alignment horizontal="left" vertical="center"/>
    </xf>
    <xf numFmtId="0" fontId="18" fillId="34" borderId="17" xfId="0" applyFont="1" applyFill="1" applyBorder="1" applyAlignment="1">
      <alignment horizontal="left" vertical="center"/>
    </xf>
    <xf numFmtId="0" fontId="18" fillId="34" borderId="18" xfId="0" applyFont="1" applyFill="1" applyBorder="1" applyAlignment="1">
      <alignment horizontal="left" vertical="center"/>
    </xf>
    <xf numFmtId="0" fontId="18" fillId="34" borderId="13" xfId="0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top"/>
    </xf>
    <xf numFmtId="0" fontId="18" fillId="34" borderId="17" xfId="0" applyFont="1" applyFill="1" applyBorder="1" applyAlignment="1">
      <alignment horizontal="left" vertical="top"/>
    </xf>
    <xf numFmtId="164" fontId="0" fillId="0" borderId="0" xfId="0" applyNumberFormat="1" applyProtection="1">
      <protection locked="0"/>
    </xf>
    <xf numFmtId="164" fontId="19" fillId="0" borderId="0" xfId="0" applyNumberFormat="1" applyFont="1" applyAlignment="1">
      <alignment horizontal="left" vertical="center"/>
    </xf>
    <xf numFmtId="164" fontId="19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64" fontId="19" fillId="0" borderId="0" xfId="0" applyNumberFormat="1" applyFont="1" applyAlignment="1">
      <alignment horizontal="right" vertical="top"/>
    </xf>
    <xf numFmtId="0" fontId="16" fillId="0" borderId="11" xfId="0" applyFont="1" applyBorder="1" applyAlignment="1">
      <alignment horizontal="center"/>
    </xf>
    <xf numFmtId="0" fontId="19" fillId="34" borderId="12" xfId="0" applyFont="1" applyFill="1" applyBorder="1" applyAlignment="1">
      <alignment horizontal="left" vertical="center"/>
    </xf>
    <xf numFmtId="0" fontId="19" fillId="34" borderId="13" xfId="0" applyFont="1" applyFill="1" applyBorder="1" applyAlignment="1">
      <alignment horizontal="left" vertical="center"/>
    </xf>
    <xf numFmtId="0" fontId="19" fillId="34" borderId="14" xfId="0" applyFont="1" applyFill="1" applyBorder="1" applyAlignment="1">
      <alignment horizontal="left" vertical="center"/>
    </xf>
    <xf numFmtId="0" fontId="19" fillId="34" borderId="0" xfId="0" applyFont="1" applyFill="1" applyAlignment="1">
      <alignment horizontal="left" vertical="center"/>
    </xf>
    <xf numFmtId="0" fontId="19" fillId="34" borderId="15" xfId="0" applyFont="1" applyFill="1" applyBorder="1" applyAlignment="1">
      <alignment horizontal="left" vertical="center"/>
    </xf>
    <xf numFmtId="0" fontId="19" fillId="34" borderId="16" xfId="0" applyFont="1" applyFill="1" applyBorder="1" applyAlignment="1">
      <alignment horizontal="left" vertical="center"/>
    </xf>
    <xf numFmtId="0" fontId="19" fillId="34" borderId="19" xfId="0" applyFont="1" applyFill="1" applyBorder="1" applyAlignment="1">
      <alignment horizontal="left" vertical="center"/>
    </xf>
    <xf numFmtId="0" fontId="19" fillId="34" borderId="17" xfId="0" applyFont="1" applyFill="1" applyBorder="1" applyAlignment="1">
      <alignment horizontal="left" vertical="center"/>
    </xf>
    <xf numFmtId="0" fontId="19" fillId="34" borderId="18" xfId="0" applyFont="1" applyFill="1" applyBorder="1" applyAlignment="1">
      <alignment horizontal="left" vertical="center"/>
    </xf>
    <xf numFmtId="0" fontId="19" fillId="34" borderId="13" xfId="0" applyFont="1" applyFill="1" applyBorder="1" applyAlignment="1">
      <alignment horizontal="left" vertical="top"/>
    </xf>
    <xf numFmtId="0" fontId="19" fillId="34" borderId="0" xfId="0" applyFont="1" applyFill="1" applyAlignment="1">
      <alignment horizontal="left" vertical="top"/>
    </xf>
    <xf numFmtId="0" fontId="19" fillId="34" borderId="17" xfId="0" applyFont="1" applyFill="1" applyBorder="1" applyAlignment="1">
      <alignment horizontal="left" vertical="top"/>
    </xf>
    <xf numFmtId="0" fontId="0" fillId="34" borderId="0" xfId="0" applyFill="1" applyAlignment="1">
      <alignment horizontal="center"/>
    </xf>
    <xf numFmtId="0" fontId="16" fillId="34" borderId="0" xfId="0" applyFont="1" applyFill="1" applyAlignment="1">
      <alignment horizontal="center"/>
    </xf>
    <xf numFmtId="0" fontId="20" fillId="34" borderId="0" xfId="0" applyFont="1" applyFill="1"/>
    <xf numFmtId="0" fontId="16" fillId="35" borderId="0" xfId="0" applyFont="1" applyFill="1" applyAlignment="1">
      <alignment horizontal="left"/>
    </xf>
    <xf numFmtId="165" fontId="16" fillId="35" borderId="0" xfId="0" applyNumberFormat="1" applyFont="1" applyFill="1" applyAlignment="1">
      <alignment horizontal="left"/>
    </xf>
    <xf numFmtId="0" fontId="16" fillId="35" borderId="0" xfId="0" applyFont="1" applyFill="1"/>
    <xf numFmtId="0" fontId="16" fillId="36" borderId="0" xfId="0" applyFont="1" applyFill="1"/>
    <xf numFmtId="0" fontId="16" fillId="33" borderId="0" xfId="0" applyFont="1" applyFill="1"/>
    <xf numFmtId="0" fontId="21" fillId="34" borderId="0" xfId="0" applyFont="1" applyFill="1"/>
    <xf numFmtId="164" fontId="0" fillId="36" borderId="0" xfId="0" applyNumberFormat="1" applyFill="1"/>
    <xf numFmtId="0" fontId="0" fillId="36" borderId="0" xfId="0" applyFill="1"/>
    <xf numFmtId="164" fontId="16" fillId="0" borderId="0" xfId="0" applyNumberFormat="1" applyFont="1" applyAlignment="1">
      <alignment horizontal="right"/>
    </xf>
    <xf numFmtId="164" fontId="0" fillId="0" borderId="0" xfId="0" applyNumberFormat="1" applyAlignment="1" applyProtection="1">
      <alignment horizontal="right"/>
      <protection locked="0"/>
    </xf>
    <xf numFmtId="1" fontId="16" fillId="0" borderId="0" xfId="0" applyNumberFormat="1" applyFont="1"/>
    <xf numFmtId="1" fontId="18" fillId="0" borderId="0" xfId="0" applyNumberFormat="1" applyFont="1" applyAlignment="1">
      <alignment vertical="center"/>
    </xf>
    <xf numFmtId="1" fontId="0" fillId="0" borderId="0" xfId="0" applyNumberFormat="1"/>
    <xf numFmtId="0" fontId="19" fillId="34" borderId="0" xfId="0" applyFont="1" applyFill="1" applyAlignment="1">
      <alignment horizontal="center" vertical="center"/>
    </xf>
    <xf numFmtId="164" fontId="0" fillId="36" borderId="0" xfId="0" applyNumberFormat="1" applyFill="1" applyAlignment="1">
      <alignment horizontal="right"/>
    </xf>
    <xf numFmtId="0" fontId="16" fillId="37" borderId="0" xfId="0" applyFont="1" applyFill="1"/>
    <xf numFmtId="164" fontId="0" fillId="37" borderId="0" xfId="0" applyNumberFormat="1" applyFill="1"/>
    <xf numFmtId="0" fontId="0" fillId="37" borderId="0" xfId="0" applyFill="1"/>
    <xf numFmtId="164" fontId="16" fillId="36" borderId="0" xfId="0" applyNumberFormat="1" applyFont="1" applyFill="1" applyAlignment="1">
      <alignment horizontal="right"/>
    </xf>
    <xf numFmtId="0" fontId="22" fillId="34" borderId="13" xfId="0" applyFont="1" applyFill="1" applyBorder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0" fontId="22" fillId="34" borderId="17" xfId="0" applyFont="1" applyFill="1" applyBorder="1" applyAlignment="1">
      <alignment horizontal="center" vertical="center"/>
    </xf>
    <xf numFmtId="0" fontId="22" fillId="34" borderId="13" xfId="0" applyFont="1" applyFill="1" applyBorder="1" applyAlignment="1">
      <alignment horizontal="center" vertical="top"/>
    </xf>
    <xf numFmtId="0" fontId="22" fillId="34" borderId="0" xfId="0" applyFont="1" applyFill="1" applyAlignment="1">
      <alignment horizontal="center" vertical="top"/>
    </xf>
    <xf numFmtId="0" fontId="22" fillId="34" borderId="17" xfId="0" applyFont="1" applyFill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auto="1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7C26A2"/>
        </patternFill>
      </fill>
    </dxf>
    <dxf>
      <fill>
        <patternFill>
          <bgColor rgb="FF998EC3"/>
        </patternFill>
      </fill>
    </dxf>
    <dxf>
      <fill>
        <patternFill>
          <bgColor rgb="FF998EC3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7C26A2"/>
        </patternFill>
      </fill>
    </dxf>
    <dxf>
      <fill>
        <patternFill>
          <bgColor rgb="FF998EC3"/>
        </patternFill>
      </fill>
    </dxf>
    <dxf>
      <fill>
        <patternFill>
          <bgColor rgb="FF998EC3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7C26A2"/>
        </patternFill>
      </fill>
    </dxf>
    <dxf>
      <fill>
        <patternFill>
          <bgColor rgb="FF998EC3"/>
        </patternFill>
      </fill>
    </dxf>
    <dxf>
      <fill>
        <patternFill>
          <bgColor rgb="FF998EC3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7C26A2"/>
        </patternFill>
      </fill>
    </dxf>
    <dxf>
      <fill>
        <patternFill>
          <bgColor rgb="FF998EC3"/>
        </patternFill>
      </fill>
    </dxf>
    <dxf>
      <fill>
        <patternFill>
          <bgColor rgb="FF998E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173B6-1E45-4DEB-AD7B-8D269974834A}">
  <dimension ref="A1:F73"/>
  <sheetViews>
    <sheetView workbookViewId="0">
      <selection activeCell="F2" sqref="F2"/>
    </sheetView>
  </sheetViews>
  <sheetFormatPr defaultRowHeight="15" x14ac:dyDescent="0.25"/>
  <cols>
    <col min="6" max="6" width="10.7109375" style="3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74</v>
      </c>
    </row>
    <row r="2" spans="1:6" x14ac:dyDescent="0.25">
      <c r="A2" t="s">
        <v>6</v>
      </c>
      <c r="B2" t="s">
        <v>7</v>
      </c>
      <c r="C2" t="s">
        <v>24</v>
      </c>
      <c r="D2" s="2" t="s">
        <v>25</v>
      </c>
      <c r="E2">
        <v>1.6618524507626249</v>
      </c>
      <c r="F2" s="3">
        <v>45110</v>
      </c>
    </row>
    <row r="3" spans="1:6" x14ac:dyDescent="0.25">
      <c r="A3" t="s">
        <v>6</v>
      </c>
      <c r="B3" t="s">
        <v>7</v>
      </c>
      <c r="C3" t="s">
        <v>24</v>
      </c>
      <c r="D3" s="2" t="s">
        <v>26</v>
      </c>
      <c r="E3">
        <v>2.0954884485378518</v>
      </c>
      <c r="F3" s="3">
        <v>45110</v>
      </c>
    </row>
    <row r="4" spans="1:6" x14ac:dyDescent="0.25">
      <c r="A4" t="s">
        <v>6</v>
      </c>
      <c r="B4" t="s">
        <v>7</v>
      </c>
      <c r="C4" t="s">
        <v>24</v>
      </c>
      <c r="D4" s="2" t="s">
        <v>27</v>
      </c>
      <c r="E4">
        <v>1.7664785100991491</v>
      </c>
      <c r="F4" s="3">
        <v>45110</v>
      </c>
    </row>
    <row r="5" spans="1:6" x14ac:dyDescent="0.25">
      <c r="A5" t="s">
        <v>6</v>
      </c>
      <c r="B5" t="s">
        <v>12</v>
      </c>
      <c r="C5" t="s">
        <v>24</v>
      </c>
      <c r="D5" s="2" t="s">
        <v>28</v>
      </c>
      <c r="E5">
        <v>2.1298517294061652</v>
      </c>
      <c r="F5" s="3">
        <v>45110</v>
      </c>
    </row>
    <row r="6" spans="1:6" x14ac:dyDescent="0.25">
      <c r="A6" t="s">
        <v>6</v>
      </c>
      <c r="B6" t="s">
        <v>12</v>
      </c>
      <c r="C6" t="s">
        <v>24</v>
      </c>
      <c r="D6" s="2" t="s">
        <v>29</v>
      </c>
      <c r="E6">
        <v>1.9346553808947997</v>
      </c>
      <c r="F6" s="3">
        <v>45110</v>
      </c>
    </row>
    <row r="7" spans="1:6" x14ac:dyDescent="0.25">
      <c r="A7" t="s">
        <v>6</v>
      </c>
      <c r="B7" t="s">
        <v>12</v>
      </c>
      <c r="C7" t="s">
        <v>24</v>
      </c>
      <c r="D7" s="2" t="s">
        <v>30</v>
      </c>
      <c r="E7">
        <v>1.8613317721836571</v>
      </c>
      <c r="F7" s="3">
        <v>45110</v>
      </c>
    </row>
    <row r="8" spans="1:6" x14ac:dyDescent="0.25">
      <c r="A8" t="s">
        <v>6</v>
      </c>
      <c r="B8" t="s">
        <v>7</v>
      </c>
      <c r="C8" t="s">
        <v>24</v>
      </c>
      <c r="D8" s="2" t="s">
        <v>31</v>
      </c>
      <c r="E8">
        <v>1.5133632100052128</v>
      </c>
      <c r="F8" s="3">
        <v>45110</v>
      </c>
    </row>
    <row r="9" spans="1:6" x14ac:dyDescent="0.25">
      <c r="A9" t="s">
        <v>6</v>
      </c>
      <c r="B9" t="s">
        <v>7</v>
      </c>
      <c r="C9" t="s">
        <v>24</v>
      </c>
      <c r="D9" s="2" t="s">
        <v>32</v>
      </c>
      <c r="E9">
        <v>1.380767527675278</v>
      </c>
      <c r="F9" s="3">
        <v>45110</v>
      </c>
    </row>
    <row r="10" spans="1:6" x14ac:dyDescent="0.25">
      <c r="A10" t="s">
        <v>6</v>
      </c>
      <c r="B10" t="s">
        <v>7</v>
      </c>
      <c r="C10" t="s">
        <v>24</v>
      </c>
      <c r="D10" s="2" t="s">
        <v>33</v>
      </c>
      <c r="E10">
        <v>1.5040074638199996</v>
      </c>
      <c r="F10" s="3">
        <v>45110</v>
      </c>
    </row>
    <row r="11" spans="1:6" x14ac:dyDescent="0.25">
      <c r="A11" t="s">
        <v>6</v>
      </c>
      <c r="B11" t="s">
        <v>12</v>
      </c>
      <c r="C11" t="s">
        <v>24</v>
      </c>
      <c r="D11" s="2" t="s">
        <v>34</v>
      </c>
      <c r="E11">
        <v>2.4531157192099378</v>
      </c>
      <c r="F11" s="3">
        <v>45110</v>
      </c>
    </row>
    <row r="12" spans="1:6" x14ac:dyDescent="0.25">
      <c r="A12" t="s">
        <v>6</v>
      </c>
      <c r="B12" t="s">
        <v>12</v>
      </c>
      <c r="C12" t="s">
        <v>24</v>
      </c>
      <c r="D12" s="2" t="s">
        <v>35</v>
      </c>
      <c r="E12">
        <v>1.8781379012345667</v>
      </c>
      <c r="F12" s="3">
        <v>45110</v>
      </c>
    </row>
    <row r="13" spans="1:6" x14ac:dyDescent="0.25">
      <c r="A13" t="s">
        <v>6</v>
      </c>
      <c r="B13" t="s">
        <v>12</v>
      </c>
      <c r="C13" t="s">
        <v>24</v>
      </c>
      <c r="D13" s="2" t="s">
        <v>36</v>
      </c>
      <c r="E13">
        <v>1.1709421907203528</v>
      </c>
      <c r="F13" s="3">
        <v>45110</v>
      </c>
    </row>
    <row r="14" spans="1:6" x14ac:dyDescent="0.25">
      <c r="A14" t="s">
        <v>17</v>
      </c>
      <c r="B14" t="s">
        <v>12</v>
      </c>
      <c r="C14" t="s">
        <v>24</v>
      </c>
      <c r="D14" s="2" t="s">
        <v>37</v>
      </c>
      <c r="E14">
        <v>1.5367218529707967</v>
      </c>
      <c r="F14" s="3">
        <v>45110</v>
      </c>
    </row>
    <row r="15" spans="1:6" x14ac:dyDescent="0.25">
      <c r="A15" t="s">
        <v>17</v>
      </c>
      <c r="B15" t="s">
        <v>12</v>
      </c>
      <c r="C15" t="s">
        <v>24</v>
      </c>
      <c r="D15" s="2" t="s">
        <v>38</v>
      </c>
      <c r="E15">
        <v>1.7243989108865208</v>
      </c>
      <c r="F15" s="3">
        <v>45110</v>
      </c>
    </row>
    <row r="16" spans="1:6" x14ac:dyDescent="0.25">
      <c r="A16" t="s">
        <v>17</v>
      </c>
      <c r="B16" t="s">
        <v>12</v>
      </c>
      <c r="C16" t="s">
        <v>24</v>
      </c>
      <c r="D16" s="2" t="s">
        <v>39</v>
      </c>
      <c r="E16">
        <v>1.3567202428502954</v>
      </c>
      <c r="F16" s="3">
        <v>45110</v>
      </c>
    </row>
    <row r="17" spans="1:6" x14ac:dyDescent="0.25">
      <c r="A17" t="s">
        <v>17</v>
      </c>
      <c r="B17" t="s">
        <v>7</v>
      </c>
      <c r="C17" t="s">
        <v>24</v>
      </c>
      <c r="D17" s="2" t="s">
        <v>40</v>
      </c>
      <c r="E17">
        <v>1.4899680903289145</v>
      </c>
      <c r="F17" s="3">
        <v>45110</v>
      </c>
    </row>
    <row r="18" spans="1:6" x14ac:dyDescent="0.25">
      <c r="A18" t="s">
        <v>17</v>
      </c>
      <c r="B18" t="s">
        <v>7</v>
      </c>
      <c r="C18" t="s">
        <v>24</v>
      </c>
      <c r="D18" s="2" t="s">
        <v>41</v>
      </c>
      <c r="E18">
        <v>1.6632704135737029</v>
      </c>
      <c r="F18" s="3">
        <v>45110</v>
      </c>
    </row>
    <row r="19" spans="1:6" x14ac:dyDescent="0.25">
      <c r="A19" t="s">
        <v>17</v>
      </c>
      <c r="B19" t="s">
        <v>7</v>
      </c>
      <c r="C19" t="s">
        <v>24</v>
      </c>
      <c r="D19" s="2" t="s">
        <v>42</v>
      </c>
      <c r="E19">
        <v>1.6800863431630815</v>
      </c>
      <c r="F19" s="3">
        <v>45110</v>
      </c>
    </row>
    <row r="20" spans="1:6" x14ac:dyDescent="0.25">
      <c r="A20" t="s">
        <v>17</v>
      </c>
      <c r="B20" t="s">
        <v>12</v>
      </c>
      <c r="C20" t="s">
        <v>24</v>
      </c>
      <c r="D20" s="2" t="s">
        <v>43</v>
      </c>
      <c r="E20">
        <v>1.982179867770044</v>
      </c>
      <c r="F20" s="3">
        <v>45110</v>
      </c>
    </row>
    <row r="21" spans="1:6" x14ac:dyDescent="0.25">
      <c r="A21" t="s">
        <v>17</v>
      </c>
      <c r="B21" t="s">
        <v>12</v>
      </c>
      <c r="C21" t="s">
        <v>24</v>
      </c>
      <c r="D21" s="2" t="s">
        <v>44</v>
      </c>
      <c r="E21">
        <v>1.5394334857688878</v>
      </c>
      <c r="F21" s="3">
        <v>45110</v>
      </c>
    </row>
    <row r="22" spans="1:6" x14ac:dyDescent="0.25">
      <c r="A22" t="s">
        <v>17</v>
      </c>
      <c r="B22" t="s">
        <v>12</v>
      </c>
      <c r="C22" t="s">
        <v>24</v>
      </c>
      <c r="D22" s="2" t="s">
        <v>45</v>
      </c>
      <c r="E22">
        <v>1.5372402154398559</v>
      </c>
      <c r="F22" s="3">
        <v>45110</v>
      </c>
    </row>
    <row r="23" spans="1:6" x14ac:dyDescent="0.25">
      <c r="A23" t="s">
        <v>17</v>
      </c>
      <c r="B23" t="s">
        <v>7</v>
      </c>
      <c r="C23" t="s">
        <v>24</v>
      </c>
      <c r="D23" s="2" t="s">
        <v>46</v>
      </c>
      <c r="E23">
        <v>1.3942030004054609</v>
      </c>
      <c r="F23" s="3">
        <v>45110</v>
      </c>
    </row>
    <row r="24" spans="1:6" x14ac:dyDescent="0.25">
      <c r="A24" t="s">
        <v>17</v>
      </c>
      <c r="B24" t="s">
        <v>7</v>
      </c>
      <c r="C24" t="s">
        <v>24</v>
      </c>
      <c r="D24" s="2" t="s">
        <v>47</v>
      </c>
      <c r="E24">
        <v>1.5025856711582353</v>
      </c>
      <c r="F24" s="3">
        <v>45110</v>
      </c>
    </row>
    <row r="25" spans="1:6" x14ac:dyDescent="0.25">
      <c r="A25" t="s">
        <v>17</v>
      </c>
      <c r="B25" t="s">
        <v>7</v>
      </c>
      <c r="C25" t="s">
        <v>24</v>
      </c>
      <c r="D25" s="2" t="s">
        <v>48</v>
      </c>
      <c r="E25">
        <v>1.4254554650875917</v>
      </c>
      <c r="F25" s="3">
        <v>45110</v>
      </c>
    </row>
    <row r="26" spans="1:6" x14ac:dyDescent="0.25">
      <c r="A26" t="s">
        <v>6</v>
      </c>
      <c r="B26" t="s">
        <v>7</v>
      </c>
      <c r="C26" t="s">
        <v>24</v>
      </c>
      <c r="D26" s="2" t="s">
        <v>25</v>
      </c>
      <c r="E26">
        <v>1.8062622353458562</v>
      </c>
      <c r="F26" s="3">
        <v>45152</v>
      </c>
    </row>
    <row r="27" spans="1:6" x14ac:dyDescent="0.25">
      <c r="A27" t="s">
        <v>6</v>
      </c>
      <c r="B27" t="s">
        <v>7</v>
      </c>
      <c r="C27" t="s">
        <v>24</v>
      </c>
      <c r="D27" s="2" t="s">
        <v>26</v>
      </c>
      <c r="E27">
        <v>2.0856885641140326</v>
      </c>
      <c r="F27" s="3">
        <v>45152</v>
      </c>
    </row>
    <row r="28" spans="1:6" x14ac:dyDescent="0.25">
      <c r="A28" t="s">
        <v>6</v>
      </c>
      <c r="B28" t="s">
        <v>7</v>
      </c>
      <c r="C28" t="s">
        <v>24</v>
      </c>
      <c r="D28" s="2" t="s">
        <v>27</v>
      </c>
      <c r="E28">
        <v>2.5059971980386258</v>
      </c>
      <c r="F28" s="3">
        <v>45152</v>
      </c>
    </row>
    <row r="29" spans="1:6" x14ac:dyDescent="0.25">
      <c r="A29" t="s">
        <v>6</v>
      </c>
      <c r="B29" t="s">
        <v>12</v>
      </c>
      <c r="C29" t="s">
        <v>24</v>
      </c>
      <c r="D29" s="2" t="s">
        <v>28</v>
      </c>
      <c r="E29">
        <v>2.3322237669645793</v>
      </c>
      <c r="F29" s="3">
        <v>45152</v>
      </c>
    </row>
    <row r="30" spans="1:6" x14ac:dyDescent="0.25">
      <c r="A30" t="s">
        <v>6</v>
      </c>
      <c r="B30" t="s">
        <v>12</v>
      </c>
      <c r="C30" t="s">
        <v>24</v>
      </c>
      <c r="D30" s="2" t="s">
        <v>29</v>
      </c>
      <c r="E30">
        <v>2.0479564857514507</v>
      </c>
      <c r="F30" s="3">
        <v>45152</v>
      </c>
    </row>
    <row r="31" spans="1:6" x14ac:dyDescent="0.25">
      <c r="A31" t="s">
        <v>6</v>
      </c>
      <c r="B31" t="s">
        <v>12</v>
      </c>
      <c r="C31" t="s">
        <v>24</v>
      </c>
      <c r="D31" s="2" t="s">
        <v>30</v>
      </c>
      <c r="E31">
        <v>2.2898053655970525</v>
      </c>
      <c r="F31" s="3">
        <v>45152</v>
      </c>
    </row>
    <row r="32" spans="1:6" x14ac:dyDescent="0.25">
      <c r="A32" t="s">
        <v>6</v>
      </c>
      <c r="B32" t="s">
        <v>7</v>
      </c>
      <c r="C32" t="s">
        <v>24</v>
      </c>
      <c r="D32" s="2" t="s">
        <v>31</v>
      </c>
      <c r="E32">
        <v>1.8292834746254769</v>
      </c>
      <c r="F32" s="3">
        <v>45152</v>
      </c>
    </row>
    <row r="33" spans="1:6" x14ac:dyDescent="0.25">
      <c r="A33" t="s">
        <v>6</v>
      </c>
      <c r="B33" t="s">
        <v>7</v>
      </c>
      <c r="C33" t="s">
        <v>24</v>
      </c>
      <c r="D33" s="2" t="s">
        <v>32</v>
      </c>
      <c r="E33">
        <v>1.8058003154648385</v>
      </c>
      <c r="F33" s="3">
        <v>45152</v>
      </c>
    </row>
    <row r="34" spans="1:6" x14ac:dyDescent="0.25">
      <c r="A34" t="s">
        <v>6</v>
      </c>
      <c r="B34" t="s">
        <v>7</v>
      </c>
      <c r="C34" t="s">
        <v>24</v>
      </c>
      <c r="D34" s="2" t="s">
        <v>33</v>
      </c>
      <c r="E34">
        <v>1.7665414175918033</v>
      </c>
      <c r="F34" s="3">
        <v>45152</v>
      </c>
    </row>
    <row r="35" spans="1:6" x14ac:dyDescent="0.25">
      <c r="A35" t="s">
        <v>6</v>
      </c>
      <c r="B35" t="s">
        <v>12</v>
      </c>
      <c r="C35" t="s">
        <v>24</v>
      </c>
      <c r="D35" s="2" t="s">
        <v>34</v>
      </c>
      <c r="E35">
        <v>1.7676854622171088</v>
      </c>
      <c r="F35" s="3">
        <v>45152</v>
      </c>
    </row>
    <row r="36" spans="1:6" x14ac:dyDescent="0.25">
      <c r="A36" t="s">
        <v>6</v>
      </c>
      <c r="B36" t="s">
        <v>12</v>
      </c>
      <c r="C36" t="s">
        <v>24</v>
      </c>
      <c r="D36" s="2" t="s">
        <v>35</v>
      </c>
      <c r="E36">
        <v>1.8566309772758922</v>
      </c>
      <c r="F36" s="3">
        <v>45152</v>
      </c>
    </row>
    <row r="37" spans="1:6" x14ac:dyDescent="0.25">
      <c r="A37" t="s">
        <v>6</v>
      </c>
      <c r="B37" t="s">
        <v>12</v>
      </c>
      <c r="C37" t="s">
        <v>24</v>
      </c>
      <c r="D37" s="2" t="s">
        <v>36</v>
      </c>
      <c r="E37">
        <v>2.0443945259873773</v>
      </c>
      <c r="F37" s="3">
        <v>45152</v>
      </c>
    </row>
    <row r="38" spans="1:6" x14ac:dyDescent="0.25">
      <c r="A38" t="s">
        <v>17</v>
      </c>
      <c r="B38" t="s">
        <v>12</v>
      </c>
      <c r="C38" t="s">
        <v>24</v>
      </c>
      <c r="D38" s="2" t="s">
        <v>37</v>
      </c>
      <c r="E38">
        <v>1.1225618136733966</v>
      </c>
      <c r="F38" s="3">
        <v>45152</v>
      </c>
    </row>
    <row r="39" spans="1:6" x14ac:dyDescent="0.25">
      <c r="A39" t="s">
        <v>17</v>
      </c>
      <c r="B39" t="s">
        <v>12</v>
      </c>
      <c r="C39" t="s">
        <v>24</v>
      </c>
      <c r="D39" s="2" t="s">
        <v>38</v>
      </c>
      <c r="E39">
        <v>1.423809712586718</v>
      </c>
      <c r="F39" s="3">
        <v>45152</v>
      </c>
    </row>
    <row r="40" spans="1:6" x14ac:dyDescent="0.25">
      <c r="A40" t="s">
        <v>17</v>
      </c>
      <c r="B40" t="s">
        <v>12</v>
      </c>
      <c r="C40" t="s">
        <v>24</v>
      </c>
      <c r="D40" s="2" t="s">
        <v>39</v>
      </c>
      <c r="E40">
        <v>1.1499044282093318</v>
      </c>
      <c r="F40" s="3">
        <v>45152</v>
      </c>
    </row>
    <row r="41" spans="1:6" x14ac:dyDescent="0.25">
      <c r="A41" t="s">
        <v>17</v>
      </c>
      <c r="B41" t="s">
        <v>7</v>
      </c>
      <c r="C41" t="s">
        <v>24</v>
      </c>
      <c r="D41" s="2" t="s">
        <v>40</v>
      </c>
      <c r="E41">
        <v>1.644918473225863</v>
      </c>
      <c r="F41" s="3">
        <v>45152</v>
      </c>
    </row>
    <row r="42" spans="1:6" x14ac:dyDescent="0.25">
      <c r="A42" t="s">
        <v>17</v>
      </c>
      <c r="B42" t="s">
        <v>7</v>
      </c>
      <c r="C42" t="s">
        <v>24</v>
      </c>
      <c r="D42" s="2" t="s">
        <v>41</v>
      </c>
      <c r="E42">
        <v>1.864740152310925</v>
      </c>
      <c r="F42" s="3">
        <v>45152</v>
      </c>
    </row>
    <row r="43" spans="1:6" x14ac:dyDescent="0.25">
      <c r="A43" t="s">
        <v>17</v>
      </c>
      <c r="B43" t="s">
        <v>7</v>
      </c>
      <c r="C43" t="s">
        <v>24</v>
      </c>
      <c r="D43" s="2" t="s">
        <v>42</v>
      </c>
      <c r="E43">
        <v>1.7107687708405188</v>
      </c>
      <c r="F43" s="3">
        <v>45152</v>
      </c>
    </row>
    <row r="44" spans="1:6" x14ac:dyDescent="0.25">
      <c r="A44" t="s">
        <v>17</v>
      </c>
      <c r="B44" t="s">
        <v>12</v>
      </c>
      <c r="C44" t="s">
        <v>24</v>
      </c>
      <c r="D44" s="2" t="s">
        <v>43</v>
      </c>
      <c r="E44">
        <v>1.2091270085575327</v>
      </c>
      <c r="F44" s="3">
        <v>45152</v>
      </c>
    </row>
    <row r="45" spans="1:6" x14ac:dyDescent="0.25">
      <c r="A45" t="s">
        <v>17</v>
      </c>
      <c r="B45" t="s">
        <v>12</v>
      </c>
      <c r="C45" t="s">
        <v>24</v>
      </c>
      <c r="D45" s="2" t="s">
        <v>44</v>
      </c>
      <c r="E45">
        <v>1.8876305494131635</v>
      </c>
      <c r="F45" s="3">
        <v>45152</v>
      </c>
    </row>
    <row r="46" spans="1:6" x14ac:dyDescent="0.25">
      <c r="A46" t="s">
        <v>17</v>
      </c>
      <c r="B46" t="s">
        <v>12</v>
      </c>
      <c r="C46" t="s">
        <v>24</v>
      </c>
      <c r="D46" s="2" t="s">
        <v>45</v>
      </c>
      <c r="E46">
        <v>1.7011163476977815</v>
      </c>
      <c r="F46" s="3">
        <v>45152</v>
      </c>
    </row>
    <row r="47" spans="1:6" x14ac:dyDescent="0.25">
      <c r="A47" t="s">
        <v>17</v>
      </c>
      <c r="B47" t="s">
        <v>7</v>
      </c>
      <c r="C47" t="s">
        <v>24</v>
      </c>
      <c r="D47" s="2" t="s">
        <v>46</v>
      </c>
      <c r="E47">
        <v>1.9767818419441845</v>
      </c>
      <c r="F47" s="3">
        <v>45152</v>
      </c>
    </row>
    <row r="48" spans="1:6" x14ac:dyDescent="0.25">
      <c r="A48" t="s">
        <v>17</v>
      </c>
      <c r="B48" t="s">
        <v>7</v>
      </c>
      <c r="C48" t="s">
        <v>24</v>
      </c>
      <c r="D48" s="2" t="s">
        <v>47</v>
      </c>
      <c r="E48">
        <v>2.4882784338917174</v>
      </c>
      <c r="F48" s="3">
        <v>45152</v>
      </c>
    </row>
    <row r="49" spans="1:6" x14ac:dyDescent="0.25">
      <c r="A49" t="s">
        <v>17</v>
      </c>
      <c r="B49" t="s">
        <v>7</v>
      </c>
      <c r="C49" t="s">
        <v>24</v>
      </c>
      <c r="D49" s="2" t="s">
        <v>48</v>
      </c>
      <c r="E49">
        <v>2.0708776371308</v>
      </c>
      <c r="F49" s="3">
        <v>45152</v>
      </c>
    </row>
    <row r="50" spans="1:6" x14ac:dyDescent="0.25">
      <c r="A50" t="s">
        <v>6</v>
      </c>
      <c r="B50" t="s">
        <v>7</v>
      </c>
      <c r="C50" t="s">
        <v>24</v>
      </c>
      <c r="D50" s="2" t="s">
        <v>25</v>
      </c>
      <c r="E50">
        <v>2.0157997450785996</v>
      </c>
      <c r="F50" s="3">
        <v>45190</v>
      </c>
    </row>
    <row r="51" spans="1:6" x14ac:dyDescent="0.25">
      <c r="A51" t="s">
        <v>6</v>
      </c>
      <c r="B51" t="s">
        <v>7</v>
      </c>
      <c r="C51" t="s">
        <v>24</v>
      </c>
      <c r="D51" s="2" t="s">
        <v>26</v>
      </c>
      <c r="E51">
        <v>1.600303503884398</v>
      </c>
      <c r="F51" s="3">
        <v>45190</v>
      </c>
    </row>
    <row r="52" spans="1:6" x14ac:dyDescent="0.25">
      <c r="A52" t="s">
        <v>6</v>
      </c>
      <c r="B52" t="s">
        <v>7</v>
      </c>
      <c r="C52" t="s">
        <v>24</v>
      </c>
      <c r="D52" s="2" t="s">
        <v>27</v>
      </c>
      <c r="E52">
        <v>2.0208237115175183</v>
      </c>
      <c r="F52" s="3">
        <v>45190</v>
      </c>
    </row>
    <row r="53" spans="1:6" x14ac:dyDescent="0.25">
      <c r="A53" t="s">
        <v>6</v>
      </c>
      <c r="B53" t="s">
        <v>12</v>
      </c>
      <c r="C53" t="s">
        <v>24</v>
      </c>
      <c r="D53" s="2" t="s">
        <v>28</v>
      </c>
      <c r="E53">
        <v>1.8200625144352867</v>
      </c>
      <c r="F53" s="3">
        <v>45190</v>
      </c>
    </row>
    <row r="54" spans="1:6" x14ac:dyDescent="0.25">
      <c r="A54" t="s">
        <v>6</v>
      </c>
      <c r="B54" t="s">
        <v>12</v>
      </c>
      <c r="C54" t="s">
        <v>24</v>
      </c>
      <c r="D54" s="2" t="s">
        <v>29</v>
      </c>
      <c r="E54">
        <v>1.9110402589520545</v>
      </c>
      <c r="F54" s="3">
        <v>45190</v>
      </c>
    </row>
    <row r="55" spans="1:6" x14ac:dyDescent="0.25">
      <c r="A55" t="s">
        <v>6</v>
      </c>
      <c r="B55" t="s">
        <v>12</v>
      </c>
      <c r="C55" t="s">
        <v>24</v>
      </c>
      <c r="D55" s="2" t="s">
        <v>30</v>
      </c>
      <c r="E55">
        <v>1.9466206565032282</v>
      </c>
      <c r="F55" s="3">
        <v>45190</v>
      </c>
    </row>
    <row r="56" spans="1:6" x14ac:dyDescent="0.25">
      <c r="A56" t="s">
        <v>6</v>
      </c>
      <c r="B56" t="s">
        <v>7</v>
      </c>
      <c r="C56" t="s">
        <v>24</v>
      </c>
      <c r="D56" s="2" t="s">
        <v>31</v>
      </c>
      <c r="E56">
        <v>2.1034947222620231</v>
      </c>
      <c r="F56" s="3">
        <v>45190</v>
      </c>
    </row>
    <row r="57" spans="1:6" x14ac:dyDescent="0.25">
      <c r="A57" t="s">
        <v>6</v>
      </c>
      <c r="B57" t="s">
        <v>7</v>
      </c>
      <c r="C57" t="s">
        <v>24</v>
      </c>
      <c r="D57" s="2" t="s">
        <v>32</v>
      </c>
      <c r="E57">
        <v>2.2106837929731791</v>
      </c>
      <c r="F57" s="3">
        <v>45190</v>
      </c>
    </row>
    <row r="58" spans="1:6" x14ac:dyDescent="0.25">
      <c r="A58" t="s">
        <v>6</v>
      </c>
      <c r="B58" t="s">
        <v>7</v>
      </c>
      <c r="C58" t="s">
        <v>24</v>
      </c>
      <c r="D58" s="2" t="s">
        <v>33</v>
      </c>
      <c r="E58">
        <v>1.0498853943859079</v>
      </c>
      <c r="F58" s="3">
        <v>45190</v>
      </c>
    </row>
    <row r="59" spans="1:6" x14ac:dyDescent="0.25">
      <c r="A59" t="s">
        <v>6</v>
      </c>
      <c r="B59" t="s">
        <v>12</v>
      </c>
      <c r="C59" t="s">
        <v>24</v>
      </c>
      <c r="D59" s="2" t="s">
        <v>34</v>
      </c>
      <c r="E59">
        <v>1.7072264998395876</v>
      </c>
      <c r="F59" s="3">
        <v>45190</v>
      </c>
    </row>
    <row r="60" spans="1:6" x14ac:dyDescent="0.25">
      <c r="A60" t="s">
        <v>6</v>
      </c>
      <c r="B60" t="s">
        <v>12</v>
      </c>
      <c r="C60" t="s">
        <v>24</v>
      </c>
      <c r="D60" s="2" t="s">
        <v>35</v>
      </c>
      <c r="E60">
        <v>1.9979931401882771</v>
      </c>
      <c r="F60" s="3">
        <v>45190</v>
      </c>
    </row>
    <row r="61" spans="1:6" x14ac:dyDescent="0.25">
      <c r="A61" t="s">
        <v>6</v>
      </c>
      <c r="B61" t="s">
        <v>12</v>
      </c>
      <c r="C61" t="s">
        <v>24</v>
      </c>
      <c r="D61" s="2" t="s">
        <v>36</v>
      </c>
      <c r="E61">
        <v>1.8661311914323973</v>
      </c>
      <c r="F61" s="3">
        <v>45190</v>
      </c>
    </row>
    <row r="62" spans="1:6" x14ac:dyDescent="0.25">
      <c r="A62" t="s">
        <v>17</v>
      </c>
      <c r="B62" t="s">
        <v>12</v>
      </c>
      <c r="C62" t="s">
        <v>24</v>
      </c>
      <c r="D62" s="2" t="s">
        <v>37</v>
      </c>
      <c r="E62">
        <v>0.82211094399716789</v>
      </c>
      <c r="F62" s="3">
        <v>45190</v>
      </c>
    </row>
    <row r="63" spans="1:6" x14ac:dyDescent="0.25">
      <c r="A63" t="s">
        <v>17</v>
      </c>
      <c r="B63" t="s">
        <v>12</v>
      </c>
      <c r="C63" t="s">
        <v>24</v>
      </c>
      <c r="D63" s="2" t="s">
        <v>38</v>
      </c>
      <c r="E63">
        <v>0.93661519729924148</v>
      </c>
      <c r="F63" s="3">
        <v>45190</v>
      </c>
    </row>
    <row r="64" spans="1:6" x14ac:dyDescent="0.25">
      <c r="A64" t="s">
        <v>17</v>
      </c>
      <c r="B64" t="s">
        <v>12</v>
      </c>
      <c r="C64" t="s">
        <v>24</v>
      </c>
      <c r="D64" s="2" t="s">
        <v>39</v>
      </c>
      <c r="E64">
        <v>0.99918527878692343</v>
      </c>
      <c r="F64" s="3">
        <v>45190</v>
      </c>
    </row>
    <row r="65" spans="1:6" x14ac:dyDescent="0.25">
      <c r="A65" t="s">
        <v>17</v>
      </c>
      <c r="B65" t="s">
        <v>7</v>
      </c>
      <c r="C65" t="s">
        <v>24</v>
      </c>
      <c r="D65" s="2" t="s">
        <v>40</v>
      </c>
      <c r="E65">
        <v>1.3137857869784313</v>
      </c>
      <c r="F65" s="3">
        <v>45190</v>
      </c>
    </row>
    <row r="66" spans="1:6" x14ac:dyDescent="0.25">
      <c r="A66" t="s">
        <v>17</v>
      </c>
      <c r="B66" t="s">
        <v>7</v>
      </c>
      <c r="C66" t="s">
        <v>24</v>
      </c>
      <c r="D66" s="2" t="s">
        <v>41</v>
      </c>
      <c r="E66">
        <v>1.6274439247056658</v>
      </c>
      <c r="F66" s="3">
        <v>45190</v>
      </c>
    </row>
    <row r="67" spans="1:6" x14ac:dyDescent="0.25">
      <c r="A67" t="s">
        <v>17</v>
      </c>
      <c r="B67" t="s">
        <v>7</v>
      </c>
      <c r="C67" t="s">
        <v>24</v>
      </c>
      <c r="D67" s="2" t="s">
        <v>42</v>
      </c>
      <c r="E67">
        <v>1.7451659708262448</v>
      </c>
      <c r="F67" s="3">
        <v>45190</v>
      </c>
    </row>
    <row r="68" spans="1:6" x14ac:dyDescent="0.25">
      <c r="A68" t="s">
        <v>17</v>
      </c>
      <c r="B68" t="s">
        <v>12</v>
      </c>
      <c r="C68" t="s">
        <v>24</v>
      </c>
      <c r="D68" s="2" t="s">
        <v>43</v>
      </c>
      <c r="E68">
        <v>1.2192240358226214</v>
      </c>
      <c r="F68" s="3">
        <v>45190</v>
      </c>
    </row>
    <row r="69" spans="1:6" x14ac:dyDescent="0.25">
      <c r="A69" t="s">
        <v>17</v>
      </c>
      <c r="B69" t="s">
        <v>12</v>
      </c>
      <c r="C69" t="s">
        <v>24</v>
      </c>
      <c r="D69" s="2" t="s">
        <v>44</v>
      </c>
      <c r="E69">
        <v>1.8347511743186784</v>
      </c>
      <c r="F69" s="3">
        <v>45190</v>
      </c>
    </row>
    <row r="70" spans="1:6" x14ac:dyDescent="0.25">
      <c r="A70" t="s">
        <v>17</v>
      </c>
      <c r="B70" t="s">
        <v>12</v>
      </c>
      <c r="C70" t="s">
        <v>24</v>
      </c>
      <c r="D70" s="2" t="s">
        <v>45</v>
      </c>
      <c r="E70">
        <v>2.1078828421091349</v>
      </c>
      <c r="F70" s="3">
        <v>45190</v>
      </c>
    </row>
    <row r="71" spans="1:6" x14ac:dyDescent="0.25">
      <c r="A71" t="s">
        <v>17</v>
      </c>
      <c r="B71" t="s">
        <v>7</v>
      </c>
      <c r="C71" t="s">
        <v>24</v>
      </c>
      <c r="D71" s="2" t="s">
        <v>46</v>
      </c>
      <c r="E71">
        <v>2.0025640779418223</v>
      </c>
      <c r="F71" s="3">
        <v>45190</v>
      </c>
    </row>
    <row r="72" spans="1:6" x14ac:dyDescent="0.25">
      <c r="A72" t="s">
        <v>17</v>
      </c>
      <c r="B72" t="s">
        <v>7</v>
      </c>
      <c r="C72" t="s">
        <v>24</v>
      </c>
      <c r="D72" s="2" t="s">
        <v>47</v>
      </c>
      <c r="E72">
        <v>2.1469776575880526</v>
      </c>
      <c r="F72" s="3">
        <v>45190</v>
      </c>
    </row>
    <row r="73" spans="1:6" x14ac:dyDescent="0.25">
      <c r="A73" t="s">
        <v>17</v>
      </c>
      <c r="B73" t="s">
        <v>7</v>
      </c>
      <c r="C73" t="s">
        <v>24</v>
      </c>
      <c r="D73" s="2" t="s">
        <v>48</v>
      </c>
      <c r="E73">
        <v>1.4064697072838672</v>
      </c>
      <c r="F73" s="3">
        <v>45190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C329-EFE0-4E52-888E-A29C7D94FBD3}">
  <dimension ref="A1:Z61"/>
  <sheetViews>
    <sheetView workbookViewId="0">
      <selection activeCell="N6" sqref="N6"/>
    </sheetView>
  </sheetViews>
  <sheetFormatPr defaultRowHeight="15" x14ac:dyDescent="0.25"/>
  <cols>
    <col min="1" max="1" width="8.5703125" bestFit="1" customWidth="1"/>
    <col min="2" max="2" width="5.85546875" bestFit="1" customWidth="1"/>
    <col min="3" max="3" width="12" bestFit="1" customWidth="1"/>
    <col min="4" max="4" width="10.42578125" bestFit="1" customWidth="1"/>
    <col min="5" max="5" width="9.28515625" bestFit="1" customWidth="1"/>
    <col min="6" max="6" width="5.5703125" bestFit="1" customWidth="1"/>
    <col min="7" max="7" width="11.7109375" bestFit="1" customWidth="1"/>
    <col min="8" max="8" width="12.7109375" bestFit="1" customWidth="1"/>
    <col min="9" max="9" width="12.85546875" bestFit="1" customWidth="1"/>
    <col min="10" max="10" width="20.85546875" bestFit="1" customWidth="1"/>
    <col min="11" max="11" width="9.5703125" style="18" bestFit="1" customWidth="1"/>
    <col min="12" max="12" width="4.5703125" bestFit="1" customWidth="1"/>
    <col min="13" max="13" width="10.140625" bestFit="1" customWidth="1"/>
  </cols>
  <sheetData>
    <row r="1" spans="1:26" ht="24" customHeight="1" x14ac:dyDescent="0.25">
      <c r="A1" s="17" t="s">
        <v>121</v>
      </c>
      <c r="B1" s="17" t="s">
        <v>122</v>
      </c>
      <c r="C1" s="17" t="s">
        <v>123</v>
      </c>
      <c r="D1" s="17" t="s">
        <v>124</v>
      </c>
      <c r="E1" s="17" t="s">
        <v>125</v>
      </c>
      <c r="F1" s="49" t="s">
        <v>126</v>
      </c>
      <c r="G1" s="49" t="s">
        <v>127</v>
      </c>
      <c r="H1" s="17" t="s">
        <v>128</v>
      </c>
      <c r="I1" s="17" t="s">
        <v>129</v>
      </c>
      <c r="J1" s="49" t="s">
        <v>130</v>
      </c>
      <c r="K1" s="17" t="s">
        <v>106</v>
      </c>
      <c r="L1" s="4" t="s">
        <v>110</v>
      </c>
      <c r="M1" s="4" t="s">
        <v>111</v>
      </c>
      <c r="N1" s="4" t="s">
        <v>112</v>
      </c>
      <c r="O1" s="4" t="s">
        <v>113</v>
      </c>
      <c r="P1" s="51" t="s">
        <v>132</v>
      </c>
      <c r="Q1" s="51" t="s">
        <v>133</v>
      </c>
      <c r="R1" s="52" t="s">
        <v>134</v>
      </c>
      <c r="S1" s="4" t="s">
        <v>135</v>
      </c>
      <c r="T1" s="53" t="s">
        <v>107</v>
      </c>
      <c r="U1" s="4" t="s">
        <v>136</v>
      </c>
      <c r="V1" s="54" t="s">
        <v>137</v>
      </c>
      <c r="W1" s="4" t="s">
        <v>138</v>
      </c>
      <c r="X1" s="55" t="s">
        <v>139</v>
      </c>
      <c r="Y1" s="4"/>
      <c r="Z1" s="4"/>
    </row>
    <row r="2" spans="1:26" x14ac:dyDescent="0.25">
      <c r="A2" s="50" t="s">
        <v>131</v>
      </c>
      <c r="B2" s="5" t="s">
        <v>140</v>
      </c>
      <c r="C2" s="6" t="s">
        <v>76</v>
      </c>
      <c r="D2" s="6" t="s">
        <v>50</v>
      </c>
      <c r="E2" s="7" t="s">
        <v>77</v>
      </c>
      <c r="F2" s="14">
        <v>2023</v>
      </c>
      <c r="G2" s="14" t="s">
        <v>78</v>
      </c>
      <c r="H2" s="18" t="s">
        <v>100</v>
      </c>
      <c r="I2" s="18" t="s">
        <v>119</v>
      </c>
      <c r="J2" s="48" t="s">
        <v>114</v>
      </c>
    </row>
    <row r="3" spans="1:26" x14ac:dyDescent="0.25">
      <c r="A3" s="50" t="s">
        <v>131</v>
      </c>
      <c r="B3" s="5" t="s">
        <v>140</v>
      </c>
      <c r="C3" s="14" t="s">
        <v>76</v>
      </c>
      <c r="D3" s="14" t="s">
        <v>51</v>
      </c>
      <c r="E3" s="9" t="s">
        <v>77</v>
      </c>
      <c r="F3" s="14">
        <v>2023</v>
      </c>
      <c r="G3" s="14" t="s">
        <v>78</v>
      </c>
      <c r="H3" s="18" t="s">
        <v>100</v>
      </c>
      <c r="I3" s="18" t="s">
        <v>119</v>
      </c>
      <c r="J3" s="48" t="s">
        <v>115</v>
      </c>
    </row>
    <row r="4" spans="1:26" x14ac:dyDescent="0.25">
      <c r="A4" s="50" t="s">
        <v>131</v>
      </c>
      <c r="B4" s="5" t="s">
        <v>140</v>
      </c>
      <c r="C4" s="14" t="s">
        <v>76</v>
      </c>
      <c r="D4" s="14" t="s">
        <v>52</v>
      </c>
      <c r="E4" s="9" t="s">
        <v>77</v>
      </c>
      <c r="F4" s="14">
        <v>2023</v>
      </c>
      <c r="G4" s="14" t="s">
        <v>78</v>
      </c>
      <c r="H4" s="18" t="s">
        <v>100</v>
      </c>
      <c r="I4" s="18" t="s">
        <v>119</v>
      </c>
      <c r="J4" s="48" t="s">
        <v>116</v>
      </c>
    </row>
    <row r="5" spans="1:26" x14ac:dyDescent="0.25">
      <c r="A5" s="50" t="s">
        <v>131</v>
      </c>
      <c r="B5" s="5" t="s">
        <v>140</v>
      </c>
      <c r="C5" s="14" t="s">
        <v>79</v>
      </c>
      <c r="D5" s="14" t="s">
        <v>53</v>
      </c>
      <c r="E5" s="9" t="s">
        <v>77</v>
      </c>
      <c r="F5" s="14">
        <v>2023</v>
      </c>
      <c r="G5" s="14" t="s">
        <v>78</v>
      </c>
      <c r="H5" s="18" t="s">
        <v>100</v>
      </c>
      <c r="I5" s="18" t="s">
        <v>120</v>
      </c>
      <c r="J5" s="48" t="s">
        <v>114</v>
      </c>
    </row>
    <row r="6" spans="1:26" x14ac:dyDescent="0.25">
      <c r="A6" s="50" t="s">
        <v>131</v>
      </c>
      <c r="B6" s="5" t="s">
        <v>140</v>
      </c>
      <c r="C6" s="14" t="s">
        <v>79</v>
      </c>
      <c r="D6" s="14" t="s">
        <v>54</v>
      </c>
      <c r="E6" s="9" t="s">
        <v>77</v>
      </c>
      <c r="F6" s="14">
        <v>2023</v>
      </c>
      <c r="G6" s="14" t="s">
        <v>78</v>
      </c>
      <c r="H6" s="18" t="s">
        <v>100</v>
      </c>
      <c r="I6" s="18" t="s">
        <v>120</v>
      </c>
      <c r="J6" s="48" t="s">
        <v>115</v>
      </c>
    </row>
    <row r="7" spans="1:26" x14ac:dyDescent="0.25">
      <c r="A7" s="50" t="s">
        <v>131</v>
      </c>
      <c r="B7" s="5" t="s">
        <v>140</v>
      </c>
      <c r="C7" s="10" t="s">
        <v>79</v>
      </c>
      <c r="D7" s="10" t="s">
        <v>55</v>
      </c>
      <c r="E7" s="11" t="s">
        <v>77</v>
      </c>
      <c r="F7" s="14">
        <v>2023</v>
      </c>
      <c r="G7" s="14" t="s">
        <v>78</v>
      </c>
      <c r="H7" s="18" t="s">
        <v>100</v>
      </c>
      <c r="I7" s="18" t="s">
        <v>120</v>
      </c>
      <c r="J7" s="48" t="s">
        <v>116</v>
      </c>
    </row>
    <row r="8" spans="1:26" x14ac:dyDescent="0.25">
      <c r="A8" s="56" t="s">
        <v>141</v>
      </c>
      <c r="B8" s="5" t="s">
        <v>75</v>
      </c>
      <c r="C8" s="6" t="s">
        <v>80</v>
      </c>
      <c r="D8" s="6" t="s">
        <v>9</v>
      </c>
      <c r="E8" s="7" t="s">
        <v>77</v>
      </c>
      <c r="F8" s="14">
        <v>2023</v>
      </c>
      <c r="G8" s="14" t="s">
        <v>78</v>
      </c>
      <c r="H8" s="18" t="s">
        <v>100</v>
      </c>
      <c r="I8" s="18" t="s">
        <v>119</v>
      </c>
      <c r="J8" s="48" t="s">
        <v>114</v>
      </c>
    </row>
    <row r="9" spans="1:26" x14ac:dyDescent="0.25">
      <c r="A9" s="56" t="s">
        <v>141</v>
      </c>
      <c r="B9" s="8" t="s">
        <v>75</v>
      </c>
      <c r="C9" s="14" t="s">
        <v>80</v>
      </c>
      <c r="D9" s="14" t="s">
        <v>10</v>
      </c>
      <c r="E9" s="9" t="s">
        <v>77</v>
      </c>
      <c r="F9" s="14">
        <v>2023</v>
      </c>
      <c r="G9" s="14" t="s">
        <v>78</v>
      </c>
      <c r="H9" s="18" t="s">
        <v>100</v>
      </c>
      <c r="I9" s="18" t="s">
        <v>119</v>
      </c>
      <c r="J9" s="48" t="s">
        <v>115</v>
      </c>
    </row>
    <row r="10" spans="1:26" x14ac:dyDescent="0.25">
      <c r="A10" s="56" t="s">
        <v>141</v>
      </c>
      <c r="B10" s="8" t="s">
        <v>75</v>
      </c>
      <c r="C10" s="14" t="s">
        <v>80</v>
      </c>
      <c r="D10" s="14" t="s">
        <v>11</v>
      </c>
      <c r="E10" s="9" t="s">
        <v>77</v>
      </c>
      <c r="F10" s="14">
        <v>2023</v>
      </c>
      <c r="G10" s="14" t="s">
        <v>78</v>
      </c>
      <c r="H10" s="18" t="s">
        <v>100</v>
      </c>
      <c r="I10" s="18" t="s">
        <v>119</v>
      </c>
      <c r="J10" s="48" t="s">
        <v>116</v>
      </c>
    </row>
    <row r="11" spans="1:26" x14ac:dyDescent="0.25">
      <c r="A11" s="56" t="s">
        <v>141</v>
      </c>
      <c r="B11" s="8" t="s">
        <v>75</v>
      </c>
      <c r="C11" s="14" t="s">
        <v>81</v>
      </c>
      <c r="D11" s="14" t="s">
        <v>13</v>
      </c>
      <c r="E11" s="9" t="s">
        <v>77</v>
      </c>
      <c r="F11" s="14">
        <v>2023</v>
      </c>
      <c r="G11" s="14" t="s">
        <v>78</v>
      </c>
      <c r="H11" s="18" t="s">
        <v>100</v>
      </c>
      <c r="I11" s="18" t="s">
        <v>120</v>
      </c>
      <c r="J11" s="48" t="s">
        <v>114</v>
      </c>
    </row>
    <row r="12" spans="1:26" x14ac:dyDescent="0.25">
      <c r="A12" s="56" t="s">
        <v>141</v>
      </c>
      <c r="B12" s="8" t="s">
        <v>75</v>
      </c>
      <c r="C12" s="14" t="s">
        <v>81</v>
      </c>
      <c r="D12" s="14" t="s">
        <v>14</v>
      </c>
      <c r="E12" s="9" t="s">
        <v>77</v>
      </c>
      <c r="F12" s="14">
        <v>2023</v>
      </c>
      <c r="G12" s="14" t="s">
        <v>78</v>
      </c>
      <c r="H12" s="18" t="s">
        <v>100</v>
      </c>
      <c r="I12" s="18" t="s">
        <v>120</v>
      </c>
      <c r="J12" s="48" t="s">
        <v>115</v>
      </c>
    </row>
    <row r="13" spans="1:26" x14ac:dyDescent="0.25">
      <c r="A13" s="56" t="s">
        <v>141</v>
      </c>
      <c r="B13" s="8" t="s">
        <v>75</v>
      </c>
      <c r="C13" s="10" t="s">
        <v>81</v>
      </c>
      <c r="D13" s="10" t="s">
        <v>15</v>
      </c>
      <c r="E13" s="11" t="s">
        <v>77</v>
      </c>
      <c r="F13" s="14">
        <v>2023</v>
      </c>
      <c r="G13" s="14" t="s">
        <v>78</v>
      </c>
      <c r="H13" s="18" t="s">
        <v>100</v>
      </c>
      <c r="I13" s="18" t="s">
        <v>120</v>
      </c>
      <c r="J13" s="48" t="s">
        <v>116</v>
      </c>
    </row>
    <row r="14" spans="1:26" x14ac:dyDescent="0.25">
      <c r="A14" s="56" t="s">
        <v>141</v>
      </c>
      <c r="B14" s="5" t="s">
        <v>82</v>
      </c>
      <c r="C14" s="6" t="s">
        <v>83</v>
      </c>
      <c r="D14" s="6" t="s">
        <v>25</v>
      </c>
      <c r="E14" s="7" t="s">
        <v>77</v>
      </c>
      <c r="F14" s="14">
        <v>2023</v>
      </c>
      <c r="G14" s="14" t="s">
        <v>78</v>
      </c>
      <c r="H14" s="18" t="s">
        <v>100</v>
      </c>
      <c r="I14" s="18" t="s">
        <v>119</v>
      </c>
      <c r="J14" s="48" t="s">
        <v>114</v>
      </c>
    </row>
    <row r="15" spans="1:26" x14ac:dyDescent="0.25">
      <c r="A15" s="56" t="s">
        <v>141</v>
      </c>
      <c r="B15" s="8" t="s">
        <v>82</v>
      </c>
      <c r="C15" s="14" t="s">
        <v>83</v>
      </c>
      <c r="D15" s="14" t="s">
        <v>26</v>
      </c>
      <c r="E15" s="9" t="s">
        <v>77</v>
      </c>
      <c r="F15" s="14">
        <v>2023</v>
      </c>
      <c r="G15" s="14" t="s">
        <v>78</v>
      </c>
      <c r="H15" s="18" t="s">
        <v>100</v>
      </c>
      <c r="I15" s="18" t="s">
        <v>119</v>
      </c>
      <c r="J15" s="48" t="s">
        <v>115</v>
      </c>
    </row>
    <row r="16" spans="1:26" x14ac:dyDescent="0.25">
      <c r="A16" s="56" t="s">
        <v>141</v>
      </c>
      <c r="B16" s="8" t="s">
        <v>82</v>
      </c>
      <c r="C16" s="14" t="s">
        <v>83</v>
      </c>
      <c r="D16" s="14" t="s">
        <v>27</v>
      </c>
      <c r="E16" s="9" t="s">
        <v>77</v>
      </c>
      <c r="F16" s="14">
        <v>2023</v>
      </c>
      <c r="G16" s="14" t="s">
        <v>78</v>
      </c>
      <c r="H16" s="18" t="s">
        <v>100</v>
      </c>
      <c r="I16" s="18" t="s">
        <v>119</v>
      </c>
      <c r="J16" s="48" t="s">
        <v>116</v>
      </c>
    </row>
    <row r="17" spans="1:10" x14ac:dyDescent="0.25">
      <c r="A17" s="56" t="s">
        <v>141</v>
      </c>
      <c r="B17" s="8" t="s">
        <v>82</v>
      </c>
      <c r="C17" s="14" t="s">
        <v>84</v>
      </c>
      <c r="D17" s="14" t="s">
        <v>28</v>
      </c>
      <c r="E17" s="9" t="s">
        <v>77</v>
      </c>
      <c r="F17" s="14">
        <v>2023</v>
      </c>
      <c r="G17" s="14" t="s">
        <v>78</v>
      </c>
      <c r="H17" s="18" t="s">
        <v>100</v>
      </c>
      <c r="I17" s="18" t="s">
        <v>120</v>
      </c>
      <c r="J17" s="48" t="s">
        <v>114</v>
      </c>
    </row>
    <row r="18" spans="1:10" x14ac:dyDescent="0.25">
      <c r="A18" s="56" t="s">
        <v>141</v>
      </c>
      <c r="B18" s="8" t="s">
        <v>82</v>
      </c>
      <c r="C18" s="14" t="s">
        <v>84</v>
      </c>
      <c r="D18" s="14" t="s">
        <v>29</v>
      </c>
      <c r="E18" s="9" t="s">
        <v>77</v>
      </c>
      <c r="F18" s="14">
        <v>2023</v>
      </c>
      <c r="G18" s="14" t="s">
        <v>78</v>
      </c>
      <c r="H18" s="18" t="s">
        <v>100</v>
      </c>
      <c r="I18" s="18" t="s">
        <v>120</v>
      </c>
      <c r="J18" s="48" t="s">
        <v>115</v>
      </c>
    </row>
    <row r="19" spans="1:10" x14ac:dyDescent="0.25">
      <c r="A19" s="56" t="s">
        <v>141</v>
      </c>
      <c r="B19" s="12" t="s">
        <v>82</v>
      </c>
      <c r="C19" s="10" t="s">
        <v>84</v>
      </c>
      <c r="D19" s="10" t="s">
        <v>30</v>
      </c>
      <c r="E19" s="11" t="s">
        <v>77</v>
      </c>
      <c r="F19" s="14">
        <v>2023</v>
      </c>
      <c r="G19" s="14" t="s">
        <v>78</v>
      </c>
      <c r="H19" s="18" t="s">
        <v>100</v>
      </c>
      <c r="I19" s="18" t="s">
        <v>120</v>
      </c>
      <c r="J19" s="48" t="s">
        <v>116</v>
      </c>
    </row>
    <row r="20" spans="1:10" x14ac:dyDescent="0.25">
      <c r="A20" s="56" t="s">
        <v>141</v>
      </c>
      <c r="B20" s="5" t="s">
        <v>99</v>
      </c>
      <c r="C20" s="6" t="s">
        <v>85</v>
      </c>
      <c r="D20" s="6" t="s">
        <v>56</v>
      </c>
      <c r="E20" s="7" t="s">
        <v>77</v>
      </c>
      <c r="F20" s="14">
        <v>2023</v>
      </c>
      <c r="G20" s="14" t="s">
        <v>78</v>
      </c>
      <c r="H20" s="18" t="s">
        <v>100</v>
      </c>
      <c r="I20" s="18" t="s">
        <v>119</v>
      </c>
      <c r="J20" s="48" t="s">
        <v>114</v>
      </c>
    </row>
    <row r="21" spans="1:10" x14ac:dyDescent="0.25">
      <c r="A21" s="56" t="s">
        <v>141</v>
      </c>
      <c r="B21" s="8" t="s">
        <v>99</v>
      </c>
      <c r="C21" s="14" t="s">
        <v>85</v>
      </c>
      <c r="D21" s="14" t="s">
        <v>57</v>
      </c>
      <c r="E21" s="9" t="s">
        <v>77</v>
      </c>
      <c r="F21" s="14">
        <v>2023</v>
      </c>
      <c r="G21" s="14" t="s">
        <v>78</v>
      </c>
      <c r="H21" s="18" t="s">
        <v>100</v>
      </c>
      <c r="I21" s="18" t="s">
        <v>119</v>
      </c>
      <c r="J21" s="48" t="s">
        <v>115</v>
      </c>
    </row>
    <row r="22" spans="1:10" x14ac:dyDescent="0.25">
      <c r="A22" s="56" t="s">
        <v>141</v>
      </c>
      <c r="B22" s="8" t="s">
        <v>99</v>
      </c>
      <c r="C22" s="14" t="s">
        <v>85</v>
      </c>
      <c r="D22" s="14" t="s">
        <v>58</v>
      </c>
      <c r="E22" s="9" t="s">
        <v>77</v>
      </c>
      <c r="F22" s="14">
        <v>2023</v>
      </c>
      <c r="G22" s="14" t="s">
        <v>78</v>
      </c>
      <c r="H22" s="18" t="s">
        <v>100</v>
      </c>
      <c r="I22" s="18" t="s">
        <v>119</v>
      </c>
      <c r="J22" s="48" t="s">
        <v>116</v>
      </c>
    </row>
    <row r="23" spans="1:10" x14ac:dyDescent="0.25">
      <c r="A23" s="56" t="s">
        <v>141</v>
      </c>
      <c r="B23" s="8" t="s">
        <v>99</v>
      </c>
      <c r="C23" s="14" t="s">
        <v>86</v>
      </c>
      <c r="D23" s="14" t="s">
        <v>59</v>
      </c>
      <c r="E23" s="9" t="s">
        <v>77</v>
      </c>
      <c r="F23" s="14">
        <v>2023</v>
      </c>
      <c r="G23" s="14" t="s">
        <v>78</v>
      </c>
      <c r="H23" s="18" t="s">
        <v>100</v>
      </c>
      <c r="I23" s="18" t="s">
        <v>120</v>
      </c>
      <c r="J23" s="48" t="s">
        <v>114</v>
      </c>
    </row>
    <row r="24" spans="1:10" x14ac:dyDescent="0.25">
      <c r="A24" s="56" t="s">
        <v>141</v>
      </c>
      <c r="B24" s="8" t="s">
        <v>99</v>
      </c>
      <c r="C24" s="14" t="s">
        <v>86</v>
      </c>
      <c r="D24" s="14" t="s">
        <v>60</v>
      </c>
      <c r="E24" s="9" t="s">
        <v>77</v>
      </c>
      <c r="F24" s="14">
        <v>2023</v>
      </c>
      <c r="G24" s="14" t="s">
        <v>78</v>
      </c>
      <c r="H24" s="18" t="s">
        <v>100</v>
      </c>
      <c r="I24" s="18" t="s">
        <v>120</v>
      </c>
      <c r="J24" s="48" t="s">
        <v>115</v>
      </c>
    </row>
    <row r="25" spans="1:10" x14ac:dyDescent="0.25">
      <c r="A25" s="56" t="s">
        <v>141</v>
      </c>
      <c r="B25" s="8" t="s">
        <v>99</v>
      </c>
      <c r="C25" s="10" t="s">
        <v>86</v>
      </c>
      <c r="D25" s="10" t="s">
        <v>61</v>
      </c>
      <c r="E25" s="11" t="s">
        <v>77</v>
      </c>
      <c r="F25" s="14">
        <v>2023</v>
      </c>
      <c r="G25" s="14" t="s">
        <v>78</v>
      </c>
      <c r="H25" s="18" t="s">
        <v>100</v>
      </c>
      <c r="I25" s="18" t="s">
        <v>120</v>
      </c>
      <c r="J25" s="48" t="s">
        <v>116</v>
      </c>
    </row>
    <row r="26" spans="1:10" x14ac:dyDescent="0.25">
      <c r="A26" s="50" t="s">
        <v>131</v>
      </c>
      <c r="B26" s="5" t="s">
        <v>82</v>
      </c>
      <c r="C26" s="6" t="s">
        <v>87</v>
      </c>
      <c r="D26" s="13" t="s">
        <v>31</v>
      </c>
      <c r="E26" s="7" t="s">
        <v>77</v>
      </c>
      <c r="F26" s="14">
        <v>2023</v>
      </c>
      <c r="G26" s="14" t="s">
        <v>78</v>
      </c>
      <c r="H26" s="18" t="s">
        <v>100</v>
      </c>
      <c r="I26" s="18" t="s">
        <v>119</v>
      </c>
      <c r="J26" s="48" t="s">
        <v>114</v>
      </c>
    </row>
    <row r="27" spans="1:10" x14ac:dyDescent="0.25">
      <c r="A27" s="50" t="s">
        <v>131</v>
      </c>
      <c r="B27" s="8" t="s">
        <v>82</v>
      </c>
      <c r="C27" s="14" t="s">
        <v>87</v>
      </c>
      <c r="D27" s="15" t="s">
        <v>32</v>
      </c>
      <c r="E27" s="9" t="s">
        <v>77</v>
      </c>
      <c r="F27" s="14">
        <v>2023</v>
      </c>
      <c r="G27" s="14" t="s">
        <v>78</v>
      </c>
      <c r="H27" s="18" t="s">
        <v>100</v>
      </c>
      <c r="I27" s="18" t="s">
        <v>119</v>
      </c>
      <c r="J27" s="48" t="s">
        <v>115</v>
      </c>
    </row>
    <row r="28" spans="1:10" x14ac:dyDescent="0.25">
      <c r="A28" s="50" t="s">
        <v>131</v>
      </c>
      <c r="B28" s="8" t="s">
        <v>82</v>
      </c>
      <c r="C28" s="14" t="s">
        <v>87</v>
      </c>
      <c r="D28" s="15" t="s">
        <v>33</v>
      </c>
      <c r="E28" s="9" t="s">
        <v>77</v>
      </c>
      <c r="F28" s="14">
        <v>2023</v>
      </c>
      <c r="G28" s="14" t="s">
        <v>78</v>
      </c>
      <c r="H28" s="18" t="s">
        <v>100</v>
      </c>
      <c r="I28" s="18" t="s">
        <v>119</v>
      </c>
      <c r="J28" s="48" t="s">
        <v>116</v>
      </c>
    </row>
    <row r="29" spans="1:10" x14ac:dyDescent="0.25">
      <c r="A29" s="50" t="s">
        <v>131</v>
      </c>
      <c r="B29" s="8" t="s">
        <v>82</v>
      </c>
      <c r="C29" s="14" t="s">
        <v>88</v>
      </c>
      <c r="D29" s="15" t="s">
        <v>34</v>
      </c>
      <c r="E29" s="9" t="s">
        <v>77</v>
      </c>
      <c r="F29" s="14">
        <v>2023</v>
      </c>
      <c r="G29" s="14" t="s">
        <v>78</v>
      </c>
      <c r="H29" s="18" t="s">
        <v>100</v>
      </c>
      <c r="I29" s="18" t="s">
        <v>120</v>
      </c>
      <c r="J29" s="48" t="s">
        <v>114</v>
      </c>
    </row>
    <row r="30" spans="1:10" x14ac:dyDescent="0.25">
      <c r="A30" s="50" t="s">
        <v>131</v>
      </c>
      <c r="B30" s="8" t="s">
        <v>82</v>
      </c>
      <c r="C30" s="14" t="s">
        <v>88</v>
      </c>
      <c r="D30" s="15" t="s">
        <v>35</v>
      </c>
      <c r="E30" s="9" t="s">
        <v>77</v>
      </c>
      <c r="F30" s="14">
        <v>2023</v>
      </c>
      <c r="G30" s="14" t="s">
        <v>78</v>
      </c>
      <c r="H30" s="18" t="s">
        <v>100</v>
      </c>
      <c r="I30" s="18" t="s">
        <v>120</v>
      </c>
      <c r="J30" s="48" t="s">
        <v>115</v>
      </c>
    </row>
    <row r="31" spans="1:10" x14ac:dyDescent="0.25">
      <c r="A31" s="50" t="s">
        <v>131</v>
      </c>
      <c r="B31" s="12" t="s">
        <v>82</v>
      </c>
      <c r="C31" s="10" t="s">
        <v>88</v>
      </c>
      <c r="D31" s="16" t="s">
        <v>36</v>
      </c>
      <c r="E31" s="11" t="s">
        <v>77</v>
      </c>
      <c r="F31" s="14">
        <v>2023</v>
      </c>
      <c r="G31" s="14" t="s">
        <v>78</v>
      </c>
      <c r="H31" s="18" t="s">
        <v>100</v>
      </c>
      <c r="I31" s="18" t="s">
        <v>120</v>
      </c>
      <c r="J31" s="48" t="s">
        <v>116</v>
      </c>
    </row>
    <row r="32" spans="1:10" x14ac:dyDescent="0.25">
      <c r="A32" s="50" t="s">
        <v>131</v>
      </c>
      <c r="B32" s="5" t="s">
        <v>82</v>
      </c>
      <c r="C32" s="6" t="s">
        <v>89</v>
      </c>
      <c r="D32" s="13" t="s">
        <v>37</v>
      </c>
      <c r="E32" s="7" t="s">
        <v>77</v>
      </c>
      <c r="F32" s="14">
        <v>2023</v>
      </c>
      <c r="G32" s="14" t="s">
        <v>78</v>
      </c>
      <c r="H32" s="18" t="s">
        <v>101</v>
      </c>
      <c r="I32" s="18" t="s">
        <v>120</v>
      </c>
      <c r="J32" s="48" t="s">
        <v>117</v>
      </c>
    </row>
    <row r="33" spans="1:10" x14ac:dyDescent="0.25">
      <c r="A33" s="50" t="s">
        <v>131</v>
      </c>
      <c r="B33" s="8" t="s">
        <v>82</v>
      </c>
      <c r="C33" s="14" t="s">
        <v>89</v>
      </c>
      <c r="D33" s="15" t="s">
        <v>38</v>
      </c>
      <c r="E33" s="9" t="s">
        <v>77</v>
      </c>
      <c r="F33" s="14">
        <v>2023</v>
      </c>
      <c r="G33" s="14" t="s">
        <v>78</v>
      </c>
      <c r="H33" s="18" t="s">
        <v>101</v>
      </c>
      <c r="I33" s="18" t="s">
        <v>120</v>
      </c>
      <c r="J33" s="48" t="s">
        <v>115</v>
      </c>
    </row>
    <row r="34" spans="1:10" x14ac:dyDescent="0.25">
      <c r="A34" s="50" t="s">
        <v>131</v>
      </c>
      <c r="B34" s="8" t="s">
        <v>82</v>
      </c>
      <c r="C34" s="14" t="s">
        <v>89</v>
      </c>
      <c r="D34" s="15" t="s">
        <v>39</v>
      </c>
      <c r="E34" s="9" t="s">
        <v>77</v>
      </c>
      <c r="F34" s="14">
        <v>2023</v>
      </c>
      <c r="G34" s="14" t="s">
        <v>78</v>
      </c>
      <c r="H34" s="18" t="s">
        <v>101</v>
      </c>
      <c r="I34" s="18" t="s">
        <v>120</v>
      </c>
      <c r="J34" s="48" t="s">
        <v>118</v>
      </c>
    </row>
    <row r="35" spans="1:10" x14ac:dyDescent="0.25">
      <c r="A35" s="50" t="s">
        <v>131</v>
      </c>
      <c r="B35" s="8" t="s">
        <v>82</v>
      </c>
      <c r="C35" s="14" t="s">
        <v>90</v>
      </c>
      <c r="D35" s="15" t="s">
        <v>40</v>
      </c>
      <c r="E35" s="9" t="s">
        <v>77</v>
      </c>
      <c r="F35" s="14">
        <v>2023</v>
      </c>
      <c r="G35" s="14" t="s">
        <v>78</v>
      </c>
      <c r="H35" s="18" t="s">
        <v>101</v>
      </c>
      <c r="I35" s="18" t="s">
        <v>119</v>
      </c>
      <c r="J35" s="48" t="s">
        <v>117</v>
      </c>
    </row>
    <row r="36" spans="1:10" x14ac:dyDescent="0.25">
      <c r="A36" s="50" t="s">
        <v>131</v>
      </c>
      <c r="B36" s="8" t="s">
        <v>82</v>
      </c>
      <c r="C36" s="14" t="s">
        <v>90</v>
      </c>
      <c r="D36" s="15" t="s">
        <v>41</v>
      </c>
      <c r="E36" s="9" t="s">
        <v>77</v>
      </c>
      <c r="F36" s="14">
        <v>2023</v>
      </c>
      <c r="G36" s="14" t="s">
        <v>78</v>
      </c>
      <c r="H36" s="18" t="s">
        <v>101</v>
      </c>
      <c r="I36" s="18" t="s">
        <v>119</v>
      </c>
      <c r="J36" s="48" t="s">
        <v>115</v>
      </c>
    </row>
    <row r="37" spans="1:10" x14ac:dyDescent="0.25">
      <c r="A37" s="50" t="s">
        <v>131</v>
      </c>
      <c r="B37" s="12" t="s">
        <v>82</v>
      </c>
      <c r="C37" s="10" t="s">
        <v>90</v>
      </c>
      <c r="D37" s="16" t="s">
        <v>42</v>
      </c>
      <c r="E37" s="11" t="s">
        <v>77</v>
      </c>
      <c r="F37" s="14">
        <v>2023</v>
      </c>
      <c r="G37" s="14" t="s">
        <v>78</v>
      </c>
      <c r="H37" s="18" t="s">
        <v>101</v>
      </c>
      <c r="I37" s="18" t="s">
        <v>119</v>
      </c>
      <c r="J37" s="48" t="s">
        <v>118</v>
      </c>
    </row>
    <row r="38" spans="1:10" x14ac:dyDescent="0.25">
      <c r="A38" s="50" t="s">
        <v>131</v>
      </c>
      <c r="B38" s="5" t="s">
        <v>99</v>
      </c>
      <c r="C38" s="6" t="s">
        <v>91</v>
      </c>
      <c r="D38" s="13" t="s">
        <v>62</v>
      </c>
      <c r="E38" s="7" t="s">
        <v>77</v>
      </c>
      <c r="F38" s="14">
        <v>2023</v>
      </c>
      <c r="G38" s="14" t="s">
        <v>78</v>
      </c>
      <c r="H38" s="18" t="s">
        <v>101</v>
      </c>
      <c r="I38" s="18" t="s">
        <v>120</v>
      </c>
      <c r="J38" s="48" t="s">
        <v>117</v>
      </c>
    </row>
    <row r="39" spans="1:10" x14ac:dyDescent="0.25">
      <c r="A39" s="50" t="s">
        <v>131</v>
      </c>
      <c r="B39" s="8" t="s">
        <v>99</v>
      </c>
      <c r="C39" s="14" t="s">
        <v>91</v>
      </c>
      <c r="D39" s="15" t="s">
        <v>63</v>
      </c>
      <c r="E39" s="9" t="s">
        <v>77</v>
      </c>
      <c r="F39" s="14">
        <v>2023</v>
      </c>
      <c r="G39" s="14" t="s">
        <v>78</v>
      </c>
      <c r="H39" s="18" t="s">
        <v>101</v>
      </c>
      <c r="I39" s="18" t="s">
        <v>120</v>
      </c>
      <c r="J39" s="48" t="s">
        <v>115</v>
      </c>
    </row>
    <row r="40" spans="1:10" x14ac:dyDescent="0.25">
      <c r="A40" s="50" t="s">
        <v>131</v>
      </c>
      <c r="B40" s="8" t="s">
        <v>99</v>
      </c>
      <c r="C40" s="14" t="s">
        <v>91</v>
      </c>
      <c r="D40" s="15" t="s">
        <v>64</v>
      </c>
      <c r="E40" s="9" t="s">
        <v>77</v>
      </c>
      <c r="F40" s="14">
        <v>2023</v>
      </c>
      <c r="G40" s="14" t="s">
        <v>78</v>
      </c>
      <c r="H40" s="18" t="s">
        <v>101</v>
      </c>
      <c r="I40" s="18" t="s">
        <v>120</v>
      </c>
      <c r="J40" s="48" t="s">
        <v>118</v>
      </c>
    </row>
    <row r="41" spans="1:10" x14ac:dyDescent="0.25">
      <c r="A41" s="50" t="s">
        <v>131</v>
      </c>
      <c r="B41" s="8" t="s">
        <v>99</v>
      </c>
      <c r="C41" s="14" t="s">
        <v>92</v>
      </c>
      <c r="D41" s="15" t="s">
        <v>65</v>
      </c>
      <c r="E41" s="9" t="s">
        <v>77</v>
      </c>
      <c r="F41" s="14">
        <v>2023</v>
      </c>
      <c r="G41" s="14" t="s">
        <v>78</v>
      </c>
      <c r="H41" s="18" t="s">
        <v>101</v>
      </c>
      <c r="I41" s="18" t="s">
        <v>119</v>
      </c>
      <c r="J41" s="48" t="s">
        <v>117</v>
      </c>
    </row>
    <row r="42" spans="1:10" x14ac:dyDescent="0.25">
      <c r="A42" s="50" t="s">
        <v>131</v>
      </c>
      <c r="B42" s="8" t="s">
        <v>99</v>
      </c>
      <c r="C42" s="14" t="s">
        <v>92</v>
      </c>
      <c r="D42" s="15" t="s">
        <v>66</v>
      </c>
      <c r="E42" s="9" t="s">
        <v>77</v>
      </c>
      <c r="F42" s="14">
        <v>2023</v>
      </c>
      <c r="G42" s="14" t="s">
        <v>78</v>
      </c>
      <c r="H42" s="18" t="s">
        <v>101</v>
      </c>
      <c r="I42" s="18" t="s">
        <v>119</v>
      </c>
      <c r="J42" s="48" t="s">
        <v>115</v>
      </c>
    </row>
    <row r="43" spans="1:10" x14ac:dyDescent="0.25">
      <c r="A43" s="50" t="s">
        <v>131</v>
      </c>
      <c r="B43" s="8" t="s">
        <v>99</v>
      </c>
      <c r="C43" s="10" t="s">
        <v>92</v>
      </c>
      <c r="D43" s="16" t="s">
        <v>67</v>
      </c>
      <c r="E43" s="11" t="s">
        <v>77</v>
      </c>
      <c r="F43" s="14">
        <v>2023</v>
      </c>
      <c r="G43" s="14" t="s">
        <v>78</v>
      </c>
      <c r="H43" s="18" t="s">
        <v>101</v>
      </c>
      <c r="I43" s="18" t="s">
        <v>119</v>
      </c>
      <c r="J43" s="48" t="s">
        <v>118</v>
      </c>
    </row>
    <row r="44" spans="1:10" x14ac:dyDescent="0.25">
      <c r="A44" s="50" t="s">
        <v>131</v>
      </c>
      <c r="B44" s="5" t="s">
        <v>82</v>
      </c>
      <c r="C44" s="6" t="s">
        <v>93</v>
      </c>
      <c r="D44" s="13" t="s">
        <v>43</v>
      </c>
      <c r="E44" s="7" t="s">
        <v>77</v>
      </c>
      <c r="F44" s="14">
        <v>2023</v>
      </c>
      <c r="G44" s="14" t="s">
        <v>78</v>
      </c>
      <c r="H44" s="18" t="s">
        <v>101</v>
      </c>
      <c r="I44" s="18" t="s">
        <v>120</v>
      </c>
      <c r="J44" s="48" t="s">
        <v>117</v>
      </c>
    </row>
    <row r="45" spans="1:10" x14ac:dyDescent="0.25">
      <c r="A45" s="50" t="s">
        <v>131</v>
      </c>
      <c r="B45" s="8" t="s">
        <v>82</v>
      </c>
      <c r="C45" s="14" t="s">
        <v>93</v>
      </c>
      <c r="D45" s="15" t="s">
        <v>44</v>
      </c>
      <c r="E45" s="9" t="s">
        <v>77</v>
      </c>
      <c r="F45" s="14">
        <v>2023</v>
      </c>
      <c r="G45" s="14" t="s">
        <v>78</v>
      </c>
      <c r="H45" s="18" t="s">
        <v>101</v>
      </c>
      <c r="I45" s="18" t="s">
        <v>120</v>
      </c>
      <c r="J45" s="48" t="s">
        <v>115</v>
      </c>
    </row>
    <row r="46" spans="1:10" x14ac:dyDescent="0.25">
      <c r="A46" s="50" t="s">
        <v>131</v>
      </c>
      <c r="B46" s="8" t="s">
        <v>82</v>
      </c>
      <c r="C46" s="14" t="s">
        <v>93</v>
      </c>
      <c r="D46" s="15" t="s">
        <v>45</v>
      </c>
      <c r="E46" s="9" t="s">
        <v>77</v>
      </c>
      <c r="F46" s="14">
        <v>2023</v>
      </c>
      <c r="G46" s="14" t="s">
        <v>78</v>
      </c>
      <c r="H46" s="18" t="s">
        <v>101</v>
      </c>
      <c r="I46" s="18" t="s">
        <v>120</v>
      </c>
      <c r="J46" s="48" t="s">
        <v>118</v>
      </c>
    </row>
    <row r="47" spans="1:10" x14ac:dyDescent="0.25">
      <c r="A47" s="50" t="s">
        <v>131</v>
      </c>
      <c r="B47" s="8" t="s">
        <v>82</v>
      </c>
      <c r="C47" s="14" t="s">
        <v>94</v>
      </c>
      <c r="D47" s="15" t="s">
        <v>46</v>
      </c>
      <c r="E47" s="9" t="s">
        <v>77</v>
      </c>
      <c r="F47" s="14">
        <v>2023</v>
      </c>
      <c r="G47" s="14" t="s">
        <v>78</v>
      </c>
      <c r="H47" s="18" t="s">
        <v>101</v>
      </c>
      <c r="I47" s="18" t="s">
        <v>119</v>
      </c>
      <c r="J47" s="48" t="s">
        <v>117</v>
      </c>
    </row>
    <row r="48" spans="1:10" x14ac:dyDescent="0.25">
      <c r="A48" s="50" t="s">
        <v>131</v>
      </c>
      <c r="B48" s="8" t="s">
        <v>82</v>
      </c>
      <c r="C48" s="14" t="s">
        <v>94</v>
      </c>
      <c r="D48" s="15" t="s">
        <v>47</v>
      </c>
      <c r="E48" s="9" t="s">
        <v>77</v>
      </c>
      <c r="F48" s="14">
        <v>2023</v>
      </c>
      <c r="G48" s="14" t="s">
        <v>78</v>
      </c>
      <c r="H48" s="18" t="s">
        <v>101</v>
      </c>
      <c r="I48" s="18" t="s">
        <v>119</v>
      </c>
      <c r="J48" s="48" t="s">
        <v>115</v>
      </c>
    </row>
    <row r="49" spans="1:10" x14ac:dyDescent="0.25">
      <c r="A49" s="50" t="s">
        <v>131</v>
      </c>
      <c r="B49" s="12" t="s">
        <v>82</v>
      </c>
      <c r="C49" s="10" t="s">
        <v>94</v>
      </c>
      <c r="D49" s="16" t="s">
        <v>48</v>
      </c>
      <c r="E49" s="11" t="s">
        <v>77</v>
      </c>
      <c r="F49" s="14">
        <v>2023</v>
      </c>
      <c r="G49" s="14" t="s">
        <v>78</v>
      </c>
      <c r="H49" s="18" t="s">
        <v>101</v>
      </c>
      <c r="I49" s="18" t="s">
        <v>119</v>
      </c>
      <c r="J49" s="48" t="s">
        <v>118</v>
      </c>
    </row>
    <row r="50" spans="1:10" x14ac:dyDescent="0.25">
      <c r="A50" s="50" t="s">
        <v>131</v>
      </c>
      <c r="B50" s="5" t="s">
        <v>75</v>
      </c>
      <c r="C50" s="6" t="s">
        <v>95</v>
      </c>
      <c r="D50" s="13" t="s">
        <v>21</v>
      </c>
      <c r="E50" s="7" t="s">
        <v>77</v>
      </c>
      <c r="F50" s="14">
        <v>2023</v>
      </c>
      <c r="G50" s="14" t="s">
        <v>78</v>
      </c>
      <c r="H50" s="18" t="s">
        <v>101</v>
      </c>
      <c r="I50" s="18" t="s">
        <v>120</v>
      </c>
      <c r="J50" s="48" t="s">
        <v>117</v>
      </c>
    </row>
    <row r="51" spans="1:10" x14ac:dyDescent="0.25">
      <c r="A51" s="50" t="s">
        <v>131</v>
      </c>
      <c r="B51" s="8" t="s">
        <v>75</v>
      </c>
      <c r="C51" s="14" t="s">
        <v>95</v>
      </c>
      <c r="D51" s="15" t="s">
        <v>22</v>
      </c>
      <c r="E51" s="9" t="s">
        <v>77</v>
      </c>
      <c r="F51" s="14">
        <v>2023</v>
      </c>
      <c r="G51" s="14" t="s">
        <v>78</v>
      </c>
      <c r="H51" s="18" t="s">
        <v>101</v>
      </c>
      <c r="I51" s="18" t="s">
        <v>120</v>
      </c>
      <c r="J51" s="48" t="s">
        <v>115</v>
      </c>
    </row>
    <row r="52" spans="1:10" x14ac:dyDescent="0.25">
      <c r="A52" s="50" t="s">
        <v>131</v>
      </c>
      <c r="B52" s="8" t="s">
        <v>75</v>
      </c>
      <c r="C52" s="14" t="s">
        <v>95</v>
      </c>
      <c r="D52" s="15" t="s">
        <v>23</v>
      </c>
      <c r="E52" s="9" t="s">
        <v>77</v>
      </c>
      <c r="F52" s="14">
        <v>2023</v>
      </c>
      <c r="G52" s="14" t="s">
        <v>78</v>
      </c>
      <c r="H52" s="18" t="s">
        <v>101</v>
      </c>
      <c r="I52" s="18" t="s">
        <v>120</v>
      </c>
      <c r="J52" s="48" t="s">
        <v>118</v>
      </c>
    </row>
    <row r="53" spans="1:10" x14ac:dyDescent="0.25">
      <c r="A53" s="50" t="s">
        <v>131</v>
      </c>
      <c r="B53" s="8" t="s">
        <v>75</v>
      </c>
      <c r="C53" s="14" t="s">
        <v>96</v>
      </c>
      <c r="D53" s="15" t="s">
        <v>18</v>
      </c>
      <c r="E53" s="9" t="s">
        <v>77</v>
      </c>
      <c r="F53" s="14">
        <v>2023</v>
      </c>
      <c r="G53" s="14" t="s">
        <v>78</v>
      </c>
      <c r="H53" s="18" t="s">
        <v>101</v>
      </c>
      <c r="I53" s="18" t="s">
        <v>119</v>
      </c>
      <c r="J53" s="48" t="s">
        <v>117</v>
      </c>
    </row>
    <row r="54" spans="1:10" x14ac:dyDescent="0.25">
      <c r="A54" s="50" t="s">
        <v>131</v>
      </c>
      <c r="B54" s="8" t="s">
        <v>75</v>
      </c>
      <c r="C54" s="14" t="s">
        <v>96</v>
      </c>
      <c r="D54" s="15" t="s">
        <v>19</v>
      </c>
      <c r="E54" s="9" t="s">
        <v>77</v>
      </c>
      <c r="F54" s="14">
        <v>2023</v>
      </c>
      <c r="G54" s="14" t="s">
        <v>78</v>
      </c>
      <c r="H54" s="18" t="s">
        <v>101</v>
      </c>
      <c r="I54" s="18" t="s">
        <v>119</v>
      </c>
      <c r="J54" s="48" t="s">
        <v>115</v>
      </c>
    </row>
    <row r="55" spans="1:10" x14ac:dyDescent="0.25">
      <c r="A55" s="50" t="s">
        <v>131</v>
      </c>
      <c r="B55" s="8" t="s">
        <v>75</v>
      </c>
      <c r="C55" s="10" t="s">
        <v>96</v>
      </c>
      <c r="D55" s="16" t="s">
        <v>20</v>
      </c>
      <c r="E55" s="11" t="s">
        <v>77</v>
      </c>
      <c r="F55" s="14">
        <v>2023</v>
      </c>
      <c r="G55" s="14" t="s">
        <v>78</v>
      </c>
      <c r="H55" s="18" t="s">
        <v>101</v>
      </c>
      <c r="I55" s="18" t="s">
        <v>119</v>
      </c>
      <c r="J55" s="48" t="s">
        <v>118</v>
      </c>
    </row>
    <row r="56" spans="1:10" x14ac:dyDescent="0.25">
      <c r="A56" s="50" t="s">
        <v>131</v>
      </c>
      <c r="B56" s="5" t="s">
        <v>99</v>
      </c>
      <c r="C56" s="6" t="s">
        <v>97</v>
      </c>
      <c r="D56" s="13" t="s">
        <v>68</v>
      </c>
      <c r="E56" s="7" t="s">
        <v>77</v>
      </c>
      <c r="F56" s="14">
        <v>2023</v>
      </c>
      <c r="G56" s="14" t="s">
        <v>78</v>
      </c>
      <c r="H56" s="18" t="s">
        <v>101</v>
      </c>
      <c r="I56" s="18" t="s">
        <v>120</v>
      </c>
      <c r="J56" s="48" t="s">
        <v>117</v>
      </c>
    </row>
    <row r="57" spans="1:10" x14ac:dyDescent="0.25">
      <c r="A57" s="50" t="s">
        <v>131</v>
      </c>
      <c r="B57" s="8" t="s">
        <v>99</v>
      </c>
      <c r="C57" s="14" t="s">
        <v>97</v>
      </c>
      <c r="D57" s="15" t="s">
        <v>69</v>
      </c>
      <c r="E57" s="9" t="s">
        <v>77</v>
      </c>
      <c r="F57" s="14">
        <v>2023</v>
      </c>
      <c r="G57" s="14" t="s">
        <v>78</v>
      </c>
      <c r="H57" s="18" t="s">
        <v>101</v>
      </c>
      <c r="I57" s="18" t="s">
        <v>120</v>
      </c>
      <c r="J57" s="48" t="s">
        <v>115</v>
      </c>
    </row>
    <row r="58" spans="1:10" x14ac:dyDescent="0.25">
      <c r="A58" s="50" t="s">
        <v>131</v>
      </c>
      <c r="B58" s="8" t="s">
        <v>99</v>
      </c>
      <c r="C58" s="14" t="s">
        <v>97</v>
      </c>
      <c r="D58" s="15" t="s">
        <v>70</v>
      </c>
      <c r="E58" s="9" t="s">
        <v>77</v>
      </c>
      <c r="F58" s="14">
        <v>2023</v>
      </c>
      <c r="G58" s="14" t="s">
        <v>78</v>
      </c>
      <c r="H58" s="18" t="s">
        <v>101</v>
      </c>
      <c r="I58" s="18" t="s">
        <v>120</v>
      </c>
      <c r="J58" s="48" t="s">
        <v>118</v>
      </c>
    </row>
    <row r="59" spans="1:10" x14ac:dyDescent="0.25">
      <c r="A59" s="50" t="s">
        <v>131</v>
      </c>
      <c r="B59" s="8" t="s">
        <v>99</v>
      </c>
      <c r="C59" s="14" t="s">
        <v>98</v>
      </c>
      <c r="D59" s="15" t="s">
        <v>71</v>
      </c>
      <c r="E59" s="9" t="s">
        <v>77</v>
      </c>
      <c r="F59" s="14">
        <v>2023</v>
      </c>
      <c r="G59" s="14" t="s">
        <v>78</v>
      </c>
      <c r="H59" s="18" t="s">
        <v>101</v>
      </c>
      <c r="I59" s="18" t="s">
        <v>119</v>
      </c>
      <c r="J59" s="48" t="s">
        <v>117</v>
      </c>
    </row>
    <row r="60" spans="1:10" x14ac:dyDescent="0.25">
      <c r="A60" s="50" t="s">
        <v>131</v>
      </c>
      <c r="B60" s="8" t="s">
        <v>99</v>
      </c>
      <c r="C60" s="14" t="s">
        <v>98</v>
      </c>
      <c r="D60" s="15" t="s">
        <v>72</v>
      </c>
      <c r="E60" s="9" t="s">
        <v>77</v>
      </c>
      <c r="F60" s="14">
        <v>2023</v>
      </c>
      <c r="G60" s="14" t="s">
        <v>78</v>
      </c>
      <c r="H60" s="18" t="s">
        <v>101</v>
      </c>
      <c r="I60" s="18" t="s">
        <v>119</v>
      </c>
      <c r="J60" s="48" t="s">
        <v>115</v>
      </c>
    </row>
    <row r="61" spans="1:10" x14ac:dyDescent="0.25">
      <c r="A61" s="50" t="s">
        <v>131</v>
      </c>
      <c r="B61" s="12" t="s">
        <v>99</v>
      </c>
      <c r="C61" s="10" t="s">
        <v>98</v>
      </c>
      <c r="D61" s="16" t="s">
        <v>73</v>
      </c>
      <c r="E61" s="11" t="s">
        <v>77</v>
      </c>
      <c r="F61" s="14">
        <v>2023</v>
      </c>
      <c r="G61" s="14" t="s">
        <v>78</v>
      </c>
      <c r="H61" s="18" t="s">
        <v>101</v>
      </c>
      <c r="I61" s="18" t="s">
        <v>119</v>
      </c>
      <c r="J61" s="48" t="s">
        <v>118</v>
      </c>
    </row>
  </sheetData>
  <conditionalFormatting sqref="F1 G2:G1048576">
    <cfRule type="cellIs" dxfId="19" priority="1" operator="equal">
      <formula>"D"</formula>
    </cfRule>
    <cfRule type="cellIs" priority="2" operator="equal">
      <formula>"D"</formula>
    </cfRule>
    <cfRule type="cellIs" dxfId="18" priority="3" operator="equal">
      <formula>"B"</formula>
    </cfRule>
    <cfRule type="cellIs" dxfId="17" priority="4" operator="equal">
      <formula>"B"</formula>
    </cfRule>
    <cfRule type="cellIs" dxfId="16" priority="5" operator="equal">
      <formula>"C"</formula>
    </cfRule>
    <cfRule type="cellIs" dxfId="15" priority="6" operator="equal">
      <formula>"A"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8059-3A54-4F57-8E21-E868F1A919B1}">
  <dimension ref="A1:T73"/>
  <sheetViews>
    <sheetView tabSelected="1" workbookViewId="0">
      <selection activeCell="J10" sqref="J10"/>
    </sheetView>
  </sheetViews>
  <sheetFormatPr defaultRowHeight="15" x14ac:dyDescent="0.25"/>
  <cols>
    <col min="1" max="1" width="11.7109375" style="18" bestFit="1" customWidth="1"/>
    <col min="2" max="2" width="5.85546875" style="48" bestFit="1" customWidth="1"/>
    <col min="3" max="3" width="12" style="48" bestFit="1" customWidth="1"/>
    <col min="4" max="4" width="10.42578125" style="49" bestFit="1" customWidth="1"/>
    <col min="5" max="5" width="9.28515625" style="48" bestFit="1" customWidth="1"/>
    <col min="6" max="6" width="5.5703125" style="48" bestFit="1" customWidth="1"/>
    <col min="7" max="7" width="11.7109375" style="48" bestFit="1" customWidth="1"/>
    <col min="8" max="8" width="12.7109375" style="48" bestFit="1" customWidth="1"/>
    <col min="9" max="9" width="12.85546875" style="48" bestFit="1" customWidth="1"/>
    <col min="10" max="10" width="20.85546875" style="48" bestFit="1" customWidth="1"/>
    <col min="11" max="11" width="12.42578125" style="18" bestFit="1" customWidth="1"/>
    <col min="12" max="12" width="4.5703125" style="18" bestFit="1" customWidth="1"/>
    <col min="13" max="13" width="10.140625" style="18" bestFit="1" customWidth="1"/>
    <col min="14" max="14" width="12.5703125" style="18" bestFit="1" customWidth="1"/>
    <col min="15" max="15" width="9.28515625" style="18" bestFit="1" customWidth="1"/>
    <col min="16" max="16" width="12.42578125" style="63" customWidth="1"/>
    <col min="17" max="17" width="17" style="33" customWidth="1"/>
    <col min="18" max="18" width="17.85546875" style="33" bestFit="1" customWidth="1"/>
    <col min="19" max="19" width="22.28515625" style="33" bestFit="1" customWidth="1"/>
    <col min="20" max="20" width="18.7109375" style="69" bestFit="1" customWidth="1"/>
  </cols>
  <sheetData>
    <row r="1" spans="1:20" s="4" customFormat="1" ht="26.25" customHeight="1" x14ac:dyDescent="0.25">
      <c r="A1" s="17" t="s">
        <v>121</v>
      </c>
      <c r="B1" s="17" t="s">
        <v>122</v>
      </c>
      <c r="C1" s="17" t="s">
        <v>123</v>
      </c>
      <c r="D1" s="49" t="s">
        <v>124</v>
      </c>
      <c r="E1" s="17" t="s">
        <v>125</v>
      </c>
      <c r="F1" s="49" t="s">
        <v>126</v>
      </c>
      <c r="G1" s="49" t="s">
        <v>127</v>
      </c>
      <c r="H1" s="49" t="s">
        <v>128</v>
      </c>
      <c r="I1" s="49" t="s">
        <v>144</v>
      </c>
      <c r="J1" s="49" t="s">
        <v>130</v>
      </c>
      <c r="K1" s="17" t="s">
        <v>106</v>
      </c>
      <c r="L1" s="17" t="s">
        <v>110</v>
      </c>
      <c r="M1" s="17" t="s">
        <v>111</v>
      </c>
      <c r="N1" s="17" t="s">
        <v>112</v>
      </c>
      <c r="O1" s="17" t="s">
        <v>113</v>
      </c>
      <c r="P1" s="61" t="s">
        <v>135</v>
      </c>
      <c r="Q1" s="59" t="s">
        <v>142</v>
      </c>
      <c r="R1" s="59" t="s">
        <v>107</v>
      </c>
      <c r="S1" s="59" t="s">
        <v>143</v>
      </c>
      <c r="T1" s="69" t="s">
        <v>108</v>
      </c>
    </row>
    <row r="2" spans="1:20" x14ac:dyDescent="0.25">
      <c r="A2" s="50" t="s">
        <v>131</v>
      </c>
      <c r="B2" s="48" t="s">
        <v>75</v>
      </c>
      <c r="C2" s="48" t="s">
        <v>80</v>
      </c>
      <c r="D2" s="49" t="s">
        <v>9</v>
      </c>
      <c r="E2" s="48" t="s">
        <v>77</v>
      </c>
      <c r="F2" s="48">
        <v>2023</v>
      </c>
      <c r="G2" s="48" t="s">
        <v>78</v>
      </c>
      <c r="H2" s="48" t="s">
        <v>100</v>
      </c>
      <c r="I2" s="48" t="s">
        <v>119</v>
      </c>
      <c r="J2" s="48" t="s">
        <v>114</v>
      </c>
      <c r="K2" s="18" t="s">
        <v>8</v>
      </c>
      <c r="L2" s="18" t="s">
        <v>77</v>
      </c>
      <c r="M2" s="18" t="s">
        <v>77</v>
      </c>
      <c r="N2" s="18" t="s">
        <v>77</v>
      </c>
      <c r="O2" s="18" t="s">
        <v>77</v>
      </c>
      <c r="P2" s="62">
        <v>15</v>
      </c>
      <c r="Q2" s="32">
        <v>8.36</v>
      </c>
      <c r="R2" s="60">
        <v>88.00307810696421</v>
      </c>
      <c r="S2" s="33">
        <f>Q2*R2/100</f>
        <v>7.3570573297422071</v>
      </c>
      <c r="T2" s="69">
        <f t="shared" ref="T2:T24" si="0">S2/15*10000/1000</f>
        <v>4.9047048864948044</v>
      </c>
    </row>
    <row r="3" spans="1:20" x14ac:dyDescent="0.25">
      <c r="A3" s="50" t="s">
        <v>131</v>
      </c>
      <c r="B3" s="48" t="s">
        <v>75</v>
      </c>
      <c r="C3" s="48" t="s">
        <v>80</v>
      </c>
      <c r="D3" s="49" t="s">
        <v>10</v>
      </c>
      <c r="E3" s="48" t="s">
        <v>77</v>
      </c>
      <c r="F3" s="48">
        <v>2023</v>
      </c>
      <c r="G3" s="48" t="s">
        <v>78</v>
      </c>
      <c r="H3" s="48" t="s">
        <v>100</v>
      </c>
      <c r="I3" s="48" t="s">
        <v>119</v>
      </c>
      <c r="J3" s="48" t="s">
        <v>115</v>
      </c>
      <c r="K3" s="18" t="s">
        <v>8</v>
      </c>
      <c r="L3" s="18" t="s">
        <v>77</v>
      </c>
      <c r="M3" s="18" t="s">
        <v>77</v>
      </c>
      <c r="N3" s="18" t="s">
        <v>77</v>
      </c>
      <c r="O3" s="18" t="s">
        <v>77</v>
      </c>
      <c r="P3" s="62">
        <v>15</v>
      </c>
      <c r="Q3" s="32">
        <v>6.5</v>
      </c>
      <c r="R3" s="60">
        <v>88.128877924796285</v>
      </c>
      <c r="S3" s="33">
        <f t="shared" ref="S3:S25" si="1">Q3*R3/100</f>
        <v>5.7283770651117587</v>
      </c>
      <c r="T3" s="69">
        <f t="shared" si="0"/>
        <v>3.8189180434078391</v>
      </c>
    </row>
    <row r="4" spans="1:20" x14ac:dyDescent="0.25">
      <c r="A4" s="50" t="s">
        <v>131</v>
      </c>
      <c r="B4" s="48" t="s">
        <v>75</v>
      </c>
      <c r="C4" s="48" t="s">
        <v>80</v>
      </c>
      <c r="D4" s="49" t="s">
        <v>11</v>
      </c>
      <c r="E4" s="48" t="s">
        <v>77</v>
      </c>
      <c r="F4" s="48">
        <v>2023</v>
      </c>
      <c r="G4" s="48" t="s">
        <v>78</v>
      </c>
      <c r="H4" s="48" t="s">
        <v>100</v>
      </c>
      <c r="I4" s="48" t="s">
        <v>119</v>
      </c>
      <c r="J4" s="48" t="s">
        <v>116</v>
      </c>
      <c r="K4" s="18" t="s">
        <v>8</v>
      </c>
      <c r="L4" s="18" t="s">
        <v>77</v>
      </c>
      <c r="M4" s="18" t="s">
        <v>77</v>
      </c>
      <c r="N4" s="18" t="s">
        <v>77</v>
      </c>
      <c r="O4" s="18" t="s">
        <v>77</v>
      </c>
      <c r="P4" s="62">
        <v>15</v>
      </c>
      <c r="Q4" s="32">
        <v>8.8800000000000008</v>
      </c>
      <c r="R4" s="60">
        <v>87.984121875335248</v>
      </c>
      <c r="S4" s="33">
        <f t="shared" si="1"/>
        <v>7.812990022529771</v>
      </c>
      <c r="T4" s="69">
        <f t="shared" si="0"/>
        <v>5.2086600150198477</v>
      </c>
    </row>
    <row r="5" spans="1:20" x14ac:dyDescent="0.25">
      <c r="A5" s="50" t="s">
        <v>131</v>
      </c>
      <c r="B5" s="48" t="s">
        <v>75</v>
      </c>
      <c r="C5" s="48" t="s">
        <v>81</v>
      </c>
      <c r="D5" s="49" t="s">
        <v>13</v>
      </c>
      <c r="E5" s="48" t="s">
        <v>77</v>
      </c>
      <c r="F5" s="48">
        <v>2023</v>
      </c>
      <c r="G5" s="48" t="s">
        <v>78</v>
      </c>
      <c r="H5" s="48" t="s">
        <v>100</v>
      </c>
      <c r="I5" s="48" t="s">
        <v>120</v>
      </c>
      <c r="J5" s="48" t="s">
        <v>114</v>
      </c>
      <c r="K5" s="18" t="s">
        <v>8</v>
      </c>
      <c r="L5" s="18" t="s">
        <v>77</v>
      </c>
      <c r="M5" s="18" t="s">
        <v>77</v>
      </c>
      <c r="N5" s="18" t="s">
        <v>77</v>
      </c>
      <c r="O5" s="18" t="s">
        <v>77</v>
      </c>
      <c r="P5" s="62">
        <v>15</v>
      </c>
      <c r="Q5" s="32">
        <v>7.76</v>
      </c>
      <c r="R5" s="60">
        <v>88.070890025132158</v>
      </c>
      <c r="S5" s="33">
        <f t="shared" si="1"/>
        <v>6.8343010659502559</v>
      </c>
      <c r="T5" s="69">
        <f t="shared" si="0"/>
        <v>4.5562007106335036</v>
      </c>
    </row>
    <row r="6" spans="1:20" x14ac:dyDescent="0.25">
      <c r="A6" s="50" t="s">
        <v>131</v>
      </c>
      <c r="B6" s="48" t="s">
        <v>75</v>
      </c>
      <c r="C6" s="48" t="s">
        <v>81</v>
      </c>
      <c r="D6" s="49" t="s">
        <v>14</v>
      </c>
      <c r="E6" s="48" t="s">
        <v>77</v>
      </c>
      <c r="F6" s="48">
        <v>2023</v>
      </c>
      <c r="G6" s="48" t="s">
        <v>78</v>
      </c>
      <c r="H6" s="48" t="s">
        <v>100</v>
      </c>
      <c r="I6" s="48" t="s">
        <v>120</v>
      </c>
      <c r="J6" s="48" t="s">
        <v>115</v>
      </c>
      <c r="K6" s="18" t="s">
        <v>8</v>
      </c>
      <c r="L6" s="18" t="s">
        <v>77</v>
      </c>
      <c r="M6" s="18" t="s">
        <v>77</v>
      </c>
      <c r="N6" s="18" t="s">
        <v>77</v>
      </c>
      <c r="O6" s="18" t="s">
        <v>77</v>
      </c>
      <c r="P6" s="62">
        <v>15</v>
      </c>
      <c r="Q6" s="32">
        <v>7.34</v>
      </c>
      <c r="R6" s="60">
        <v>88.061802823002765</v>
      </c>
      <c r="S6" s="33">
        <f t="shared" si="1"/>
        <v>6.4637363272084034</v>
      </c>
      <c r="T6" s="69">
        <f t="shared" si="0"/>
        <v>4.3091575514722686</v>
      </c>
    </row>
    <row r="7" spans="1:20" x14ac:dyDescent="0.25">
      <c r="A7" s="50" t="s">
        <v>131</v>
      </c>
      <c r="B7" s="48" t="s">
        <v>75</v>
      </c>
      <c r="C7" s="48" t="s">
        <v>81</v>
      </c>
      <c r="D7" s="49" t="s">
        <v>15</v>
      </c>
      <c r="E7" s="48" t="s">
        <v>77</v>
      </c>
      <c r="F7" s="48">
        <v>2023</v>
      </c>
      <c r="G7" s="48" t="s">
        <v>78</v>
      </c>
      <c r="H7" s="48" t="s">
        <v>100</v>
      </c>
      <c r="I7" s="48" t="s">
        <v>120</v>
      </c>
      <c r="J7" s="48" t="s">
        <v>116</v>
      </c>
      <c r="K7" s="18" t="s">
        <v>8</v>
      </c>
      <c r="L7" s="18" t="s">
        <v>77</v>
      </c>
      <c r="M7" s="18" t="s">
        <v>77</v>
      </c>
      <c r="N7" s="18" t="s">
        <v>77</v>
      </c>
      <c r="O7" s="18" t="s">
        <v>77</v>
      </c>
      <c r="P7" s="62">
        <v>15</v>
      </c>
      <c r="Q7" s="32">
        <v>6.52</v>
      </c>
      <c r="R7" s="60">
        <v>88.254132565587255</v>
      </c>
      <c r="S7" s="33">
        <f t="shared" si="1"/>
        <v>5.7541694432762878</v>
      </c>
      <c r="T7" s="69">
        <f t="shared" si="0"/>
        <v>3.8361129621841914</v>
      </c>
    </row>
    <row r="8" spans="1:20" x14ac:dyDescent="0.25">
      <c r="A8" s="50" t="s">
        <v>131</v>
      </c>
      <c r="B8" s="48" t="s">
        <v>75</v>
      </c>
      <c r="C8" s="48" t="s">
        <v>80</v>
      </c>
      <c r="D8" s="49" t="s">
        <v>9</v>
      </c>
      <c r="E8" s="48" t="s">
        <v>77</v>
      </c>
      <c r="F8" s="48">
        <v>2023</v>
      </c>
      <c r="G8" s="48" t="s">
        <v>78</v>
      </c>
      <c r="H8" s="48" t="s">
        <v>100</v>
      </c>
      <c r="I8" s="48" t="s">
        <v>119</v>
      </c>
      <c r="J8" s="48" t="s">
        <v>114</v>
      </c>
      <c r="K8" s="18" t="s">
        <v>16</v>
      </c>
      <c r="L8" s="18" t="s">
        <v>77</v>
      </c>
      <c r="M8" s="18" t="s">
        <v>77</v>
      </c>
      <c r="N8" s="18" t="s">
        <v>77</v>
      </c>
      <c r="O8" s="18" t="s">
        <v>77</v>
      </c>
      <c r="P8" s="62">
        <v>15</v>
      </c>
      <c r="Q8" s="32">
        <v>6.7</v>
      </c>
      <c r="R8" s="33">
        <v>87.39</v>
      </c>
      <c r="S8" s="33">
        <f t="shared" si="1"/>
        <v>5.8551299999999999</v>
      </c>
      <c r="T8" s="69">
        <f t="shared" si="0"/>
        <v>3.9034200000000001</v>
      </c>
    </row>
    <row r="9" spans="1:20" x14ac:dyDescent="0.25">
      <c r="A9" s="50" t="s">
        <v>131</v>
      </c>
      <c r="B9" s="48" t="s">
        <v>75</v>
      </c>
      <c r="C9" s="48" t="s">
        <v>80</v>
      </c>
      <c r="D9" s="49" t="s">
        <v>10</v>
      </c>
      <c r="E9" s="48" t="s">
        <v>77</v>
      </c>
      <c r="F9" s="48">
        <v>2023</v>
      </c>
      <c r="G9" s="48" t="s">
        <v>78</v>
      </c>
      <c r="H9" s="48" t="s">
        <v>100</v>
      </c>
      <c r="I9" s="48" t="s">
        <v>119</v>
      </c>
      <c r="J9" s="48" t="s">
        <v>115</v>
      </c>
      <c r="K9" s="18" t="s">
        <v>16</v>
      </c>
      <c r="L9" s="18" t="s">
        <v>77</v>
      </c>
      <c r="M9" s="18" t="s">
        <v>77</v>
      </c>
      <c r="N9" s="18" t="s">
        <v>77</v>
      </c>
      <c r="O9" s="18" t="s">
        <v>77</v>
      </c>
      <c r="P9" s="62">
        <v>15</v>
      </c>
      <c r="Q9" s="32">
        <v>6.9</v>
      </c>
      <c r="R9" s="33">
        <v>84.83</v>
      </c>
      <c r="S9" s="33">
        <f t="shared" si="1"/>
        <v>5.8532700000000002</v>
      </c>
      <c r="T9" s="69">
        <f t="shared" si="0"/>
        <v>3.9021800000000004</v>
      </c>
    </row>
    <row r="10" spans="1:20" x14ac:dyDescent="0.25">
      <c r="A10" s="50" t="s">
        <v>131</v>
      </c>
      <c r="B10" s="48" t="s">
        <v>75</v>
      </c>
      <c r="C10" s="48" t="s">
        <v>80</v>
      </c>
      <c r="D10" s="49" t="s">
        <v>11</v>
      </c>
      <c r="E10" s="48" t="s">
        <v>77</v>
      </c>
      <c r="F10" s="48">
        <v>2023</v>
      </c>
      <c r="G10" s="48" t="s">
        <v>78</v>
      </c>
      <c r="H10" s="48" t="s">
        <v>100</v>
      </c>
      <c r="I10" s="48" t="s">
        <v>119</v>
      </c>
      <c r="J10" s="48" t="s">
        <v>116</v>
      </c>
      <c r="K10" s="18" t="s">
        <v>16</v>
      </c>
      <c r="L10" s="18" t="s">
        <v>77</v>
      </c>
      <c r="M10" s="18" t="s">
        <v>77</v>
      </c>
      <c r="N10" s="18" t="s">
        <v>77</v>
      </c>
      <c r="O10" s="18" t="s">
        <v>77</v>
      </c>
      <c r="P10" s="62">
        <v>15</v>
      </c>
      <c r="Q10" s="32">
        <v>7.3</v>
      </c>
      <c r="R10" s="33">
        <v>85.54</v>
      </c>
      <c r="S10" s="33">
        <f t="shared" si="1"/>
        <v>6.2444199999999999</v>
      </c>
      <c r="T10" s="69">
        <f t="shared" si="0"/>
        <v>4.1629466666666666</v>
      </c>
    </row>
    <row r="11" spans="1:20" x14ac:dyDescent="0.25">
      <c r="A11" s="50" t="s">
        <v>131</v>
      </c>
      <c r="B11" s="48" t="s">
        <v>75</v>
      </c>
      <c r="C11" s="48" t="s">
        <v>81</v>
      </c>
      <c r="D11" s="49" t="s">
        <v>13</v>
      </c>
      <c r="E11" s="48" t="s">
        <v>77</v>
      </c>
      <c r="F11" s="48">
        <v>2023</v>
      </c>
      <c r="G11" s="48" t="s">
        <v>78</v>
      </c>
      <c r="H11" s="48" t="s">
        <v>100</v>
      </c>
      <c r="I11" s="48" t="s">
        <v>120</v>
      </c>
      <c r="J11" s="48" t="s">
        <v>114</v>
      </c>
      <c r="K11" s="18" t="s">
        <v>16</v>
      </c>
      <c r="L11" s="18" t="s">
        <v>77</v>
      </c>
      <c r="M11" s="18" t="s">
        <v>77</v>
      </c>
      <c r="N11" s="18" t="s">
        <v>77</v>
      </c>
      <c r="O11" s="18" t="s">
        <v>77</v>
      </c>
      <c r="P11" s="62">
        <v>15</v>
      </c>
      <c r="Q11" s="32">
        <v>6.4</v>
      </c>
      <c r="R11" s="33">
        <v>80.03</v>
      </c>
      <c r="S11" s="33">
        <f t="shared" si="1"/>
        <v>5.1219200000000003</v>
      </c>
      <c r="T11" s="69">
        <f t="shared" si="0"/>
        <v>3.4146133333333331</v>
      </c>
    </row>
    <row r="12" spans="1:20" x14ac:dyDescent="0.25">
      <c r="A12" s="50" t="s">
        <v>131</v>
      </c>
      <c r="B12" s="48" t="s">
        <v>75</v>
      </c>
      <c r="C12" s="48" t="s">
        <v>81</v>
      </c>
      <c r="D12" s="49" t="s">
        <v>14</v>
      </c>
      <c r="E12" s="48" t="s">
        <v>77</v>
      </c>
      <c r="F12" s="48">
        <v>2023</v>
      </c>
      <c r="G12" s="48" t="s">
        <v>78</v>
      </c>
      <c r="H12" s="48" t="s">
        <v>100</v>
      </c>
      <c r="I12" s="48" t="s">
        <v>120</v>
      </c>
      <c r="J12" s="48" t="s">
        <v>115</v>
      </c>
      <c r="K12" s="18" t="s">
        <v>16</v>
      </c>
      <c r="L12" s="18" t="s">
        <v>77</v>
      </c>
      <c r="M12" s="18" t="s">
        <v>77</v>
      </c>
      <c r="N12" s="18" t="s">
        <v>77</v>
      </c>
      <c r="O12" s="18" t="s">
        <v>77</v>
      </c>
      <c r="P12" s="62">
        <v>15</v>
      </c>
      <c r="Q12" s="32">
        <v>7.6</v>
      </c>
      <c r="R12" s="33">
        <v>70.45</v>
      </c>
      <c r="S12" s="33">
        <f t="shared" si="1"/>
        <v>5.3541999999999996</v>
      </c>
      <c r="T12" s="69">
        <f t="shared" si="0"/>
        <v>3.5694666666666661</v>
      </c>
    </row>
    <row r="13" spans="1:20" x14ac:dyDescent="0.25">
      <c r="A13" s="50" t="s">
        <v>131</v>
      </c>
      <c r="B13" s="48" t="s">
        <v>75</v>
      </c>
      <c r="C13" s="48" t="s">
        <v>81</v>
      </c>
      <c r="D13" s="49" t="s">
        <v>15</v>
      </c>
      <c r="E13" s="48" t="s">
        <v>77</v>
      </c>
      <c r="F13" s="48">
        <v>2023</v>
      </c>
      <c r="G13" s="48" t="s">
        <v>78</v>
      </c>
      <c r="H13" s="48" t="s">
        <v>100</v>
      </c>
      <c r="I13" s="48" t="s">
        <v>120</v>
      </c>
      <c r="J13" s="48" t="s">
        <v>116</v>
      </c>
      <c r="K13" s="18" t="s">
        <v>16</v>
      </c>
      <c r="L13" s="18" t="s">
        <v>77</v>
      </c>
      <c r="M13" s="18" t="s">
        <v>77</v>
      </c>
      <c r="N13" s="18" t="s">
        <v>77</v>
      </c>
      <c r="O13" s="18" t="s">
        <v>77</v>
      </c>
      <c r="P13" s="62">
        <v>15</v>
      </c>
      <c r="Q13" s="32">
        <v>6.4</v>
      </c>
      <c r="R13" s="33">
        <v>73.78</v>
      </c>
      <c r="S13" s="33">
        <f t="shared" si="1"/>
        <v>4.7219199999999999</v>
      </c>
      <c r="T13" s="69">
        <f t="shared" si="0"/>
        <v>3.1479466666666669</v>
      </c>
    </row>
    <row r="14" spans="1:20" x14ac:dyDescent="0.25">
      <c r="A14" s="50" t="s">
        <v>131</v>
      </c>
      <c r="B14" s="48" t="s">
        <v>75</v>
      </c>
      <c r="C14" s="48" t="s">
        <v>95</v>
      </c>
      <c r="D14" s="49" t="s">
        <v>21</v>
      </c>
      <c r="E14" s="48" t="s">
        <v>77</v>
      </c>
      <c r="F14" s="48">
        <v>2023</v>
      </c>
      <c r="G14" s="48" t="s">
        <v>78</v>
      </c>
      <c r="H14" s="48" t="s">
        <v>101</v>
      </c>
      <c r="I14" s="48" t="s">
        <v>120</v>
      </c>
      <c r="J14" s="48" t="s">
        <v>117</v>
      </c>
      <c r="K14" s="18" t="s">
        <v>8</v>
      </c>
      <c r="L14" s="18" t="s">
        <v>77</v>
      </c>
      <c r="M14" s="18" t="s">
        <v>77</v>
      </c>
      <c r="N14" s="18" t="s">
        <v>77</v>
      </c>
      <c r="O14" s="18" t="s">
        <v>77</v>
      </c>
      <c r="P14" s="62">
        <v>15</v>
      </c>
      <c r="Q14" s="32">
        <v>6.34</v>
      </c>
      <c r="R14" s="60">
        <v>87.874877946715031</v>
      </c>
      <c r="S14" s="33">
        <f t="shared" si="1"/>
        <v>5.5712672618217338</v>
      </c>
      <c r="T14" s="69">
        <f t="shared" si="0"/>
        <v>3.7141781745478224</v>
      </c>
    </row>
    <row r="15" spans="1:20" x14ac:dyDescent="0.25">
      <c r="A15" s="50" t="s">
        <v>131</v>
      </c>
      <c r="B15" s="48" t="s">
        <v>75</v>
      </c>
      <c r="C15" s="48" t="s">
        <v>95</v>
      </c>
      <c r="D15" s="49" t="s">
        <v>22</v>
      </c>
      <c r="E15" s="48" t="s">
        <v>77</v>
      </c>
      <c r="F15" s="48">
        <v>2023</v>
      </c>
      <c r="G15" s="48" t="s">
        <v>78</v>
      </c>
      <c r="H15" s="48" t="s">
        <v>101</v>
      </c>
      <c r="I15" s="48" t="s">
        <v>120</v>
      </c>
      <c r="J15" s="48" t="s">
        <v>115</v>
      </c>
      <c r="K15" s="18" t="s">
        <v>8</v>
      </c>
      <c r="L15" s="18" t="s">
        <v>77</v>
      </c>
      <c r="M15" s="18" t="s">
        <v>77</v>
      </c>
      <c r="N15" s="18" t="s">
        <v>77</v>
      </c>
      <c r="O15" s="18" t="s">
        <v>77</v>
      </c>
      <c r="P15" s="62">
        <v>15</v>
      </c>
      <c r="Q15" s="32">
        <v>6.24</v>
      </c>
      <c r="R15" s="60">
        <v>87.985389552821019</v>
      </c>
      <c r="S15" s="33">
        <f t="shared" si="1"/>
        <v>5.4902883080960319</v>
      </c>
      <c r="T15" s="69">
        <f t="shared" si="0"/>
        <v>3.6601922053973546</v>
      </c>
    </row>
    <row r="16" spans="1:20" x14ac:dyDescent="0.25">
      <c r="A16" s="50" t="s">
        <v>131</v>
      </c>
      <c r="B16" s="48" t="s">
        <v>75</v>
      </c>
      <c r="C16" s="48" t="s">
        <v>95</v>
      </c>
      <c r="D16" s="49" t="s">
        <v>23</v>
      </c>
      <c r="E16" s="48" t="s">
        <v>77</v>
      </c>
      <c r="F16" s="48">
        <v>2023</v>
      </c>
      <c r="G16" s="48" t="s">
        <v>78</v>
      </c>
      <c r="H16" s="48" t="s">
        <v>101</v>
      </c>
      <c r="I16" s="48" t="s">
        <v>120</v>
      </c>
      <c r="J16" s="48" t="s">
        <v>118</v>
      </c>
      <c r="K16" s="18" t="s">
        <v>8</v>
      </c>
      <c r="L16" s="18" t="s">
        <v>77</v>
      </c>
      <c r="M16" s="18" t="s">
        <v>77</v>
      </c>
      <c r="N16" s="18" t="s">
        <v>77</v>
      </c>
      <c r="O16" s="18" t="s">
        <v>77</v>
      </c>
      <c r="P16" s="62">
        <v>15</v>
      </c>
      <c r="Q16" s="32">
        <v>6.54</v>
      </c>
      <c r="R16" s="60">
        <v>88.089528377298166</v>
      </c>
      <c r="S16" s="33">
        <f t="shared" si="1"/>
        <v>5.7610551558753</v>
      </c>
      <c r="T16" s="69">
        <f t="shared" si="0"/>
        <v>3.8407034372502005</v>
      </c>
    </row>
    <row r="17" spans="1:20" x14ac:dyDescent="0.25">
      <c r="A17" s="50" t="s">
        <v>131</v>
      </c>
      <c r="B17" s="48" t="s">
        <v>75</v>
      </c>
      <c r="C17" s="48" t="s">
        <v>96</v>
      </c>
      <c r="D17" s="49" t="s">
        <v>18</v>
      </c>
      <c r="E17" s="48" t="s">
        <v>77</v>
      </c>
      <c r="F17" s="48">
        <v>2023</v>
      </c>
      <c r="G17" s="48" t="s">
        <v>78</v>
      </c>
      <c r="H17" s="48" t="s">
        <v>101</v>
      </c>
      <c r="I17" s="48" t="s">
        <v>119</v>
      </c>
      <c r="J17" s="48" t="s">
        <v>117</v>
      </c>
      <c r="K17" s="18" t="s">
        <v>8</v>
      </c>
      <c r="L17" s="18" t="s">
        <v>77</v>
      </c>
      <c r="M17" s="18" t="s">
        <v>77</v>
      </c>
      <c r="N17" s="18" t="s">
        <v>77</v>
      </c>
      <c r="O17" s="18" t="s">
        <v>77</v>
      </c>
      <c r="P17" s="62">
        <v>15</v>
      </c>
      <c r="Q17" s="32">
        <v>6.76</v>
      </c>
      <c r="R17" s="60">
        <v>88.25368319531745</v>
      </c>
      <c r="S17" s="33">
        <f t="shared" si="1"/>
        <v>5.9659489840034601</v>
      </c>
      <c r="T17" s="69">
        <f t="shared" si="0"/>
        <v>3.9772993226689737</v>
      </c>
    </row>
    <row r="18" spans="1:20" x14ac:dyDescent="0.25">
      <c r="A18" s="50" t="s">
        <v>131</v>
      </c>
      <c r="B18" s="48" t="s">
        <v>75</v>
      </c>
      <c r="C18" s="48" t="s">
        <v>96</v>
      </c>
      <c r="D18" s="49" t="s">
        <v>19</v>
      </c>
      <c r="E18" s="48" t="s">
        <v>77</v>
      </c>
      <c r="F18" s="48">
        <v>2023</v>
      </c>
      <c r="G18" s="48" t="s">
        <v>78</v>
      </c>
      <c r="H18" s="48" t="s">
        <v>101</v>
      </c>
      <c r="I18" s="48" t="s">
        <v>119</v>
      </c>
      <c r="J18" s="48" t="s">
        <v>115</v>
      </c>
      <c r="K18" s="18" t="s">
        <v>8</v>
      </c>
      <c r="L18" s="18" t="s">
        <v>77</v>
      </c>
      <c r="M18" s="18" t="s">
        <v>77</v>
      </c>
      <c r="N18" s="18" t="s">
        <v>77</v>
      </c>
      <c r="O18" s="18" t="s">
        <v>77</v>
      </c>
      <c r="P18" s="62">
        <v>15</v>
      </c>
      <c r="Q18" s="32">
        <v>7.18</v>
      </c>
      <c r="R18" s="60">
        <v>88.080305927342224</v>
      </c>
      <c r="S18" s="33">
        <f t="shared" si="1"/>
        <v>6.3241659655831715</v>
      </c>
      <c r="T18" s="69">
        <f t="shared" si="0"/>
        <v>4.2161106437221143</v>
      </c>
    </row>
    <row r="19" spans="1:20" x14ac:dyDescent="0.25">
      <c r="A19" s="50" t="s">
        <v>131</v>
      </c>
      <c r="B19" s="48" t="s">
        <v>75</v>
      </c>
      <c r="C19" s="48" t="s">
        <v>96</v>
      </c>
      <c r="D19" s="49" t="s">
        <v>20</v>
      </c>
      <c r="E19" s="48" t="s">
        <v>77</v>
      </c>
      <c r="F19" s="48">
        <v>2023</v>
      </c>
      <c r="G19" s="48" t="s">
        <v>78</v>
      </c>
      <c r="H19" s="48" t="s">
        <v>101</v>
      </c>
      <c r="I19" s="48" t="s">
        <v>119</v>
      </c>
      <c r="J19" s="48" t="s">
        <v>118</v>
      </c>
      <c r="K19" s="18" t="s">
        <v>8</v>
      </c>
      <c r="L19" s="18" t="s">
        <v>77</v>
      </c>
      <c r="M19" s="18" t="s">
        <v>77</v>
      </c>
      <c r="N19" s="18" t="s">
        <v>77</v>
      </c>
      <c r="O19" s="18" t="s">
        <v>77</v>
      </c>
      <c r="P19" s="62">
        <v>15</v>
      </c>
      <c r="Q19" s="32">
        <v>5.98</v>
      </c>
      <c r="R19" s="60">
        <v>88.260853951951717</v>
      </c>
      <c r="S19" s="33">
        <f t="shared" si="1"/>
        <v>5.2779990663267133</v>
      </c>
      <c r="T19" s="69">
        <f t="shared" si="0"/>
        <v>3.518666044217809</v>
      </c>
    </row>
    <row r="20" spans="1:20" x14ac:dyDescent="0.25">
      <c r="A20" s="50" t="s">
        <v>131</v>
      </c>
      <c r="B20" s="48" t="s">
        <v>75</v>
      </c>
      <c r="C20" s="48" t="s">
        <v>95</v>
      </c>
      <c r="D20" s="49" t="s">
        <v>21</v>
      </c>
      <c r="E20" s="48" t="s">
        <v>77</v>
      </c>
      <c r="F20" s="48">
        <v>2023</v>
      </c>
      <c r="G20" s="48" t="s">
        <v>78</v>
      </c>
      <c r="H20" s="48" t="s">
        <v>101</v>
      </c>
      <c r="I20" s="48" t="s">
        <v>120</v>
      </c>
      <c r="J20" s="48" t="s">
        <v>117</v>
      </c>
      <c r="K20" s="18" t="s">
        <v>16</v>
      </c>
      <c r="L20" s="18" t="s">
        <v>77</v>
      </c>
      <c r="M20" s="18" t="s">
        <v>77</v>
      </c>
      <c r="N20" s="18" t="s">
        <v>77</v>
      </c>
      <c r="O20" s="18" t="s">
        <v>77</v>
      </c>
      <c r="P20" s="62">
        <v>15</v>
      </c>
      <c r="Q20" s="32">
        <v>7</v>
      </c>
      <c r="R20" s="33">
        <v>81.88</v>
      </c>
      <c r="S20" s="33">
        <f t="shared" si="1"/>
        <v>5.7315999999999994</v>
      </c>
      <c r="T20" s="69">
        <f t="shared" si="0"/>
        <v>3.8210666666666664</v>
      </c>
    </row>
    <row r="21" spans="1:20" x14ac:dyDescent="0.25">
      <c r="A21" s="50" t="s">
        <v>131</v>
      </c>
      <c r="B21" s="48" t="s">
        <v>75</v>
      </c>
      <c r="C21" s="48" t="s">
        <v>95</v>
      </c>
      <c r="D21" s="49" t="s">
        <v>22</v>
      </c>
      <c r="E21" s="48" t="s">
        <v>77</v>
      </c>
      <c r="F21" s="48">
        <v>2023</v>
      </c>
      <c r="G21" s="48" t="s">
        <v>78</v>
      </c>
      <c r="H21" s="48" t="s">
        <v>101</v>
      </c>
      <c r="I21" s="48" t="s">
        <v>120</v>
      </c>
      <c r="J21" s="48" t="s">
        <v>115</v>
      </c>
      <c r="K21" s="18" t="s">
        <v>16</v>
      </c>
      <c r="L21" s="18" t="s">
        <v>77</v>
      </c>
      <c r="M21" s="18" t="s">
        <v>77</v>
      </c>
      <c r="N21" s="18" t="s">
        <v>77</v>
      </c>
      <c r="O21" s="18" t="s">
        <v>77</v>
      </c>
      <c r="P21" s="62">
        <v>15</v>
      </c>
      <c r="Q21" s="32">
        <v>6.6</v>
      </c>
      <c r="R21" s="33">
        <v>74.62</v>
      </c>
      <c r="S21" s="33">
        <f t="shared" si="1"/>
        <v>4.9249200000000002</v>
      </c>
      <c r="T21" s="69">
        <f t="shared" si="0"/>
        <v>3.2832800000000004</v>
      </c>
    </row>
    <row r="22" spans="1:20" x14ac:dyDescent="0.25">
      <c r="A22" s="50" t="s">
        <v>131</v>
      </c>
      <c r="B22" s="48" t="s">
        <v>75</v>
      </c>
      <c r="C22" s="48" t="s">
        <v>95</v>
      </c>
      <c r="D22" s="49" t="s">
        <v>23</v>
      </c>
      <c r="E22" s="48" t="s">
        <v>77</v>
      </c>
      <c r="F22" s="48">
        <v>2023</v>
      </c>
      <c r="G22" s="48" t="s">
        <v>78</v>
      </c>
      <c r="H22" s="48" t="s">
        <v>101</v>
      </c>
      <c r="I22" s="48" t="s">
        <v>120</v>
      </c>
      <c r="J22" s="48" t="s">
        <v>118</v>
      </c>
      <c r="K22" s="18" t="s">
        <v>16</v>
      </c>
      <c r="L22" s="18" t="s">
        <v>77</v>
      </c>
      <c r="M22" s="18" t="s">
        <v>77</v>
      </c>
      <c r="N22" s="18" t="s">
        <v>77</v>
      </c>
      <c r="O22" s="18" t="s">
        <v>77</v>
      </c>
      <c r="P22" s="62">
        <v>15</v>
      </c>
      <c r="Q22" s="32">
        <v>6</v>
      </c>
      <c r="R22" s="33">
        <v>66.77</v>
      </c>
      <c r="S22" s="33">
        <f t="shared" si="1"/>
        <v>4.0061999999999998</v>
      </c>
      <c r="T22" s="69">
        <f t="shared" si="0"/>
        <v>2.6707999999999998</v>
      </c>
    </row>
    <row r="23" spans="1:20" x14ac:dyDescent="0.25">
      <c r="A23" s="50" t="s">
        <v>131</v>
      </c>
      <c r="B23" s="48" t="s">
        <v>75</v>
      </c>
      <c r="C23" s="48" t="s">
        <v>96</v>
      </c>
      <c r="D23" s="49" t="s">
        <v>18</v>
      </c>
      <c r="E23" s="48" t="s">
        <v>77</v>
      </c>
      <c r="F23" s="48">
        <v>2023</v>
      </c>
      <c r="G23" s="48" t="s">
        <v>78</v>
      </c>
      <c r="H23" s="48" t="s">
        <v>101</v>
      </c>
      <c r="I23" s="48" t="s">
        <v>119</v>
      </c>
      <c r="J23" s="48" t="s">
        <v>117</v>
      </c>
      <c r="K23" s="18" t="s">
        <v>16</v>
      </c>
      <c r="L23" s="18" t="s">
        <v>77</v>
      </c>
      <c r="M23" s="18" t="s">
        <v>77</v>
      </c>
      <c r="N23" s="18" t="s">
        <v>77</v>
      </c>
      <c r="O23" s="18" t="s">
        <v>77</v>
      </c>
      <c r="P23" s="62">
        <v>15</v>
      </c>
      <c r="Q23" s="32">
        <v>5.7</v>
      </c>
      <c r="R23" s="33">
        <v>72.52</v>
      </c>
      <c r="S23" s="33">
        <f t="shared" si="1"/>
        <v>4.1336399999999998</v>
      </c>
      <c r="T23" s="69">
        <f t="shared" si="0"/>
        <v>2.7557599999999995</v>
      </c>
    </row>
    <row r="24" spans="1:20" x14ac:dyDescent="0.25">
      <c r="A24" s="50" t="s">
        <v>131</v>
      </c>
      <c r="B24" s="48" t="s">
        <v>75</v>
      </c>
      <c r="C24" s="48" t="s">
        <v>96</v>
      </c>
      <c r="D24" s="49" t="s">
        <v>19</v>
      </c>
      <c r="E24" s="48" t="s">
        <v>77</v>
      </c>
      <c r="F24" s="48">
        <v>2023</v>
      </c>
      <c r="G24" s="48" t="s">
        <v>78</v>
      </c>
      <c r="H24" s="48" t="s">
        <v>101</v>
      </c>
      <c r="I24" s="48" t="s">
        <v>119</v>
      </c>
      <c r="J24" s="48" t="s">
        <v>115</v>
      </c>
      <c r="K24" s="18" t="s">
        <v>16</v>
      </c>
      <c r="L24" s="18" t="s">
        <v>77</v>
      </c>
      <c r="M24" s="18" t="s">
        <v>77</v>
      </c>
      <c r="N24" s="18" t="s">
        <v>77</v>
      </c>
      <c r="O24" s="18" t="s">
        <v>77</v>
      </c>
      <c r="P24" s="62">
        <v>15</v>
      </c>
      <c r="Q24" s="32">
        <v>7.6</v>
      </c>
      <c r="R24" s="33">
        <v>78.69</v>
      </c>
      <c r="S24" s="33">
        <f t="shared" si="1"/>
        <v>5.9804399999999998</v>
      </c>
      <c r="T24" s="69">
        <f t="shared" si="0"/>
        <v>3.9869599999999998</v>
      </c>
    </row>
    <row r="25" spans="1:20" x14ac:dyDescent="0.25">
      <c r="A25" s="50" t="s">
        <v>131</v>
      </c>
      <c r="B25" s="48" t="s">
        <v>75</v>
      </c>
      <c r="C25" s="48" t="s">
        <v>96</v>
      </c>
      <c r="D25" s="49" t="s">
        <v>20</v>
      </c>
      <c r="E25" s="48" t="s">
        <v>77</v>
      </c>
      <c r="F25" s="48">
        <v>2023</v>
      </c>
      <c r="G25" s="48" t="s">
        <v>78</v>
      </c>
      <c r="H25" s="48" t="s">
        <v>101</v>
      </c>
      <c r="I25" s="48" t="s">
        <v>119</v>
      </c>
      <c r="J25" s="48" t="s">
        <v>118</v>
      </c>
      <c r="K25" s="18" t="s">
        <v>16</v>
      </c>
      <c r="L25" s="18" t="s">
        <v>77</v>
      </c>
      <c r="M25" s="18" t="s">
        <v>77</v>
      </c>
      <c r="N25" s="18" t="s">
        <v>77</v>
      </c>
      <c r="O25" s="18" t="s">
        <v>77</v>
      </c>
      <c r="P25" s="62">
        <v>15</v>
      </c>
      <c r="Q25" s="32">
        <v>7.6</v>
      </c>
      <c r="R25" s="33">
        <v>69.06</v>
      </c>
      <c r="S25" s="33">
        <f t="shared" si="1"/>
        <v>5.2485600000000003</v>
      </c>
      <c r="T25" s="69">
        <f>S25/15*10000/1000</f>
        <v>3.4990400000000004</v>
      </c>
    </row>
    <row r="26" spans="1:20" x14ac:dyDescent="0.25">
      <c r="A26" s="50" t="s">
        <v>131</v>
      </c>
      <c r="B26" s="36" t="s">
        <v>82</v>
      </c>
      <c r="C26" s="37" t="s">
        <v>83</v>
      </c>
      <c r="D26" s="70" t="s">
        <v>25</v>
      </c>
      <c r="E26" s="38" t="s">
        <v>77</v>
      </c>
      <c r="F26" s="39">
        <v>2023</v>
      </c>
      <c r="G26" s="64" t="s">
        <v>78</v>
      </c>
      <c r="H26" s="48" t="s">
        <v>100</v>
      </c>
      <c r="I26" s="48" t="s">
        <v>119</v>
      </c>
      <c r="J26" s="48" t="s">
        <v>114</v>
      </c>
      <c r="K26" s="18" t="s">
        <v>109</v>
      </c>
      <c r="L26" s="18" t="s">
        <v>77</v>
      </c>
      <c r="M26" s="18" t="s">
        <v>77</v>
      </c>
      <c r="N26" s="18" t="s">
        <v>77</v>
      </c>
      <c r="O26" s="18" t="s">
        <v>77</v>
      </c>
      <c r="P26" s="62">
        <v>15</v>
      </c>
      <c r="Q26" s="34">
        <v>8.6379999999999999</v>
      </c>
      <c r="R26" s="33">
        <v>28.85828520657487</v>
      </c>
      <c r="S26" s="33">
        <f>R26*P26/100</f>
        <v>4.3287427809862304</v>
      </c>
      <c r="T26" s="69">
        <v>5.4839144311870811</v>
      </c>
    </row>
    <row r="27" spans="1:20" x14ac:dyDescent="0.25">
      <c r="A27" s="50" t="s">
        <v>131</v>
      </c>
      <c r="B27" s="40" t="s">
        <v>82</v>
      </c>
      <c r="C27" s="39" t="s">
        <v>83</v>
      </c>
      <c r="D27" s="71" t="s">
        <v>26</v>
      </c>
      <c r="E27" s="41" t="s">
        <v>77</v>
      </c>
      <c r="F27" s="39">
        <v>2023</v>
      </c>
      <c r="G27" s="64" t="s">
        <v>78</v>
      </c>
      <c r="H27" s="48" t="s">
        <v>100</v>
      </c>
      <c r="I27" s="48" t="s">
        <v>119</v>
      </c>
      <c r="J27" s="48" t="s">
        <v>115</v>
      </c>
      <c r="K27" s="18" t="s">
        <v>109</v>
      </c>
      <c r="L27" s="18" t="s">
        <v>77</v>
      </c>
      <c r="M27" s="18" t="s">
        <v>77</v>
      </c>
      <c r="N27" s="18" t="s">
        <v>77</v>
      </c>
      <c r="O27" s="18" t="s">
        <v>77</v>
      </c>
      <c r="P27" s="62">
        <v>15</v>
      </c>
      <c r="Q27" s="34">
        <v>11.797000000000001</v>
      </c>
      <c r="R27" s="33">
        <v>26.644339008279879</v>
      </c>
      <c r="S27" s="33">
        <f t="shared" ref="S27:S49" si="2">R27*P27/100</f>
        <v>3.996650851241982</v>
      </c>
      <c r="T27" s="69">
        <v>5.7814805165362824</v>
      </c>
    </row>
    <row r="28" spans="1:20" x14ac:dyDescent="0.25">
      <c r="A28" s="50" t="s">
        <v>131</v>
      </c>
      <c r="B28" s="40" t="s">
        <v>82</v>
      </c>
      <c r="C28" s="39" t="s">
        <v>83</v>
      </c>
      <c r="D28" s="71" t="s">
        <v>27</v>
      </c>
      <c r="E28" s="41" t="s">
        <v>77</v>
      </c>
      <c r="F28" s="39">
        <v>2023</v>
      </c>
      <c r="G28" s="64" t="s">
        <v>78</v>
      </c>
      <c r="H28" s="48" t="s">
        <v>100</v>
      </c>
      <c r="I28" s="48" t="s">
        <v>119</v>
      </c>
      <c r="J28" s="48" t="s">
        <v>116</v>
      </c>
      <c r="K28" s="18" t="s">
        <v>109</v>
      </c>
      <c r="L28" s="18" t="s">
        <v>77</v>
      </c>
      <c r="M28" s="18" t="s">
        <v>77</v>
      </c>
      <c r="N28" s="18" t="s">
        <v>77</v>
      </c>
      <c r="O28" s="18" t="s">
        <v>77</v>
      </c>
      <c r="P28" s="62">
        <v>15</v>
      </c>
      <c r="Q28" s="34">
        <v>9.9009999999999998</v>
      </c>
      <c r="R28" s="33">
        <v>26.762122665879446</v>
      </c>
      <c r="S28" s="33">
        <f t="shared" si="2"/>
        <v>4.0143183998819163</v>
      </c>
      <c r="T28" s="69">
        <v>6.2932994196552929</v>
      </c>
    </row>
    <row r="29" spans="1:20" x14ac:dyDescent="0.25">
      <c r="A29" s="50" t="s">
        <v>131</v>
      </c>
      <c r="B29" s="40" t="s">
        <v>82</v>
      </c>
      <c r="C29" s="39" t="s">
        <v>84</v>
      </c>
      <c r="D29" s="71" t="s">
        <v>28</v>
      </c>
      <c r="E29" s="41" t="s">
        <v>77</v>
      </c>
      <c r="F29" s="39">
        <v>2023</v>
      </c>
      <c r="G29" s="64" t="s">
        <v>78</v>
      </c>
      <c r="H29" s="48" t="s">
        <v>100</v>
      </c>
      <c r="I29" s="48" t="s">
        <v>120</v>
      </c>
      <c r="J29" s="48" t="s">
        <v>114</v>
      </c>
      <c r="K29" s="18" t="s">
        <v>109</v>
      </c>
      <c r="L29" s="18" t="s">
        <v>77</v>
      </c>
      <c r="M29" s="18" t="s">
        <v>77</v>
      </c>
      <c r="N29" s="18" t="s">
        <v>77</v>
      </c>
      <c r="O29" s="18" t="s">
        <v>77</v>
      </c>
      <c r="P29" s="62">
        <v>15</v>
      </c>
      <c r="Q29" s="34">
        <v>13.684999999999999</v>
      </c>
      <c r="R29" s="33">
        <v>23.345104816289719</v>
      </c>
      <c r="S29" s="33">
        <f t="shared" si="2"/>
        <v>3.5017657224434577</v>
      </c>
      <c r="T29" s="69">
        <v>6.2821380108060305</v>
      </c>
    </row>
    <row r="30" spans="1:20" x14ac:dyDescent="0.25">
      <c r="A30" s="50" t="s">
        <v>131</v>
      </c>
      <c r="B30" s="40" t="s">
        <v>82</v>
      </c>
      <c r="C30" s="39" t="s">
        <v>84</v>
      </c>
      <c r="D30" s="71" t="s">
        <v>29</v>
      </c>
      <c r="E30" s="41" t="s">
        <v>77</v>
      </c>
      <c r="F30" s="39">
        <v>2023</v>
      </c>
      <c r="G30" s="64" t="s">
        <v>78</v>
      </c>
      <c r="H30" s="48" t="s">
        <v>100</v>
      </c>
      <c r="I30" s="48" t="s">
        <v>120</v>
      </c>
      <c r="J30" s="48" t="s">
        <v>115</v>
      </c>
      <c r="K30" s="18" t="s">
        <v>109</v>
      </c>
      <c r="L30" s="18" t="s">
        <v>77</v>
      </c>
      <c r="M30" s="18" t="s">
        <v>77</v>
      </c>
      <c r="N30" s="18" t="s">
        <v>77</v>
      </c>
      <c r="O30" s="18" t="s">
        <v>77</v>
      </c>
      <c r="P30" s="62">
        <v>15</v>
      </c>
      <c r="Q30" s="34">
        <v>12.06</v>
      </c>
      <c r="R30" s="33">
        <v>24.062877871825869</v>
      </c>
      <c r="S30" s="33">
        <f t="shared" si="2"/>
        <v>3.6094316807738802</v>
      </c>
      <c r="T30" s="69">
        <v>5.8936521255983045</v>
      </c>
    </row>
    <row r="31" spans="1:20" x14ac:dyDescent="0.25">
      <c r="A31" s="50" t="s">
        <v>131</v>
      </c>
      <c r="B31" s="42" t="s">
        <v>82</v>
      </c>
      <c r="C31" s="43" t="s">
        <v>84</v>
      </c>
      <c r="D31" s="72" t="s">
        <v>30</v>
      </c>
      <c r="E31" s="44" t="s">
        <v>77</v>
      </c>
      <c r="F31" s="39">
        <v>2023</v>
      </c>
      <c r="G31" s="64" t="s">
        <v>78</v>
      </c>
      <c r="H31" s="48" t="s">
        <v>100</v>
      </c>
      <c r="I31" s="48" t="s">
        <v>120</v>
      </c>
      <c r="J31" s="48" t="s">
        <v>116</v>
      </c>
      <c r="K31" s="18" t="s">
        <v>109</v>
      </c>
      <c r="L31" s="18" t="s">
        <v>77</v>
      </c>
      <c r="M31" s="18" t="s">
        <v>77</v>
      </c>
      <c r="N31" s="18" t="s">
        <v>77</v>
      </c>
      <c r="O31" s="18" t="s">
        <v>77</v>
      </c>
      <c r="P31" s="62">
        <v>15</v>
      </c>
      <c r="Q31" s="34">
        <v>12.708</v>
      </c>
      <c r="R31" s="33">
        <v>21.970393911516254</v>
      </c>
      <c r="S31" s="33">
        <f t="shared" si="2"/>
        <v>3.2955590867274385</v>
      </c>
      <c r="T31" s="69">
        <v>6.0977577942839378</v>
      </c>
    </row>
    <row r="32" spans="1:20" x14ac:dyDescent="0.25">
      <c r="A32" s="50" t="s">
        <v>131</v>
      </c>
      <c r="B32" s="36" t="s">
        <v>82</v>
      </c>
      <c r="C32" s="37" t="s">
        <v>87</v>
      </c>
      <c r="D32" s="73" t="s">
        <v>31</v>
      </c>
      <c r="E32" s="38" t="s">
        <v>77</v>
      </c>
      <c r="F32" s="39">
        <v>2023</v>
      </c>
      <c r="G32" s="64" t="s">
        <v>78</v>
      </c>
      <c r="H32" s="48" t="s">
        <v>100</v>
      </c>
      <c r="I32" s="48" t="s">
        <v>119</v>
      </c>
      <c r="J32" s="48" t="s">
        <v>114</v>
      </c>
      <c r="K32" s="18" t="s">
        <v>109</v>
      </c>
      <c r="L32" s="18" t="s">
        <v>77</v>
      </c>
      <c r="M32" s="18" t="s">
        <v>77</v>
      </c>
      <c r="N32" s="18" t="s">
        <v>77</v>
      </c>
      <c r="O32" s="18" t="s">
        <v>77</v>
      </c>
      <c r="P32" s="62">
        <v>15</v>
      </c>
      <c r="Q32" s="34">
        <v>7.3440000000000003</v>
      </c>
      <c r="R32" s="33">
        <v>30.910196282786206</v>
      </c>
      <c r="S32" s="33">
        <f t="shared" si="2"/>
        <v>4.6365294424179311</v>
      </c>
      <c r="T32" s="69">
        <v>5.4461414068927123</v>
      </c>
    </row>
    <row r="33" spans="1:20" x14ac:dyDescent="0.25">
      <c r="A33" s="50" t="s">
        <v>131</v>
      </c>
      <c r="B33" s="40" t="s">
        <v>82</v>
      </c>
      <c r="C33" s="39" t="s">
        <v>87</v>
      </c>
      <c r="D33" s="74" t="s">
        <v>32</v>
      </c>
      <c r="E33" s="41" t="s">
        <v>77</v>
      </c>
      <c r="F33" s="39">
        <v>2023</v>
      </c>
      <c r="G33" s="64" t="s">
        <v>78</v>
      </c>
      <c r="H33" s="48" t="s">
        <v>100</v>
      </c>
      <c r="I33" s="48" t="s">
        <v>119</v>
      </c>
      <c r="J33" s="48" t="s">
        <v>115</v>
      </c>
      <c r="K33" s="18" t="s">
        <v>109</v>
      </c>
      <c r="L33" s="18" t="s">
        <v>77</v>
      </c>
      <c r="M33" s="18" t="s">
        <v>77</v>
      </c>
      <c r="N33" s="18" t="s">
        <v>77</v>
      </c>
      <c r="O33" s="18" t="s">
        <v>77</v>
      </c>
      <c r="P33" s="62">
        <v>15</v>
      </c>
      <c r="Q33" s="34">
        <v>6.7299999999999995</v>
      </c>
      <c r="R33" s="33">
        <v>30.774907749077517</v>
      </c>
      <c r="S33" s="33">
        <f t="shared" si="2"/>
        <v>4.6162361623616279</v>
      </c>
      <c r="T33" s="69">
        <v>5.3972516361132961</v>
      </c>
    </row>
    <row r="34" spans="1:20" x14ac:dyDescent="0.25">
      <c r="A34" s="50" t="s">
        <v>131</v>
      </c>
      <c r="B34" s="40" t="s">
        <v>82</v>
      </c>
      <c r="C34" s="39" t="s">
        <v>87</v>
      </c>
      <c r="D34" s="74" t="s">
        <v>33</v>
      </c>
      <c r="E34" s="41" t="s">
        <v>77</v>
      </c>
      <c r="F34" s="39">
        <v>2023</v>
      </c>
      <c r="G34" s="64" t="s">
        <v>78</v>
      </c>
      <c r="H34" s="48" t="s">
        <v>100</v>
      </c>
      <c r="I34" s="48" t="s">
        <v>119</v>
      </c>
      <c r="J34" s="48" t="s">
        <v>116</v>
      </c>
      <c r="K34" s="18" t="s">
        <v>109</v>
      </c>
      <c r="L34" s="18" t="s">
        <v>77</v>
      </c>
      <c r="M34" s="18" t="s">
        <v>77</v>
      </c>
      <c r="N34" s="18" t="s">
        <v>77</v>
      </c>
      <c r="O34" s="18" t="s">
        <v>77</v>
      </c>
      <c r="P34" s="62">
        <v>15</v>
      </c>
      <c r="Q34" s="34">
        <v>6.7</v>
      </c>
      <c r="R34" s="33">
        <v>33.671808891492525</v>
      </c>
      <c r="S34" s="33">
        <f t="shared" si="2"/>
        <v>5.0507713337238789</v>
      </c>
      <c r="T34" s="69">
        <v>4.3204342757977106</v>
      </c>
    </row>
    <row r="35" spans="1:20" x14ac:dyDescent="0.25">
      <c r="A35" s="50" t="s">
        <v>131</v>
      </c>
      <c r="B35" s="40" t="s">
        <v>82</v>
      </c>
      <c r="C35" s="39" t="s">
        <v>88</v>
      </c>
      <c r="D35" s="74" t="s">
        <v>34</v>
      </c>
      <c r="E35" s="41" t="s">
        <v>77</v>
      </c>
      <c r="F35" s="39">
        <v>2023</v>
      </c>
      <c r="G35" s="64" t="s">
        <v>78</v>
      </c>
      <c r="H35" s="48" t="s">
        <v>100</v>
      </c>
      <c r="I35" s="48" t="s">
        <v>120</v>
      </c>
      <c r="J35" s="48" t="s">
        <v>114</v>
      </c>
      <c r="K35" s="18" t="s">
        <v>109</v>
      </c>
      <c r="L35" s="18" t="s">
        <v>77</v>
      </c>
      <c r="M35" s="18" t="s">
        <v>77</v>
      </c>
      <c r="N35" s="18" t="s">
        <v>77</v>
      </c>
      <c r="O35" s="18" t="s">
        <v>77</v>
      </c>
      <c r="P35" s="62">
        <v>15</v>
      </c>
      <c r="Q35" s="34">
        <v>12.869</v>
      </c>
      <c r="R35" s="33">
        <v>28.593314001203719</v>
      </c>
      <c r="S35" s="33">
        <f t="shared" si="2"/>
        <v>4.2889971001805574</v>
      </c>
      <c r="T35" s="69">
        <v>5.9280276812666344</v>
      </c>
    </row>
    <row r="36" spans="1:20" x14ac:dyDescent="0.25">
      <c r="A36" s="50" t="s">
        <v>131</v>
      </c>
      <c r="B36" s="40" t="s">
        <v>82</v>
      </c>
      <c r="C36" s="39" t="s">
        <v>88</v>
      </c>
      <c r="D36" s="74" t="s">
        <v>35</v>
      </c>
      <c r="E36" s="41" t="s">
        <v>77</v>
      </c>
      <c r="F36" s="39">
        <v>2023</v>
      </c>
      <c r="G36" s="64" t="s">
        <v>78</v>
      </c>
      <c r="H36" s="48" t="s">
        <v>100</v>
      </c>
      <c r="I36" s="48" t="s">
        <v>120</v>
      </c>
      <c r="J36" s="48" t="s">
        <v>115</v>
      </c>
      <c r="K36" s="18" t="s">
        <v>109</v>
      </c>
      <c r="L36" s="18" t="s">
        <v>77</v>
      </c>
      <c r="M36" s="18" t="s">
        <v>77</v>
      </c>
      <c r="N36" s="18" t="s">
        <v>77</v>
      </c>
      <c r="O36" s="18" t="s">
        <v>77</v>
      </c>
      <c r="P36" s="62">
        <v>15</v>
      </c>
      <c r="Q36" s="34">
        <v>9.1809999999999992</v>
      </c>
      <c r="R36" s="33">
        <v>30.685185185185169</v>
      </c>
      <c r="S36" s="33">
        <f t="shared" si="2"/>
        <v>4.6027777777777752</v>
      </c>
      <c r="T36" s="69">
        <v>5.732762018698736</v>
      </c>
    </row>
    <row r="37" spans="1:20" x14ac:dyDescent="0.25">
      <c r="A37" s="50" t="s">
        <v>131</v>
      </c>
      <c r="B37" s="42" t="s">
        <v>82</v>
      </c>
      <c r="C37" s="43" t="s">
        <v>88</v>
      </c>
      <c r="D37" s="75" t="s">
        <v>36</v>
      </c>
      <c r="E37" s="44" t="s">
        <v>77</v>
      </c>
      <c r="F37" s="39">
        <v>2023</v>
      </c>
      <c r="G37" s="64" t="s">
        <v>78</v>
      </c>
      <c r="H37" s="48" t="s">
        <v>100</v>
      </c>
      <c r="I37" s="48" t="s">
        <v>120</v>
      </c>
      <c r="J37" s="48" t="s">
        <v>116</v>
      </c>
      <c r="K37" s="18" t="s">
        <v>109</v>
      </c>
      <c r="L37" s="18" t="s">
        <v>77</v>
      </c>
      <c r="M37" s="18" t="s">
        <v>77</v>
      </c>
      <c r="N37" s="18" t="s">
        <v>77</v>
      </c>
      <c r="O37" s="18" t="s">
        <v>77</v>
      </c>
      <c r="P37" s="62">
        <v>15</v>
      </c>
      <c r="Q37" s="34">
        <v>5.4589999999999996</v>
      </c>
      <c r="R37" s="33">
        <v>32.174634293470035</v>
      </c>
      <c r="S37" s="33">
        <f t="shared" si="2"/>
        <v>4.8261951440205051</v>
      </c>
      <c r="T37" s="69">
        <v>5.0814679081401275</v>
      </c>
    </row>
    <row r="38" spans="1:20" x14ac:dyDescent="0.25">
      <c r="A38" s="50" t="s">
        <v>131</v>
      </c>
      <c r="B38" s="36" t="s">
        <v>82</v>
      </c>
      <c r="C38" s="37" t="s">
        <v>89</v>
      </c>
      <c r="D38" s="73" t="s">
        <v>37</v>
      </c>
      <c r="E38" s="38" t="s">
        <v>77</v>
      </c>
      <c r="F38" s="39">
        <v>2023</v>
      </c>
      <c r="G38" s="64" t="s">
        <v>78</v>
      </c>
      <c r="H38" s="48" t="s">
        <v>101</v>
      </c>
      <c r="I38" s="48" t="s">
        <v>120</v>
      </c>
      <c r="J38" s="48" t="s">
        <v>117</v>
      </c>
      <c r="K38" s="18" t="s">
        <v>109</v>
      </c>
      <c r="L38" s="18" t="s">
        <v>77</v>
      </c>
      <c r="M38" s="18" t="s">
        <v>77</v>
      </c>
      <c r="N38" s="18" t="s">
        <v>77</v>
      </c>
      <c r="O38" s="18" t="s">
        <v>77</v>
      </c>
      <c r="P38" s="62">
        <v>15</v>
      </c>
      <c r="Q38" s="34">
        <v>7.4509999999999996</v>
      </c>
      <c r="R38" s="33">
        <v>30.936555891238694</v>
      </c>
      <c r="S38" s="33">
        <f t="shared" si="2"/>
        <v>4.6404833836858037</v>
      </c>
      <c r="T38" s="69">
        <v>3.4813946106413614</v>
      </c>
    </row>
    <row r="39" spans="1:20" x14ac:dyDescent="0.25">
      <c r="A39" s="50" t="s">
        <v>131</v>
      </c>
      <c r="B39" s="40" t="s">
        <v>82</v>
      </c>
      <c r="C39" s="39" t="s">
        <v>89</v>
      </c>
      <c r="D39" s="74" t="s">
        <v>38</v>
      </c>
      <c r="E39" s="41" t="s">
        <v>77</v>
      </c>
      <c r="F39" s="39">
        <v>2023</v>
      </c>
      <c r="G39" s="64" t="s">
        <v>78</v>
      </c>
      <c r="H39" s="48" t="s">
        <v>101</v>
      </c>
      <c r="I39" s="48" t="s">
        <v>120</v>
      </c>
      <c r="J39" s="48" t="s">
        <v>115</v>
      </c>
      <c r="K39" s="18" t="s">
        <v>109</v>
      </c>
      <c r="L39" s="18" t="s">
        <v>77</v>
      </c>
      <c r="M39" s="18" t="s">
        <v>77</v>
      </c>
      <c r="N39" s="18" t="s">
        <v>77</v>
      </c>
      <c r="O39" s="18" t="s">
        <v>77</v>
      </c>
      <c r="P39" s="62">
        <v>15</v>
      </c>
      <c r="Q39" s="34">
        <v>8.5</v>
      </c>
      <c r="R39" s="33">
        <v>30.430569015644487</v>
      </c>
      <c r="S39" s="33">
        <f t="shared" si="2"/>
        <v>4.5645853523466728</v>
      </c>
      <c r="T39" s="69">
        <v>4.0848238207724803</v>
      </c>
    </row>
    <row r="40" spans="1:20" x14ac:dyDescent="0.25">
      <c r="A40" s="50" t="s">
        <v>131</v>
      </c>
      <c r="B40" s="40" t="s">
        <v>82</v>
      </c>
      <c r="C40" s="39" t="s">
        <v>89</v>
      </c>
      <c r="D40" s="74" t="s">
        <v>39</v>
      </c>
      <c r="E40" s="41" t="s">
        <v>77</v>
      </c>
      <c r="F40" s="39">
        <v>2023</v>
      </c>
      <c r="G40" s="64" t="s">
        <v>78</v>
      </c>
      <c r="H40" s="48" t="s">
        <v>101</v>
      </c>
      <c r="I40" s="48" t="s">
        <v>120</v>
      </c>
      <c r="J40" s="48" t="s">
        <v>118</v>
      </c>
      <c r="K40" s="18" t="s">
        <v>109</v>
      </c>
      <c r="L40" s="18" t="s">
        <v>77</v>
      </c>
      <c r="M40" s="18" t="s">
        <v>77</v>
      </c>
      <c r="N40" s="18" t="s">
        <v>77</v>
      </c>
      <c r="O40" s="18" t="s">
        <v>77</v>
      </c>
      <c r="P40" s="62">
        <v>15</v>
      </c>
      <c r="Q40" s="34">
        <v>6.6480000000000006</v>
      </c>
      <c r="R40" s="33">
        <v>30.611918836874892</v>
      </c>
      <c r="S40" s="33">
        <f t="shared" si="2"/>
        <v>4.5917878255312337</v>
      </c>
      <c r="T40" s="69">
        <v>3.5058099498465505</v>
      </c>
    </row>
    <row r="41" spans="1:20" x14ac:dyDescent="0.25">
      <c r="A41" s="50" t="s">
        <v>131</v>
      </c>
      <c r="B41" s="40" t="s">
        <v>82</v>
      </c>
      <c r="C41" s="39" t="s">
        <v>90</v>
      </c>
      <c r="D41" s="74" t="s">
        <v>40</v>
      </c>
      <c r="E41" s="41" t="s">
        <v>77</v>
      </c>
      <c r="F41" s="39">
        <v>2023</v>
      </c>
      <c r="G41" s="64" t="s">
        <v>78</v>
      </c>
      <c r="H41" s="48" t="s">
        <v>101</v>
      </c>
      <c r="I41" s="48" t="s">
        <v>119</v>
      </c>
      <c r="J41" s="48" t="s">
        <v>117</v>
      </c>
      <c r="K41" s="18" t="s">
        <v>109</v>
      </c>
      <c r="L41" s="18" t="s">
        <v>77</v>
      </c>
      <c r="M41" s="18" t="s">
        <v>77</v>
      </c>
      <c r="N41" s="18" t="s">
        <v>77</v>
      </c>
      <c r="O41" s="18" t="s">
        <v>77</v>
      </c>
      <c r="P41" s="62">
        <v>15</v>
      </c>
      <c r="Q41" s="34">
        <v>7.94</v>
      </c>
      <c r="R41" s="33">
        <v>28.148011782032391</v>
      </c>
      <c r="S41" s="33">
        <f t="shared" si="2"/>
        <v>4.2222017673048589</v>
      </c>
      <c r="T41" s="69">
        <v>4.4486723505332089</v>
      </c>
    </row>
    <row r="42" spans="1:20" x14ac:dyDescent="0.25">
      <c r="A42" s="50" t="s">
        <v>131</v>
      </c>
      <c r="B42" s="40" t="s">
        <v>82</v>
      </c>
      <c r="C42" s="39" t="s">
        <v>90</v>
      </c>
      <c r="D42" s="74" t="s">
        <v>41</v>
      </c>
      <c r="E42" s="41" t="s">
        <v>77</v>
      </c>
      <c r="F42" s="39">
        <v>2023</v>
      </c>
      <c r="G42" s="64" t="s">
        <v>78</v>
      </c>
      <c r="H42" s="48" t="s">
        <v>101</v>
      </c>
      <c r="I42" s="48" t="s">
        <v>119</v>
      </c>
      <c r="J42" s="48" t="s">
        <v>115</v>
      </c>
      <c r="K42" s="18" t="s">
        <v>109</v>
      </c>
      <c r="L42" s="18" t="s">
        <v>77</v>
      </c>
      <c r="M42" s="18" t="s">
        <v>77</v>
      </c>
      <c r="N42" s="18" t="s">
        <v>77</v>
      </c>
      <c r="O42" s="18" t="s">
        <v>77</v>
      </c>
      <c r="P42" s="62">
        <v>15</v>
      </c>
      <c r="Q42" s="34">
        <v>8.016</v>
      </c>
      <c r="R42" s="33">
        <v>31.124072110286356</v>
      </c>
      <c r="S42" s="33">
        <f t="shared" si="2"/>
        <v>4.6686108165429534</v>
      </c>
      <c r="T42" s="69">
        <v>5.1554544905902944</v>
      </c>
    </row>
    <row r="43" spans="1:20" x14ac:dyDescent="0.25">
      <c r="A43" s="50" t="s">
        <v>131</v>
      </c>
      <c r="B43" s="42" t="s">
        <v>82</v>
      </c>
      <c r="C43" s="43" t="s">
        <v>90</v>
      </c>
      <c r="D43" s="75" t="s">
        <v>42</v>
      </c>
      <c r="E43" s="44" t="s">
        <v>77</v>
      </c>
      <c r="F43" s="39">
        <v>2023</v>
      </c>
      <c r="G43" s="64" t="s">
        <v>78</v>
      </c>
      <c r="H43" s="48" t="s">
        <v>101</v>
      </c>
      <c r="I43" s="48" t="s">
        <v>119</v>
      </c>
      <c r="J43" s="48" t="s">
        <v>118</v>
      </c>
      <c r="K43" s="18" t="s">
        <v>109</v>
      </c>
      <c r="L43" s="18" t="s">
        <v>77</v>
      </c>
      <c r="M43" s="18" t="s">
        <v>77</v>
      </c>
      <c r="N43" s="18" t="s">
        <v>77</v>
      </c>
      <c r="O43" s="18" t="s">
        <v>77</v>
      </c>
      <c r="P43" s="62">
        <v>15</v>
      </c>
      <c r="Q43" s="34">
        <v>8.5879999999999992</v>
      </c>
      <c r="R43" s="33">
        <v>29.344777768335145</v>
      </c>
      <c r="S43" s="33">
        <f t="shared" si="2"/>
        <v>4.4017166652502722</v>
      </c>
      <c r="T43" s="69">
        <v>5.1360210848298458</v>
      </c>
    </row>
    <row r="44" spans="1:20" x14ac:dyDescent="0.25">
      <c r="A44" s="50" t="s">
        <v>131</v>
      </c>
      <c r="B44" s="36" t="s">
        <v>82</v>
      </c>
      <c r="C44" s="37" t="s">
        <v>93</v>
      </c>
      <c r="D44" s="73" t="s">
        <v>43</v>
      </c>
      <c r="E44" s="38" t="s">
        <v>77</v>
      </c>
      <c r="F44" s="39">
        <v>2023</v>
      </c>
      <c r="G44" s="64" t="s">
        <v>78</v>
      </c>
      <c r="H44" s="48" t="s">
        <v>101</v>
      </c>
      <c r="I44" s="48" t="s">
        <v>120</v>
      </c>
      <c r="J44" s="48" t="s">
        <v>117</v>
      </c>
      <c r="K44" s="18" t="s">
        <v>109</v>
      </c>
      <c r="L44" s="18" t="s">
        <v>77</v>
      </c>
      <c r="M44" s="18" t="s">
        <v>77</v>
      </c>
      <c r="N44" s="18" t="s">
        <v>77</v>
      </c>
      <c r="O44" s="18" t="s">
        <v>77</v>
      </c>
      <c r="P44" s="62">
        <v>15</v>
      </c>
      <c r="Q44" s="34">
        <v>11.066000000000001</v>
      </c>
      <c r="R44" s="33">
        <v>26.868514383291757</v>
      </c>
      <c r="S44" s="33">
        <f t="shared" si="2"/>
        <v>4.0302771574937637</v>
      </c>
      <c r="T44" s="69">
        <v>4.4105309121501985</v>
      </c>
    </row>
    <row r="45" spans="1:20" x14ac:dyDescent="0.25">
      <c r="A45" s="50" t="s">
        <v>131</v>
      </c>
      <c r="B45" s="40" t="s">
        <v>82</v>
      </c>
      <c r="C45" s="39" t="s">
        <v>93</v>
      </c>
      <c r="D45" s="74" t="s">
        <v>44</v>
      </c>
      <c r="E45" s="41" t="s">
        <v>77</v>
      </c>
      <c r="F45" s="39">
        <v>2023</v>
      </c>
      <c r="G45" s="64" t="s">
        <v>78</v>
      </c>
      <c r="H45" s="48" t="s">
        <v>101</v>
      </c>
      <c r="I45" s="48" t="s">
        <v>120</v>
      </c>
      <c r="J45" s="48" t="s">
        <v>115</v>
      </c>
      <c r="K45" s="18" t="s">
        <v>109</v>
      </c>
      <c r="L45" s="18" t="s">
        <v>77</v>
      </c>
      <c r="M45" s="18" t="s">
        <v>77</v>
      </c>
      <c r="N45" s="18" t="s">
        <v>77</v>
      </c>
      <c r="O45" s="18" t="s">
        <v>77</v>
      </c>
      <c r="P45" s="62">
        <v>15</v>
      </c>
      <c r="Q45" s="34">
        <v>8.2919999999999998</v>
      </c>
      <c r="R45" s="33">
        <v>27.847928469046451</v>
      </c>
      <c r="S45" s="33">
        <f t="shared" si="2"/>
        <v>4.1771892703569673</v>
      </c>
      <c r="T45" s="69">
        <v>5.26181520950073</v>
      </c>
    </row>
    <row r="46" spans="1:20" x14ac:dyDescent="0.25">
      <c r="A46" s="50" t="s">
        <v>131</v>
      </c>
      <c r="B46" s="40" t="s">
        <v>82</v>
      </c>
      <c r="C46" s="39" t="s">
        <v>93</v>
      </c>
      <c r="D46" s="74" t="s">
        <v>45</v>
      </c>
      <c r="E46" s="41" t="s">
        <v>77</v>
      </c>
      <c r="F46" s="39">
        <v>2023</v>
      </c>
      <c r="G46" s="64" t="s">
        <v>78</v>
      </c>
      <c r="H46" s="48" t="s">
        <v>101</v>
      </c>
      <c r="I46" s="48" t="s">
        <v>120</v>
      </c>
      <c r="J46" s="48" t="s">
        <v>118</v>
      </c>
      <c r="K46" s="18" t="s">
        <v>109</v>
      </c>
      <c r="L46" s="18" t="s">
        <v>77</v>
      </c>
      <c r="M46" s="18" t="s">
        <v>77</v>
      </c>
      <c r="N46" s="18" t="s">
        <v>77</v>
      </c>
      <c r="O46" s="18" t="s">
        <v>77</v>
      </c>
      <c r="P46" s="62">
        <v>15</v>
      </c>
      <c r="Q46" s="34">
        <v>8.7640000000000011</v>
      </c>
      <c r="R46" s="33">
        <v>26.310592459605019</v>
      </c>
      <c r="S46" s="33">
        <f t="shared" si="2"/>
        <v>3.9465888689407529</v>
      </c>
      <c r="T46" s="69">
        <v>5.3462394052467719</v>
      </c>
    </row>
    <row r="47" spans="1:20" x14ac:dyDescent="0.25">
      <c r="A47" s="50" t="s">
        <v>131</v>
      </c>
      <c r="B47" s="40" t="s">
        <v>82</v>
      </c>
      <c r="C47" s="39" t="s">
        <v>94</v>
      </c>
      <c r="D47" s="74" t="s">
        <v>46</v>
      </c>
      <c r="E47" s="41" t="s">
        <v>77</v>
      </c>
      <c r="F47" s="39">
        <v>2023</v>
      </c>
      <c r="G47" s="64" t="s">
        <v>78</v>
      </c>
      <c r="H47" s="48" t="s">
        <v>101</v>
      </c>
      <c r="I47" s="48" t="s">
        <v>119</v>
      </c>
      <c r="J47" s="48" t="s">
        <v>117</v>
      </c>
      <c r="K47" s="18" t="s">
        <v>109</v>
      </c>
      <c r="L47" s="18" t="s">
        <v>77</v>
      </c>
      <c r="M47" s="18" t="s">
        <v>77</v>
      </c>
      <c r="N47" s="18" t="s">
        <v>77</v>
      </c>
      <c r="O47" s="18" t="s">
        <v>77</v>
      </c>
      <c r="P47" s="62">
        <v>15</v>
      </c>
      <c r="Q47" s="34">
        <v>7.4859999999999998</v>
      </c>
      <c r="R47" s="33">
        <v>27.936207595621049</v>
      </c>
      <c r="S47" s="33">
        <f t="shared" si="2"/>
        <v>4.1904311393431577</v>
      </c>
      <c r="T47" s="69">
        <v>5.3735489202914675</v>
      </c>
    </row>
    <row r="48" spans="1:20" x14ac:dyDescent="0.25">
      <c r="A48" s="50" t="s">
        <v>131</v>
      </c>
      <c r="B48" s="40" t="s">
        <v>82</v>
      </c>
      <c r="C48" s="39" t="s">
        <v>94</v>
      </c>
      <c r="D48" s="74" t="s">
        <v>47</v>
      </c>
      <c r="E48" s="41" t="s">
        <v>77</v>
      </c>
      <c r="F48" s="39">
        <v>2023</v>
      </c>
      <c r="G48" s="64" t="s">
        <v>78</v>
      </c>
      <c r="H48" s="48" t="s">
        <v>101</v>
      </c>
      <c r="I48" s="48" t="s">
        <v>119</v>
      </c>
      <c r="J48" s="48" t="s">
        <v>115</v>
      </c>
      <c r="K48" s="18" t="s">
        <v>109</v>
      </c>
      <c r="L48" s="18" t="s">
        <v>77</v>
      </c>
      <c r="M48" s="18" t="s">
        <v>77</v>
      </c>
      <c r="N48" s="18" t="s">
        <v>77</v>
      </c>
      <c r="O48" s="18" t="s">
        <v>77</v>
      </c>
      <c r="P48" s="62">
        <v>15</v>
      </c>
      <c r="Q48" s="34">
        <v>8.9659999999999993</v>
      </c>
      <c r="R48" s="33">
        <v>25.138060525734474</v>
      </c>
      <c r="S48" s="33">
        <f t="shared" si="2"/>
        <v>3.7707090788601709</v>
      </c>
      <c r="T48" s="69">
        <v>6.137841762638006</v>
      </c>
    </row>
    <row r="49" spans="1:20" x14ac:dyDescent="0.25">
      <c r="A49" s="50" t="s">
        <v>131</v>
      </c>
      <c r="B49" s="42" t="s">
        <v>82</v>
      </c>
      <c r="C49" s="43" t="s">
        <v>94</v>
      </c>
      <c r="D49" s="75" t="s">
        <v>48</v>
      </c>
      <c r="E49" s="44" t="s">
        <v>77</v>
      </c>
      <c r="F49" s="39">
        <v>2023</v>
      </c>
      <c r="G49" s="64" t="s">
        <v>78</v>
      </c>
      <c r="H49" s="48" t="s">
        <v>101</v>
      </c>
      <c r="I49" s="48" t="s">
        <v>119</v>
      </c>
      <c r="J49" s="48" t="s">
        <v>118</v>
      </c>
      <c r="K49" s="18" t="s">
        <v>109</v>
      </c>
      <c r="L49" s="18" t="s">
        <v>77</v>
      </c>
      <c r="M49" s="18" t="s">
        <v>77</v>
      </c>
      <c r="N49" s="18" t="s">
        <v>77</v>
      </c>
      <c r="O49" s="18" t="s">
        <v>77</v>
      </c>
      <c r="P49" s="62">
        <v>15</v>
      </c>
      <c r="Q49" s="34">
        <v>8.9350000000000005</v>
      </c>
      <c r="R49" s="33">
        <v>23.930421909696559</v>
      </c>
      <c r="S49" s="33">
        <f t="shared" si="2"/>
        <v>3.5895632864544837</v>
      </c>
      <c r="T49" s="69">
        <v>4.9028028095022593</v>
      </c>
    </row>
    <row r="50" spans="1:20" x14ac:dyDescent="0.25">
      <c r="A50" s="50" t="s">
        <v>131</v>
      </c>
      <c r="B50" s="48" t="s">
        <v>99</v>
      </c>
      <c r="C50" s="48" t="s">
        <v>76</v>
      </c>
      <c r="D50" s="49" t="s">
        <v>50</v>
      </c>
      <c r="E50" s="48" t="s">
        <v>77</v>
      </c>
      <c r="F50" s="48">
        <v>2023</v>
      </c>
      <c r="G50" s="48" t="s">
        <v>78</v>
      </c>
      <c r="H50" s="48" t="s">
        <v>100</v>
      </c>
      <c r="I50" s="48" t="s">
        <v>119</v>
      </c>
      <c r="J50" s="48" t="s">
        <v>114</v>
      </c>
      <c r="K50" s="18" t="s">
        <v>49</v>
      </c>
      <c r="L50" s="18" t="s">
        <v>77</v>
      </c>
      <c r="M50" s="18" t="s">
        <v>77</v>
      </c>
      <c r="N50" s="18" t="s">
        <v>77</v>
      </c>
      <c r="O50" s="18" t="s">
        <v>77</v>
      </c>
      <c r="P50" s="62">
        <v>15</v>
      </c>
      <c r="Q50" s="32">
        <v>29.746000000000002</v>
      </c>
      <c r="R50" s="33">
        <v>25.55346361098486</v>
      </c>
      <c r="S50" s="33">
        <f t="shared" ref="S50:S73" si="3">R50*Q50/100</f>
        <v>7.6011332857235576</v>
      </c>
      <c r="T50" s="69">
        <f t="shared" ref="T50:T73" si="4">S50/15*10000/1000</f>
        <v>5.0674221904823717</v>
      </c>
    </row>
    <row r="51" spans="1:20" x14ac:dyDescent="0.25">
      <c r="A51" s="50" t="s">
        <v>131</v>
      </c>
      <c r="B51" s="48" t="s">
        <v>99</v>
      </c>
      <c r="C51" s="48" t="s">
        <v>76</v>
      </c>
      <c r="D51" s="49" t="s">
        <v>51</v>
      </c>
      <c r="E51" s="48" t="s">
        <v>77</v>
      </c>
      <c r="F51" s="48">
        <v>2023</v>
      </c>
      <c r="G51" s="48" t="s">
        <v>78</v>
      </c>
      <c r="H51" s="48" t="s">
        <v>100</v>
      </c>
      <c r="I51" s="48" t="s">
        <v>119</v>
      </c>
      <c r="J51" s="48" t="s">
        <v>115</v>
      </c>
      <c r="K51" s="18" t="s">
        <v>49</v>
      </c>
      <c r="L51" s="18" t="s">
        <v>77</v>
      </c>
      <c r="M51" s="18" t="s">
        <v>77</v>
      </c>
      <c r="N51" s="18" t="s">
        <v>77</v>
      </c>
      <c r="O51" s="18" t="s">
        <v>77</v>
      </c>
      <c r="P51" s="62">
        <v>15</v>
      </c>
      <c r="Q51" s="32">
        <v>34.530999999999999</v>
      </c>
      <c r="R51" s="33">
        <v>26.786424259948678</v>
      </c>
      <c r="S51" s="33">
        <f t="shared" si="3"/>
        <v>9.249620161202877</v>
      </c>
      <c r="T51" s="69">
        <f t="shared" si="4"/>
        <v>6.166413440801918</v>
      </c>
    </row>
    <row r="52" spans="1:20" x14ac:dyDescent="0.25">
      <c r="A52" s="50" t="s">
        <v>131</v>
      </c>
      <c r="B52" s="48" t="s">
        <v>99</v>
      </c>
      <c r="C52" s="48" t="s">
        <v>76</v>
      </c>
      <c r="D52" s="49" t="s">
        <v>52</v>
      </c>
      <c r="E52" s="48" t="s">
        <v>77</v>
      </c>
      <c r="F52" s="48">
        <v>2023</v>
      </c>
      <c r="G52" s="48" t="s">
        <v>78</v>
      </c>
      <c r="H52" s="48" t="s">
        <v>100</v>
      </c>
      <c r="I52" s="48" t="s">
        <v>119</v>
      </c>
      <c r="J52" s="48" t="s">
        <v>116</v>
      </c>
      <c r="K52" s="18" t="s">
        <v>49</v>
      </c>
      <c r="L52" s="18" t="s">
        <v>77</v>
      </c>
      <c r="M52" s="18" t="s">
        <v>77</v>
      </c>
      <c r="N52" s="18" t="s">
        <v>77</v>
      </c>
      <c r="O52" s="18" t="s">
        <v>77</v>
      </c>
      <c r="P52" s="62">
        <v>15</v>
      </c>
      <c r="Q52" s="32">
        <v>25.652000000000001</v>
      </c>
      <c r="R52" s="33">
        <v>34.641562803853972</v>
      </c>
      <c r="S52" s="33">
        <f t="shared" si="3"/>
        <v>8.8862536904446205</v>
      </c>
      <c r="T52" s="69">
        <f t="shared" si="4"/>
        <v>5.9241691269630801</v>
      </c>
    </row>
    <row r="53" spans="1:20" x14ac:dyDescent="0.25">
      <c r="A53" s="50" t="s">
        <v>131</v>
      </c>
      <c r="B53" s="48" t="s">
        <v>99</v>
      </c>
      <c r="C53" s="48" t="s">
        <v>79</v>
      </c>
      <c r="D53" s="49" t="s">
        <v>53</v>
      </c>
      <c r="E53" s="48" t="s">
        <v>77</v>
      </c>
      <c r="F53" s="48">
        <v>2023</v>
      </c>
      <c r="G53" s="48" t="s">
        <v>78</v>
      </c>
      <c r="H53" s="48" t="s">
        <v>100</v>
      </c>
      <c r="I53" s="48" t="s">
        <v>120</v>
      </c>
      <c r="J53" s="48" t="s">
        <v>114</v>
      </c>
      <c r="K53" s="18" t="s">
        <v>49</v>
      </c>
      <c r="L53" s="18" t="s">
        <v>77</v>
      </c>
      <c r="M53" s="18" t="s">
        <v>77</v>
      </c>
      <c r="N53" s="18" t="s">
        <v>77</v>
      </c>
      <c r="O53" s="18" t="s">
        <v>77</v>
      </c>
      <c r="P53" s="62">
        <v>15</v>
      </c>
      <c r="Q53" s="32">
        <v>33.688000000000002</v>
      </c>
      <c r="R53" s="33">
        <v>29.654963680387393</v>
      </c>
      <c r="S53" s="33">
        <f t="shared" si="3"/>
        <v>9.9901641646489061</v>
      </c>
      <c r="T53" s="69">
        <f t="shared" si="4"/>
        <v>6.6601094430992696</v>
      </c>
    </row>
    <row r="54" spans="1:20" x14ac:dyDescent="0.25">
      <c r="A54" s="50" t="s">
        <v>131</v>
      </c>
      <c r="B54" s="48" t="s">
        <v>99</v>
      </c>
      <c r="C54" s="48" t="s">
        <v>79</v>
      </c>
      <c r="D54" s="49" t="s">
        <v>54</v>
      </c>
      <c r="E54" s="48" t="s">
        <v>77</v>
      </c>
      <c r="F54" s="48">
        <v>2023</v>
      </c>
      <c r="G54" s="48" t="s">
        <v>78</v>
      </c>
      <c r="H54" s="48" t="s">
        <v>100</v>
      </c>
      <c r="I54" s="48" t="s">
        <v>120</v>
      </c>
      <c r="J54" s="48" t="s">
        <v>115</v>
      </c>
      <c r="K54" s="18" t="s">
        <v>49</v>
      </c>
      <c r="L54" s="18" t="s">
        <v>77</v>
      </c>
      <c r="M54" s="18" t="s">
        <v>77</v>
      </c>
      <c r="N54" s="18" t="s">
        <v>77</v>
      </c>
      <c r="O54" s="18" t="s">
        <v>77</v>
      </c>
      <c r="P54" s="62">
        <v>15</v>
      </c>
      <c r="Q54" s="32">
        <v>25.221999999999998</v>
      </c>
      <c r="R54" s="33">
        <v>39.923018927820308</v>
      </c>
      <c r="S54" s="33">
        <f t="shared" si="3"/>
        <v>10.069383833974836</v>
      </c>
      <c r="T54" s="69">
        <f t="shared" si="4"/>
        <v>6.7129225559832237</v>
      </c>
    </row>
    <row r="55" spans="1:20" x14ac:dyDescent="0.25">
      <c r="A55" s="50" t="s">
        <v>131</v>
      </c>
      <c r="B55" s="48" t="s">
        <v>99</v>
      </c>
      <c r="C55" s="48" t="s">
        <v>79</v>
      </c>
      <c r="D55" s="49" t="s">
        <v>55</v>
      </c>
      <c r="E55" s="48" t="s">
        <v>77</v>
      </c>
      <c r="F55" s="48">
        <v>2023</v>
      </c>
      <c r="G55" s="48" t="s">
        <v>78</v>
      </c>
      <c r="H55" s="48" t="s">
        <v>100</v>
      </c>
      <c r="I55" s="48" t="s">
        <v>120</v>
      </c>
      <c r="J55" s="48" t="s">
        <v>116</v>
      </c>
      <c r="K55" s="18" t="s">
        <v>49</v>
      </c>
      <c r="L55" s="18" t="s">
        <v>77</v>
      </c>
      <c r="M55" s="18" t="s">
        <v>77</v>
      </c>
      <c r="N55" s="18" t="s">
        <v>77</v>
      </c>
      <c r="O55" s="18" t="s">
        <v>77</v>
      </c>
      <c r="P55" s="62">
        <v>15</v>
      </c>
      <c r="Q55" s="32">
        <v>16.765999999999998</v>
      </c>
      <c r="R55" s="33">
        <v>32.609139126886994</v>
      </c>
      <c r="S55" s="33">
        <f t="shared" si="3"/>
        <v>5.4672482660138719</v>
      </c>
      <c r="T55" s="69">
        <f t="shared" si="4"/>
        <v>3.6448321773425816</v>
      </c>
    </row>
    <row r="56" spans="1:20" x14ac:dyDescent="0.25">
      <c r="A56" s="50" t="s">
        <v>131</v>
      </c>
      <c r="B56" s="48" t="s">
        <v>99</v>
      </c>
      <c r="C56" s="48" t="s">
        <v>85</v>
      </c>
      <c r="D56" s="49" t="s">
        <v>56</v>
      </c>
      <c r="E56" s="48" t="s">
        <v>77</v>
      </c>
      <c r="F56" s="48">
        <v>2023</v>
      </c>
      <c r="G56" s="48" t="s">
        <v>78</v>
      </c>
      <c r="H56" s="48" t="s">
        <v>100</v>
      </c>
      <c r="I56" s="48" t="s">
        <v>119</v>
      </c>
      <c r="J56" s="48" t="s">
        <v>114</v>
      </c>
      <c r="K56" s="18" t="s">
        <v>49</v>
      </c>
      <c r="L56" s="18" t="s">
        <v>77</v>
      </c>
      <c r="M56" s="18" t="s">
        <v>77</v>
      </c>
      <c r="N56" s="18" t="s">
        <v>77</v>
      </c>
      <c r="O56" s="18" t="s">
        <v>77</v>
      </c>
      <c r="P56" s="62">
        <v>15</v>
      </c>
      <c r="Q56" s="34">
        <v>37.790000000000006</v>
      </c>
      <c r="R56" s="33">
        <v>24.513856140253527</v>
      </c>
      <c r="S56" s="33">
        <f t="shared" si="3"/>
        <v>9.2637862354018097</v>
      </c>
      <c r="T56" s="69">
        <f t="shared" si="4"/>
        <v>6.1758574902678731</v>
      </c>
    </row>
    <row r="57" spans="1:20" x14ac:dyDescent="0.25">
      <c r="A57" s="50" t="s">
        <v>131</v>
      </c>
      <c r="B57" s="48" t="s">
        <v>99</v>
      </c>
      <c r="C57" s="48" t="s">
        <v>85</v>
      </c>
      <c r="D57" s="49" t="s">
        <v>57</v>
      </c>
      <c r="E57" s="48" t="s">
        <v>77</v>
      </c>
      <c r="F57" s="48">
        <v>2023</v>
      </c>
      <c r="G57" s="48" t="s">
        <v>78</v>
      </c>
      <c r="H57" s="48" t="s">
        <v>100</v>
      </c>
      <c r="I57" s="48" t="s">
        <v>119</v>
      </c>
      <c r="J57" s="48" t="s">
        <v>115</v>
      </c>
      <c r="K57" s="18" t="s">
        <v>49</v>
      </c>
      <c r="L57" s="18" t="s">
        <v>77</v>
      </c>
      <c r="M57" s="18" t="s">
        <v>77</v>
      </c>
      <c r="N57" s="18" t="s">
        <v>77</v>
      </c>
      <c r="O57" s="18" t="s">
        <v>77</v>
      </c>
      <c r="P57" s="62">
        <v>15</v>
      </c>
      <c r="Q57" s="34">
        <v>36.570999999999998</v>
      </c>
      <c r="R57" s="33">
        <v>26.113166624138795</v>
      </c>
      <c r="S57" s="33">
        <f t="shared" si="3"/>
        <v>9.5498461661137988</v>
      </c>
      <c r="T57" s="69">
        <f t="shared" si="4"/>
        <v>6.3665641107425328</v>
      </c>
    </row>
    <row r="58" spans="1:20" x14ac:dyDescent="0.25">
      <c r="A58" s="50" t="s">
        <v>131</v>
      </c>
      <c r="B58" s="48" t="s">
        <v>99</v>
      </c>
      <c r="C58" s="48" t="s">
        <v>85</v>
      </c>
      <c r="D58" s="49" t="s">
        <v>58</v>
      </c>
      <c r="E58" s="48" t="s">
        <v>77</v>
      </c>
      <c r="F58" s="48">
        <v>2023</v>
      </c>
      <c r="G58" s="48" t="s">
        <v>78</v>
      </c>
      <c r="H58" s="48" t="s">
        <v>100</v>
      </c>
      <c r="I58" s="48" t="s">
        <v>119</v>
      </c>
      <c r="J58" s="48" t="s">
        <v>116</v>
      </c>
      <c r="K58" s="18" t="s">
        <v>49</v>
      </c>
      <c r="L58" s="18" t="s">
        <v>77</v>
      </c>
      <c r="M58" s="18" t="s">
        <v>77</v>
      </c>
      <c r="N58" s="18" t="s">
        <v>77</v>
      </c>
      <c r="O58" s="18" t="s">
        <v>77</v>
      </c>
      <c r="P58" s="62">
        <v>15</v>
      </c>
      <c r="Q58" s="34">
        <v>34.384</v>
      </c>
      <c r="R58" s="33">
        <v>26.290535536019057</v>
      </c>
      <c r="S58" s="33">
        <f t="shared" si="3"/>
        <v>9.0397377387047921</v>
      </c>
      <c r="T58" s="69">
        <f t="shared" si="4"/>
        <v>6.0264918258031948</v>
      </c>
    </row>
    <row r="59" spans="1:20" x14ac:dyDescent="0.25">
      <c r="A59" s="50" t="s">
        <v>131</v>
      </c>
      <c r="B59" s="48" t="s">
        <v>99</v>
      </c>
      <c r="C59" s="48" t="s">
        <v>86</v>
      </c>
      <c r="D59" s="49" t="s">
        <v>59</v>
      </c>
      <c r="E59" s="48" t="s">
        <v>77</v>
      </c>
      <c r="F59" s="48">
        <v>2023</v>
      </c>
      <c r="G59" s="48" t="s">
        <v>78</v>
      </c>
      <c r="H59" s="48" t="s">
        <v>100</v>
      </c>
      <c r="I59" s="48" t="s">
        <v>120</v>
      </c>
      <c r="J59" s="48" t="s">
        <v>114</v>
      </c>
      <c r="K59" s="18" t="s">
        <v>49</v>
      </c>
      <c r="L59" s="18" t="s">
        <v>77</v>
      </c>
      <c r="M59" s="18" t="s">
        <v>77</v>
      </c>
      <c r="N59" s="18" t="s">
        <v>77</v>
      </c>
      <c r="O59" s="18" t="s">
        <v>77</v>
      </c>
      <c r="P59" s="62">
        <v>15</v>
      </c>
      <c r="Q59" s="34">
        <v>18.488</v>
      </c>
      <c r="R59" s="33">
        <v>38.183807439824946</v>
      </c>
      <c r="S59" s="33">
        <f t="shared" si="3"/>
        <v>7.0594223194748364</v>
      </c>
      <c r="T59" s="69">
        <f t="shared" si="4"/>
        <v>4.706281546316557</v>
      </c>
    </row>
    <row r="60" spans="1:20" x14ac:dyDescent="0.25">
      <c r="A60" s="50" t="s">
        <v>131</v>
      </c>
      <c r="B60" s="48" t="s">
        <v>99</v>
      </c>
      <c r="C60" s="48" t="s">
        <v>86</v>
      </c>
      <c r="D60" s="49" t="s">
        <v>60</v>
      </c>
      <c r="E60" s="48" t="s">
        <v>77</v>
      </c>
      <c r="F60" s="48">
        <v>2023</v>
      </c>
      <c r="G60" s="48" t="s">
        <v>78</v>
      </c>
      <c r="H60" s="48" t="s">
        <v>100</v>
      </c>
      <c r="I60" s="48" t="s">
        <v>120</v>
      </c>
      <c r="J60" s="48" t="s">
        <v>115</v>
      </c>
      <c r="K60" s="18" t="s">
        <v>49</v>
      </c>
      <c r="L60" s="18" t="s">
        <v>77</v>
      </c>
      <c r="M60" s="18" t="s">
        <v>77</v>
      </c>
      <c r="N60" s="18" t="s">
        <v>77</v>
      </c>
      <c r="O60" s="18" t="s">
        <v>77</v>
      </c>
      <c r="P60" s="62">
        <v>15</v>
      </c>
      <c r="Q60" s="34">
        <v>28.675000000000001</v>
      </c>
      <c r="R60" s="33">
        <v>30.175173136239309</v>
      </c>
      <c r="S60" s="33">
        <f t="shared" si="3"/>
        <v>8.6527308968166228</v>
      </c>
      <c r="T60" s="69">
        <f t="shared" si="4"/>
        <v>5.7684872645444152</v>
      </c>
    </row>
    <row r="61" spans="1:20" x14ac:dyDescent="0.25">
      <c r="A61" s="50" t="s">
        <v>131</v>
      </c>
      <c r="B61" s="48" t="s">
        <v>99</v>
      </c>
      <c r="C61" s="48" t="s">
        <v>86</v>
      </c>
      <c r="D61" s="49" t="s">
        <v>61</v>
      </c>
      <c r="E61" s="48" t="s">
        <v>77</v>
      </c>
      <c r="F61" s="48">
        <v>2023</v>
      </c>
      <c r="G61" s="48" t="s">
        <v>78</v>
      </c>
      <c r="H61" s="48" t="s">
        <v>100</v>
      </c>
      <c r="I61" s="48" t="s">
        <v>120</v>
      </c>
      <c r="J61" s="48" t="s">
        <v>116</v>
      </c>
      <c r="K61" s="18" t="s">
        <v>49</v>
      </c>
      <c r="L61" s="18" t="s">
        <v>77</v>
      </c>
      <c r="M61" s="18" t="s">
        <v>77</v>
      </c>
      <c r="N61" s="18" t="s">
        <v>77</v>
      </c>
      <c r="O61" s="18" t="s">
        <v>77</v>
      </c>
      <c r="P61" s="62">
        <v>15</v>
      </c>
      <c r="Q61" s="34">
        <v>9.097999999999999</v>
      </c>
      <c r="R61" s="33">
        <v>43.529828288192576</v>
      </c>
      <c r="S61" s="33">
        <f t="shared" si="3"/>
        <v>3.9603437776597601</v>
      </c>
      <c r="T61" s="69">
        <f t="shared" si="4"/>
        <v>2.6402291851065072</v>
      </c>
    </row>
    <row r="62" spans="1:20" x14ac:dyDescent="0.25">
      <c r="A62" s="50" t="s">
        <v>131</v>
      </c>
      <c r="B62" s="48" t="s">
        <v>99</v>
      </c>
      <c r="C62" s="48" t="s">
        <v>91</v>
      </c>
      <c r="D62" s="49" t="s">
        <v>62</v>
      </c>
      <c r="E62" s="48" t="s">
        <v>77</v>
      </c>
      <c r="F62" s="48">
        <v>2023</v>
      </c>
      <c r="G62" s="48" t="s">
        <v>78</v>
      </c>
      <c r="H62" s="48" t="s">
        <v>101</v>
      </c>
      <c r="I62" s="48" t="s">
        <v>120</v>
      </c>
      <c r="J62" s="48" t="s">
        <v>117</v>
      </c>
      <c r="K62" s="18" t="s">
        <v>49</v>
      </c>
      <c r="L62" s="18" t="s">
        <v>77</v>
      </c>
      <c r="M62" s="18" t="s">
        <v>77</v>
      </c>
      <c r="N62" s="18" t="s">
        <v>77</v>
      </c>
      <c r="O62" s="18" t="s">
        <v>77</v>
      </c>
      <c r="P62" s="62">
        <v>15</v>
      </c>
      <c r="Q62" s="34">
        <v>10.491999999999999</v>
      </c>
      <c r="R62" s="33">
        <v>31.621552441287516</v>
      </c>
      <c r="S62" s="33">
        <f t="shared" si="3"/>
        <v>3.3177332821398857</v>
      </c>
      <c r="T62" s="69">
        <f t="shared" si="4"/>
        <v>2.2118221880932571</v>
      </c>
    </row>
    <row r="63" spans="1:20" x14ac:dyDescent="0.25">
      <c r="A63" s="50" t="s">
        <v>131</v>
      </c>
      <c r="B63" s="48" t="s">
        <v>99</v>
      </c>
      <c r="C63" s="48" t="s">
        <v>91</v>
      </c>
      <c r="D63" s="49" t="s">
        <v>63</v>
      </c>
      <c r="E63" s="48" t="s">
        <v>77</v>
      </c>
      <c r="F63" s="48">
        <v>2023</v>
      </c>
      <c r="G63" s="48" t="s">
        <v>78</v>
      </c>
      <c r="H63" s="48" t="s">
        <v>101</v>
      </c>
      <c r="I63" s="48" t="s">
        <v>120</v>
      </c>
      <c r="J63" s="48" t="s">
        <v>115</v>
      </c>
      <c r="K63" s="18" t="s">
        <v>49</v>
      </c>
      <c r="L63" s="18" t="s">
        <v>77</v>
      </c>
      <c r="M63" s="18" t="s">
        <v>77</v>
      </c>
      <c r="N63" s="18" t="s">
        <v>77</v>
      </c>
      <c r="O63" s="18" t="s">
        <v>77</v>
      </c>
      <c r="P63" s="62">
        <v>15</v>
      </c>
      <c r="Q63" s="34">
        <v>33.775999999999996</v>
      </c>
      <c r="R63" s="33">
        <v>23.117995658041426</v>
      </c>
      <c r="S63" s="33">
        <f t="shared" si="3"/>
        <v>7.8083342134600722</v>
      </c>
      <c r="T63" s="69">
        <f t="shared" si="4"/>
        <v>5.2055561423067136</v>
      </c>
    </row>
    <row r="64" spans="1:20" x14ac:dyDescent="0.25">
      <c r="A64" s="50" t="s">
        <v>131</v>
      </c>
      <c r="B64" s="48" t="s">
        <v>99</v>
      </c>
      <c r="C64" s="48" t="s">
        <v>91</v>
      </c>
      <c r="D64" s="49" t="s">
        <v>64</v>
      </c>
      <c r="E64" s="48" t="s">
        <v>77</v>
      </c>
      <c r="F64" s="48">
        <v>2023</v>
      </c>
      <c r="G64" s="48" t="s">
        <v>78</v>
      </c>
      <c r="H64" s="48" t="s">
        <v>101</v>
      </c>
      <c r="I64" s="48" t="s">
        <v>120</v>
      </c>
      <c r="J64" s="48" t="s">
        <v>118</v>
      </c>
      <c r="K64" s="18" t="s">
        <v>49</v>
      </c>
      <c r="L64" s="18" t="s">
        <v>77</v>
      </c>
      <c r="M64" s="18" t="s">
        <v>77</v>
      </c>
      <c r="N64" s="18" t="s">
        <v>77</v>
      </c>
      <c r="O64" s="18" t="s">
        <v>77</v>
      </c>
      <c r="P64" s="62">
        <v>15</v>
      </c>
      <c r="Q64" s="34">
        <v>36.734999999999999</v>
      </c>
      <c r="R64" s="33">
        <v>23.756817452678863</v>
      </c>
      <c r="S64" s="33">
        <f t="shared" si="3"/>
        <v>8.7270668912415807</v>
      </c>
      <c r="T64" s="69">
        <f t="shared" si="4"/>
        <v>5.8180445941610532</v>
      </c>
    </row>
    <row r="65" spans="1:20" x14ac:dyDescent="0.25">
      <c r="A65" s="50" t="s">
        <v>131</v>
      </c>
      <c r="B65" s="48" t="s">
        <v>99</v>
      </c>
      <c r="C65" s="48" t="s">
        <v>92</v>
      </c>
      <c r="D65" s="49" t="s">
        <v>65</v>
      </c>
      <c r="E65" s="48" t="s">
        <v>77</v>
      </c>
      <c r="F65" s="48">
        <v>2023</v>
      </c>
      <c r="G65" s="48" t="s">
        <v>78</v>
      </c>
      <c r="H65" s="48" t="s">
        <v>101</v>
      </c>
      <c r="I65" s="48" t="s">
        <v>119</v>
      </c>
      <c r="J65" s="48" t="s">
        <v>117</v>
      </c>
      <c r="K65" s="18" t="s">
        <v>49</v>
      </c>
      <c r="L65" s="18" t="s">
        <v>77</v>
      </c>
      <c r="M65" s="18" t="s">
        <v>77</v>
      </c>
      <c r="N65" s="18" t="s">
        <v>77</v>
      </c>
      <c r="O65" s="18" t="s">
        <v>77</v>
      </c>
      <c r="P65" s="62">
        <v>15</v>
      </c>
      <c r="Q65" s="34">
        <v>32.830999999999996</v>
      </c>
      <c r="R65" s="33">
        <v>27.920989882064827</v>
      </c>
      <c r="S65" s="33">
        <f t="shared" si="3"/>
        <v>9.166740188180702</v>
      </c>
      <c r="T65" s="69">
        <f t="shared" si="4"/>
        <v>6.1111601254538019</v>
      </c>
    </row>
    <row r="66" spans="1:20" x14ac:dyDescent="0.25">
      <c r="A66" s="50" t="s">
        <v>131</v>
      </c>
      <c r="B66" s="48" t="s">
        <v>99</v>
      </c>
      <c r="C66" s="48" t="s">
        <v>92</v>
      </c>
      <c r="D66" s="49" t="s">
        <v>66</v>
      </c>
      <c r="E66" s="48" t="s">
        <v>77</v>
      </c>
      <c r="F66" s="48">
        <v>2023</v>
      </c>
      <c r="G66" s="48" t="s">
        <v>78</v>
      </c>
      <c r="H66" s="48" t="s">
        <v>101</v>
      </c>
      <c r="I66" s="48" t="s">
        <v>119</v>
      </c>
      <c r="J66" s="48" t="s">
        <v>115</v>
      </c>
      <c r="K66" s="18" t="s">
        <v>49</v>
      </c>
      <c r="L66" s="18" t="s">
        <v>77</v>
      </c>
      <c r="M66" s="18" t="s">
        <v>77</v>
      </c>
      <c r="N66" s="18" t="s">
        <v>77</v>
      </c>
      <c r="O66" s="18" t="s">
        <v>77</v>
      </c>
      <c r="P66" s="62">
        <v>15</v>
      </c>
      <c r="Q66" s="34">
        <v>30.518999999999998</v>
      </c>
      <c r="R66" s="33">
        <v>28.517485767398632</v>
      </c>
      <c r="S66" s="33">
        <f t="shared" si="3"/>
        <v>8.7032514813523889</v>
      </c>
      <c r="T66" s="69">
        <f t="shared" si="4"/>
        <v>5.8021676542349248</v>
      </c>
    </row>
    <row r="67" spans="1:20" x14ac:dyDescent="0.25">
      <c r="A67" s="50" t="s">
        <v>131</v>
      </c>
      <c r="B67" s="48" t="s">
        <v>99</v>
      </c>
      <c r="C67" s="48" t="s">
        <v>92</v>
      </c>
      <c r="D67" s="49" t="s">
        <v>67</v>
      </c>
      <c r="E67" s="48" t="s">
        <v>77</v>
      </c>
      <c r="F67" s="48">
        <v>2023</v>
      </c>
      <c r="G67" s="48" t="s">
        <v>78</v>
      </c>
      <c r="H67" s="48" t="s">
        <v>101</v>
      </c>
      <c r="I67" s="48" t="s">
        <v>119</v>
      </c>
      <c r="J67" s="48" t="s">
        <v>118</v>
      </c>
      <c r="K67" s="18" t="s">
        <v>49</v>
      </c>
      <c r="L67" s="18" t="s">
        <v>77</v>
      </c>
      <c r="M67" s="18" t="s">
        <v>77</v>
      </c>
      <c r="N67" s="18" t="s">
        <v>77</v>
      </c>
      <c r="O67" s="18" t="s">
        <v>77</v>
      </c>
      <c r="P67" s="62">
        <v>15</v>
      </c>
      <c r="Q67" s="34">
        <v>29.122</v>
      </c>
      <c r="R67" s="33">
        <v>30.432008407461613</v>
      </c>
      <c r="S67" s="33">
        <f t="shared" si="3"/>
        <v>8.8624094884209708</v>
      </c>
      <c r="T67" s="69">
        <f t="shared" si="4"/>
        <v>5.9082729922806472</v>
      </c>
    </row>
    <row r="68" spans="1:20" x14ac:dyDescent="0.25">
      <c r="A68" s="50" t="s">
        <v>131</v>
      </c>
      <c r="B68" s="48" t="s">
        <v>99</v>
      </c>
      <c r="C68" s="48" t="s">
        <v>97</v>
      </c>
      <c r="D68" s="49" t="s">
        <v>68</v>
      </c>
      <c r="E68" s="48" t="s">
        <v>77</v>
      </c>
      <c r="F68" s="48">
        <v>2023</v>
      </c>
      <c r="G68" s="48" t="s">
        <v>78</v>
      </c>
      <c r="H68" s="48" t="s">
        <v>101</v>
      </c>
      <c r="I68" s="48" t="s">
        <v>120</v>
      </c>
      <c r="J68" s="48" t="s">
        <v>117</v>
      </c>
      <c r="K68" s="18" t="s">
        <v>49</v>
      </c>
      <c r="L68" s="18" t="s">
        <v>77</v>
      </c>
      <c r="M68" s="18" t="s">
        <v>77</v>
      </c>
      <c r="N68" s="18" t="s">
        <v>77</v>
      </c>
      <c r="O68" s="18" t="s">
        <v>77</v>
      </c>
      <c r="P68" s="62">
        <v>15</v>
      </c>
      <c r="Q68" s="33">
        <v>25.544</v>
      </c>
      <c r="R68" s="33">
        <v>31.999580287503044</v>
      </c>
      <c r="S68" s="33">
        <f t="shared" si="3"/>
        <v>8.1739727886397766</v>
      </c>
      <c r="T68" s="69">
        <f t="shared" si="4"/>
        <v>5.4493151924265186</v>
      </c>
    </row>
    <row r="69" spans="1:20" x14ac:dyDescent="0.25">
      <c r="A69" s="50" t="s">
        <v>131</v>
      </c>
      <c r="B69" s="48" t="s">
        <v>99</v>
      </c>
      <c r="C69" s="48" t="s">
        <v>97</v>
      </c>
      <c r="D69" s="49" t="s">
        <v>69</v>
      </c>
      <c r="E69" s="48" t="s">
        <v>77</v>
      </c>
      <c r="F69" s="48">
        <v>2023</v>
      </c>
      <c r="G69" s="48" t="s">
        <v>78</v>
      </c>
      <c r="H69" s="48" t="s">
        <v>101</v>
      </c>
      <c r="I69" s="48" t="s">
        <v>120</v>
      </c>
      <c r="J69" s="48" t="s">
        <v>115</v>
      </c>
      <c r="K69" s="18" t="s">
        <v>49</v>
      </c>
      <c r="L69" s="18" t="s">
        <v>77</v>
      </c>
      <c r="M69" s="18" t="s">
        <v>77</v>
      </c>
      <c r="N69" s="18" t="s">
        <v>77</v>
      </c>
      <c r="O69" s="18" t="s">
        <v>77</v>
      </c>
      <c r="P69" s="62">
        <v>15</v>
      </c>
      <c r="Q69" s="33">
        <v>28.826000000000001</v>
      </c>
      <c r="R69" s="33">
        <v>33.356035415247788</v>
      </c>
      <c r="S69" s="33">
        <f t="shared" si="3"/>
        <v>9.6152107687993276</v>
      </c>
      <c r="T69" s="69">
        <f t="shared" si="4"/>
        <v>6.4101405125328847</v>
      </c>
    </row>
    <row r="70" spans="1:20" x14ac:dyDescent="0.25">
      <c r="A70" s="50" t="s">
        <v>131</v>
      </c>
      <c r="B70" s="48" t="s">
        <v>99</v>
      </c>
      <c r="C70" s="48" t="s">
        <v>97</v>
      </c>
      <c r="D70" s="49" t="s">
        <v>70</v>
      </c>
      <c r="E70" s="48" t="s">
        <v>77</v>
      </c>
      <c r="F70" s="48">
        <v>2023</v>
      </c>
      <c r="G70" s="48" t="s">
        <v>78</v>
      </c>
      <c r="H70" s="48" t="s">
        <v>101</v>
      </c>
      <c r="I70" s="48" t="s">
        <v>120</v>
      </c>
      <c r="J70" s="48" t="s">
        <v>118</v>
      </c>
      <c r="K70" s="18" t="s">
        <v>49</v>
      </c>
      <c r="L70" s="18" t="s">
        <v>77</v>
      </c>
      <c r="M70" s="18" t="s">
        <v>77</v>
      </c>
      <c r="N70" s="18" t="s">
        <v>77</v>
      </c>
      <c r="O70" s="18" t="s">
        <v>77</v>
      </c>
      <c r="P70" s="62">
        <v>15</v>
      </c>
      <c r="Q70" s="33">
        <v>38.505000000000003</v>
      </c>
      <c r="R70" s="33">
        <v>28.811905342766519</v>
      </c>
      <c r="S70" s="33">
        <f t="shared" si="3"/>
        <v>11.094024152232247</v>
      </c>
      <c r="T70" s="69">
        <f t="shared" si="4"/>
        <v>7.3960161014881649</v>
      </c>
    </row>
    <row r="71" spans="1:20" x14ac:dyDescent="0.25">
      <c r="A71" s="50" t="s">
        <v>131</v>
      </c>
      <c r="B71" s="48" t="s">
        <v>99</v>
      </c>
      <c r="C71" s="48" t="s">
        <v>98</v>
      </c>
      <c r="D71" s="49" t="s">
        <v>71</v>
      </c>
      <c r="E71" s="48" t="s">
        <v>77</v>
      </c>
      <c r="F71" s="48">
        <v>2023</v>
      </c>
      <c r="G71" s="48" t="s">
        <v>78</v>
      </c>
      <c r="H71" s="48" t="s">
        <v>101</v>
      </c>
      <c r="I71" s="48" t="s">
        <v>119</v>
      </c>
      <c r="J71" s="48" t="s">
        <v>117</v>
      </c>
      <c r="K71" s="18" t="s">
        <v>49</v>
      </c>
      <c r="L71" s="18" t="s">
        <v>77</v>
      </c>
      <c r="M71" s="18" t="s">
        <v>77</v>
      </c>
      <c r="N71" s="18" t="s">
        <v>77</v>
      </c>
      <c r="O71" s="18" t="s">
        <v>77</v>
      </c>
      <c r="P71" s="62">
        <v>15</v>
      </c>
      <c r="Q71" s="33">
        <v>46.481000000000002</v>
      </c>
      <c r="R71" s="33">
        <v>24.708719725534156</v>
      </c>
      <c r="S71" s="33">
        <f t="shared" si="3"/>
        <v>11.484860015625532</v>
      </c>
      <c r="T71" s="69">
        <f t="shared" si="4"/>
        <v>7.6565733437503551</v>
      </c>
    </row>
    <row r="72" spans="1:20" x14ac:dyDescent="0.25">
      <c r="A72" s="50" t="s">
        <v>131</v>
      </c>
      <c r="B72" s="48" t="s">
        <v>99</v>
      </c>
      <c r="C72" s="48" t="s">
        <v>98</v>
      </c>
      <c r="D72" s="49" t="s">
        <v>72</v>
      </c>
      <c r="E72" s="48" t="s">
        <v>77</v>
      </c>
      <c r="F72" s="48">
        <v>2023</v>
      </c>
      <c r="G72" s="48" t="s">
        <v>78</v>
      </c>
      <c r="H72" s="48" t="s">
        <v>101</v>
      </c>
      <c r="I72" s="48" t="s">
        <v>119</v>
      </c>
      <c r="J72" s="48" t="s">
        <v>115</v>
      </c>
      <c r="K72" s="18" t="s">
        <v>49</v>
      </c>
      <c r="L72" s="18" t="s">
        <v>77</v>
      </c>
      <c r="M72" s="18" t="s">
        <v>77</v>
      </c>
      <c r="N72" s="18" t="s">
        <v>77</v>
      </c>
      <c r="O72" s="18" t="s">
        <v>77</v>
      </c>
      <c r="P72" s="62">
        <v>15</v>
      </c>
      <c r="Q72" s="33">
        <v>37.809999999999995</v>
      </c>
      <c r="R72" s="33">
        <v>29.454876818433284</v>
      </c>
      <c r="S72" s="33">
        <f t="shared" si="3"/>
        <v>11.136888925049623</v>
      </c>
      <c r="T72" s="69">
        <f t="shared" si="4"/>
        <v>7.4245926166997487</v>
      </c>
    </row>
    <row r="73" spans="1:20" x14ac:dyDescent="0.25">
      <c r="A73" s="50" t="s">
        <v>131</v>
      </c>
      <c r="B73" s="48" t="s">
        <v>99</v>
      </c>
      <c r="C73" s="48" t="s">
        <v>98</v>
      </c>
      <c r="D73" s="49" t="s">
        <v>73</v>
      </c>
      <c r="E73" s="48" t="s">
        <v>77</v>
      </c>
      <c r="F73" s="48">
        <v>2023</v>
      </c>
      <c r="G73" s="48" t="s">
        <v>78</v>
      </c>
      <c r="H73" s="48" t="s">
        <v>101</v>
      </c>
      <c r="I73" s="48" t="s">
        <v>119</v>
      </c>
      <c r="J73" s="48" t="s">
        <v>118</v>
      </c>
      <c r="K73" s="18" t="s">
        <v>49</v>
      </c>
      <c r="L73" s="18" t="s">
        <v>77</v>
      </c>
      <c r="M73" s="18" t="s">
        <v>77</v>
      </c>
      <c r="N73" s="18" t="s">
        <v>77</v>
      </c>
      <c r="O73" s="18" t="s">
        <v>77</v>
      </c>
      <c r="P73" s="62">
        <v>15</v>
      </c>
      <c r="Q73" s="33">
        <v>43.307000000000002</v>
      </c>
      <c r="R73" s="33">
        <v>28.403079662703622</v>
      </c>
      <c r="S73" s="33">
        <f t="shared" si="3"/>
        <v>12.300521709527059</v>
      </c>
      <c r="T73" s="69">
        <f t="shared" si="4"/>
        <v>8.2003478063513722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workbookViewId="0">
      <selection activeCell="J6" sqref="J6"/>
    </sheetView>
  </sheetViews>
  <sheetFormatPr defaultRowHeight="15" x14ac:dyDescent="0.25"/>
  <cols>
    <col min="2" max="2" width="5.28515625" bestFit="1" customWidth="1"/>
    <col min="3" max="3" width="10.5703125" bestFit="1" customWidth="1"/>
    <col min="4" max="4" width="9.28515625" bestFit="1" customWidth="1"/>
    <col min="5" max="5" width="7.85546875" bestFit="1" customWidth="1"/>
    <col min="6" max="6" width="5.5703125" bestFit="1" customWidth="1"/>
    <col min="7" max="7" width="10.28515625" bestFit="1" customWidth="1"/>
    <col min="8" max="8" width="12.7109375" bestFit="1" customWidth="1"/>
    <col min="9" max="9" width="12.85546875" bestFit="1" customWidth="1"/>
    <col min="10" max="10" width="17.7109375" bestFit="1" customWidth="1"/>
    <col min="11" max="11" width="9.42578125" style="18" bestFit="1" customWidth="1"/>
    <col min="12" max="12" width="9.42578125" style="18" customWidth="1"/>
    <col min="13" max="13" width="25.28515625" bestFit="1" customWidth="1"/>
    <col min="14" max="14" width="17.140625" bestFit="1" customWidth="1"/>
    <col min="15" max="15" width="23.28515625" bestFit="1" customWidth="1"/>
    <col min="16" max="16" width="18.5703125" bestFit="1" customWidth="1"/>
    <col min="17" max="17" width="7.140625" bestFit="1" customWidth="1"/>
    <col min="18" max="18" width="12" bestFit="1" customWidth="1"/>
    <col min="19" max="19" width="7.140625" bestFit="1" customWidth="1"/>
    <col min="20" max="20" width="7.5703125" bestFit="1" customWidth="1"/>
    <col min="21" max="21" width="10.140625" bestFit="1" customWidth="1"/>
  </cols>
  <sheetData>
    <row r="1" spans="1:21" s="4" customFormat="1" ht="18.75" customHeight="1" x14ac:dyDescent="0.25">
      <c r="A1" s="17" t="s">
        <v>121</v>
      </c>
      <c r="B1" s="17" t="s">
        <v>122</v>
      </c>
      <c r="C1" s="17" t="s">
        <v>123</v>
      </c>
      <c r="D1" s="17" t="s">
        <v>124</v>
      </c>
      <c r="E1" s="17" t="s">
        <v>125</v>
      </c>
      <c r="F1" s="49" t="s">
        <v>126</v>
      </c>
      <c r="G1" s="49" t="s">
        <v>127</v>
      </c>
      <c r="H1" s="17" t="s">
        <v>128</v>
      </c>
      <c r="I1" s="17" t="s">
        <v>144</v>
      </c>
      <c r="J1" s="49" t="s">
        <v>130</v>
      </c>
      <c r="K1" s="17" t="s">
        <v>106</v>
      </c>
      <c r="L1" s="4" t="s">
        <v>135</v>
      </c>
      <c r="M1" s="4" t="s">
        <v>142</v>
      </c>
      <c r="N1" s="4" t="s">
        <v>107</v>
      </c>
      <c r="O1" s="4" t="s">
        <v>143</v>
      </c>
      <c r="P1" s="54" t="s">
        <v>108</v>
      </c>
      <c r="Q1" s="4" t="s">
        <v>5</v>
      </c>
      <c r="R1" s="35" t="s">
        <v>102</v>
      </c>
      <c r="S1" s="35" t="s">
        <v>103</v>
      </c>
      <c r="T1" s="35" t="s">
        <v>104</v>
      </c>
      <c r="U1" s="35" t="s">
        <v>105</v>
      </c>
    </row>
    <row r="2" spans="1:21" x14ac:dyDescent="0.25">
      <c r="A2" s="50" t="s">
        <v>131</v>
      </c>
      <c r="B2" s="19" t="s">
        <v>75</v>
      </c>
      <c r="C2" s="20" t="s">
        <v>80</v>
      </c>
      <c r="D2" s="20" t="s">
        <v>9</v>
      </c>
      <c r="E2" s="21" t="s">
        <v>77</v>
      </c>
      <c r="F2" s="22">
        <v>2023</v>
      </c>
      <c r="G2" s="22" t="s">
        <v>78</v>
      </c>
      <c r="H2" s="18" t="s">
        <v>100</v>
      </c>
      <c r="I2" s="18" t="s">
        <v>119</v>
      </c>
      <c r="J2" s="48" t="s">
        <v>114</v>
      </c>
      <c r="K2" s="18" t="s">
        <v>8</v>
      </c>
      <c r="L2" s="14">
        <v>15</v>
      </c>
      <c r="M2" s="31">
        <v>8.36</v>
      </c>
      <c r="N2" s="30">
        <v>88.00307810696421</v>
      </c>
      <c r="O2" s="1">
        <f>M2*N2/100</f>
        <v>7.3570573297422071</v>
      </c>
      <c r="P2" s="57">
        <f t="shared" ref="P2:P25" si="0">O2/15*10000/1000</f>
        <v>4.9047048864948044</v>
      </c>
      <c r="Q2" s="31">
        <v>48.2</v>
      </c>
      <c r="R2" s="31">
        <v>7.3</v>
      </c>
      <c r="S2" s="31">
        <v>69.599999999999994</v>
      </c>
      <c r="T2" s="31">
        <v>16.100000000000001</v>
      </c>
      <c r="U2" s="31">
        <v>14.8</v>
      </c>
    </row>
    <row r="3" spans="1:21" x14ac:dyDescent="0.25">
      <c r="A3" s="50" t="s">
        <v>131</v>
      </c>
      <c r="B3" s="23" t="s">
        <v>75</v>
      </c>
      <c r="C3" s="22" t="s">
        <v>80</v>
      </c>
      <c r="D3" s="22" t="s">
        <v>10</v>
      </c>
      <c r="E3" s="24" t="s">
        <v>77</v>
      </c>
      <c r="F3" s="22">
        <v>2023</v>
      </c>
      <c r="G3" s="22" t="s">
        <v>78</v>
      </c>
      <c r="H3" s="18" t="s">
        <v>100</v>
      </c>
      <c r="I3" s="18" t="s">
        <v>119</v>
      </c>
      <c r="J3" s="48" t="s">
        <v>115</v>
      </c>
      <c r="K3" s="18" t="s">
        <v>8</v>
      </c>
      <c r="L3" s="14">
        <v>15</v>
      </c>
      <c r="M3" s="31">
        <v>6.5</v>
      </c>
      <c r="N3" s="30">
        <v>88.128877924796285</v>
      </c>
      <c r="O3" s="1">
        <f t="shared" ref="O3:O25" si="1">M3*N3/100</f>
        <v>5.7283770651117587</v>
      </c>
      <c r="P3" s="57">
        <f t="shared" si="0"/>
        <v>3.8189180434078391</v>
      </c>
      <c r="Q3" s="31">
        <v>45.9</v>
      </c>
      <c r="R3" s="31">
        <v>8.4</v>
      </c>
      <c r="S3" s="31">
        <v>69</v>
      </c>
      <c r="T3" s="31">
        <v>15.9</v>
      </c>
      <c r="U3" s="31">
        <v>16.399999999999999</v>
      </c>
    </row>
    <row r="4" spans="1:21" x14ac:dyDescent="0.25">
      <c r="A4" s="50" t="s">
        <v>131</v>
      </c>
      <c r="B4" s="23" t="s">
        <v>75</v>
      </c>
      <c r="C4" s="22" t="s">
        <v>80</v>
      </c>
      <c r="D4" s="22" t="s">
        <v>11</v>
      </c>
      <c r="E4" s="24" t="s">
        <v>77</v>
      </c>
      <c r="F4" s="22">
        <v>2023</v>
      </c>
      <c r="G4" s="22" t="s">
        <v>78</v>
      </c>
      <c r="H4" s="18" t="s">
        <v>100</v>
      </c>
      <c r="I4" s="18" t="s">
        <v>119</v>
      </c>
      <c r="J4" s="48" t="s">
        <v>116</v>
      </c>
      <c r="K4" s="18" t="s">
        <v>8</v>
      </c>
      <c r="L4" s="14">
        <v>15</v>
      </c>
      <c r="M4" s="31">
        <v>8.8800000000000008</v>
      </c>
      <c r="N4" s="30">
        <v>87.984121875335248</v>
      </c>
      <c r="O4" s="1">
        <f t="shared" si="1"/>
        <v>7.812990022529771</v>
      </c>
      <c r="P4" s="57">
        <f t="shared" si="0"/>
        <v>5.2086600150198477</v>
      </c>
      <c r="Q4" s="31">
        <v>48</v>
      </c>
      <c r="R4" s="31">
        <v>6.9</v>
      </c>
      <c r="S4" s="31">
        <v>70</v>
      </c>
      <c r="T4" s="31">
        <v>16</v>
      </c>
      <c r="U4" s="31">
        <v>14</v>
      </c>
    </row>
    <row r="5" spans="1:21" x14ac:dyDescent="0.25">
      <c r="A5" s="50" t="s">
        <v>131</v>
      </c>
      <c r="B5" s="23" t="s">
        <v>75</v>
      </c>
      <c r="C5" s="22" t="s">
        <v>81</v>
      </c>
      <c r="D5" s="22" t="s">
        <v>13</v>
      </c>
      <c r="E5" s="24" t="s">
        <v>77</v>
      </c>
      <c r="F5" s="22">
        <v>2023</v>
      </c>
      <c r="G5" s="22" t="s">
        <v>78</v>
      </c>
      <c r="H5" s="18" t="s">
        <v>100</v>
      </c>
      <c r="I5" s="18" t="s">
        <v>120</v>
      </c>
      <c r="J5" s="48" t="s">
        <v>114</v>
      </c>
      <c r="K5" s="18" t="s">
        <v>8</v>
      </c>
      <c r="L5" s="14">
        <v>15</v>
      </c>
      <c r="M5" s="31">
        <v>7.76</v>
      </c>
      <c r="N5" s="30">
        <v>88.070890025132158</v>
      </c>
      <c r="O5" s="1">
        <f t="shared" si="1"/>
        <v>6.8343010659502559</v>
      </c>
      <c r="P5" s="57">
        <f t="shared" si="0"/>
        <v>4.5562007106335036</v>
      </c>
      <c r="Q5" s="31">
        <v>45.6</v>
      </c>
      <c r="R5" s="31">
        <v>9.1999999999999993</v>
      </c>
      <c r="S5" s="31">
        <v>70.8</v>
      </c>
      <c r="T5" s="31">
        <v>15.9</v>
      </c>
      <c r="U5" s="31">
        <v>17.100000000000001</v>
      </c>
    </row>
    <row r="6" spans="1:21" x14ac:dyDescent="0.25">
      <c r="A6" s="50" t="s">
        <v>131</v>
      </c>
      <c r="B6" s="23" t="s">
        <v>75</v>
      </c>
      <c r="C6" s="22" t="s">
        <v>81</v>
      </c>
      <c r="D6" s="22" t="s">
        <v>14</v>
      </c>
      <c r="E6" s="24" t="s">
        <v>77</v>
      </c>
      <c r="F6" s="22">
        <v>2023</v>
      </c>
      <c r="G6" s="22" t="s">
        <v>78</v>
      </c>
      <c r="H6" s="18" t="s">
        <v>100</v>
      </c>
      <c r="I6" s="18" t="s">
        <v>120</v>
      </c>
      <c r="J6" s="48" t="s">
        <v>115</v>
      </c>
      <c r="K6" s="18" t="s">
        <v>8</v>
      </c>
      <c r="L6" s="14">
        <v>15</v>
      </c>
      <c r="M6" s="31">
        <v>7.34</v>
      </c>
      <c r="N6" s="30">
        <v>88.061802823002765</v>
      </c>
      <c r="O6" s="1">
        <f t="shared" si="1"/>
        <v>6.4637363272084034</v>
      </c>
      <c r="P6" s="57">
        <f t="shared" si="0"/>
        <v>4.3091575514722686</v>
      </c>
      <c r="Q6" s="31">
        <v>43.1</v>
      </c>
      <c r="R6" s="31">
        <v>9.9</v>
      </c>
      <c r="S6" s="31">
        <v>68.8</v>
      </c>
      <c r="T6" s="31">
        <v>15.9</v>
      </c>
      <c r="U6" s="31">
        <v>18.7</v>
      </c>
    </row>
    <row r="7" spans="1:21" x14ac:dyDescent="0.25">
      <c r="A7" s="50" t="s">
        <v>131</v>
      </c>
      <c r="B7" s="23" t="s">
        <v>75</v>
      </c>
      <c r="C7" s="25" t="s">
        <v>81</v>
      </c>
      <c r="D7" s="25" t="s">
        <v>15</v>
      </c>
      <c r="E7" s="26" t="s">
        <v>77</v>
      </c>
      <c r="F7" s="22">
        <v>2023</v>
      </c>
      <c r="G7" s="22" t="s">
        <v>78</v>
      </c>
      <c r="H7" s="18" t="s">
        <v>100</v>
      </c>
      <c r="I7" s="18" t="s">
        <v>120</v>
      </c>
      <c r="J7" s="48" t="s">
        <v>116</v>
      </c>
      <c r="K7" s="18" t="s">
        <v>8</v>
      </c>
      <c r="L7" s="14">
        <v>15</v>
      </c>
      <c r="M7" s="31">
        <v>6.52</v>
      </c>
      <c r="N7" s="30">
        <v>88.254132565587255</v>
      </c>
      <c r="O7" s="1">
        <f t="shared" si="1"/>
        <v>5.7541694432762878</v>
      </c>
      <c r="P7" s="57">
        <f t="shared" si="0"/>
        <v>3.8361129621841914</v>
      </c>
      <c r="Q7" s="31">
        <v>44</v>
      </c>
      <c r="R7" s="31">
        <v>10</v>
      </c>
      <c r="S7" s="31">
        <v>71.099999999999994</v>
      </c>
      <c r="T7" s="31">
        <v>15.7</v>
      </c>
      <c r="U7" s="31">
        <v>18.8</v>
      </c>
    </row>
    <row r="8" spans="1:21" x14ac:dyDescent="0.25">
      <c r="A8" s="50" t="s">
        <v>131</v>
      </c>
      <c r="B8" s="19" t="s">
        <v>75</v>
      </c>
      <c r="C8" s="20" t="s">
        <v>80</v>
      </c>
      <c r="D8" s="20" t="s">
        <v>9</v>
      </c>
      <c r="E8" s="21" t="s">
        <v>77</v>
      </c>
      <c r="F8" s="22">
        <v>2023</v>
      </c>
      <c r="G8" s="22" t="s">
        <v>78</v>
      </c>
      <c r="H8" s="18" t="s">
        <v>100</v>
      </c>
      <c r="I8" s="18" t="s">
        <v>119</v>
      </c>
      <c r="J8" s="48" t="s">
        <v>114</v>
      </c>
      <c r="K8" s="18" t="s">
        <v>16</v>
      </c>
      <c r="L8" s="14">
        <v>15</v>
      </c>
      <c r="M8" s="31">
        <v>6.7</v>
      </c>
      <c r="N8" s="1">
        <v>87.39</v>
      </c>
      <c r="O8" s="1">
        <f t="shared" si="1"/>
        <v>5.8551299999999999</v>
      </c>
      <c r="P8" s="57">
        <f t="shared" si="0"/>
        <v>3.9034200000000001</v>
      </c>
      <c r="Q8" s="1" t="s">
        <v>77</v>
      </c>
      <c r="R8" s="1" t="s">
        <v>77</v>
      </c>
      <c r="S8" s="1" t="s">
        <v>77</v>
      </c>
      <c r="T8" s="1" t="s">
        <v>77</v>
      </c>
      <c r="U8" s="1" t="s">
        <v>77</v>
      </c>
    </row>
    <row r="9" spans="1:21" x14ac:dyDescent="0.25">
      <c r="A9" s="50" t="s">
        <v>131</v>
      </c>
      <c r="B9" s="23" t="s">
        <v>75</v>
      </c>
      <c r="C9" s="22" t="s">
        <v>80</v>
      </c>
      <c r="D9" s="22" t="s">
        <v>10</v>
      </c>
      <c r="E9" s="24" t="s">
        <v>77</v>
      </c>
      <c r="F9" s="22">
        <v>2023</v>
      </c>
      <c r="G9" s="22" t="s">
        <v>78</v>
      </c>
      <c r="H9" s="18" t="s">
        <v>100</v>
      </c>
      <c r="I9" s="18" t="s">
        <v>119</v>
      </c>
      <c r="J9" s="48" t="s">
        <v>115</v>
      </c>
      <c r="K9" s="18" t="s">
        <v>16</v>
      </c>
      <c r="L9" s="14">
        <v>15</v>
      </c>
      <c r="M9" s="31">
        <v>6.9</v>
      </c>
      <c r="N9" s="1">
        <v>84.83</v>
      </c>
      <c r="O9" s="1">
        <f t="shared" si="1"/>
        <v>5.8532700000000002</v>
      </c>
      <c r="P9" s="57">
        <f t="shared" si="0"/>
        <v>3.9021800000000004</v>
      </c>
      <c r="Q9" s="1" t="s">
        <v>77</v>
      </c>
      <c r="R9" s="1" t="s">
        <v>77</v>
      </c>
      <c r="S9" s="1" t="s">
        <v>77</v>
      </c>
      <c r="T9" s="1" t="s">
        <v>77</v>
      </c>
      <c r="U9" s="1" t="s">
        <v>77</v>
      </c>
    </row>
    <row r="10" spans="1:21" x14ac:dyDescent="0.25">
      <c r="A10" s="50" t="s">
        <v>131</v>
      </c>
      <c r="B10" s="23" t="s">
        <v>75</v>
      </c>
      <c r="C10" s="22" t="s">
        <v>80</v>
      </c>
      <c r="D10" s="22" t="s">
        <v>11</v>
      </c>
      <c r="E10" s="24" t="s">
        <v>77</v>
      </c>
      <c r="F10" s="22">
        <v>2023</v>
      </c>
      <c r="G10" s="22" t="s">
        <v>78</v>
      </c>
      <c r="H10" s="18" t="s">
        <v>100</v>
      </c>
      <c r="I10" s="18" t="s">
        <v>119</v>
      </c>
      <c r="J10" s="48" t="s">
        <v>116</v>
      </c>
      <c r="K10" s="18" t="s">
        <v>16</v>
      </c>
      <c r="L10" s="14">
        <v>15</v>
      </c>
      <c r="M10" s="31">
        <v>7.3</v>
      </c>
      <c r="N10" s="1">
        <v>85.54</v>
      </c>
      <c r="O10" s="1">
        <f t="shared" si="1"/>
        <v>6.2444199999999999</v>
      </c>
      <c r="P10" s="57">
        <f t="shared" si="0"/>
        <v>4.1629466666666666</v>
      </c>
      <c r="Q10" s="1" t="s">
        <v>77</v>
      </c>
      <c r="R10" s="1" t="s">
        <v>77</v>
      </c>
      <c r="S10" s="1" t="s">
        <v>77</v>
      </c>
      <c r="T10" s="1" t="s">
        <v>77</v>
      </c>
      <c r="U10" s="1" t="s">
        <v>77</v>
      </c>
    </row>
    <row r="11" spans="1:21" x14ac:dyDescent="0.25">
      <c r="A11" s="50" t="s">
        <v>131</v>
      </c>
      <c r="B11" s="23" t="s">
        <v>75</v>
      </c>
      <c r="C11" s="22" t="s">
        <v>81</v>
      </c>
      <c r="D11" s="22" t="s">
        <v>13</v>
      </c>
      <c r="E11" s="24" t="s">
        <v>77</v>
      </c>
      <c r="F11" s="22">
        <v>2023</v>
      </c>
      <c r="G11" s="22" t="s">
        <v>78</v>
      </c>
      <c r="H11" s="18" t="s">
        <v>100</v>
      </c>
      <c r="I11" s="18" t="s">
        <v>120</v>
      </c>
      <c r="J11" s="48" t="s">
        <v>114</v>
      </c>
      <c r="K11" s="18" t="s">
        <v>16</v>
      </c>
      <c r="L11" s="14">
        <v>15</v>
      </c>
      <c r="M11" s="31">
        <v>6.4</v>
      </c>
      <c r="N11" s="1">
        <v>80.03</v>
      </c>
      <c r="O11" s="1">
        <f t="shared" si="1"/>
        <v>5.1219200000000003</v>
      </c>
      <c r="P11" s="57">
        <f t="shared" si="0"/>
        <v>3.4146133333333331</v>
      </c>
      <c r="Q11" s="1" t="s">
        <v>77</v>
      </c>
      <c r="R11" s="1" t="s">
        <v>77</v>
      </c>
      <c r="S11" s="1" t="s">
        <v>77</v>
      </c>
      <c r="T11" s="1" t="s">
        <v>77</v>
      </c>
      <c r="U11" s="1" t="s">
        <v>77</v>
      </c>
    </row>
    <row r="12" spans="1:21" x14ac:dyDescent="0.25">
      <c r="A12" s="50" t="s">
        <v>131</v>
      </c>
      <c r="B12" s="23" t="s">
        <v>75</v>
      </c>
      <c r="C12" s="22" t="s">
        <v>81</v>
      </c>
      <c r="D12" s="22" t="s">
        <v>14</v>
      </c>
      <c r="E12" s="24" t="s">
        <v>77</v>
      </c>
      <c r="F12" s="22">
        <v>2023</v>
      </c>
      <c r="G12" s="22" t="s">
        <v>78</v>
      </c>
      <c r="H12" s="18" t="s">
        <v>100</v>
      </c>
      <c r="I12" s="18" t="s">
        <v>120</v>
      </c>
      <c r="J12" s="48" t="s">
        <v>115</v>
      </c>
      <c r="K12" s="18" t="s">
        <v>16</v>
      </c>
      <c r="L12" s="14">
        <v>15</v>
      </c>
      <c r="M12" s="31">
        <v>7.6</v>
      </c>
      <c r="N12" s="1">
        <v>70.45</v>
      </c>
      <c r="O12" s="1">
        <f t="shared" si="1"/>
        <v>5.3541999999999996</v>
      </c>
      <c r="P12" s="57">
        <f t="shared" si="0"/>
        <v>3.5694666666666661</v>
      </c>
      <c r="Q12" s="1" t="s">
        <v>77</v>
      </c>
      <c r="R12" s="1" t="s">
        <v>77</v>
      </c>
      <c r="S12" s="1" t="s">
        <v>77</v>
      </c>
      <c r="T12" s="1" t="s">
        <v>77</v>
      </c>
      <c r="U12" s="1" t="s">
        <v>77</v>
      </c>
    </row>
    <row r="13" spans="1:21" x14ac:dyDescent="0.25">
      <c r="A13" s="50" t="s">
        <v>131</v>
      </c>
      <c r="B13" s="23" t="s">
        <v>75</v>
      </c>
      <c r="C13" s="25" t="s">
        <v>81</v>
      </c>
      <c r="D13" s="25" t="s">
        <v>15</v>
      </c>
      <c r="E13" s="26" t="s">
        <v>77</v>
      </c>
      <c r="F13" s="22">
        <v>2023</v>
      </c>
      <c r="G13" s="22" t="s">
        <v>78</v>
      </c>
      <c r="H13" s="18" t="s">
        <v>100</v>
      </c>
      <c r="I13" s="18" t="s">
        <v>120</v>
      </c>
      <c r="J13" s="48" t="s">
        <v>116</v>
      </c>
      <c r="K13" s="18" t="s">
        <v>16</v>
      </c>
      <c r="L13" s="14">
        <v>15</v>
      </c>
      <c r="M13" s="31">
        <v>6.4</v>
      </c>
      <c r="N13" s="1">
        <v>73.78</v>
      </c>
      <c r="O13" s="1">
        <f t="shared" si="1"/>
        <v>4.7219199999999999</v>
      </c>
      <c r="P13" s="57">
        <f t="shared" si="0"/>
        <v>3.1479466666666669</v>
      </c>
      <c r="Q13" s="1" t="s">
        <v>77</v>
      </c>
      <c r="R13" s="1" t="s">
        <v>77</v>
      </c>
      <c r="S13" s="1" t="s">
        <v>77</v>
      </c>
      <c r="T13" s="1" t="s">
        <v>77</v>
      </c>
      <c r="U13" s="1" t="s">
        <v>77</v>
      </c>
    </row>
    <row r="14" spans="1:21" x14ac:dyDescent="0.25">
      <c r="A14" s="50" t="s">
        <v>131</v>
      </c>
      <c r="B14" s="19" t="s">
        <v>75</v>
      </c>
      <c r="C14" s="20" t="s">
        <v>95</v>
      </c>
      <c r="D14" s="27" t="s">
        <v>21</v>
      </c>
      <c r="E14" s="21" t="s">
        <v>77</v>
      </c>
      <c r="F14" s="22">
        <v>2023</v>
      </c>
      <c r="G14" s="22" t="s">
        <v>78</v>
      </c>
      <c r="H14" s="18" t="s">
        <v>101</v>
      </c>
      <c r="I14" s="18" t="s">
        <v>120</v>
      </c>
      <c r="J14" s="48" t="s">
        <v>117</v>
      </c>
      <c r="K14" s="18" t="s">
        <v>8</v>
      </c>
      <c r="L14" s="14">
        <v>15</v>
      </c>
      <c r="M14" s="31">
        <v>6.34</v>
      </c>
      <c r="N14" s="30">
        <v>87.874877946715031</v>
      </c>
      <c r="O14" s="1">
        <f t="shared" si="1"/>
        <v>5.5712672618217338</v>
      </c>
      <c r="P14" s="57">
        <f t="shared" si="0"/>
        <v>3.7141781745478224</v>
      </c>
      <c r="Q14" s="31">
        <v>45.9</v>
      </c>
      <c r="R14" s="31">
        <v>8.9</v>
      </c>
      <c r="S14" s="31">
        <v>70.2</v>
      </c>
      <c r="T14" s="31">
        <v>15.8</v>
      </c>
      <c r="U14" s="31">
        <v>17.100000000000001</v>
      </c>
    </row>
    <row r="15" spans="1:21" x14ac:dyDescent="0.25">
      <c r="A15" s="50" t="s">
        <v>131</v>
      </c>
      <c r="B15" s="23" t="s">
        <v>75</v>
      </c>
      <c r="C15" s="22" t="s">
        <v>95</v>
      </c>
      <c r="D15" s="28" t="s">
        <v>22</v>
      </c>
      <c r="E15" s="24" t="s">
        <v>77</v>
      </c>
      <c r="F15" s="22">
        <v>2023</v>
      </c>
      <c r="G15" s="22" t="s">
        <v>78</v>
      </c>
      <c r="H15" s="18" t="s">
        <v>101</v>
      </c>
      <c r="I15" s="18" t="s">
        <v>120</v>
      </c>
      <c r="J15" s="48" t="s">
        <v>115</v>
      </c>
      <c r="K15" s="18" t="s">
        <v>8</v>
      </c>
      <c r="L15" s="14">
        <v>15</v>
      </c>
      <c r="M15" s="31">
        <v>6.24</v>
      </c>
      <c r="N15" s="30">
        <v>87.985389552821019</v>
      </c>
      <c r="O15" s="1">
        <f t="shared" si="1"/>
        <v>5.4902883080960319</v>
      </c>
      <c r="P15" s="57">
        <f t="shared" si="0"/>
        <v>3.6601922053973546</v>
      </c>
      <c r="Q15" s="31">
        <v>44.6</v>
      </c>
      <c r="R15" s="31">
        <v>8.9</v>
      </c>
      <c r="S15" s="31">
        <v>68.5</v>
      </c>
      <c r="T15" s="31">
        <v>15.9</v>
      </c>
      <c r="U15" s="31">
        <v>17.100000000000001</v>
      </c>
    </row>
    <row r="16" spans="1:21" x14ac:dyDescent="0.25">
      <c r="A16" s="50" t="s">
        <v>131</v>
      </c>
      <c r="B16" s="23" t="s">
        <v>75</v>
      </c>
      <c r="C16" s="22" t="s">
        <v>95</v>
      </c>
      <c r="D16" s="28" t="s">
        <v>23</v>
      </c>
      <c r="E16" s="24" t="s">
        <v>77</v>
      </c>
      <c r="F16" s="22">
        <v>2023</v>
      </c>
      <c r="G16" s="22" t="s">
        <v>78</v>
      </c>
      <c r="H16" s="18" t="s">
        <v>101</v>
      </c>
      <c r="I16" s="18" t="s">
        <v>120</v>
      </c>
      <c r="J16" s="48" t="s">
        <v>118</v>
      </c>
      <c r="K16" s="18" t="s">
        <v>8</v>
      </c>
      <c r="L16" s="14">
        <v>15</v>
      </c>
      <c r="M16" s="31">
        <v>6.54</v>
      </c>
      <c r="N16" s="30">
        <v>88.089528377298166</v>
      </c>
      <c r="O16" s="1">
        <f t="shared" si="1"/>
        <v>5.7610551558753</v>
      </c>
      <c r="P16" s="57">
        <f t="shared" si="0"/>
        <v>3.8407034372502005</v>
      </c>
      <c r="Q16" s="31">
        <v>42.3</v>
      </c>
      <c r="R16" s="31">
        <v>9.6999999999999993</v>
      </c>
      <c r="S16" s="31">
        <v>68.5</v>
      </c>
      <c r="T16" s="31">
        <v>15.8</v>
      </c>
      <c r="U16" s="31">
        <v>19</v>
      </c>
    </row>
    <row r="17" spans="1:21" x14ac:dyDescent="0.25">
      <c r="A17" s="50" t="s">
        <v>131</v>
      </c>
      <c r="B17" s="23" t="s">
        <v>75</v>
      </c>
      <c r="C17" s="22" t="s">
        <v>96</v>
      </c>
      <c r="D17" s="28" t="s">
        <v>18</v>
      </c>
      <c r="E17" s="24" t="s">
        <v>77</v>
      </c>
      <c r="F17" s="22">
        <v>2023</v>
      </c>
      <c r="G17" s="22" t="s">
        <v>78</v>
      </c>
      <c r="H17" s="18" t="s">
        <v>101</v>
      </c>
      <c r="I17" s="18" t="s">
        <v>119</v>
      </c>
      <c r="J17" s="48" t="s">
        <v>117</v>
      </c>
      <c r="K17" s="18" t="s">
        <v>8</v>
      </c>
      <c r="L17" s="14">
        <v>15</v>
      </c>
      <c r="M17" s="31">
        <v>6.76</v>
      </c>
      <c r="N17" s="30">
        <v>88.25368319531745</v>
      </c>
      <c r="O17" s="1">
        <f t="shared" si="1"/>
        <v>5.9659489840034601</v>
      </c>
      <c r="P17" s="57">
        <f t="shared" si="0"/>
        <v>3.9772993226689737</v>
      </c>
      <c r="Q17" s="31">
        <v>42.7</v>
      </c>
      <c r="R17" s="31">
        <v>8.8000000000000007</v>
      </c>
      <c r="S17" s="31">
        <v>68.099999999999994</v>
      </c>
      <c r="T17" s="31">
        <v>16.2</v>
      </c>
      <c r="U17" s="31">
        <v>17.3</v>
      </c>
    </row>
    <row r="18" spans="1:21" x14ac:dyDescent="0.25">
      <c r="A18" s="50" t="s">
        <v>131</v>
      </c>
      <c r="B18" s="23" t="s">
        <v>75</v>
      </c>
      <c r="C18" s="22" t="s">
        <v>96</v>
      </c>
      <c r="D18" s="28" t="s">
        <v>19</v>
      </c>
      <c r="E18" s="24" t="s">
        <v>77</v>
      </c>
      <c r="F18" s="22">
        <v>2023</v>
      </c>
      <c r="G18" s="22" t="s">
        <v>78</v>
      </c>
      <c r="H18" s="18" t="s">
        <v>101</v>
      </c>
      <c r="I18" s="18" t="s">
        <v>119</v>
      </c>
      <c r="J18" s="48" t="s">
        <v>115</v>
      </c>
      <c r="K18" s="18" t="s">
        <v>8</v>
      </c>
      <c r="L18" s="14">
        <v>15</v>
      </c>
      <c r="M18" s="31">
        <v>7.18</v>
      </c>
      <c r="N18" s="30">
        <v>88.080305927342224</v>
      </c>
      <c r="O18" s="1">
        <f t="shared" si="1"/>
        <v>6.3241659655831715</v>
      </c>
      <c r="P18" s="57">
        <f t="shared" si="0"/>
        <v>4.2161106437221143</v>
      </c>
      <c r="Q18" s="31">
        <v>43.9</v>
      </c>
      <c r="R18" s="31">
        <v>8.3000000000000007</v>
      </c>
      <c r="S18" s="31">
        <v>67.3</v>
      </c>
      <c r="T18" s="31">
        <v>16</v>
      </c>
      <c r="U18" s="31">
        <v>16.600000000000001</v>
      </c>
    </row>
    <row r="19" spans="1:21" x14ac:dyDescent="0.25">
      <c r="A19" s="50" t="s">
        <v>131</v>
      </c>
      <c r="B19" s="23" t="s">
        <v>75</v>
      </c>
      <c r="C19" s="25" t="s">
        <v>96</v>
      </c>
      <c r="D19" s="29" t="s">
        <v>20</v>
      </c>
      <c r="E19" s="26" t="s">
        <v>77</v>
      </c>
      <c r="F19" s="22">
        <v>2023</v>
      </c>
      <c r="G19" s="22" t="s">
        <v>78</v>
      </c>
      <c r="H19" s="18" t="s">
        <v>101</v>
      </c>
      <c r="I19" s="18" t="s">
        <v>119</v>
      </c>
      <c r="J19" s="48" t="s">
        <v>118</v>
      </c>
      <c r="K19" s="18" t="s">
        <v>8</v>
      </c>
      <c r="L19" s="14">
        <v>15</v>
      </c>
      <c r="M19" s="31">
        <v>5.98</v>
      </c>
      <c r="N19" s="30">
        <v>88.260853951951717</v>
      </c>
      <c r="O19" s="1">
        <f t="shared" si="1"/>
        <v>5.2779990663267133</v>
      </c>
      <c r="P19" s="57">
        <f t="shared" si="0"/>
        <v>3.518666044217809</v>
      </c>
      <c r="Q19" s="31">
        <v>43.9</v>
      </c>
      <c r="R19" s="31">
        <v>8.6</v>
      </c>
      <c r="S19" s="31">
        <v>69.2</v>
      </c>
      <c r="T19" s="31">
        <v>15.9</v>
      </c>
      <c r="U19" s="31">
        <v>17</v>
      </c>
    </row>
    <row r="20" spans="1:21" x14ac:dyDescent="0.25">
      <c r="A20" s="50" t="s">
        <v>131</v>
      </c>
      <c r="B20" s="19" t="s">
        <v>75</v>
      </c>
      <c r="C20" s="20" t="s">
        <v>95</v>
      </c>
      <c r="D20" s="27" t="s">
        <v>21</v>
      </c>
      <c r="E20" s="21" t="s">
        <v>77</v>
      </c>
      <c r="F20" s="22">
        <v>2023</v>
      </c>
      <c r="G20" s="22" t="s">
        <v>78</v>
      </c>
      <c r="H20" s="18" t="s">
        <v>101</v>
      </c>
      <c r="I20" s="18" t="s">
        <v>120</v>
      </c>
      <c r="J20" s="48" t="s">
        <v>117</v>
      </c>
      <c r="K20" s="18" t="s">
        <v>16</v>
      </c>
      <c r="L20" s="14">
        <v>15</v>
      </c>
      <c r="M20" s="31">
        <v>7</v>
      </c>
      <c r="N20" s="1">
        <v>81.88</v>
      </c>
      <c r="O20" s="1">
        <f t="shared" si="1"/>
        <v>5.7315999999999994</v>
      </c>
      <c r="P20" s="57">
        <f t="shared" si="0"/>
        <v>3.8210666666666664</v>
      </c>
      <c r="Q20" s="1" t="s">
        <v>77</v>
      </c>
      <c r="R20" s="1" t="s">
        <v>77</v>
      </c>
      <c r="S20" s="1" t="s">
        <v>77</v>
      </c>
      <c r="T20" s="1" t="s">
        <v>77</v>
      </c>
      <c r="U20" s="1" t="s">
        <v>77</v>
      </c>
    </row>
    <row r="21" spans="1:21" x14ac:dyDescent="0.25">
      <c r="A21" s="50" t="s">
        <v>131</v>
      </c>
      <c r="B21" s="23" t="s">
        <v>75</v>
      </c>
      <c r="C21" s="22" t="s">
        <v>95</v>
      </c>
      <c r="D21" s="28" t="s">
        <v>22</v>
      </c>
      <c r="E21" s="24" t="s">
        <v>77</v>
      </c>
      <c r="F21" s="22">
        <v>2023</v>
      </c>
      <c r="G21" s="22" t="s">
        <v>78</v>
      </c>
      <c r="H21" s="18" t="s">
        <v>101</v>
      </c>
      <c r="I21" s="18" t="s">
        <v>120</v>
      </c>
      <c r="J21" s="48" t="s">
        <v>115</v>
      </c>
      <c r="K21" s="18" t="s">
        <v>16</v>
      </c>
      <c r="L21" s="14">
        <v>15</v>
      </c>
      <c r="M21" s="31">
        <v>6.6</v>
      </c>
      <c r="N21" s="1">
        <v>74.62</v>
      </c>
      <c r="O21" s="1">
        <f t="shared" si="1"/>
        <v>4.9249200000000002</v>
      </c>
      <c r="P21" s="57">
        <f t="shared" si="0"/>
        <v>3.2832800000000004</v>
      </c>
      <c r="Q21" s="1" t="s">
        <v>77</v>
      </c>
      <c r="R21" s="1" t="s">
        <v>77</v>
      </c>
      <c r="S21" s="1" t="s">
        <v>77</v>
      </c>
      <c r="T21" s="1" t="s">
        <v>77</v>
      </c>
      <c r="U21" s="1" t="s">
        <v>77</v>
      </c>
    </row>
    <row r="22" spans="1:21" x14ac:dyDescent="0.25">
      <c r="A22" s="50" t="s">
        <v>131</v>
      </c>
      <c r="B22" s="23" t="s">
        <v>75</v>
      </c>
      <c r="C22" s="22" t="s">
        <v>95</v>
      </c>
      <c r="D22" s="28" t="s">
        <v>23</v>
      </c>
      <c r="E22" s="24" t="s">
        <v>77</v>
      </c>
      <c r="F22" s="22">
        <v>2023</v>
      </c>
      <c r="G22" s="22" t="s">
        <v>78</v>
      </c>
      <c r="H22" s="18" t="s">
        <v>101</v>
      </c>
      <c r="I22" s="18" t="s">
        <v>120</v>
      </c>
      <c r="J22" s="48" t="s">
        <v>118</v>
      </c>
      <c r="K22" s="18" t="s">
        <v>16</v>
      </c>
      <c r="L22" s="14">
        <v>15</v>
      </c>
      <c r="M22" s="31">
        <v>6</v>
      </c>
      <c r="N22" s="1">
        <v>66.77</v>
      </c>
      <c r="O22" s="1">
        <f t="shared" si="1"/>
        <v>4.0061999999999998</v>
      </c>
      <c r="P22" s="57">
        <f t="shared" si="0"/>
        <v>2.6707999999999998</v>
      </c>
      <c r="Q22" s="1" t="s">
        <v>77</v>
      </c>
      <c r="R22" s="1" t="s">
        <v>77</v>
      </c>
      <c r="S22" s="1" t="s">
        <v>77</v>
      </c>
      <c r="T22" s="1" t="s">
        <v>77</v>
      </c>
      <c r="U22" s="1" t="s">
        <v>77</v>
      </c>
    </row>
    <row r="23" spans="1:21" x14ac:dyDescent="0.25">
      <c r="A23" s="50" t="s">
        <v>131</v>
      </c>
      <c r="B23" s="23" t="s">
        <v>75</v>
      </c>
      <c r="C23" s="22" t="s">
        <v>96</v>
      </c>
      <c r="D23" s="28" t="s">
        <v>18</v>
      </c>
      <c r="E23" s="24" t="s">
        <v>77</v>
      </c>
      <c r="F23" s="22">
        <v>2023</v>
      </c>
      <c r="G23" s="22" t="s">
        <v>78</v>
      </c>
      <c r="H23" s="18" t="s">
        <v>101</v>
      </c>
      <c r="I23" s="18" t="s">
        <v>119</v>
      </c>
      <c r="J23" s="48" t="s">
        <v>117</v>
      </c>
      <c r="K23" s="18" t="s">
        <v>16</v>
      </c>
      <c r="L23" s="14">
        <v>15</v>
      </c>
      <c r="M23" s="31">
        <v>5.7</v>
      </c>
      <c r="N23" s="1">
        <v>72.52</v>
      </c>
      <c r="O23" s="1">
        <f t="shared" si="1"/>
        <v>4.1336399999999998</v>
      </c>
      <c r="P23" s="57">
        <f>O23/15*10000/1000</f>
        <v>2.7557599999999995</v>
      </c>
      <c r="Q23" s="1" t="s">
        <v>77</v>
      </c>
      <c r="R23" s="1" t="s">
        <v>77</v>
      </c>
      <c r="S23" s="1" t="s">
        <v>77</v>
      </c>
      <c r="T23" s="1" t="s">
        <v>77</v>
      </c>
      <c r="U23" s="1" t="s">
        <v>77</v>
      </c>
    </row>
    <row r="24" spans="1:21" x14ac:dyDescent="0.25">
      <c r="A24" s="50" t="s">
        <v>131</v>
      </c>
      <c r="B24" s="23" t="s">
        <v>75</v>
      </c>
      <c r="C24" s="22" t="s">
        <v>96</v>
      </c>
      <c r="D24" s="28" t="s">
        <v>19</v>
      </c>
      <c r="E24" s="24" t="s">
        <v>77</v>
      </c>
      <c r="F24" s="22">
        <v>2023</v>
      </c>
      <c r="G24" s="22" t="s">
        <v>78</v>
      </c>
      <c r="H24" s="18" t="s">
        <v>101</v>
      </c>
      <c r="I24" s="18" t="s">
        <v>119</v>
      </c>
      <c r="J24" s="48" t="s">
        <v>115</v>
      </c>
      <c r="K24" s="18" t="s">
        <v>16</v>
      </c>
      <c r="L24" s="14">
        <v>15</v>
      </c>
      <c r="M24" s="31">
        <v>7.6</v>
      </c>
      <c r="N24" s="1">
        <v>78.69</v>
      </c>
      <c r="O24" s="1">
        <f t="shared" si="1"/>
        <v>5.9804399999999998</v>
      </c>
      <c r="P24" s="57">
        <f t="shared" si="0"/>
        <v>3.9869599999999998</v>
      </c>
      <c r="Q24" s="1" t="s">
        <v>77</v>
      </c>
      <c r="R24" s="1" t="s">
        <v>77</v>
      </c>
      <c r="S24" s="1" t="s">
        <v>77</v>
      </c>
      <c r="T24" s="1" t="s">
        <v>77</v>
      </c>
      <c r="U24" s="1" t="s">
        <v>77</v>
      </c>
    </row>
    <row r="25" spans="1:21" x14ac:dyDescent="0.25">
      <c r="A25" s="50" t="s">
        <v>131</v>
      </c>
      <c r="B25" s="23" t="s">
        <v>75</v>
      </c>
      <c r="C25" s="25" t="s">
        <v>96</v>
      </c>
      <c r="D25" s="29" t="s">
        <v>20</v>
      </c>
      <c r="E25" s="26" t="s">
        <v>77</v>
      </c>
      <c r="F25" s="22">
        <v>2023</v>
      </c>
      <c r="G25" s="22" t="s">
        <v>78</v>
      </c>
      <c r="H25" s="18" t="s">
        <v>101</v>
      </c>
      <c r="I25" s="18" t="s">
        <v>119</v>
      </c>
      <c r="J25" s="48" t="s">
        <v>118</v>
      </c>
      <c r="K25" s="18" t="s">
        <v>16</v>
      </c>
      <c r="L25" s="14">
        <v>15</v>
      </c>
      <c r="M25" s="31">
        <v>7.6</v>
      </c>
      <c r="N25" s="1">
        <v>69.06</v>
      </c>
      <c r="O25" s="1">
        <f t="shared" si="1"/>
        <v>5.2485600000000003</v>
      </c>
      <c r="P25" s="57">
        <f t="shared" si="0"/>
        <v>3.4990400000000004</v>
      </c>
      <c r="Q25" s="1" t="s">
        <v>77</v>
      </c>
      <c r="R25" s="1" t="s">
        <v>77</v>
      </c>
      <c r="S25" s="1" t="s">
        <v>77</v>
      </c>
      <c r="T25" s="1" t="s">
        <v>77</v>
      </c>
      <c r="U25" s="1" t="s">
        <v>77</v>
      </c>
    </row>
    <row r="26" spans="1:21" x14ac:dyDescent="0.25">
      <c r="K26"/>
      <c r="L26"/>
    </row>
    <row r="27" spans="1:21" x14ac:dyDescent="0.25">
      <c r="K27"/>
      <c r="L27"/>
    </row>
    <row r="28" spans="1:21" x14ac:dyDescent="0.25">
      <c r="K28"/>
      <c r="L28"/>
    </row>
    <row r="29" spans="1:21" x14ac:dyDescent="0.25">
      <c r="K29"/>
      <c r="L29"/>
    </row>
    <row r="30" spans="1:21" x14ac:dyDescent="0.25">
      <c r="K30"/>
      <c r="L30"/>
    </row>
    <row r="31" spans="1:21" x14ac:dyDescent="0.25">
      <c r="K31"/>
      <c r="L31"/>
    </row>
    <row r="32" spans="1:21" x14ac:dyDescent="0.25">
      <c r="K32"/>
      <c r="L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</sheetData>
  <conditionalFormatting sqref="G1">
    <cfRule type="cellIs" dxfId="14" priority="1" operator="equal">
      <formula>"D"</formula>
    </cfRule>
    <cfRule type="cellIs" priority="2" operator="equal">
      <formula>"D"</formula>
    </cfRule>
    <cfRule type="cellIs" dxfId="13" priority="3" operator="equal">
      <formula>"B"</formula>
    </cfRule>
    <cfRule type="cellIs" dxfId="12" priority="4" operator="equal">
      <formula>"B"</formula>
    </cfRule>
    <cfRule type="cellIs" dxfId="11" priority="5" operator="equal">
      <formula>"C"</formula>
    </cfRule>
    <cfRule type="cellIs" dxfId="10" priority="6" operator="equal">
      <formula>"A"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83B65-1C53-47E3-B0B5-33BF5D506E20}">
  <dimension ref="A1:U73"/>
  <sheetViews>
    <sheetView topLeftCell="D1" workbookViewId="0">
      <selection activeCell="I2" sqref="I2"/>
    </sheetView>
  </sheetViews>
  <sheetFormatPr defaultRowHeight="15" x14ac:dyDescent="0.25"/>
  <cols>
    <col min="1" max="1" width="11.7109375" bestFit="1" customWidth="1"/>
    <col min="2" max="2" width="5.140625" bestFit="1" customWidth="1"/>
    <col min="3" max="3" width="10.5703125" bestFit="1" customWidth="1"/>
    <col min="4" max="4" width="9.28515625" bestFit="1" customWidth="1"/>
    <col min="5" max="5" width="7.85546875" bestFit="1" customWidth="1"/>
    <col min="6" max="6" width="5.5703125" bestFit="1" customWidth="1"/>
    <col min="7" max="7" width="10.28515625" bestFit="1" customWidth="1"/>
    <col min="8" max="8" width="12.7109375" bestFit="1" customWidth="1"/>
    <col min="9" max="9" width="12.85546875" bestFit="1" customWidth="1"/>
    <col min="10" max="10" width="17.7109375" bestFit="1" customWidth="1"/>
    <col min="11" max="11" width="12.42578125" style="18" bestFit="1" customWidth="1"/>
    <col min="12" max="12" width="12.42578125" style="18" customWidth="1"/>
    <col min="13" max="15" width="12.42578125" customWidth="1"/>
    <col min="16" max="16" width="25" bestFit="1" customWidth="1"/>
    <col min="17" max="17" width="16.85546875" bestFit="1" customWidth="1"/>
    <col min="18" max="18" width="23" bestFit="1" customWidth="1"/>
    <col min="19" max="19" width="18.28515625" style="58" bestFit="1" customWidth="1"/>
    <col min="20" max="20" width="12.42578125" customWidth="1"/>
    <col min="21" max="21" width="9.140625" style="68"/>
  </cols>
  <sheetData>
    <row r="1" spans="1:21" s="4" customFormat="1" ht="20.25" customHeight="1" x14ac:dyDescent="0.25">
      <c r="A1" s="17" t="s">
        <v>121</v>
      </c>
      <c r="B1" s="17" t="s">
        <v>122</v>
      </c>
      <c r="C1" s="17" t="s">
        <v>123</v>
      </c>
      <c r="D1" s="17" t="s">
        <v>124</v>
      </c>
      <c r="E1" s="17" t="s">
        <v>125</v>
      </c>
      <c r="F1" s="49" t="s">
        <v>126</v>
      </c>
      <c r="G1" s="49" t="s">
        <v>127</v>
      </c>
      <c r="H1" s="17" t="s">
        <v>128</v>
      </c>
      <c r="I1" s="17" t="s">
        <v>144</v>
      </c>
      <c r="J1" s="49" t="s">
        <v>130</v>
      </c>
      <c r="K1" s="17" t="s">
        <v>106</v>
      </c>
      <c r="L1" s="17" t="s">
        <v>110</v>
      </c>
      <c r="M1" s="4" t="s">
        <v>111</v>
      </c>
      <c r="N1" s="4" t="s">
        <v>112</v>
      </c>
      <c r="O1" s="4" t="s">
        <v>113</v>
      </c>
      <c r="P1" s="4" t="s">
        <v>142</v>
      </c>
      <c r="Q1" s="4" t="s">
        <v>107</v>
      </c>
      <c r="R1" s="4" t="s">
        <v>143</v>
      </c>
      <c r="S1" s="54" t="s">
        <v>108</v>
      </c>
      <c r="T1" s="4" t="s">
        <v>138</v>
      </c>
      <c r="U1" s="66" t="s">
        <v>139</v>
      </c>
    </row>
    <row r="2" spans="1:21" x14ac:dyDescent="0.25">
      <c r="A2" s="50" t="s">
        <v>131</v>
      </c>
      <c r="B2" s="36" t="s">
        <v>82</v>
      </c>
      <c r="C2" s="37" t="s">
        <v>83</v>
      </c>
      <c r="D2" s="37" t="s">
        <v>25</v>
      </c>
      <c r="E2" s="38" t="s">
        <v>77</v>
      </c>
      <c r="F2" s="39">
        <v>2023</v>
      </c>
      <c r="G2" s="39" t="s">
        <v>78</v>
      </c>
      <c r="H2" s="18" t="s">
        <v>100</v>
      </c>
      <c r="I2" s="18" t="s">
        <v>119</v>
      </c>
      <c r="J2" s="48" t="s">
        <v>114</v>
      </c>
      <c r="K2" s="18" t="s">
        <v>109</v>
      </c>
      <c r="L2" s="18">
        <v>2</v>
      </c>
      <c r="M2">
        <v>2023</v>
      </c>
      <c r="N2">
        <v>7</v>
      </c>
      <c r="O2">
        <v>3</v>
      </c>
      <c r="P2" s="34">
        <v>8.6379999999999999</v>
      </c>
      <c r="Q2" s="33">
        <v>28.85828520657487</v>
      </c>
      <c r="R2" s="33">
        <f>Q2*P2/100</f>
        <v>2.4927786761439372</v>
      </c>
      <c r="S2" s="65">
        <f>R2/15*10000/1000</f>
        <v>1.6618524507626249</v>
      </c>
      <c r="T2" s="1">
        <f>P2+P26+P50</f>
        <v>46.039000000000001</v>
      </c>
      <c r="U2" s="67">
        <f>S2+S26+S50</f>
        <v>5.4839144311870811</v>
      </c>
    </row>
    <row r="3" spans="1:21" x14ac:dyDescent="0.25">
      <c r="A3" s="50" t="s">
        <v>131</v>
      </c>
      <c r="B3" s="40" t="s">
        <v>82</v>
      </c>
      <c r="C3" s="39" t="s">
        <v>83</v>
      </c>
      <c r="D3" s="39" t="s">
        <v>26</v>
      </c>
      <c r="E3" s="41" t="s">
        <v>77</v>
      </c>
      <c r="F3" s="39">
        <v>2023</v>
      </c>
      <c r="G3" s="39" t="s">
        <v>78</v>
      </c>
      <c r="H3" s="18" t="s">
        <v>100</v>
      </c>
      <c r="I3" s="18" t="s">
        <v>119</v>
      </c>
      <c r="J3" s="48" t="s">
        <v>115</v>
      </c>
      <c r="K3" s="18" t="s">
        <v>109</v>
      </c>
      <c r="L3" s="18">
        <v>2</v>
      </c>
      <c r="M3">
        <v>2023</v>
      </c>
      <c r="N3">
        <v>7</v>
      </c>
      <c r="O3">
        <v>3</v>
      </c>
      <c r="P3" s="34">
        <v>11.797000000000001</v>
      </c>
      <c r="Q3" s="33">
        <v>26.644339008279879</v>
      </c>
      <c r="R3" s="33">
        <f t="shared" ref="R3:R25" si="0">Q3*P3/100</f>
        <v>3.1432326728067772</v>
      </c>
      <c r="S3" s="65">
        <f t="shared" ref="S3:S25" si="1">R3/15*10000/1000</f>
        <v>2.0954884485378518</v>
      </c>
      <c r="T3" s="1">
        <f t="shared" ref="T3:T24" si="2">P3+P27+P51</f>
        <v>46.828000000000003</v>
      </c>
      <c r="U3" s="67">
        <f t="shared" ref="U3:U25" si="3">S3+S27+S51</f>
        <v>5.7814805165362824</v>
      </c>
    </row>
    <row r="4" spans="1:21" x14ac:dyDescent="0.25">
      <c r="A4" s="50" t="s">
        <v>131</v>
      </c>
      <c r="B4" s="40" t="s">
        <v>82</v>
      </c>
      <c r="C4" s="39" t="s">
        <v>83</v>
      </c>
      <c r="D4" s="39" t="s">
        <v>27</v>
      </c>
      <c r="E4" s="41" t="s">
        <v>77</v>
      </c>
      <c r="F4" s="39">
        <v>2023</v>
      </c>
      <c r="G4" s="39" t="s">
        <v>78</v>
      </c>
      <c r="H4" s="18" t="s">
        <v>100</v>
      </c>
      <c r="I4" s="18" t="s">
        <v>119</v>
      </c>
      <c r="J4" s="48" t="s">
        <v>116</v>
      </c>
      <c r="K4" s="18" t="s">
        <v>109</v>
      </c>
      <c r="L4" s="18">
        <v>2</v>
      </c>
      <c r="M4">
        <v>2023</v>
      </c>
      <c r="N4">
        <v>7</v>
      </c>
      <c r="O4">
        <v>3</v>
      </c>
      <c r="P4" s="34">
        <v>9.9009999999999998</v>
      </c>
      <c r="Q4" s="33">
        <v>26.762122665879446</v>
      </c>
      <c r="R4" s="33">
        <f t="shared" si="0"/>
        <v>2.6497177651487238</v>
      </c>
      <c r="S4" s="65">
        <f t="shared" si="1"/>
        <v>1.7664785100991491</v>
      </c>
      <c r="T4" s="1">
        <f t="shared" si="2"/>
        <v>57.879000000000005</v>
      </c>
      <c r="U4" s="67">
        <f t="shared" si="3"/>
        <v>6.2932994196552929</v>
      </c>
    </row>
    <row r="5" spans="1:21" x14ac:dyDescent="0.25">
      <c r="A5" s="50" t="s">
        <v>131</v>
      </c>
      <c r="B5" s="40" t="s">
        <v>82</v>
      </c>
      <c r="C5" s="39" t="s">
        <v>84</v>
      </c>
      <c r="D5" s="39" t="s">
        <v>28</v>
      </c>
      <c r="E5" s="41" t="s">
        <v>77</v>
      </c>
      <c r="F5" s="39">
        <v>2023</v>
      </c>
      <c r="G5" s="39" t="s">
        <v>78</v>
      </c>
      <c r="H5" s="18" t="s">
        <v>100</v>
      </c>
      <c r="I5" s="18" t="s">
        <v>120</v>
      </c>
      <c r="J5" s="48" t="s">
        <v>114</v>
      </c>
      <c r="K5" s="18" t="s">
        <v>109</v>
      </c>
      <c r="L5" s="18">
        <v>2</v>
      </c>
      <c r="M5">
        <v>2023</v>
      </c>
      <c r="N5">
        <v>7</v>
      </c>
      <c r="O5">
        <v>3</v>
      </c>
      <c r="P5" s="34">
        <v>13.684999999999999</v>
      </c>
      <c r="Q5" s="33">
        <v>23.345104816289719</v>
      </c>
      <c r="R5" s="33">
        <f t="shared" si="0"/>
        <v>3.1947775941092478</v>
      </c>
      <c r="S5" s="65">
        <f t="shared" si="1"/>
        <v>2.1298517294061652</v>
      </c>
      <c r="T5" s="1">
        <f t="shared" si="2"/>
        <v>54.676999999999992</v>
      </c>
      <c r="U5" s="67">
        <f t="shared" si="3"/>
        <v>6.2821380108060305</v>
      </c>
    </row>
    <row r="6" spans="1:21" x14ac:dyDescent="0.25">
      <c r="A6" s="50" t="s">
        <v>131</v>
      </c>
      <c r="B6" s="40" t="s">
        <v>82</v>
      </c>
      <c r="C6" s="39" t="s">
        <v>84</v>
      </c>
      <c r="D6" s="39" t="s">
        <v>29</v>
      </c>
      <c r="E6" s="41" t="s">
        <v>77</v>
      </c>
      <c r="F6" s="39">
        <v>2023</v>
      </c>
      <c r="G6" s="39" t="s">
        <v>78</v>
      </c>
      <c r="H6" s="18" t="s">
        <v>100</v>
      </c>
      <c r="I6" s="18" t="s">
        <v>120</v>
      </c>
      <c r="J6" s="48" t="s">
        <v>115</v>
      </c>
      <c r="K6" s="18" t="s">
        <v>109</v>
      </c>
      <c r="L6" s="18">
        <v>2</v>
      </c>
      <c r="M6">
        <v>2023</v>
      </c>
      <c r="N6">
        <v>7</v>
      </c>
      <c r="O6">
        <v>3</v>
      </c>
      <c r="P6" s="34">
        <v>12.06</v>
      </c>
      <c r="Q6" s="33">
        <v>24.062877871825869</v>
      </c>
      <c r="R6" s="33">
        <f t="shared" si="0"/>
        <v>2.9019830713421997</v>
      </c>
      <c r="S6" s="65">
        <f t="shared" si="1"/>
        <v>1.9346553808947997</v>
      </c>
      <c r="T6" s="1">
        <f t="shared" si="2"/>
        <v>50.534000000000006</v>
      </c>
      <c r="U6" s="67">
        <f t="shared" si="3"/>
        <v>5.8936521255983045</v>
      </c>
    </row>
    <row r="7" spans="1:21" x14ac:dyDescent="0.25">
      <c r="A7" s="50" t="s">
        <v>131</v>
      </c>
      <c r="B7" s="42" t="s">
        <v>82</v>
      </c>
      <c r="C7" s="43" t="s">
        <v>84</v>
      </c>
      <c r="D7" s="43" t="s">
        <v>30</v>
      </c>
      <c r="E7" s="44" t="s">
        <v>77</v>
      </c>
      <c r="F7" s="39">
        <v>2023</v>
      </c>
      <c r="G7" s="39" t="s">
        <v>78</v>
      </c>
      <c r="H7" s="18" t="s">
        <v>100</v>
      </c>
      <c r="I7" s="18" t="s">
        <v>120</v>
      </c>
      <c r="J7" s="48" t="s">
        <v>116</v>
      </c>
      <c r="K7" s="18" t="s">
        <v>109</v>
      </c>
      <c r="L7" s="18">
        <v>2</v>
      </c>
      <c r="M7">
        <v>2023</v>
      </c>
      <c r="N7">
        <v>7</v>
      </c>
      <c r="O7">
        <v>3</v>
      </c>
      <c r="P7" s="34">
        <v>12.708</v>
      </c>
      <c r="Q7" s="33">
        <v>21.970393911516254</v>
      </c>
      <c r="R7" s="33">
        <f t="shared" si="0"/>
        <v>2.7919976582754855</v>
      </c>
      <c r="S7" s="65">
        <f t="shared" si="1"/>
        <v>1.8613317721836571</v>
      </c>
      <c r="T7" s="1">
        <f t="shared" si="2"/>
        <v>56.795000000000002</v>
      </c>
      <c r="U7" s="67">
        <f t="shared" si="3"/>
        <v>6.0977577942839378</v>
      </c>
    </row>
    <row r="8" spans="1:21" x14ac:dyDescent="0.25">
      <c r="A8" s="50" t="s">
        <v>131</v>
      </c>
      <c r="B8" s="36" t="s">
        <v>82</v>
      </c>
      <c r="C8" s="37" t="s">
        <v>87</v>
      </c>
      <c r="D8" s="45" t="s">
        <v>31</v>
      </c>
      <c r="E8" s="38" t="s">
        <v>77</v>
      </c>
      <c r="F8" s="39">
        <v>2023</v>
      </c>
      <c r="G8" s="39" t="s">
        <v>78</v>
      </c>
      <c r="H8" s="18" t="s">
        <v>100</v>
      </c>
      <c r="I8" s="18" t="s">
        <v>119</v>
      </c>
      <c r="J8" s="48" t="s">
        <v>114</v>
      </c>
      <c r="K8" s="18" t="s">
        <v>109</v>
      </c>
      <c r="L8" s="18">
        <v>2</v>
      </c>
      <c r="M8">
        <v>2023</v>
      </c>
      <c r="N8">
        <v>7</v>
      </c>
      <c r="O8">
        <v>3</v>
      </c>
      <c r="P8" s="34">
        <v>7.3440000000000003</v>
      </c>
      <c r="Q8" s="33">
        <v>30.910196282786206</v>
      </c>
      <c r="R8" s="33">
        <f t="shared" si="0"/>
        <v>2.270044815007819</v>
      </c>
      <c r="S8" s="65">
        <f t="shared" si="1"/>
        <v>1.5133632100052128</v>
      </c>
      <c r="T8" s="1">
        <f t="shared" si="2"/>
        <v>45.197000000000003</v>
      </c>
      <c r="U8" s="67">
        <f t="shared" si="3"/>
        <v>5.4461414068927123</v>
      </c>
    </row>
    <row r="9" spans="1:21" x14ac:dyDescent="0.25">
      <c r="A9" s="50" t="s">
        <v>131</v>
      </c>
      <c r="B9" s="40" t="s">
        <v>82</v>
      </c>
      <c r="C9" s="39" t="s">
        <v>87</v>
      </c>
      <c r="D9" s="46" t="s">
        <v>32</v>
      </c>
      <c r="E9" s="41" t="s">
        <v>77</v>
      </c>
      <c r="F9" s="39">
        <v>2023</v>
      </c>
      <c r="G9" s="39" t="s">
        <v>78</v>
      </c>
      <c r="H9" s="18" t="s">
        <v>100</v>
      </c>
      <c r="I9" s="18" t="s">
        <v>119</v>
      </c>
      <c r="J9" s="48" t="s">
        <v>115</v>
      </c>
      <c r="K9" s="18" t="s">
        <v>109</v>
      </c>
      <c r="L9" s="18">
        <v>2</v>
      </c>
      <c r="M9">
        <v>2023</v>
      </c>
      <c r="N9">
        <v>7</v>
      </c>
      <c r="O9">
        <v>3</v>
      </c>
      <c r="P9" s="34">
        <v>6.7299999999999995</v>
      </c>
      <c r="Q9" s="33">
        <v>30.774907749077517</v>
      </c>
      <c r="R9" s="33">
        <f t="shared" si="0"/>
        <v>2.0711512915129169</v>
      </c>
      <c r="S9" s="65">
        <f t="shared" si="1"/>
        <v>1.380767527675278</v>
      </c>
      <c r="T9" s="1">
        <f t="shared" si="2"/>
        <v>45.240000000000009</v>
      </c>
      <c r="U9" s="67">
        <f t="shared" si="3"/>
        <v>5.3972516361132961</v>
      </c>
    </row>
    <row r="10" spans="1:21" x14ac:dyDescent="0.25">
      <c r="A10" s="50" t="s">
        <v>131</v>
      </c>
      <c r="B10" s="40" t="s">
        <v>82</v>
      </c>
      <c r="C10" s="39" t="s">
        <v>87</v>
      </c>
      <c r="D10" s="46" t="s">
        <v>33</v>
      </c>
      <c r="E10" s="41" t="s">
        <v>77</v>
      </c>
      <c r="F10" s="39">
        <v>2023</v>
      </c>
      <c r="G10" s="39" t="s">
        <v>78</v>
      </c>
      <c r="H10" s="18" t="s">
        <v>100</v>
      </c>
      <c r="I10" s="18" t="s">
        <v>119</v>
      </c>
      <c r="J10" s="48" t="s">
        <v>116</v>
      </c>
      <c r="K10" s="18" t="s">
        <v>109</v>
      </c>
      <c r="L10" s="18">
        <v>2</v>
      </c>
      <c r="M10">
        <v>2023</v>
      </c>
      <c r="N10">
        <v>7</v>
      </c>
      <c r="O10">
        <v>3</v>
      </c>
      <c r="P10" s="34">
        <v>6.7</v>
      </c>
      <c r="Q10" s="33">
        <v>33.671808891492525</v>
      </c>
      <c r="R10" s="33">
        <f t="shared" si="0"/>
        <v>2.2560111957299993</v>
      </c>
      <c r="S10" s="65">
        <f t="shared" si="1"/>
        <v>1.5040074638199996</v>
      </c>
      <c r="T10" s="1">
        <f t="shared" si="2"/>
        <v>30.085999999999999</v>
      </c>
      <c r="U10" s="67">
        <f t="shared" si="3"/>
        <v>4.3204342757977106</v>
      </c>
    </row>
    <row r="11" spans="1:21" x14ac:dyDescent="0.25">
      <c r="A11" s="50" t="s">
        <v>131</v>
      </c>
      <c r="B11" s="40" t="s">
        <v>82</v>
      </c>
      <c r="C11" s="39" t="s">
        <v>88</v>
      </c>
      <c r="D11" s="46" t="s">
        <v>34</v>
      </c>
      <c r="E11" s="41" t="s">
        <v>77</v>
      </c>
      <c r="F11" s="39">
        <v>2023</v>
      </c>
      <c r="G11" s="39" t="s">
        <v>78</v>
      </c>
      <c r="H11" s="18" t="s">
        <v>100</v>
      </c>
      <c r="I11" s="18" t="s">
        <v>120</v>
      </c>
      <c r="J11" s="48" t="s">
        <v>114</v>
      </c>
      <c r="K11" s="18" t="s">
        <v>109</v>
      </c>
      <c r="L11" s="18">
        <v>2</v>
      </c>
      <c r="M11">
        <v>2023</v>
      </c>
      <c r="N11">
        <v>7</v>
      </c>
      <c r="O11">
        <v>3</v>
      </c>
      <c r="P11" s="34">
        <v>12.869</v>
      </c>
      <c r="Q11" s="33">
        <v>28.593314001203719</v>
      </c>
      <c r="R11" s="33">
        <f t="shared" si="0"/>
        <v>3.6796735788149069</v>
      </c>
      <c r="S11" s="65">
        <f t="shared" si="1"/>
        <v>2.4531157192099378</v>
      </c>
      <c r="T11" s="1">
        <f t="shared" si="2"/>
        <v>45.831000000000003</v>
      </c>
      <c r="U11" s="67">
        <f t="shared" si="3"/>
        <v>5.9280276812666344</v>
      </c>
    </row>
    <row r="12" spans="1:21" x14ac:dyDescent="0.25">
      <c r="A12" s="50" t="s">
        <v>131</v>
      </c>
      <c r="B12" s="40" t="s">
        <v>82</v>
      </c>
      <c r="C12" s="39" t="s">
        <v>88</v>
      </c>
      <c r="D12" s="46" t="s">
        <v>35</v>
      </c>
      <c r="E12" s="41" t="s">
        <v>77</v>
      </c>
      <c r="F12" s="39">
        <v>2023</v>
      </c>
      <c r="G12" s="39" t="s">
        <v>78</v>
      </c>
      <c r="H12" s="18" t="s">
        <v>100</v>
      </c>
      <c r="I12" s="18" t="s">
        <v>120</v>
      </c>
      <c r="J12" s="48" t="s">
        <v>115</v>
      </c>
      <c r="K12" s="18" t="s">
        <v>109</v>
      </c>
      <c r="L12" s="18">
        <v>2</v>
      </c>
      <c r="M12">
        <v>2023</v>
      </c>
      <c r="N12">
        <v>7</v>
      </c>
      <c r="O12">
        <v>3</v>
      </c>
      <c r="P12" s="34">
        <v>9.1809999999999992</v>
      </c>
      <c r="Q12" s="33">
        <v>30.685185185185169</v>
      </c>
      <c r="R12" s="33">
        <f t="shared" si="0"/>
        <v>2.81720685185185</v>
      </c>
      <c r="S12" s="65">
        <f t="shared" si="1"/>
        <v>1.8781379012345667</v>
      </c>
      <c r="T12" s="1">
        <f t="shared" si="2"/>
        <v>47.352999999999994</v>
      </c>
      <c r="U12" s="67">
        <f t="shared" si="3"/>
        <v>5.732762018698736</v>
      </c>
    </row>
    <row r="13" spans="1:21" x14ac:dyDescent="0.25">
      <c r="A13" s="50" t="s">
        <v>131</v>
      </c>
      <c r="B13" s="42" t="s">
        <v>82</v>
      </c>
      <c r="C13" s="43" t="s">
        <v>88</v>
      </c>
      <c r="D13" s="47" t="s">
        <v>36</v>
      </c>
      <c r="E13" s="44" t="s">
        <v>77</v>
      </c>
      <c r="F13" s="39">
        <v>2023</v>
      </c>
      <c r="G13" s="39" t="s">
        <v>78</v>
      </c>
      <c r="H13" s="18" t="s">
        <v>100</v>
      </c>
      <c r="I13" s="18" t="s">
        <v>120</v>
      </c>
      <c r="J13" s="48" t="s">
        <v>116</v>
      </c>
      <c r="K13" s="18" t="s">
        <v>109</v>
      </c>
      <c r="L13" s="18">
        <v>2</v>
      </c>
      <c r="M13">
        <v>2023</v>
      </c>
      <c r="N13">
        <v>7</v>
      </c>
      <c r="O13">
        <v>3</v>
      </c>
      <c r="P13" s="34">
        <v>5.4589999999999996</v>
      </c>
      <c r="Q13" s="33">
        <v>32.174634293470035</v>
      </c>
      <c r="R13" s="33">
        <f t="shared" si="0"/>
        <v>1.756413286080529</v>
      </c>
      <c r="S13" s="65">
        <f t="shared" si="1"/>
        <v>1.1709421907203528</v>
      </c>
      <c r="T13" s="1">
        <f t="shared" si="2"/>
        <v>42.980000000000004</v>
      </c>
      <c r="U13" s="67">
        <f t="shared" si="3"/>
        <v>5.0814679081401275</v>
      </c>
    </row>
    <row r="14" spans="1:21" x14ac:dyDescent="0.25">
      <c r="A14" s="50" t="s">
        <v>131</v>
      </c>
      <c r="B14" s="36" t="s">
        <v>82</v>
      </c>
      <c r="C14" s="37" t="s">
        <v>89</v>
      </c>
      <c r="D14" s="45" t="s">
        <v>37</v>
      </c>
      <c r="E14" s="38" t="s">
        <v>77</v>
      </c>
      <c r="F14" s="39">
        <v>2023</v>
      </c>
      <c r="G14" s="39" t="s">
        <v>78</v>
      </c>
      <c r="H14" s="18" t="s">
        <v>101</v>
      </c>
      <c r="I14" s="18" t="s">
        <v>120</v>
      </c>
      <c r="J14" s="48" t="s">
        <v>117</v>
      </c>
      <c r="K14" s="18" t="s">
        <v>109</v>
      </c>
      <c r="L14" s="18">
        <v>2</v>
      </c>
      <c r="M14">
        <v>2023</v>
      </c>
      <c r="N14">
        <v>7</v>
      </c>
      <c r="O14">
        <v>3</v>
      </c>
      <c r="P14" s="34">
        <v>7.4509999999999996</v>
      </c>
      <c r="Q14" s="33">
        <v>30.936555891238694</v>
      </c>
      <c r="R14" s="33">
        <f t="shared" si="0"/>
        <v>2.3050827794561948</v>
      </c>
      <c r="S14" s="65">
        <f t="shared" si="1"/>
        <v>1.5367218529707967</v>
      </c>
      <c r="T14" s="1">
        <f t="shared" si="2"/>
        <v>23.391999999999999</v>
      </c>
      <c r="U14" s="67">
        <f t="shared" si="3"/>
        <v>3.4813946106413614</v>
      </c>
    </row>
    <row r="15" spans="1:21" x14ac:dyDescent="0.25">
      <c r="A15" s="50" t="s">
        <v>131</v>
      </c>
      <c r="B15" s="40" t="s">
        <v>82</v>
      </c>
      <c r="C15" s="39" t="s">
        <v>89</v>
      </c>
      <c r="D15" s="46" t="s">
        <v>38</v>
      </c>
      <c r="E15" s="41" t="s">
        <v>77</v>
      </c>
      <c r="F15" s="39">
        <v>2023</v>
      </c>
      <c r="G15" s="39" t="s">
        <v>78</v>
      </c>
      <c r="H15" s="18" t="s">
        <v>101</v>
      </c>
      <c r="I15" s="18" t="s">
        <v>120</v>
      </c>
      <c r="J15" s="48" t="s">
        <v>115</v>
      </c>
      <c r="K15" s="18" t="s">
        <v>109</v>
      </c>
      <c r="L15" s="18">
        <v>2</v>
      </c>
      <c r="M15">
        <v>2023</v>
      </c>
      <c r="N15">
        <v>7</v>
      </c>
      <c r="O15">
        <v>3</v>
      </c>
      <c r="P15" s="34">
        <v>8.5</v>
      </c>
      <c r="Q15" s="33">
        <v>30.430569015644487</v>
      </c>
      <c r="R15" s="33">
        <f t="shared" si="0"/>
        <v>2.5865983663297811</v>
      </c>
      <c r="S15" s="65">
        <f t="shared" si="1"/>
        <v>1.7243989108865208</v>
      </c>
      <c r="T15" s="1">
        <f t="shared" si="2"/>
        <v>28.23</v>
      </c>
      <c r="U15" s="67">
        <f t="shared" si="3"/>
        <v>4.0848238207724803</v>
      </c>
    </row>
    <row r="16" spans="1:21" x14ac:dyDescent="0.25">
      <c r="A16" s="50" t="s">
        <v>131</v>
      </c>
      <c r="B16" s="40" t="s">
        <v>82</v>
      </c>
      <c r="C16" s="39" t="s">
        <v>89</v>
      </c>
      <c r="D16" s="46" t="s">
        <v>39</v>
      </c>
      <c r="E16" s="41" t="s">
        <v>77</v>
      </c>
      <c r="F16" s="39">
        <v>2023</v>
      </c>
      <c r="G16" s="39" t="s">
        <v>78</v>
      </c>
      <c r="H16" s="18" t="s">
        <v>101</v>
      </c>
      <c r="I16" s="18" t="s">
        <v>120</v>
      </c>
      <c r="J16" s="48" t="s">
        <v>118</v>
      </c>
      <c r="K16" s="18" t="s">
        <v>109</v>
      </c>
      <c r="L16" s="18">
        <v>2</v>
      </c>
      <c r="M16">
        <v>2023</v>
      </c>
      <c r="N16">
        <v>7</v>
      </c>
      <c r="O16">
        <v>3</v>
      </c>
      <c r="P16" s="34">
        <v>6.6480000000000006</v>
      </c>
      <c r="Q16" s="33">
        <v>30.611918836874892</v>
      </c>
      <c r="R16" s="33">
        <f t="shared" si="0"/>
        <v>2.0350803642754429</v>
      </c>
      <c r="S16" s="65">
        <f t="shared" si="1"/>
        <v>1.3567202428502954</v>
      </c>
      <c r="T16" s="1">
        <f t="shared" si="2"/>
        <v>25.417000000000002</v>
      </c>
      <c r="U16" s="67">
        <f t="shared" si="3"/>
        <v>3.5058099498465505</v>
      </c>
    </row>
    <row r="17" spans="1:21" x14ac:dyDescent="0.25">
      <c r="A17" s="50" t="s">
        <v>131</v>
      </c>
      <c r="B17" s="40" t="s">
        <v>82</v>
      </c>
      <c r="C17" s="39" t="s">
        <v>90</v>
      </c>
      <c r="D17" s="46" t="s">
        <v>40</v>
      </c>
      <c r="E17" s="41" t="s">
        <v>77</v>
      </c>
      <c r="F17" s="39">
        <v>2023</v>
      </c>
      <c r="G17" s="39" t="s">
        <v>78</v>
      </c>
      <c r="H17" s="18" t="s">
        <v>101</v>
      </c>
      <c r="I17" s="18" t="s">
        <v>119</v>
      </c>
      <c r="J17" s="48" t="s">
        <v>117</v>
      </c>
      <c r="K17" s="18" t="s">
        <v>109</v>
      </c>
      <c r="L17" s="18">
        <v>2</v>
      </c>
      <c r="M17">
        <v>2023</v>
      </c>
      <c r="N17">
        <v>7</v>
      </c>
      <c r="O17">
        <v>3</v>
      </c>
      <c r="P17" s="34">
        <v>7.94</v>
      </c>
      <c r="Q17" s="33">
        <v>28.148011782032391</v>
      </c>
      <c r="R17" s="33">
        <f t="shared" si="0"/>
        <v>2.2349521354933719</v>
      </c>
      <c r="S17" s="65">
        <f t="shared" si="1"/>
        <v>1.4899680903289145</v>
      </c>
      <c r="T17" s="1">
        <f t="shared" si="2"/>
        <v>35.692</v>
      </c>
      <c r="U17" s="67">
        <f t="shared" si="3"/>
        <v>4.4486723505332089</v>
      </c>
    </row>
    <row r="18" spans="1:21" x14ac:dyDescent="0.25">
      <c r="A18" s="50" t="s">
        <v>131</v>
      </c>
      <c r="B18" s="40" t="s">
        <v>82</v>
      </c>
      <c r="C18" s="39" t="s">
        <v>90</v>
      </c>
      <c r="D18" s="46" t="s">
        <v>41</v>
      </c>
      <c r="E18" s="41" t="s">
        <v>77</v>
      </c>
      <c r="F18" s="39">
        <v>2023</v>
      </c>
      <c r="G18" s="39" t="s">
        <v>78</v>
      </c>
      <c r="H18" s="18" t="s">
        <v>101</v>
      </c>
      <c r="I18" s="18" t="s">
        <v>119</v>
      </c>
      <c r="J18" s="48" t="s">
        <v>115</v>
      </c>
      <c r="K18" s="18" t="s">
        <v>109</v>
      </c>
      <c r="L18" s="18">
        <v>2</v>
      </c>
      <c r="M18">
        <v>2023</v>
      </c>
      <c r="N18">
        <v>7</v>
      </c>
      <c r="O18">
        <v>3</v>
      </c>
      <c r="P18" s="34">
        <v>8.016</v>
      </c>
      <c r="Q18" s="33">
        <v>31.124072110286356</v>
      </c>
      <c r="R18" s="33">
        <f t="shared" si="0"/>
        <v>2.4949056203605542</v>
      </c>
      <c r="S18" s="65">
        <f t="shared" si="1"/>
        <v>1.6632704135737029</v>
      </c>
      <c r="T18" s="1">
        <f t="shared" si="2"/>
        <v>41.344999999999999</v>
      </c>
      <c r="U18" s="67">
        <f t="shared" si="3"/>
        <v>5.1554544905902944</v>
      </c>
    </row>
    <row r="19" spans="1:21" x14ac:dyDescent="0.25">
      <c r="A19" s="50" t="s">
        <v>131</v>
      </c>
      <c r="B19" s="42" t="s">
        <v>82</v>
      </c>
      <c r="C19" s="43" t="s">
        <v>90</v>
      </c>
      <c r="D19" s="47" t="s">
        <v>42</v>
      </c>
      <c r="E19" s="44" t="s">
        <v>77</v>
      </c>
      <c r="F19" s="39">
        <v>2023</v>
      </c>
      <c r="G19" s="39" t="s">
        <v>78</v>
      </c>
      <c r="H19" s="18" t="s">
        <v>101</v>
      </c>
      <c r="I19" s="18" t="s">
        <v>119</v>
      </c>
      <c r="J19" s="48" t="s">
        <v>118</v>
      </c>
      <c r="K19" s="18" t="s">
        <v>109</v>
      </c>
      <c r="L19" s="18">
        <v>2</v>
      </c>
      <c r="M19">
        <v>2023</v>
      </c>
      <c r="N19">
        <v>7</v>
      </c>
      <c r="O19">
        <v>3</v>
      </c>
      <c r="P19" s="34">
        <v>8.5879999999999992</v>
      </c>
      <c r="Q19" s="33">
        <v>29.344777768335145</v>
      </c>
      <c r="R19" s="33">
        <f t="shared" si="0"/>
        <v>2.5201295147446219</v>
      </c>
      <c r="S19" s="65">
        <f t="shared" si="1"/>
        <v>1.6800863431630815</v>
      </c>
      <c r="T19" s="1">
        <f t="shared" si="2"/>
        <v>42.317</v>
      </c>
      <c r="U19" s="67">
        <f t="shared" si="3"/>
        <v>5.1360210848298458</v>
      </c>
    </row>
    <row r="20" spans="1:21" x14ac:dyDescent="0.25">
      <c r="A20" s="50" t="s">
        <v>131</v>
      </c>
      <c r="B20" s="36" t="s">
        <v>82</v>
      </c>
      <c r="C20" s="37" t="s">
        <v>93</v>
      </c>
      <c r="D20" s="45" t="s">
        <v>43</v>
      </c>
      <c r="E20" s="38" t="s">
        <v>77</v>
      </c>
      <c r="F20" s="39">
        <v>2023</v>
      </c>
      <c r="G20" s="39" t="s">
        <v>78</v>
      </c>
      <c r="H20" s="18" t="s">
        <v>101</v>
      </c>
      <c r="I20" s="18" t="s">
        <v>120</v>
      </c>
      <c r="J20" s="48" t="s">
        <v>117</v>
      </c>
      <c r="K20" s="18" t="s">
        <v>109</v>
      </c>
      <c r="L20" s="18">
        <v>2</v>
      </c>
      <c r="M20">
        <v>2023</v>
      </c>
      <c r="N20">
        <v>7</v>
      </c>
      <c r="O20">
        <v>3</v>
      </c>
      <c r="P20" s="34">
        <v>11.066000000000001</v>
      </c>
      <c r="Q20" s="33">
        <v>26.868514383291757</v>
      </c>
      <c r="R20" s="33">
        <f t="shared" si="0"/>
        <v>2.973269801655066</v>
      </c>
      <c r="S20" s="65">
        <f t="shared" si="1"/>
        <v>1.982179867770044</v>
      </c>
      <c r="T20" s="1">
        <f t="shared" si="2"/>
        <v>35.247</v>
      </c>
      <c r="U20" s="67">
        <f t="shared" si="3"/>
        <v>4.4105309121501985</v>
      </c>
    </row>
    <row r="21" spans="1:21" x14ac:dyDescent="0.25">
      <c r="A21" s="50" t="s">
        <v>131</v>
      </c>
      <c r="B21" s="40" t="s">
        <v>82</v>
      </c>
      <c r="C21" s="39" t="s">
        <v>93</v>
      </c>
      <c r="D21" s="46" t="s">
        <v>44</v>
      </c>
      <c r="E21" s="41" t="s">
        <v>77</v>
      </c>
      <c r="F21" s="39">
        <v>2023</v>
      </c>
      <c r="G21" s="39" t="s">
        <v>78</v>
      </c>
      <c r="H21" s="18" t="s">
        <v>101</v>
      </c>
      <c r="I21" s="18" t="s">
        <v>120</v>
      </c>
      <c r="J21" s="48" t="s">
        <v>115</v>
      </c>
      <c r="K21" s="18" t="s">
        <v>109</v>
      </c>
      <c r="L21" s="18">
        <v>2</v>
      </c>
      <c r="M21">
        <v>2023</v>
      </c>
      <c r="N21">
        <v>7</v>
      </c>
      <c r="O21">
        <v>3</v>
      </c>
      <c r="P21" s="34">
        <v>8.2919999999999998</v>
      </c>
      <c r="Q21" s="33">
        <v>27.847928469046451</v>
      </c>
      <c r="R21" s="33">
        <f t="shared" si="0"/>
        <v>2.3091502286533316</v>
      </c>
      <c r="S21" s="65">
        <f t="shared" si="1"/>
        <v>1.5394334857688878</v>
      </c>
      <c r="T21" s="1">
        <f t="shared" si="2"/>
        <v>46.191000000000003</v>
      </c>
      <c r="U21" s="67">
        <f>S21+S45+S69</f>
        <v>5.26181520950073</v>
      </c>
    </row>
    <row r="22" spans="1:21" x14ac:dyDescent="0.25">
      <c r="A22" s="50" t="s">
        <v>131</v>
      </c>
      <c r="B22" s="40" t="s">
        <v>82</v>
      </c>
      <c r="C22" s="39" t="s">
        <v>93</v>
      </c>
      <c r="D22" s="46" t="s">
        <v>45</v>
      </c>
      <c r="E22" s="41" t="s">
        <v>77</v>
      </c>
      <c r="F22" s="39">
        <v>2023</v>
      </c>
      <c r="G22" s="39" t="s">
        <v>78</v>
      </c>
      <c r="H22" s="18" t="s">
        <v>101</v>
      </c>
      <c r="I22" s="18" t="s">
        <v>120</v>
      </c>
      <c r="J22" s="48" t="s">
        <v>118</v>
      </c>
      <c r="K22" s="18" t="s">
        <v>109</v>
      </c>
      <c r="L22" s="18">
        <v>2</v>
      </c>
      <c r="M22">
        <v>2023</v>
      </c>
      <c r="N22">
        <v>7</v>
      </c>
      <c r="O22">
        <v>3</v>
      </c>
      <c r="P22" s="34">
        <v>8.7640000000000011</v>
      </c>
      <c r="Q22" s="33">
        <v>26.310592459605019</v>
      </c>
      <c r="R22" s="33">
        <f t="shared" si="0"/>
        <v>2.3058603231597838</v>
      </c>
      <c r="S22" s="65">
        <f t="shared" si="1"/>
        <v>1.5372402154398559</v>
      </c>
      <c r="T22" s="1">
        <f t="shared" si="2"/>
        <v>46.343000000000004</v>
      </c>
      <c r="U22" s="67">
        <f t="shared" si="3"/>
        <v>5.3462394052467719</v>
      </c>
    </row>
    <row r="23" spans="1:21" x14ac:dyDescent="0.25">
      <c r="A23" s="50" t="s">
        <v>131</v>
      </c>
      <c r="B23" s="40" t="s">
        <v>82</v>
      </c>
      <c r="C23" s="39" t="s">
        <v>94</v>
      </c>
      <c r="D23" s="46" t="s">
        <v>46</v>
      </c>
      <c r="E23" s="41" t="s">
        <v>77</v>
      </c>
      <c r="F23" s="39">
        <v>2023</v>
      </c>
      <c r="G23" s="39" t="s">
        <v>78</v>
      </c>
      <c r="H23" s="18" t="s">
        <v>101</v>
      </c>
      <c r="I23" s="18" t="s">
        <v>119</v>
      </c>
      <c r="J23" s="48" t="s">
        <v>117</v>
      </c>
      <c r="K23" s="18" t="s">
        <v>109</v>
      </c>
      <c r="L23" s="18">
        <v>2</v>
      </c>
      <c r="M23">
        <v>2023</v>
      </c>
      <c r="N23">
        <v>7</v>
      </c>
      <c r="O23">
        <v>3</v>
      </c>
      <c r="P23" s="34">
        <v>7.4859999999999998</v>
      </c>
      <c r="Q23" s="33">
        <v>27.936207595621049</v>
      </c>
      <c r="R23" s="33">
        <f t="shared" si="0"/>
        <v>2.0913045006081914</v>
      </c>
      <c r="S23" s="65">
        <f t="shared" si="1"/>
        <v>1.3942030004054609</v>
      </c>
      <c r="T23" s="1">
        <f t="shared" si="2"/>
        <v>48.67</v>
      </c>
      <c r="U23" s="67">
        <f t="shared" si="3"/>
        <v>5.3735489202914675</v>
      </c>
    </row>
    <row r="24" spans="1:21" x14ac:dyDescent="0.25">
      <c r="A24" s="50" t="s">
        <v>131</v>
      </c>
      <c r="B24" s="40" t="s">
        <v>82</v>
      </c>
      <c r="C24" s="39" t="s">
        <v>94</v>
      </c>
      <c r="D24" s="46" t="s">
        <v>47</v>
      </c>
      <c r="E24" s="41" t="s">
        <v>77</v>
      </c>
      <c r="F24" s="39">
        <v>2023</v>
      </c>
      <c r="G24" s="39" t="s">
        <v>78</v>
      </c>
      <c r="H24" s="18" t="s">
        <v>101</v>
      </c>
      <c r="I24" s="18" t="s">
        <v>119</v>
      </c>
      <c r="J24" s="48" t="s">
        <v>115</v>
      </c>
      <c r="K24" s="18" t="s">
        <v>109</v>
      </c>
      <c r="L24" s="18">
        <v>2</v>
      </c>
      <c r="M24">
        <v>2023</v>
      </c>
      <c r="N24">
        <v>7</v>
      </c>
      <c r="O24">
        <v>3</v>
      </c>
      <c r="P24" s="34">
        <v>8.9659999999999993</v>
      </c>
      <c r="Q24" s="33">
        <v>25.138060525734474</v>
      </c>
      <c r="R24" s="33">
        <f t="shared" si="0"/>
        <v>2.2538785067373528</v>
      </c>
      <c r="S24" s="65">
        <f t="shared" si="1"/>
        <v>1.5025856711582353</v>
      </c>
      <c r="T24" s="1">
        <f t="shared" si="2"/>
        <v>55.820999999999998</v>
      </c>
      <c r="U24" s="67">
        <f t="shared" si="3"/>
        <v>6.137841762638006</v>
      </c>
    </row>
    <row r="25" spans="1:21" x14ac:dyDescent="0.25">
      <c r="A25" s="50" t="s">
        <v>131</v>
      </c>
      <c r="B25" s="42" t="s">
        <v>82</v>
      </c>
      <c r="C25" s="43" t="s">
        <v>94</v>
      </c>
      <c r="D25" s="47" t="s">
        <v>48</v>
      </c>
      <c r="E25" s="44" t="s">
        <v>77</v>
      </c>
      <c r="F25" s="39">
        <v>2023</v>
      </c>
      <c r="G25" s="39" t="s">
        <v>78</v>
      </c>
      <c r="H25" s="18" t="s">
        <v>101</v>
      </c>
      <c r="I25" s="18" t="s">
        <v>119</v>
      </c>
      <c r="J25" s="48" t="s">
        <v>118</v>
      </c>
      <c r="K25" s="18" t="s">
        <v>109</v>
      </c>
      <c r="L25" s="18">
        <v>2</v>
      </c>
      <c r="M25">
        <v>2023</v>
      </c>
      <c r="N25">
        <v>7</v>
      </c>
      <c r="O25">
        <v>3</v>
      </c>
      <c r="P25" s="34">
        <v>8.9350000000000005</v>
      </c>
      <c r="Q25" s="33">
        <v>23.930421909696559</v>
      </c>
      <c r="R25" s="33">
        <f t="shared" si="0"/>
        <v>2.1381831976313874</v>
      </c>
      <c r="S25" s="65">
        <f t="shared" si="1"/>
        <v>1.4254554650875917</v>
      </c>
      <c r="T25" s="1">
        <f>P25+P49+P73</f>
        <v>42.352000000000004</v>
      </c>
      <c r="U25" s="67">
        <f t="shared" si="3"/>
        <v>4.9028028095022593</v>
      </c>
    </row>
    <row r="26" spans="1:21" x14ac:dyDescent="0.25">
      <c r="A26" s="50" t="s">
        <v>131</v>
      </c>
      <c r="B26" s="36" t="s">
        <v>82</v>
      </c>
      <c r="C26" s="37" t="s">
        <v>83</v>
      </c>
      <c r="D26" s="37" t="s">
        <v>25</v>
      </c>
      <c r="E26" s="38" t="s">
        <v>77</v>
      </c>
      <c r="F26" s="39">
        <v>2023</v>
      </c>
      <c r="G26" s="39" t="s">
        <v>78</v>
      </c>
      <c r="H26" s="18" t="s">
        <v>100</v>
      </c>
      <c r="I26" s="18" t="s">
        <v>119</v>
      </c>
      <c r="J26" s="48" t="s">
        <v>114</v>
      </c>
      <c r="K26" s="18" t="s">
        <v>109</v>
      </c>
      <c r="L26" s="18">
        <v>3</v>
      </c>
      <c r="M26">
        <v>2023</v>
      </c>
      <c r="N26">
        <v>8</v>
      </c>
      <c r="O26">
        <v>14</v>
      </c>
      <c r="P26" s="33">
        <v>17.202000000000002</v>
      </c>
      <c r="Q26" s="33">
        <v>15.750455487843182</v>
      </c>
      <c r="R26" s="33">
        <f>Q26*P26/100</f>
        <v>2.7093933530187844</v>
      </c>
      <c r="S26" s="65">
        <f>R26/15*10000/1000</f>
        <v>1.8062622353458562</v>
      </c>
      <c r="T26" s="1" t="s">
        <v>77</v>
      </c>
      <c r="U26" s="67" t="s">
        <v>77</v>
      </c>
    </row>
    <row r="27" spans="1:21" x14ac:dyDescent="0.25">
      <c r="A27" s="50" t="s">
        <v>131</v>
      </c>
      <c r="B27" s="40" t="s">
        <v>82</v>
      </c>
      <c r="C27" s="39" t="s">
        <v>83</v>
      </c>
      <c r="D27" s="39" t="s">
        <v>26</v>
      </c>
      <c r="E27" s="41" t="s">
        <v>77</v>
      </c>
      <c r="F27" s="39">
        <v>2023</v>
      </c>
      <c r="G27" s="39" t="s">
        <v>78</v>
      </c>
      <c r="H27" s="18" t="s">
        <v>100</v>
      </c>
      <c r="I27" s="18" t="s">
        <v>119</v>
      </c>
      <c r="J27" s="48" t="s">
        <v>115</v>
      </c>
      <c r="K27" s="18" t="s">
        <v>109</v>
      </c>
      <c r="L27" s="18">
        <v>3</v>
      </c>
      <c r="M27">
        <v>2023</v>
      </c>
      <c r="N27">
        <v>8</v>
      </c>
      <c r="O27">
        <v>14</v>
      </c>
      <c r="P27" s="33">
        <v>18.780999999999999</v>
      </c>
      <c r="Q27" s="33">
        <v>16.657967340243061</v>
      </c>
      <c r="R27" s="33">
        <f t="shared" ref="R27:R49" si="4">Q27*P27/100</f>
        <v>3.1285328461710491</v>
      </c>
      <c r="S27" s="65">
        <f t="shared" ref="S27:S49" si="5">R27/15*10000/1000</f>
        <v>2.0856885641140326</v>
      </c>
      <c r="T27" s="1" t="s">
        <v>77</v>
      </c>
      <c r="U27" s="67" t="s">
        <v>77</v>
      </c>
    </row>
    <row r="28" spans="1:21" x14ac:dyDescent="0.25">
      <c r="A28" s="50" t="s">
        <v>131</v>
      </c>
      <c r="B28" s="40" t="s">
        <v>82</v>
      </c>
      <c r="C28" s="39" t="s">
        <v>83</v>
      </c>
      <c r="D28" s="39" t="s">
        <v>27</v>
      </c>
      <c r="E28" s="41" t="s">
        <v>77</v>
      </c>
      <c r="F28" s="39">
        <v>2023</v>
      </c>
      <c r="G28" s="39" t="s">
        <v>78</v>
      </c>
      <c r="H28" s="18" t="s">
        <v>100</v>
      </c>
      <c r="I28" s="18" t="s">
        <v>119</v>
      </c>
      <c r="J28" s="48" t="s">
        <v>116</v>
      </c>
      <c r="K28" s="18" t="s">
        <v>109</v>
      </c>
      <c r="L28" s="18">
        <v>3</v>
      </c>
      <c r="M28">
        <v>2023</v>
      </c>
      <c r="N28">
        <v>8</v>
      </c>
      <c r="O28">
        <v>14</v>
      </c>
      <c r="P28" s="33">
        <v>26.074999999999999</v>
      </c>
      <c r="Q28" s="33">
        <v>14.416091263884711</v>
      </c>
      <c r="R28" s="33">
        <f t="shared" si="4"/>
        <v>3.7589957970579384</v>
      </c>
      <c r="S28" s="65">
        <f t="shared" si="5"/>
        <v>2.5059971980386258</v>
      </c>
      <c r="T28" s="1" t="s">
        <v>77</v>
      </c>
      <c r="U28" s="67" t="s">
        <v>77</v>
      </c>
    </row>
    <row r="29" spans="1:21" x14ac:dyDescent="0.25">
      <c r="A29" s="50" t="s">
        <v>131</v>
      </c>
      <c r="B29" s="40" t="s">
        <v>82</v>
      </c>
      <c r="C29" s="39" t="s">
        <v>84</v>
      </c>
      <c r="D29" s="39" t="s">
        <v>28</v>
      </c>
      <c r="E29" s="41" t="s">
        <v>77</v>
      </c>
      <c r="F29" s="39">
        <v>2023</v>
      </c>
      <c r="G29" s="39" t="s">
        <v>78</v>
      </c>
      <c r="H29" s="18" t="s">
        <v>100</v>
      </c>
      <c r="I29" s="18" t="s">
        <v>120</v>
      </c>
      <c r="J29" s="48" t="s">
        <v>114</v>
      </c>
      <c r="K29" s="18" t="s">
        <v>109</v>
      </c>
      <c r="L29" s="18">
        <v>3</v>
      </c>
      <c r="M29">
        <v>2023</v>
      </c>
      <c r="N29">
        <v>8</v>
      </c>
      <c r="O29">
        <v>14</v>
      </c>
      <c r="P29" s="33">
        <v>22.917999999999999</v>
      </c>
      <c r="Q29" s="33">
        <v>15.264576535678806</v>
      </c>
      <c r="R29" s="33">
        <f t="shared" si="4"/>
        <v>3.4983356504468683</v>
      </c>
      <c r="S29" s="65">
        <f t="shared" si="5"/>
        <v>2.3322237669645793</v>
      </c>
      <c r="T29" s="1" t="s">
        <v>77</v>
      </c>
      <c r="U29" s="67" t="s">
        <v>77</v>
      </c>
    </row>
    <row r="30" spans="1:21" x14ac:dyDescent="0.25">
      <c r="A30" s="50" t="s">
        <v>131</v>
      </c>
      <c r="B30" s="40" t="s">
        <v>82</v>
      </c>
      <c r="C30" s="39" t="s">
        <v>84</v>
      </c>
      <c r="D30" s="39" t="s">
        <v>29</v>
      </c>
      <c r="E30" s="41" t="s">
        <v>77</v>
      </c>
      <c r="F30" s="39">
        <v>2023</v>
      </c>
      <c r="G30" s="39" t="s">
        <v>78</v>
      </c>
      <c r="H30" s="18" t="s">
        <v>100</v>
      </c>
      <c r="I30" s="18" t="s">
        <v>120</v>
      </c>
      <c r="J30" s="48" t="s">
        <v>115</v>
      </c>
      <c r="K30" s="18" t="s">
        <v>109</v>
      </c>
      <c r="L30" s="18">
        <v>3</v>
      </c>
      <c r="M30">
        <v>2023</v>
      </c>
      <c r="N30">
        <v>8</v>
      </c>
      <c r="O30">
        <v>14</v>
      </c>
      <c r="P30" s="33">
        <v>18.347000000000001</v>
      </c>
      <c r="Q30" s="33">
        <v>16.743526073075575</v>
      </c>
      <c r="R30" s="33">
        <f t="shared" si="4"/>
        <v>3.0719347286271761</v>
      </c>
      <c r="S30" s="65">
        <f t="shared" si="5"/>
        <v>2.0479564857514507</v>
      </c>
      <c r="T30" s="1" t="s">
        <v>77</v>
      </c>
      <c r="U30" s="67" t="s">
        <v>77</v>
      </c>
    </row>
    <row r="31" spans="1:21" x14ac:dyDescent="0.25">
      <c r="A31" s="50" t="s">
        <v>131</v>
      </c>
      <c r="B31" s="42" t="s">
        <v>82</v>
      </c>
      <c r="C31" s="43" t="s">
        <v>84</v>
      </c>
      <c r="D31" s="43" t="s">
        <v>30</v>
      </c>
      <c r="E31" s="44" t="s">
        <v>77</v>
      </c>
      <c r="F31" s="39">
        <v>2023</v>
      </c>
      <c r="G31" s="39" t="s">
        <v>78</v>
      </c>
      <c r="H31" s="18" t="s">
        <v>100</v>
      </c>
      <c r="I31" s="18" t="s">
        <v>120</v>
      </c>
      <c r="J31" s="48" t="s">
        <v>116</v>
      </c>
      <c r="K31" s="18" t="s">
        <v>109</v>
      </c>
      <c r="L31" s="18">
        <v>3</v>
      </c>
      <c r="M31">
        <v>2023</v>
      </c>
      <c r="N31">
        <v>8</v>
      </c>
      <c r="O31">
        <v>14</v>
      </c>
      <c r="P31" s="33">
        <v>22.88</v>
      </c>
      <c r="Q31" s="33">
        <v>15.011835875854803</v>
      </c>
      <c r="R31" s="33">
        <f t="shared" si="4"/>
        <v>3.4347080483955792</v>
      </c>
      <c r="S31" s="65">
        <f t="shared" si="5"/>
        <v>2.2898053655970525</v>
      </c>
      <c r="T31" s="1" t="s">
        <v>77</v>
      </c>
      <c r="U31" s="67" t="s">
        <v>77</v>
      </c>
    </row>
    <row r="32" spans="1:21" x14ac:dyDescent="0.25">
      <c r="A32" s="50" t="s">
        <v>131</v>
      </c>
      <c r="B32" s="36" t="s">
        <v>82</v>
      </c>
      <c r="C32" s="37" t="s">
        <v>87</v>
      </c>
      <c r="D32" s="45" t="s">
        <v>31</v>
      </c>
      <c r="E32" s="38" t="s">
        <v>77</v>
      </c>
      <c r="F32" s="39">
        <v>2023</v>
      </c>
      <c r="G32" s="39" t="s">
        <v>78</v>
      </c>
      <c r="H32" s="18" t="s">
        <v>100</v>
      </c>
      <c r="I32" s="18" t="s">
        <v>119</v>
      </c>
      <c r="J32" s="48" t="s">
        <v>114</v>
      </c>
      <c r="K32" s="18" t="s">
        <v>109</v>
      </c>
      <c r="L32" s="18">
        <v>3</v>
      </c>
      <c r="M32">
        <v>2023</v>
      </c>
      <c r="N32">
        <v>8</v>
      </c>
      <c r="O32">
        <v>14</v>
      </c>
      <c r="P32" s="33">
        <v>16.71</v>
      </c>
      <c r="Q32" s="33">
        <v>16.420857043316669</v>
      </c>
      <c r="R32" s="33">
        <f t="shared" si="4"/>
        <v>2.7439252119382154</v>
      </c>
      <c r="S32" s="65">
        <f t="shared" si="5"/>
        <v>1.8292834746254769</v>
      </c>
      <c r="T32" s="1" t="s">
        <v>77</v>
      </c>
      <c r="U32" s="67" t="s">
        <v>77</v>
      </c>
    </row>
    <row r="33" spans="1:21" x14ac:dyDescent="0.25">
      <c r="A33" s="50" t="s">
        <v>131</v>
      </c>
      <c r="B33" s="40" t="s">
        <v>82</v>
      </c>
      <c r="C33" s="39" t="s">
        <v>87</v>
      </c>
      <c r="D33" s="46" t="s">
        <v>32</v>
      </c>
      <c r="E33" s="41" t="s">
        <v>77</v>
      </c>
      <c r="F33" s="39">
        <v>2023</v>
      </c>
      <c r="G33" s="39" t="s">
        <v>78</v>
      </c>
      <c r="H33" s="18" t="s">
        <v>100</v>
      </c>
      <c r="I33" s="18" t="s">
        <v>119</v>
      </c>
      <c r="J33" s="48" t="s">
        <v>115</v>
      </c>
      <c r="K33" s="18" t="s">
        <v>109</v>
      </c>
      <c r="L33" s="18">
        <v>3</v>
      </c>
      <c r="M33">
        <v>2023</v>
      </c>
      <c r="N33">
        <v>8</v>
      </c>
      <c r="O33">
        <v>14</v>
      </c>
      <c r="P33" s="33">
        <v>16.610000000000003</v>
      </c>
      <c r="Q33" s="33">
        <v>16.307648845257418</v>
      </c>
      <c r="R33" s="33">
        <f t="shared" si="4"/>
        <v>2.7087004731972577</v>
      </c>
      <c r="S33" s="65">
        <f t="shared" si="5"/>
        <v>1.8058003154648385</v>
      </c>
      <c r="T33" s="1" t="s">
        <v>77</v>
      </c>
      <c r="U33" s="67" t="s">
        <v>77</v>
      </c>
    </row>
    <row r="34" spans="1:21" x14ac:dyDescent="0.25">
      <c r="A34" s="50" t="s">
        <v>131</v>
      </c>
      <c r="B34" s="40" t="s">
        <v>82</v>
      </c>
      <c r="C34" s="39" t="s">
        <v>87</v>
      </c>
      <c r="D34" s="46" t="s">
        <v>33</v>
      </c>
      <c r="E34" s="41" t="s">
        <v>77</v>
      </c>
      <c r="F34" s="39">
        <v>2023</v>
      </c>
      <c r="G34" s="39" t="s">
        <v>78</v>
      </c>
      <c r="H34" s="18" t="s">
        <v>100</v>
      </c>
      <c r="I34" s="18" t="s">
        <v>119</v>
      </c>
      <c r="J34" s="48" t="s">
        <v>116</v>
      </c>
      <c r="K34" s="18" t="s">
        <v>109</v>
      </c>
      <c r="L34" s="18">
        <v>3</v>
      </c>
      <c r="M34">
        <v>2023</v>
      </c>
      <c r="N34">
        <v>8</v>
      </c>
      <c r="O34">
        <v>14</v>
      </c>
      <c r="P34" s="33">
        <v>13.491</v>
      </c>
      <c r="Q34" s="33">
        <v>19.641332194705399</v>
      </c>
      <c r="R34" s="33">
        <f t="shared" si="4"/>
        <v>2.649812126387705</v>
      </c>
      <c r="S34" s="65">
        <f t="shared" si="5"/>
        <v>1.7665414175918033</v>
      </c>
      <c r="T34" s="1" t="s">
        <v>77</v>
      </c>
      <c r="U34" s="67" t="s">
        <v>77</v>
      </c>
    </row>
    <row r="35" spans="1:21" x14ac:dyDescent="0.25">
      <c r="A35" s="50" t="s">
        <v>131</v>
      </c>
      <c r="B35" s="40" t="s">
        <v>82</v>
      </c>
      <c r="C35" s="39" t="s">
        <v>88</v>
      </c>
      <c r="D35" s="46" t="s">
        <v>34</v>
      </c>
      <c r="E35" s="41" t="s">
        <v>77</v>
      </c>
      <c r="F35" s="39">
        <v>2023</v>
      </c>
      <c r="G35" s="39" t="s">
        <v>78</v>
      </c>
      <c r="H35" s="18" t="s">
        <v>100</v>
      </c>
      <c r="I35" s="18" t="s">
        <v>120</v>
      </c>
      <c r="J35" s="48" t="s">
        <v>114</v>
      </c>
      <c r="K35" s="18" t="s">
        <v>109</v>
      </c>
      <c r="L35" s="18">
        <v>3</v>
      </c>
      <c r="M35">
        <v>2023</v>
      </c>
      <c r="N35">
        <v>8</v>
      </c>
      <c r="O35">
        <v>14</v>
      </c>
      <c r="P35" s="33">
        <v>16.812000000000001</v>
      </c>
      <c r="Q35" s="33">
        <v>15.771640455184768</v>
      </c>
      <c r="R35" s="33">
        <f t="shared" si="4"/>
        <v>2.6515281933256629</v>
      </c>
      <c r="S35" s="65">
        <f t="shared" si="5"/>
        <v>1.7676854622171088</v>
      </c>
      <c r="T35" s="1" t="s">
        <v>77</v>
      </c>
      <c r="U35" s="67" t="s">
        <v>77</v>
      </c>
    </row>
    <row r="36" spans="1:21" x14ac:dyDescent="0.25">
      <c r="A36" s="50" t="s">
        <v>131</v>
      </c>
      <c r="B36" s="40" t="s">
        <v>82</v>
      </c>
      <c r="C36" s="39" t="s">
        <v>88</v>
      </c>
      <c r="D36" s="46" t="s">
        <v>35</v>
      </c>
      <c r="E36" s="41" t="s">
        <v>77</v>
      </c>
      <c r="F36" s="39">
        <v>2023</v>
      </c>
      <c r="G36" s="39" t="s">
        <v>78</v>
      </c>
      <c r="H36" s="18" t="s">
        <v>100</v>
      </c>
      <c r="I36" s="18" t="s">
        <v>120</v>
      </c>
      <c r="J36" s="48" t="s">
        <v>115</v>
      </c>
      <c r="K36" s="18" t="s">
        <v>109</v>
      </c>
      <c r="L36" s="18">
        <v>3</v>
      </c>
      <c r="M36">
        <v>2023</v>
      </c>
      <c r="N36">
        <v>8</v>
      </c>
      <c r="O36">
        <v>14</v>
      </c>
      <c r="P36" s="33">
        <v>16.921999999999997</v>
      </c>
      <c r="Q36" s="33">
        <v>16.457549142618124</v>
      </c>
      <c r="R36" s="33">
        <f t="shared" si="4"/>
        <v>2.7849464659138388</v>
      </c>
      <c r="S36" s="65">
        <f t="shared" si="5"/>
        <v>1.8566309772758922</v>
      </c>
      <c r="T36" s="1" t="s">
        <v>77</v>
      </c>
      <c r="U36" s="67" t="s">
        <v>77</v>
      </c>
    </row>
    <row r="37" spans="1:21" x14ac:dyDescent="0.25">
      <c r="A37" s="50" t="s">
        <v>131</v>
      </c>
      <c r="B37" s="42" t="s">
        <v>82</v>
      </c>
      <c r="C37" s="43" t="s">
        <v>88</v>
      </c>
      <c r="D37" s="47" t="s">
        <v>36</v>
      </c>
      <c r="E37" s="44" t="s">
        <v>77</v>
      </c>
      <c r="F37" s="39">
        <v>2023</v>
      </c>
      <c r="G37" s="39" t="s">
        <v>78</v>
      </c>
      <c r="H37" s="18" t="s">
        <v>100</v>
      </c>
      <c r="I37" s="18" t="s">
        <v>120</v>
      </c>
      <c r="J37" s="48" t="s">
        <v>116</v>
      </c>
      <c r="K37" s="18" t="s">
        <v>109</v>
      </c>
      <c r="L37" s="18">
        <v>3</v>
      </c>
      <c r="M37">
        <v>2023</v>
      </c>
      <c r="N37">
        <v>8</v>
      </c>
      <c r="O37">
        <v>14</v>
      </c>
      <c r="P37" s="33">
        <v>18.141000000000002</v>
      </c>
      <c r="Q37" s="33">
        <v>16.904204779124996</v>
      </c>
      <c r="R37" s="33">
        <f t="shared" si="4"/>
        <v>3.0665917889810657</v>
      </c>
      <c r="S37" s="65">
        <f t="shared" si="5"/>
        <v>2.0443945259873773</v>
      </c>
      <c r="T37" s="1" t="s">
        <v>77</v>
      </c>
      <c r="U37" s="67" t="s">
        <v>77</v>
      </c>
    </row>
    <row r="38" spans="1:21" x14ac:dyDescent="0.25">
      <c r="A38" s="50" t="s">
        <v>131</v>
      </c>
      <c r="B38" s="36" t="s">
        <v>82</v>
      </c>
      <c r="C38" s="37" t="s">
        <v>89</v>
      </c>
      <c r="D38" s="45" t="s">
        <v>37</v>
      </c>
      <c r="E38" s="38" t="s">
        <v>77</v>
      </c>
      <c r="F38" s="39">
        <v>2023</v>
      </c>
      <c r="G38" s="39" t="s">
        <v>78</v>
      </c>
      <c r="H38" s="18" t="s">
        <v>101</v>
      </c>
      <c r="I38" s="18" t="s">
        <v>120</v>
      </c>
      <c r="J38" s="48" t="s">
        <v>117</v>
      </c>
      <c r="K38" s="18" t="s">
        <v>109</v>
      </c>
      <c r="L38" s="18">
        <v>3</v>
      </c>
      <c r="M38">
        <v>2023</v>
      </c>
      <c r="N38">
        <v>8</v>
      </c>
      <c r="O38">
        <v>14</v>
      </c>
      <c r="P38" s="33">
        <v>9.4879999999999995</v>
      </c>
      <c r="Q38" s="33">
        <v>17.747077577045683</v>
      </c>
      <c r="R38" s="33">
        <f t="shared" si="4"/>
        <v>1.6838427205100945</v>
      </c>
      <c r="S38" s="65">
        <f t="shared" si="5"/>
        <v>1.1225618136733966</v>
      </c>
      <c r="T38" s="1" t="s">
        <v>77</v>
      </c>
      <c r="U38" s="67" t="s">
        <v>77</v>
      </c>
    </row>
    <row r="39" spans="1:21" x14ac:dyDescent="0.25">
      <c r="A39" s="50" t="s">
        <v>131</v>
      </c>
      <c r="B39" s="40" t="s">
        <v>82</v>
      </c>
      <c r="C39" s="39" t="s">
        <v>89</v>
      </c>
      <c r="D39" s="46" t="s">
        <v>38</v>
      </c>
      <c r="E39" s="41" t="s">
        <v>77</v>
      </c>
      <c r="F39" s="39">
        <v>2023</v>
      </c>
      <c r="G39" s="39" t="s">
        <v>78</v>
      </c>
      <c r="H39" s="18" t="s">
        <v>101</v>
      </c>
      <c r="I39" s="18" t="s">
        <v>120</v>
      </c>
      <c r="J39" s="48" t="s">
        <v>115</v>
      </c>
      <c r="K39" s="18" t="s">
        <v>109</v>
      </c>
      <c r="L39" s="18">
        <v>3</v>
      </c>
      <c r="M39">
        <v>2023</v>
      </c>
      <c r="N39">
        <v>8</v>
      </c>
      <c r="O39">
        <v>14</v>
      </c>
      <c r="P39" s="33">
        <v>11.43</v>
      </c>
      <c r="Q39" s="33">
        <v>18.685166831846693</v>
      </c>
      <c r="R39" s="33">
        <f t="shared" si="4"/>
        <v>2.1357145688800769</v>
      </c>
      <c r="S39" s="65">
        <f t="shared" si="5"/>
        <v>1.423809712586718</v>
      </c>
      <c r="T39" s="1" t="s">
        <v>77</v>
      </c>
      <c r="U39" s="67" t="s">
        <v>77</v>
      </c>
    </row>
    <row r="40" spans="1:21" x14ac:dyDescent="0.25">
      <c r="A40" s="50" t="s">
        <v>131</v>
      </c>
      <c r="B40" s="40" t="s">
        <v>82</v>
      </c>
      <c r="C40" s="39" t="s">
        <v>89</v>
      </c>
      <c r="D40" s="46" t="s">
        <v>39</v>
      </c>
      <c r="E40" s="41" t="s">
        <v>77</v>
      </c>
      <c r="F40" s="39">
        <v>2023</v>
      </c>
      <c r="G40" s="39" t="s">
        <v>78</v>
      </c>
      <c r="H40" s="18" t="s">
        <v>101</v>
      </c>
      <c r="I40" s="18" t="s">
        <v>120</v>
      </c>
      <c r="J40" s="48" t="s">
        <v>118</v>
      </c>
      <c r="K40" s="18" t="s">
        <v>109</v>
      </c>
      <c r="L40" s="18">
        <v>3</v>
      </c>
      <c r="M40">
        <v>2023</v>
      </c>
      <c r="N40">
        <v>8</v>
      </c>
      <c r="O40">
        <v>14</v>
      </c>
      <c r="P40" s="33">
        <v>9.5489999999999995</v>
      </c>
      <c r="Q40" s="33">
        <v>18.063217533919758</v>
      </c>
      <c r="R40" s="33">
        <f t="shared" si="4"/>
        <v>1.7248566423139977</v>
      </c>
      <c r="S40" s="65">
        <f t="shared" si="5"/>
        <v>1.1499044282093318</v>
      </c>
      <c r="T40" s="1" t="s">
        <v>77</v>
      </c>
      <c r="U40" s="67" t="s">
        <v>77</v>
      </c>
    </row>
    <row r="41" spans="1:21" x14ac:dyDescent="0.25">
      <c r="A41" s="50" t="s">
        <v>131</v>
      </c>
      <c r="B41" s="40" t="s">
        <v>82</v>
      </c>
      <c r="C41" s="39" t="s">
        <v>90</v>
      </c>
      <c r="D41" s="46" t="s">
        <v>40</v>
      </c>
      <c r="E41" s="41" t="s">
        <v>77</v>
      </c>
      <c r="F41" s="39">
        <v>2023</v>
      </c>
      <c r="G41" s="39" t="s">
        <v>78</v>
      </c>
      <c r="H41" s="18" t="s">
        <v>101</v>
      </c>
      <c r="I41" s="18" t="s">
        <v>119</v>
      </c>
      <c r="J41" s="48" t="s">
        <v>117</v>
      </c>
      <c r="K41" s="18" t="s">
        <v>109</v>
      </c>
      <c r="L41" s="18">
        <v>3</v>
      </c>
      <c r="M41">
        <v>2023</v>
      </c>
      <c r="N41">
        <v>8</v>
      </c>
      <c r="O41">
        <v>14</v>
      </c>
      <c r="P41" s="33">
        <v>14.5</v>
      </c>
      <c r="Q41" s="33">
        <v>17.016397998888237</v>
      </c>
      <c r="R41" s="33">
        <f t="shared" si="4"/>
        <v>2.4673777098387943</v>
      </c>
      <c r="S41" s="65">
        <f t="shared" si="5"/>
        <v>1.644918473225863</v>
      </c>
      <c r="T41" s="1" t="s">
        <v>77</v>
      </c>
      <c r="U41" s="67" t="s">
        <v>77</v>
      </c>
    </row>
    <row r="42" spans="1:21" x14ac:dyDescent="0.25">
      <c r="A42" s="50" t="s">
        <v>131</v>
      </c>
      <c r="B42" s="40" t="s">
        <v>82</v>
      </c>
      <c r="C42" s="39" t="s">
        <v>90</v>
      </c>
      <c r="D42" s="46" t="s">
        <v>41</v>
      </c>
      <c r="E42" s="41" t="s">
        <v>77</v>
      </c>
      <c r="F42" s="39">
        <v>2023</v>
      </c>
      <c r="G42" s="39" t="s">
        <v>78</v>
      </c>
      <c r="H42" s="18" t="s">
        <v>101</v>
      </c>
      <c r="I42" s="18" t="s">
        <v>119</v>
      </c>
      <c r="J42" s="48" t="s">
        <v>115</v>
      </c>
      <c r="K42" s="18" t="s">
        <v>109</v>
      </c>
      <c r="L42" s="18">
        <v>3</v>
      </c>
      <c r="M42">
        <v>2023</v>
      </c>
      <c r="N42">
        <v>8</v>
      </c>
      <c r="O42">
        <v>14</v>
      </c>
      <c r="P42" s="33">
        <v>16.431000000000001</v>
      </c>
      <c r="Q42" s="33">
        <v>17.023371848739501</v>
      </c>
      <c r="R42" s="33">
        <f t="shared" si="4"/>
        <v>2.7971102284663876</v>
      </c>
      <c r="S42" s="65">
        <f t="shared" si="5"/>
        <v>1.864740152310925</v>
      </c>
      <c r="T42" s="1" t="s">
        <v>77</v>
      </c>
      <c r="U42" s="67" t="s">
        <v>77</v>
      </c>
    </row>
    <row r="43" spans="1:21" x14ac:dyDescent="0.25">
      <c r="A43" s="50" t="s">
        <v>131</v>
      </c>
      <c r="B43" s="42" t="s">
        <v>82</v>
      </c>
      <c r="C43" s="43" t="s">
        <v>90</v>
      </c>
      <c r="D43" s="47" t="s">
        <v>42</v>
      </c>
      <c r="E43" s="44" t="s">
        <v>77</v>
      </c>
      <c r="F43" s="39">
        <v>2023</v>
      </c>
      <c r="G43" s="39" t="s">
        <v>78</v>
      </c>
      <c r="H43" s="18" t="s">
        <v>101</v>
      </c>
      <c r="I43" s="18" t="s">
        <v>119</v>
      </c>
      <c r="J43" s="48" t="s">
        <v>118</v>
      </c>
      <c r="K43" s="18" t="s">
        <v>109</v>
      </c>
      <c r="L43" s="18">
        <v>3</v>
      </c>
      <c r="M43">
        <v>2023</v>
      </c>
      <c r="N43">
        <v>8</v>
      </c>
      <c r="O43">
        <v>14</v>
      </c>
      <c r="P43" s="33">
        <v>15.862</v>
      </c>
      <c r="Q43" s="33">
        <v>16.177992411176259</v>
      </c>
      <c r="R43" s="33">
        <f t="shared" si="4"/>
        <v>2.566153156260778</v>
      </c>
      <c r="S43" s="65">
        <f t="shared" si="5"/>
        <v>1.7107687708405188</v>
      </c>
      <c r="T43" s="1" t="s">
        <v>77</v>
      </c>
      <c r="U43" s="67" t="s">
        <v>77</v>
      </c>
    </row>
    <row r="44" spans="1:21" x14ac:dyDescent="0.25">
      <c r="A44" s="50" t="s">
        <v>131</v>
      </c>
      <c r="B44" s="36" t="s">
        <v>82</v>
      </c>
      <c r="C44" s="37" t="s">
        <v>93</v>
      </c>
      <c r="D44" s="45" t="s">
        <v>43</v>
      </c>
      <c r="E44" s="38" t="s">
        <v>77</v>
      </c>
      <c r="F44" s="39">
        <v>2023</v>
      </c>
      <c r="G44" s="39" t="s">
        <v>78</v>
      </c>
      <c r="H44" s="18" t="s">
        <v>101</v>
      </c>
      <c r="I44" s="18" t="s">
        <v>120</v>
      </c>
      <c r="J44" s="48" t="s">
        <v>117</v>
      </c>
      <c r="K44" s="18" t="s">
        <v>109</v>
      </c>
      <c r="L44" s="18">
        <v>3</v>
      </c>
      <c r="M44">
        <v>2023</v>
      </c>
      <c r="N44">
        <v>8</v>
      </c>
      <c r="O44">
        <v>14</v>
      </c>
      <c r="P44" s="33">
        <v>11.013</v>
      </c>
      <c r="Q44" s="33">
        <v>16.468632641753373</v>
      </c>
      <c r="R44" s="33">
        <f t="shared" si="4"/>
        <v>1.8136905128362988</v>
      </c>
      <c r="S44" s="65">
        <f t="shared" si="5"/>
        <v>1.2091270085575327</v>
      </c>
      <c r="T44" s="1" t="s">
        <v>77</v>
      </c>
      <c r="U44" s="67" t="s">
        <v>77</v>
      </c>
    </row>
    <row r="45" spans="1:21" x14ac:dyDescent="0.25">
      <c r="A45" s="50" t="s">
        <v>131</v>
      </c>
      <c r="B45" s="40" t="s">
        <v>82</v>
      </c>
      <c r="C45" s="39" t="s">
        <v>93</v>
      </c>
      <c r="D45" s="46" t="s">
        <v>44</v>
      </c>
      <c r="E45" s="41" t="s">
        <v>77</v>
      </c>
      <c r="F45" s="39">
        <v>2023</v>
      </c>
      <c r="G45" s="39" t="s">
        <v>78</v>
      </c>
      <c r="H45" s="18" t="s">
        <v>101</v>
      </c>
      <c r="I45" s="18" t="s">
        <v>120</v>
      </c>
      <c r="J45" s="48" t="s">
        <v>115</v>
      </c>
      <c r="K45" s="18" t="s">
        <v>109</v>
      </c>
      <c r="L45" s="18">
        <v>3</v>
      </c>
      <c r="M45">
        <v>2023</v>
      </c>
      <c r="N45">
        <v>8</v>
      </c>
      <c r="O45">
        <v>14</v>
      </c>
      <c r="P45" s="33">
        <v>17.899000000000001</v>
      </c>
      <c r="Q45" s="33">
        <v>15.819016839598557</v>
      </c>
      <c r="R45" s="33">
        <f t="shared" si="4"/>
        <v>2.8314458241197458</v>
      </c>
      <c r="S45" s="65">
        <f t="shared" si="5"/>
        <v>1.8876305494131635</v>
      </c>
      <c r="T45" s="1" t="s">
        <v>77</v>
      </c>
      <c r="U45" s="67" t="s">
        <v>77</v>
      </c>
    </row>
    <row r="46" spans="1:21" x14ac:dyDescent="0.25">
      <c r="A46" s="50" t="s">
        <v>131</v>
      </c>
      <c r="B46" s="40" t="s">
        <v>82</v>
      </c>
      <c r="C46" s="39" t="s">
        <v>93</v>
      </c>
      <c r="D46" s="46" t="s">
        <v>45</v>
      </c>
      <c r="E46" s="41" t="s">
        <v>77</v>
      </c>
      <c r="F46" s="39">
        <v>2023</v>
      </c>
      <c r="G46" s="39" t="s">
        <v>78</v>
      </c>
      <c r="H46" s="18" t="s">
        <v>101</v>
      </c>
      <c r="I46" s="18" t="s">
        <v>120</v>
      </c>
      <c r="J46" s="48" t="s">
        <v>118</v>
      </c>
      <c r="K46" s="18" t="s">
        <v>109</v>
      </c>
      <c r="L46" s="18">
        <v>3</v>
      </c>
      <c r="M46">
        <v>2023</v>
      </c>
      <c r="N46">
        <v>8</v>
      </c>
      <c r="O46">
        <v>14</v>
      </c>
      <c r="P46" s="33">
        <v>15.512</v>
      </c>
      <c r="Q46" s="33">
        <v>16.44968103111573</v>
      </c>
      <c r="R46" s="33">
        <f t="shared" si="4"/>
        <v>2.5516745215466723</v>
      </c>
      <c r="S46" s="65">
        <f t="shared" si="5"/>
        <v>1.7011163476977815</v>
      </c>
      <c r="T46" s="1" t="s">
        <v>77</v>
      </c>
      <c r="U46" s="67" t="s">
        <v>77</v>
      </c>
    </row>
    <row r="47" spans="1:21" x14ac:dyDescent="0.25">
      <c r="A47" s="50" t="s">
        <v>131</v>
      </c>
      <c r="B47" s="40" t="s">
        <v>82</v>
      </c>
      <c r="C47" s="39" t="s">
        <v>94</v>
      </c>
      <c r="D47" s="46" t="s">
        <v>46</v>
      </c>
      <c r="E47" s="41" t="s">
        <v>77</v>
      </c>
      <c r="F47" s="39">
        <v>2023</v>
      </c>
      <c r="G47" s="39" t="s">
        <v>78</v>
      </c>
      <c r="H47" s="18" t="s">
        <v>101</v>
      </c>
      <c r="I47" s="18" t="s">
        <v>119</v>
      </c>
      <c r="J47" s="48" t="s">
        <v>117</v>
      </c>
      <c r="K47" s="18" t="s">
        <v>109</v>
      </c>
      <c r="L47" s="18">
        <v>3</v>
      </c>
      <c r="M47">
        <v>2023</v>
      </c>
      <c r="N47">
        <v>8</v>
      </c>
      <c r="O47">
        <v>14</v>
      </c>
      <c r="P47" s="33">
        <v>19.442</v>
      </c>
      <c r="Q47" s="33">
        <v>15.251377239565251</v>
      </c>
      <c r="R47" s="33">
        <f t="shared" si="4"/>
        <v>2.9651727629162763</v>
      </c>
      <c r="S47" s="65">
        <f t="shared" si="5"/>
        <v>1.9767818419441845</v>
      </c>
      <c r="T47" s="1" t="s">
        <v>77</v>
      </c>
      <c r="U47" s="67" t="s">
        <v>77</v>
      </c>
    </row>
    <row r="48" spans="1:21" x14ac:dyDescent="0.25">
      <c r="A48" s="50" t="s">
        <v>131</v>
      </c>
      <c r="B48" s="40" t="s">
        <v>82</v>
      </c>
      <c r="C48" s="39" t="s">
        <v>94</v>
      </c>
      <c r="D48" s="46" t="s">
        <v>47</v>
      </c>
      <c r="E48" s="41" t="s">
        <v>77</v>
      </c>
      <c r="F48" s="39">
        <v>2023</v>
      </c>
      <c r="G48" s="39" t="s">
        <v>78</v>
      </c>
      <c r="H48" s="18" t="s">
        <v>101</v>
      </c>
      <c r="I48" s="18" t="s">
        <v>119</v>
      </c>
      <c r="J48" s="48" t="s">
        <v>115</v>
      </c>
      <c r="K48" s="18" t="s">
        <v>109</v>
      </c>
      <c r="L48" s="18">
        <v>3</v>
      </c>
      <c r="M48">
        <v>2023</v>
      </c>
      <c r="N48">
        <v>8</v>
      </c>
      <c r="O48">
        <v>14</v>
      </c>
      <c r="P48" s="33">
        <v>24.475999999999999</v>
      </c>
      <c r="Q48" s="33">
        <v>15.249295844245694</v>
      </c>
      <c r="R48" s="33">
        <f t="shared" si="4"/>
        <v>3.7324176508375757</v>
      </c>
      <c r="S48" s="65">
        <f t="shared" si="5"/>
        <v>2.4882784338917174</v>
      </c>
      <c r="T48" s="1" t="s">
        <v>77</v>
      </c>
      <c r="U48" s="67" t="s">
        <v>77</v>
      </c>
    </row>
    <row r="49" spans="1:21" x14ac:dyDescent="0.25">
      <c r="A49" s="50" t="s">
        <v>131</v>
      </c>
      <c r="B49" s="42" t="s">
        <v>82</v>
      </c>
      <c r="C49" s="43" t="s">
        <v>94</v>
      </c>
      <c r="D49" s="47" t="s">
        <v>48</v>
      </c>
      <c r="E49" s="44" t="s">
        <v>77</v>
      </c>
      <c r="F49" s="39">
        <v>2023</v>
      </c>
      <c r="G49" s="39" t="s">
        <v>78</v>
      </c>
      <c r="H49" s="18" t="s">
        <v>101</v>
      </c>
      <c r="I49" s="18" t="s">
        <v>119</v>
      </c>
      <c r="J49" s="48" t="s">
        <v>118</v>
      </c>
      <c r="K49" s="18" t="s">
        <v>109</v>
      </c>
      <c r="L49" s="18">
        <v>3</v>
      </c>
      <c r="M49">
        <v>2023</v>
      </c>
      <c r="N49">
        <v>8</v>
      </c>
      <c r="O49">
        <v>14</v>
      </c>
      <c r="P49" s="33">
        <v>19.122</v>
      </c>
      <c r="Q49" s="33">
        <v>16.24472573839661</v>
      </c>
      <c r="R49" s="33">
        <f t="shared" si="4"/>
        <v>3.1063164556962</v>
      </c>
      <c r="S49" s="65">
        <f t="shared" si="5"/>
        <v>2.0708776371308</v>
      </c>
      <c r="T49" s="1" t="s">
        <v>77</v>
      </c>
      <c r="U49" s="67" t="s">
        <v>77</v>
      </c>
    </row>
    <row r="50" spans="1:21" x14ac:dyDescent="0.25">
      <c r="A50" s="50" t="s">
        <v>131</v>
      </c>
      <c r="B50" s="36" t="s">
        <v>82</v>
      </c>
      <c r="C50" s="37" t="s">
        <v>83</v>
      </c>
      <c r="D50" s="37" t="s">
        <v>25</v>
      </c>
      <c r="E50" s="38" t="s">
        <v>77</v>
      </c>
      <c r="F50" s="39">
        <v>2023</v>
      </c>
      <c r="G50" s="39" t="s">
        <v>78</v>
      </c>
      <c r="H50" s="18" t="s">
        <v>100</v>
      </c>
      <c r="I50" s="18" t="s">
        <v>119</v>
      </c>
      <c r="J50" s="48" t="s">
        <v>114</v>
      </c>
      <c r="K50" s="18" t="s">
        <v>109</v>
      </c>
      <c r="L50" s="18">
        <v>4</v>
      </c>
      <c r="M50">
        <v>2023</v>
      </c>
      <c r="N50">
        <v>9</v>
      </c>
      <c r="O50">
        <v>21</v>
      </c>
      <c r="P50" s="33">
        <v>20.198999999999998</v>
      </c>
      <c r="Q50" s="33">
        <v>14.96955105509134</v>
      </c>
      <c r="R50" s="33">
        <f>Q50*P50/100</f>
        <v>3.0236996176178996</v>
      </c>
      <c r="S50" s="65">
        <f>R50/15*10000/1000</f>
        <v>2.0157997450785996</v>
      </c>
      <c r="T50" s="1" t="s">
        <v>77</v>
      </c>
      <c r="U50" s="67" t="s">
        <v>77</v>
      </c>
    </row>
    <row r="51" spans="1:21" x14ac:dyDescent="0.25">
      <c r="A51" s="50" t="s">
        <v>131</v>
      </c>
      <c r="B51" s="40" t="s">
        <v>82</v>
      </c>
      <c r="C51" s="39" t="s">
        <v>83</v>
      </c>
      <c r="D51" s="39" t="s">
        <v>26</v>
      </c>
      <c r="E51" s="41" t="s">
        <v>77</v>
      </c>
      <c r="F51" s="39">
        <v>2023</v>
      </c>
      <c r="G51" s="39" t="s">
        <v>78</v>
      </c>
      <c r="H51" s="18" t="s">
        <v>100</v>
      </c>
      <c r="I51" s="18" t="s">
        <v>119</v>
      </c>
      <c r="J51" s="48" t="s">
        <v>115</v>
      </c>
      <c r="K51" s="18" t="s">
        <v>109</v>
      </c>
      <c r="L51" s="18">
        <v>4</v>
      </c>
      <c r="M51">
        <v>2023</v>
      </c>
      <c r="N51">
        <v>9</v>
      </c>
      <c r="O51">
        <v>21</v>
      </c>
      <c r="P51" s="33">
        <v>16.25</v>
      </c>
      <c r="Q51" s="33">
        <v>14.772032343548288</v>
      </c>
      <c r="R51" s="33">
        <f t="shared" ref="R51:R73" si="6">Q51*P51/100</f>
        <v>2.4004552558265968</v>
      </c>
      <c r="S51" s="65">
        <f t="shared" ref="S51:S73" si="7">R51/15*10000/1000</f>
        <v>1.600303503884398</v>
      </c>
      <c r="T51" s="1" t="s">
        <v>77</v>
      </c>
      <c r="U51" s="67" t="s">
        <v>77</v>
      </c>
    </row>
    <row r="52" spans="1:21" x14ac:dyDescent="0.25">
      <c r="A52" s="50" t="s">
        <v>131</v>
      </c>
      <c r="B52" s="40" t="s">
        <v>82</v>
      </c>
      <c r="C52" s="39" t="s">
        <v>83</v>
      </c>
      <c r="D52" s="39" t="s">
        <v>27</v>
      </c>
      <c r="E52" s="41" t="s">
        <v>77</v>
      </c>
      <c r="F52" s="39">
        <v>2023</v>
      </c>
      <c r="G52" s="39" t="s">
        <v>78</v>
      </c>
      <c r="H52" s="18" t="s">
        <v>100</v>
      </c>
      <c r="I52" s="18" t="s">
        <v>119</v>
      </c>
      <c r="J52" s="48" t="s">
        <v>116</v>
      </c>
      <c r="K52" s="18" t="s">
        <v>109</v>
      </c>
      <c r="L52" s="18">
        <v>4</v>
      </c>
      <c r="M52">
        <v>2023</v>
      </c>
      <c r="N52">
        <v>9</v>
      </c>
      <c r="O52">
        <v>21</v>
      </c>
      <c r="P52" s="33">
        <v>21.903000000000002</v>
      </c>
      <c r="Q52" s="33">
        <v>13.839362494983689</v>
      </c>
      <c r="R52" s="33">
        <f t="shared" si="6"/>
        <v>3.0312355672762776</v>
      </c>
      <c r="S52" s="65">
        <f t="shared" si="7"/>
        <v>2.0208237115175183</v>
      </c>
      <c r="T52" s="1" t="s">
        <v>77</v>
      </c>
      <c r="U52" s="67" t="s">
        <v>77</v>
      </c>
    </row>
    <row r="53" spans="1:21" x14ac:dyDescent="0.25">
      <c r="A53" s="50" t="s">
        <v>131</v>
      </c>
      <c r="B53" s="40" t="s">
        <v>82</v>
      </c>
      <c r="C53" s="39" t="s">
        <v>84</v>
      </c>
      <c r="D53" s="39" t="s">
        <v>28</v>
      </c>
      <c r="E53" s="41" t="s">
        <v>77</v>
      </c>
      <c r="F53" s="39">
        <v>2023</v>
      </c>
      <c r="G53" s="39" t="s">
        <v>78</v>
      </c>
      <c r="H53" s="18" t="s">
        <v>100</v>
      </c>
      <c r="I53" s="18" t="s">
        <v>120</v>
      </c>
      <c r="J53" s="48" t="s">
        <v>114</v>
      </c>
      <c r="K53" s="18" t="s">
        <v>109</v>
      </c>
      <c r="L53" s="18">
        <v>4</v>
      </c>
      <c r="M53">
        <v>2023</v>
      </c>
      <c r="N53">
        <v>9</v>
      </c>
      <c r="O53">
        <v>21</v>
      </c>
      <c r="P53" s="33">
        <v>18.074000000000002</v>
      </c>
      <c r="Q53" s="33">
        <v>15.105088921394987</v>
      </c>
      <c r="R53" s="33">
        <f t="shared" si="6"/>
        <v>2.7300937716529301</v>
      </c>
      <c r="S53" s="65">
        <f t="shared" si="7"/>
        <v>1.8200625144352867</v>
      </c>
      <c r="T53" s="1" t="s">
        <v>77</v>
      </c>
      <c r="U53" s="67" t="s">
        <v>77</v>
      </c>
    </row>
    <row r="54" spans="1:21" x14ac:dyDescent="0.25">
      <c r="A54" s="50" t="s">
        <v>131</v>
      </c>
      <c r="B54" s="40" t="s">
        <v>82</v>
      </c>
      <c r="C54" s="39" t="s">
        <v>84</v>
      </c>
      <c r="D54" s="39" t="s">
        <v>29</v>
      </c>
      <c r="E54" s="41" t="s">
        <v>77</v>
      </c>
      <c r="F54" s="39">
        <v>2023</v>
      </c>
      <c r="G54" s="39" t="s">
        <v>78</v>
      </c>
      <c r="H54" s="18" t="s">
        <v>100</v>
      </c>
      <c r="I54" s="18" t="s">
        <v>120</v>
      </c>
      <c r="J54" s="48" t="s">
        <v>115</v>
      </c>
      <c r="K54" s="18" t="s">
        <v>109</v>
      </c>
      <c r="L54" s="18">
        <v>4</v>
      </c>
      <c r="M54">
        <v>2023</v>
      </c>
      <c r="N54">
        <v>9</v>
      </c>
      <c r="O54">
        <v>21</v>
      </c>
      <c r="P54" s="33">
        <v>20.127000000000002</v>
      </c>
      <c r="Q54" s="33">
        <v>14.242362937487362</v>
      </c>
      <c r="R54" s="33">
        <f t="shared" si="6"/>
        <v>2.8665603884280819</v>
      </c>
      <c r="S54" s="65">
        <f t="shared" si="7"/>
        <v>1.9110402589520545</v>
      </c>
      <c r="T54" s="1" t="s">
        <v>77</v>
      </c>
      <c r="U54" s="67" t="s">
        <v>77</v>
      </c>
    </row>
    <row r="55" spans="1:21" x14ac:dyDescent="0.25">
      <c r="A55" s="50" t="s">
        <v>131</v>
      </c>
      <c r="B55" s="42" t="s">
        <v>82</v>
      </c>
      <c r="C55" s="43" t="s">
        <v>84</v>
      </c>
      <c r="D55" s="43" t="s">
        <v>30</v>
      </c>
      <c r="E55" s="44" t="s">
        <v>77</v>
      </c>
      <c r="F55" s="39">
        <v>2023</v>
      </c>
      <c r="G55" s="39" t="s">
        <v>78</v>
      </c>
      <c r="H55" s="18" t="s">
        <v>100</v>
      </c>
      <c r="I55" s="18" t="s">
        <v>120</v>
      </c>
      <c r="J55" s="48" t="s">
        <v>116</v>
      </c>
      <c r="K55" s="18" t="s">
        <v>109</v>
      </c>
      <c r="L55" s="18">
        <v>4</v>
      </c>
      <c r="M55">
        <v>2023</v>
      </c>
      <c r="N55">
        <v>9</v>
      </c>
      <c r="O55">
        <v>21</v>
      </c>
      <c r="P55" s="33">
        <v>21.206999999999997</v>
      </c>
      <c r="Q55" s="33">
        <v>13.768713088861428</v>
      </c>
      <c r="R55" s="33">
        <f t="shared" si="6"/>
        <v>2.9199309847548425</v>
      </c>
      <c r="S55" s="65">
        <f t="shared" si="7"/>
        <v>1.9466206565032282</v>
      </c>
      <c r="T55" s="1" t="s">
        <v>77</v>
      </c>
      <c r="U55" s="67" t="s">
        <v>77</v>
      </c>
    </row>
    <row r="56" spans="1:21" x14ac:dyDescent="0.25">
      <c r="A56" s="50" t="s">
        <v>131</v>
      </c>
      <c r="B56" s="36" t="s">
        <v>82</v>
      </c>
      <c r="C56" s="37" t="s">
        <v>87</v>
      </c>
      <c r="D56" s="45" t="s">
        <v>31</v>
      </c>
      <c r="E56" s="38" t="s">
        <v>77</v>
      </c>
      <c r="F56" s="39">
        <v>2023</v>
      </c>
      <c r="G56" s="39" t="s">
        <v>78</v>
      </c>
      <c r="H56" s="18" t="s">
        <v>100</v>
      </c>
      <c r="I56" s="18" t="s">
        <v>119</v>
      </c>
      <c r="J56" s="48" t="s">
        <v>114</v>
      </c>
      <c r="K56" s="18" t="s">
        <v>109</v>
      </c>
      <c r="L56" s="18">
        <v>4</v>
      </c>
      <c r="M56">
        <v>2023</v>
      </c>
      <c r="N56">
        <v>9</v>
      </c>
      <c r="O56">
        <v>21</v>
      </c>
      <c r="P56" s="33">
        <v>21.143000000000001</v>
      </c>
      <c r="Q56" s="33">
        <v>14.923341452930208</v>
      </c>
      <c r="R56" s="33">
        <f t="shared" si="6"/>
        <v>3.1552420833930341</v>
      </c>
      <c r="S56" s="65">
        <f t="shared" si="7"/>
        <v>2.1034947222620231</v>
      </c>
      <c r="T56" s="1" t="s">
        <v>77</v>
      </c>
      <c r="U56" s="67" t="s">
        <v>77</v>
      </c>
    </row>
    <row r="57" spans="1:21" x14ac:dyDescent="0.25">
      <c r="A57" s="50" t="s">
        <v>131</v>
      </c>
      <c r="B57" s="40" t="s">
        <v>82</v>
      </c>
      <c r="C57" s="39" t="s">
        <v>87</v>
      </c>
      <c r="D57" s="46" t="s">
        <v>32</v>
      </c>
      <c r="E57" s="41" t="s">
        <v>77</v>
      </c>
      <c r="F57" s="39">
        <v>2023</v>
      </c>
      <c r="G57" s="39" t="s">
        <v>78</v>
      </c>
      <c r="H57" s="18" t="s">
        <v>100</v>
      </c>
      <c r="I57" s="18" t="s">
        <v>119</v>
      </c>
      <c r="J57" s="48" t="s">
        <v>115</v>
      </c>
      <c r="K57" s="18" t="s">
        <v>109</v>
      </c>
      <c r="L57" s="18">
        <v>4</v>
      </c>
      <c r="M57">
        <v>2023</v>
      </c>
      <c r="N57">
        <v>9</v>
      </c>
      <c r="O57">
        <v>21</v>
      </c>
      <c r="P57" s="33">
        <v>21.900000000000002</v>
      </c>
      <c r="Q57" s="33">
        <v>15.141669814884787</v>
      </c>
      <c r="R57" s="33">
        <f t="shared" si="6"/>
        <v>3.3160256894597691</v>
      </c>
      <c r="S57" s="65">
        <f t="shared" si="7"/>
        <v>2.2106837929731791</v>
      </c>
      <c r="T57" s="1" t="s">
        <v>77</v>
      </c>
      <c r="U57" s="67" t="s">
        <v>77</v>
      </c>
    </row>
    <row r="58" spans="1:21" x14ac:dyDescent="0.25">
      <c r="A58" s="50" t="s">
        <v>131</v>
      </c>
      <c r="B58" s="40" t="s">
        <v>82</v>
      </c>
      <c r="C58" s="39" t="s">
        <v>87</v>
      </c>
      <c r="D58" s="46" t="s">
        <v>33</v>
      </c>
      <c r="E58" s="41" t="s">
        <v>77</v>
      </c>
      <c r="F58" s="39">
        <v>2023</v>
      </c>
      <c r="G58" s="39" t="s">
        <v>78</v>
      </c>
      <c r="H58" s="18" t="s">
        <v>100</v>
      </c>
      <c r="I58" s="18" t="s">
        <v>119</v>
      </c>
      <c r="J58" s="48" t="s">
        <v>116</v>
      </c>
      <c r="K58" s="18" t="s">
        <v>109</v>
      </c>
      <c r="L58" s="18">
        <v>4</v>
      </c>
      <c r="M58">
        <v>2023</v>
      </c>
      <c r="N58">
        <v>9</v>
      </c>
      <c r="O58">
        <v>21</v>
      </c>
      <c r="P58" s="33">
        <v>9.8949999999999996</v>
      </c>
      <c r="Q58" s="33">
        <v>15.91539253743165</v>
      </c>
      <c r="R58" s="33">
        <f t="shared" si="6"/>
        <v>1.5748280915788617</v>
      </c>
      <c r="S58" s="65">
        <f t="shared" si="7"/>
        <v>1.0498853943859079</v>
      </c>
      <c r="T58" s="1" t="s">
        <v>77</v>
      </c>
      <c r="U58" s="67" t="s">
        <v>77</v>
      </c>
    </row>
    <row r="59" spans="1:21" x14ac:dyDescent="0.25">
      <c r="A59" s="50" t="s">
        <v>131</v>
      </c>
      <c r="B59" s="40" t="s">
        <v>82</v>
      </c>
      <c r="C59" s="39" t="s">
        <v>88</v>
      </c>
      <c r="D59" s="46" t="s">
        <v>34</v>
      </c>
      <c r="E59" s="41" t="s">
        <v>77</v>
      </c>
      <c r="F59" s="39">
        <v>2023</v>
      </c>
      <c r="G59" s="39" t="s">
        <v>78</v>
      </c>
      <c r="H59" s="18" t="s">
        <v>100</v>
      </c>
      <c r="I59" s="18" t="s">
        <v>120</v>
      </c>
      <c r="J59" s="48" t="s">
        <v>114</v>
      </c>
      <c r="K59" s="18" t="s">
        <v>109</v>
      </c>
      <c r="L59" s="18">
        <v>4</v>
      </c>
      <c r="M59">
        <v>2023</v>
      </c>
      <c r="N59">
        <v>9</v>
      </c>
      <c r="O59">
        <v>21</v>
      </c>
      <c r="P59" s="33">
        <v>16.149999999999999</v>
      </c>
      <c r="Q59" s="33">
        <v>15.856592877767067</v>
      </c>
      <c r="R59" s="33">
        <f t="shared" si="6"/>
        <v>2.5608397497593813</v>
      </c>
      <c r="S59" s="65">
        <f t="shared" si="7"/>
        <v>1.7072264998395876</v>
      </c>
      <c r="T59" s="1" t="s">
        <v>77</v>
      </c>
      <c r="U59" s="67" t="s">
        <v>77</v>
      </c>
    </row>
    <row r="60" spans="1:21" x14ac:dyDescent="0.25">
      <c r="A60" s="50" t="s">
        <v>131</v>
      </c>
      <c r="B60" s="40" t="s">
        <v>82</v>
      </c>
      <c r="C60" s="39" t="s">
        <v>88</v>
      </c>
      <c r="D60" s="46" t="s">
        <v>35</v>
      </c>
      <c r="E60" s="41" t="s">
        <v>77</v>
      </c>
      <c r="F60" s="39">
        <v>2023</v>
      </c>
      <c r="G60" s="39" t="s">
        <v>78</v>
      </c>
      <c r="H60" s="18" t="s">
        <v>100</v>
      </c>
      <c r="I60" s="18" t="s">
        <v>120</v>
      </c>
      <c r="J60" s="48" t="s">
        <v>115</v>
      </c>
      <c r="K60" s="18" t="s">
        <v>109</v>
      </c>
      <c r="L60" s="18">
        <v>4</v>
      </c>
      <c r="M60">
        <v>2023</v>
      </c>
      <c r="N60">
        <v>9</v>
      </c>
      <c r="O60">
        <v>21</v>
      </c>
      <c r="P60" s="33">
        <v>21.25</v>
      </c>
      <c r="Q60" s="33">
        <v>14.103480989564307</v>
      </c>
      <c r="R60" s="33">
        <f t="shared" si="6"/>
        <v>2.9969897102824152</v>
      </c>
      <c r="S60" s="65">
        <f t="shared" si="7"/>
        <v>1.9979931401882771</v>
      </c>
      <c r="T60" s="1" t="s">
        <v>77</v>
      </c>
      <c r="U60" s="67" t="s">
        <v>77</v>
      </c>
    </row>
    <row r="61" spans="1:21" x14ac:dyDescent="0.25">
      <c r="A61" s="50" t="s">
        <v>131</v>
      </c>
      <c r="B61" s="42" t="s">
        <v>82</v>
      </c>
      <c r="C61" s="43" t="s">
        <v>88</v>
      </c>
      <c r="D61" s="47" t="s">
        <v>36</v>
      </c>
      <c r="E61" s="44" t="s">
        <v>77</v>
      </c>
      <c r="F61" s="39">
        <v>2023</v>
      </c>
      <c r="G61" s="39" t="s">
        <v>78</v>
      </c>
      <c r="H61" s="18" t="s">
        <v>100</v>
      </c>
      <c r="I61" s="18" t="s">
        <v>120</v>
      </c>
      <c r="J61" s="48" t="s">
        <v>116</v>
      </c>
      <c r="K61" s="18" t="s">
        <v>109</v>
      </c>
      <c r="L61" s="18">
        <v>4</v>
      </c>
      <c r="M61">
        <v>2023</v>
      </c>
      <c r="N61">
        <v>9</v>
      </c>
      <c r="O61">
        <v>21</v>
      </c>
      <c r="P61" s="33">
        <v>19.380000000000003</v>
      </c>
      <c r="Q61" s="33">
        <v>14.443739871767777</v>
      </c>
      <c r="R61" s="33">
        <f t="shared" si="6"/>
        <v>2.7991967871485959</v>
      </c>
      <c r="S61" s="65">
        <f t="shared" si="7"/>
        <v>1.8661311914323973</v>
      </c>
      <c r="T61" s="1" t="s">
        <v>77</v>
      </c>
      <c r="U61" s="67" t="s">
        <v>77</v>
      </c>
    </row>
    <row r="62" spans="1:21" x14ac:dyDescent="0.25">
      <c r="A62" s="50" t="s">
        <v>131</v>
      </c>
      <c r="B62" s="36" t="s">
        <v>82</v>
      </c>
      <c r="C62" s="37" t="s">
        <v>89</v>
      </c>
      <c r="D62" s="45" t="s">
        <v>37</v>
      </c>
      <c r="E62" s="38" t="s">
        <v>77</v>
      </c>
      <c r="F62" s="39">
        <v>2023</v>
      </c>
      <c r="G62" s="39" t="s">
        <v>78</v>
      </c>
      <c r="H62" s="18" t="s">
        <v>101</v>
      </c>
      <c r="I62" s="18" t="s">
        <v>120</v>
      </c>
      <c r="J62" s="48" t="s">
        <v>117</v>
      </c>
      <c r="K62" s="18" t="s">
        <v>109</v>
      </c>
      <c r="L62" s="18">
        <v>4</v>
      </c>
      <c r="M62">
        <v>2023</v>
      </c>
      <c r="N62">
        <v>9</v>
      </c>
      <c r="O62">
        <v>21</v>
      </c>
      <c r="P62" s="33">
        <v>6.4530000000000003</v>
      </c>
      <c r="Q62" s="33">
        <v>19.109970804211247</v>
      </c>
      <c r="R62" s="33">
        <f t="shared" si="6"/>
        <v>1.2331664159957518</v>
      </c>
      <c r="S62" s="65">
        <f t="shared" si="7"/>
        <v>0.82211094399716789</v>
      </c>
      <c r="T62" s="1" t="s">
        <v>77</v>
      </c>
      <c r="U62" s="67" t="s">
        <v>77</v>
      </c>
    </row>
    <row r="63" spans="1:21" x14ac:dyDescent="0.25">
      <c r="A63" s="50" t="s">
        <v>131</v>
      </c>
      <c r="B63" s="40" t="s">
        <v>82</v>
      </c>
      <c r="C63" s="39" t="s">
        <v>89</v>
      </c>
      <c r="D63" s="46" t="s">
        <v>38</v>
      </c>
      <c r="E63" s="41" t="s">
        <v>77</v>
      </c>
      <c r="F63" s="39">
        <v>2023</v>
      </c>
      <c r="G63" s="39" t="s">
        <v>78</v>
      </c>
      <c r="H63" s="18" t="s">
        <v>101</v>
      </c>
      <c r="I63" s="18" t="s">
        <v>120</v>
      </c>
      <c r="J63" s="48" t="s">
        <v>115</v>
      </c>
      <c r="K63" s="18" t="s">
        <v>109</v>
      </c>
      <c r="L63" s="18">
        <v>4</v>
      </c>
      <c r="M63">
        <v>2023</v>
      </c>
      <c r="N63">
        <v>9</v>
      </c>
      <c r="O63">
        <v>21</v>
      </c>
      <c r="P63" s="33">
        <v>8.3000000000000007</v>
      </c>
      <c r="Q63" s="33">
        <v>16.926780674082675</v>
      </c>
      <c r="R63" s="33">
        <f t="shared" si="6"/>
        <v>1.4049227959488622</v>
      </c>
      <c r="S63" s="65">
        <f t="shared" si="7"/>
        <v>0.93661519729924148</v>
      </c>
      <c r="T63" s="1" t="s">
        <v>77</v>
      </c>
      <c r="U63" s="67" t="s">
        <v>77</v>
      </c>
    </row>
    <row r="64" spans="1:21" x14ac:dyDescent="0.25">
      <c r="A64" s="50" t="s">
        <v>131</v>
      </c>
      <c r="B64" s="40" t="s">
        <v>82</v>
      </c>
      <c r="C64" s="39" t="s">
        <v>89</v>
      </c>
      <c r="D64" s="46" t="s">
        <v>39</v>
      </c>
      <c r="E64" s="41" t="s">
        <v>77</v>
      </c>
      <c r="F64" s="39">
        <v>2023</v>
      </c>
      <c r="G64" s="39" t="s">
        <v>78</v>
      </c>
      <c r="H64" s="18" t="s">
        <v>101</v>
      </c>
      <c r="I64" s="18" t="s">
        <v>120</v>
      </c>
      <c r="J64" s="48" t="s">
        <v>118</v>
      </c>
      <c r="K64" s="18" t="s">
        <v>109</v>
      </c>
      <c r="L64" s="18">
        <v>4</v>
      </c>
      <c r="M64">
        <v>2023</v>
      </c>
      <c r="N64">
        <v>9</v>
      </c>
      <c r="O64">
        <v>21</v>
      </c>
      <c r="P64" s="33">
        <v>9.2200000000000006</v>
      </c>
      <c r="Q64" s="33">
        <v>16.255725793713502</v>
      </c>
      <c r="R64" s="33">
        <f t="shared" si="6"/>
        <v>1.4987779181803851</v>
      </c>
      <c r="S64" s="65">
        <f t="shared" si="7"/>
        <v>0.99918527878692343</v>
      </c>
      <c r="T64" s="1" t="s">
        <v>77</v>
      </c>
      <c r="U64" s="67" t="s">
        <v>77</v>
      </c>
    </row>
    <row r="65" spans="1:21" x14ac:dyDescent="0.25">
      <c r="A65" s="50" t="s">
        <v>131</v>
      </c>
      <c r="B65" s="40" t="s">
        <v>82</v>
      </c>
      <c r="C65" s="39" t="s">
        <v>90</v>
      </c>
      <c r="D65" s="46" t="s">
        <v>40</v>
      </c>
      <c r="E65" s="41" t="s">
        <v>77</v>
      </c>
      <c r="F65" s="39">
        <v>2023</v>
      </c>
      <c r="G65" s="39" t="s">
        <v>78</v>
      </c>
      <c r="H65" s="18" t="s">
        <v>101</v>
      </c>
      <c r="I65" s="18" t="s">
        <v>119</v>
      </c>
      <c r="J65" s="48" t="s">
        <v>117</v>
      </c>
      <c r="K65" s="18" t="s">
        <v>109</v>
      </c>
      <c r="L65" s="18">
        <v>4</v>
      </c>
      <c r="M65">
        <v>2023</v>
      </c>
      <c r="N65">
        <v>9</v>
      </c>
      <c r="O65">
        <v>21</v>
      </c>
      <c r="P65" s="33">
        <v>13.252000000000001</v>
      </c>
      <c r="Q65" s="33">
        <v>14.870801995681008</v>
      </c>
      <c r="R65" s="33">
        <f t="shared" si="6"/>
        <v>1.970678680467647</v>
      </c>
      <c r="S65" s="65">
        <f t="shared" si="7"/>
        <v>1.3137857869784313</v>
      </c>
      <c r="T65" s="1" t="s">
        <v>77</v>
      </c>
      <c r="U65" s="67" t="s">
        <v>77</v>
      </c>
    </row>
    <row r="66" spans="1:21" x14ac:dyDescent="0.25">
      <c r="A66" s="50" t="s">
        <v>131</v>
      </c>
      <c r="B66" s="40" t="s">
        <v>82</v>
      </c>
      <c r="C66" s="39" t="s">
        <v>90</v>
      </c>
      <c r="D66" s="46" t="s">
        <v>41</v>
      </c>
      <c r="E66" s="41" t="s">
        <v>77</v>
      </c>
      <c r="F66" s="39">
        <v>2023</v>
      </c>
      <c r="G66" s="39" t="s">
        <v>78</v>
      </c>
      <c r="H66" s="18" t="s">
        <v>101</v>
      </c>
      <c r="I66" s="18" t="s">
        <v>119</v>
      </c>
      <c r="J66" s="48" t="s">
        <v>115</v>
      </c>
      <c r="K66" s="18" t="s">
        <v>109</v>
      </c>
      <c r="L66" s="18">
        <v>4</v>
      </c>
      <c r="M66">
        <v>2023</v>
      </c>
      <c r="N66">
        <v>9</v>
      </c>
      <c r="O66">
        <v>21</v>
      </c>
      <c r="P66" s="33">
        <v>16.898</v>
      </c>
      <c r="Q66" s="33">
        <v>14.446478204867431</v>
      </c>
      <c r="R66" s="33">
        <f t="shared" si="6"/>
        <v>2.4411658870584985</v>
      </c>
      <c r="S66" s="65">
        <f t="shared" si="7"/>
        <v>1.6274439247056658</v>
      </c>
      <c r="T66" s="1" t="s">
        <v>77</v>
      </c>
      <c r="U66" s="67" t="s">
        <v>77</v>
      </c>
    </row>
    <row r="67" spans="1:21" x14ac:dyDescent="0.25">
      <c r="A67" s="50" t="s">
        <v>131</v>
      </c>
      <c r="B67" s="42" t="s">
        <v>82</v>
      </c>
      <c r="C67" s="43" t="s">
        <v>90</v>
      </c>
      <c r="D67" s="47" t="s">
        <v>42</v>
      </c>
      <c r="E67" s="44" t="s">
        <v>77</v>
      </c>
      <c r="F67" s="39">
        <v>2023</v>
      </c>
      <c r="G67" s="39" t="s">
        <v>78</v>
      </c>
      <c r="H67" s="18" t="s">
        <v>101</v>
      </c>
      <c r="I67" s="18" t="s">
        <v>119</v>
      </c>
      <c r="J67" s="48" t="s">
        <v>118</v>
      </c>
      <c r="K67" s="18" t="s">
        <v>109</v>
      </c>
      <c r="L67" s="18">
        <v>4</v>
      </c>
      <c r="M67">
        <v>2023</v>
      </c>
      <c r="N67">
        <v>9</v>
      </c>
      <c r="O67">
        <v>21</v>
      </c>
      <c r="P67" s="33">
        <v>17.867000000000001</v>
      </c>
      <c r="Q67" s="33">
        <v>14.651306633678665</v>
      </c>
      <c r="R67" s="33">
        <f t="shared" si="6"/>
        <v>2.6177489562393674</v>
      </c>
      <c r="S67" s="65">
        <f t="shared" si="7"/>
        <v>1.7451659708262448</v>
      </c>
      <c r="T67" s="1" t="s">
        <v>77</v>
      </c>
      <c r="U67" s="67" t="s">
        <v>77</v>
      </c>
    </row>
    <row r="68" spans="1:21" x14ac:dyDescent="0.25">
      <c r="A68" s="50" t="s">
        <v>131</v>
      </c>
      <c r="B68" s="36" t="s">
        <v>82</v>
      </c>
      <c r="C68" s="37" t="s">
        <v>93</v>
      </c>
      <c r="D68" s="45" t="s">
        <v>43</v>
      </c>
      <c r="E68" s="38" t="s">
        <v>77</v>
      </c>
      <c r="F68" s="39">
        <v>2023</v>
      </c>
      <c r="G68" s="39" t="s">
        <v>78</v>
      </c>
      <c r="H68" s="18" t="s">
        <v>101</v>
      </c>
      <c r="I68" s="18" t="s">
        <v>120</v>
      </c>
      <c r="J68" s="48" t="s">
        <v>117</v>
      </c>
      <c r="K68" s="18" t="s">
        <v>109</v>
      </c>
      <c r="L68" s="18">
        <v>4</v>
      </c>
      <c r="M68">
        <v>2023</v>
      </c>
      <c r="N68">
        <v>9</v>
      </c>
      <c r="O68">
        <v>21</v>
      </c>
      <c r="P68" s="33">
        <v>13.168000000000001</v>
      </c>
      <c r="Q68" s="33">
        <v>13.888487649862785</v>
      </c>
      <c r="R68" s="33">
        <f t="shared" si="6"/>
        <v>1.8288360537339319</v>
      </c>
      <c r="S68" s="65">
        <f t="shared" si="7"/>
        <v>1.2192240358226214</v>
      </c>
      <c r="T68" s="1" t="s">
        <v>77</v>
      </c>
      <c r="U68" s="67" t="s">
        <v>77</v>
      </c>
    </row>
    <row r="69" spans="1:21" x14ac:dyDescent="0.25">
      <c r="A69" s="50" t="s">
        <v>131</v>
      </c>
      <c r="B69" s="40" t="s">
        <v>82</v>
      </c>
      <c r="C69" s="39" t="s">
        <v>93</v>
      </c>
      <c r="D69" s="46" t="s">
        <v>44</v>
      </c>
      <c r="E69" s="41" t="s">
        <v>77</v>
      </c>
      <c r="F69" s="39">
        <v>2023</v>
      </c>
      <c r="G69" s="39" t="s">
        <v>78</v>
      </c>
      <c r="H69" s="18" t="s">
        <v>101</v>
      </c>
      <c r="I69" s="18" t="s">
        <v>120</v>
      </c>
      <c r="J69" s="48" t="s">
        <v>115</v>
      </c>
      <c r="K69" s="18" t="s">
        <v>109</v>
      </c>
      <c r="L69" s="18">
        <v>4</v>
      </c>
      <c r="M69">
        <v>2023</v>
      </c>
      <c r="N69">
        <v>9</v>
      </c>
      <c r="O69">
        <v>21</v>
      </c>
      <c r="P69" s="33">
        <v>20</v>
      </c>
      <c r="Q69" s="33">
        <v>13.760633807390088</v>
      </c>
      <c r="R69" s="33">
        <f t="shared" si="6"/>
        <v>2.7521267614780176</v>
      </c>
      <c r="S69" s="65">
        <f t="shared" si="7"/>
        <v>1.8347511743186784</v>
      </c>
      <c r="T69" s="1" t="s">
        <v>77</v>
      </c>
      <c r="U69" s="67" t="s">
        <v>77</v>
      </c>
    </row>
    <row r="70" spans="1:21" x14ac:dyDescent="0.25">
      <c r="A70" s="50" t="s">
        <v>131</v>
      </c>
      <c r="B70" s="40" t="s">
        <v>82</v>
      </c>
      <c r="C70" s="39" t="s">
        <v>93</v>
      </c>
      <c r="D70" s="46" t="s">
        <v>45</v>
      </c>
      <c r="E70" s="41" t="s">
        <v>77</v>
      </c>
      <c r="F70" s="39">
        <v>2023</v>
      </c>
      <c r="G70" s="39" t="s">
        <v>78</v>
      </c>
      <c r="H70" s="18" t="s">
        <v>101</v>
      </c>
      <c r="I70" s="18" t="s">
        <v>120</v>
      </c>
      <c r="J70" s="48" t="s">
        <v>118</v>
      </c>
      <c r="K70" s="18" t="s">
        <v>109</v>
      </c>
      <c r="L70" s="18">
        <v>4</v>
      </c>
      <c r="M70">
        <v>2023</v>
      </c>
      <c r="N70">
        <v>9</v>
      </c>
      <c r="O70">
        <v>21</v>
      </c>
      <c r="P70" s="33">
        <v>22.067</v>
      </c>
      <c r="Q70" s="33">
        <v>14.328292305994028</v>
      </c>
      <c r="R70" s="33">
        <f t="shared" si="6"/>
        <v>3.1618242631637021</v>
      </c>
      <c r="S70" s="65">
        <f t="shared" si="7"/>
        <v>2.1078828421091349</v>
      </c>
      <c r="T70" s="1" t="s">
        <v>77</v>
      </c>
      <c r="U70" s="67" t="s">
        <v>77</v>
      </c>
    </row>
    <row r="71" spans="1:21" x14ac:dyDescent="0.25">
      <c r="A71" s="50" t="s">
        <v>131</v>
      </c>
      <c r="B71" s="40" t="s">
        <v>82</v>
      </c>
      <c r="C71" s="39" t="s">
        <v>94</v>
      </c>
      <c r="D71" s="46" t="s">
        <v>46</v>
      </c>
      <c r="E71" s="41" t="s">
        <v>77</v>
      </c>
      <c r="F71" s="39">
        <v>2023</v>
      </c>
      <c r="G71" s="39" t="s">
        <v>78</v>
      </c>
      <c r="H71" s="18" t="s">
        <v>101</v>
      </c>
      <c r="I71" s="18" t="s">
        <v>119</v>
      </c>
      <c r="J71" s="48" t="s">
        <v>117</v>
      </c>
      <c r="K71" s="18" t="s">
        <v>109</v>
      </c>
      <c r="L71" s="18">
        <v>4</v>
      </c>
      <c r="M71">
        <v>2023</v>
      </c>
      <c r="N71">
        <v>9</v>
      </c>
      <c r="O71">
        <v>21</v>
      </c>
      <c r="P71" s="33">
        <v>21.742000000000001</v>
      </c>
      <c r="Q71" s="33">
        <v>13.815868443164076</v>
      </c>
      <c r="R71" s="33">
        <f t="shared" si="6"/>
        <v>3.0038461169127335</v>
      </c>
      <c r="S71" s="65">
        <f t="shared" si="7"/>
        <v>2.0025640779418223</v>
      </c>
      <c r="T71" s="1" t="s">
        <v>77</v>
      </c>
      <c r="U71" s="67" t="s">
        <v>77</v>
      </c>
    </row>
    <row r="72" spans="1:21" x14ac:dyDescent="0.25">
      <c r="A72" s="50" t="s">
        <v>131</v>
      </c>
      <c r="B72" s="40" t="s">
        <v>82</v>
      </c>
      <c r="C72" s="39" t="s">
        <v>94</v>
      </c>
      <c r="D72" s="46" t="s">
        <v>47</v>
      </c>
      <c r="E72" s="41" t="s">
        <v>77</v>
      </c>
      <c r="F72" s="39">
        <v>2023</v>
      </c>
      <c r="G72" s="39" t="s">
        <v>78</v>
      </c>
      <c r="H72" s="18" t="s">
        <v>101</v>
      </c>
      <c r="I72" s="18" t="s">
        <v>119</v>
      </c>
      <c r="J72" s="48" t="s">
        <v>115</v>
      </c>
      <c r="K72" s="18" t="s">
        <v>109</v>
      </c>
      <c r="L72" s="18">
        <v>4</v>
      </c>
      <c r="M72">
        <v>2023</v>
      </c>
      <c r="N72">
        <v>9</v>
      </c>
      <c r="O72">
        <v>21</v>
      </c>
      <c r="P72" s="33">
        <v>22.379000000000001</v>
      </c>
      <c r="Q72" s="33">
        <v>14.390573691327043</v>
      </c>
      <c r="R72" s="33">
        <f t="shared" si="6"/>
        <v>3.2204664863820791</v>
      </c>
      <c r="S72" s="65">
        <f t="shared" si="7"/>
        <v>2.1469776575880526</v>
      </c>
      <c r="T72" s="1" t="s">
        <v>77</v>
      </c>
      <c r="U72" s="67" t="s">
        <v>77</v>
      </c>
    </row>
    <row r="73" spans="1:21" x14ac:dyDescent="0.25">
      <c r="A73" s="50" t="s">
        <v>131</v>
      </c>
      <c r="B73" s="42" t="s">
        <v>82</v>
      </c>
      <c r="C73" s="43" t="s">
        <v>94</v>
      </c>
      <c r="D73" s="47" t="s">
        <v>48</v>
      </c>
      <c r="E73" s="44" t="s">
        <v>77</v>
      </c>
      <c r="F73" s="39">
        <v>2023</v>
      </c>
      <c r="G73" s="39" t="s">
        <v>78</v>
      </c>
      <c r="H73" s="18" t="s">
        <v>101</v>
      </c>
      <c r="I73" s="18" t="s">
        <v>119</v>
      </c>
      <c r="J73" s="48" t="s">
        <v>118</v>
      </c>
      <c r="K73" s="18" t="s">
        <v>109</v>
      </c>
      <c r="L73" s="18">
        <v>4</v>
      </c>
      <c r="M73">
        <v>2023</v>
      </c>
      <c r="N73">
        <v>9</v>
      </c>
      <c r="O73">
        <v>21</v>
      </c>
      <c r="P73" s="33">
        <v>14.295</v>
      </c>
      <c r="Q73" s="33">
        <v>14.758339006126622</v>
      </c>
      <c r="R73" s="33">
        <f t="shared" si="6"/>
        <v>2.1097045609258007</v>
      </c>
      <c r="S73" s="65">
        <f t="shared" si="7"/>
        <v>1.4064697072838672</v>
      </c>
      <c r="T73" s="1" t="s">
        <v>77</v>
      </c>
      <c r="U73" s="67" t="s">
        <v>77</v>
      </c>
    </row>
  </sheetData>
  <conditionalFormatting sqref="G1">
    <cfRule type="cellIs" dxfId="9" priority="13" operator="equal">
      <formula>"D"</formula>
    </cfRule>
    <cfRule type="cellIs" priority="14" operator="equal">
      <formula>"D"</formula>
    </cfRule>
    <cfRule type="cellIs" dxfId="8" priority="15" operator="equal">
      <formula>"B"</formula>
    </cfRule>
    <cfRule type="cellIs" dxfId="7" priority="16" operator="equal">
      <formula>"B"</formula>
    </cfRule>
    <cfRule type="cellIs" dxfId="6" priority="17" operator="equal">
      <formula>"C"</formula>
    </cfRule>
    <cfRule type="cellIs" dxfId="5" priority="18" operator="equal">
      <formula>"A"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875E-1A60-4889-8FD2-419AE644BB1A}">
  <dimension ref="A1:P25"/>
  <sheetViews>
    <sheetView workbookViewId="0">
      <selection activeCell="J5" sqref="J5"/>
    </sheetView>
  </sheetViews>
  <sheetFormatPr defaultRowHeight="15" x14ac:dyDescent="0.25"/>
  <cols>
    <col min="1" max="1" width="8.5703125" bestFit="1" customWidth="1"/>
    <col min="2" max="2" width="5.85546875" bestFit="1" customWidth="1"/>
    <col min="3" max="3" width="12" bestFit="1" customWidth="1"/>
    <col min="4" max="4" width="10.42578125" bestFit="1" customWidth="1"/>
    <col min="5" max="5" width="9.28515625" bestFit="1" customWidth="1"/>
    <col min="6" max="6" width="5.5703125" bestFit="1" customWidth="1"/>
    <col min="7" max="7" width="11.7109375" bestFit="1" customWidth="1"/>
    <col min="8" max="8" width="12.7109375" bestFit="1" customWidth="1"/>
    <col min="9" max="9" width="12.85546875" bestFit="1" customWidth="1"/>
    <col min="10" max="10" width="20.85546875" bestFit="1" customWidth="1"/>
    <col min="11" max="11" width="9.7109375" bestFit="1" customWidth="1"/>
    <col min="12" max="12" width="9.7109375" customWidth="1"/>
    <col min="13" max="13" width="25.7109375" bestFit="1" customWidth="1"/>
    <col min="14" max="14" width="17.42578125" bestFit="1" customWidth="1"/>
    <col min="15" max="15" width="23.7109375" bestFit="1" customWidth="1"/>
    <col min="16" max="16" width="18.7109375" bestFit="1" customWidth="1"/>
  </cols>
  <sheetData>
    <row r="1" spans="1:16" ht="22.5" customHeight="1" x14ac:dyDescent="0.25">
      <c r="A1" s="17" t="s">
        <v>121</v>
      </c>
      <c r="B1" s="17" t="s">
        <v>122</v>
      </c>
      <c r="C1" s="17" t="s">
        <v>123</v>
      </c>
      <c r="D1" s="17" t="s">
        <v>124</v>
      </c>
      <c r="E1" s="17" t="s">
        <v>125</v>
      </c>
      <c r="F1" s="49" t="s">
        <v>126</v>
      </c>
      <c r="G1" s="49" t="s">
        <v>127</v>
      </c>
      <c r="H1" s="17" t="s">
        <v>128</v>
      </c>
      <c r="I1" s="17" t="s">
        <v>144</v>
      </c>
      <c r="J1" s="49" t="s">
        <v>130</v>
      </c>
      <c r="K1" s="17" t="s">
        <v>106</v>
      </c>
      <c r="L1" s="4" t="s">
        <v>135</v>
      </c>
      <c r="M1" s="4" t="s">
        <v>142</v>
      </c>
      <c r="N1" s="4" t="s">
        <v>107</v>
      </c>
      <c r="O1" s="4" t="s">
        <v>143</v>
      </c>
      <c r="P1" s="4" t="s">
        <v>108</v>
      </c>
    </row>
    <row r="2" spans="1:16" x14ac:dyDescent="0.25">
      <c r="A2" s="50" t="s">
        <v>131</v>
      </c>
      <c r="B2" s="36" t="s">
        <v>99</v>
      </c>
      <c r="C2" s="37" t="s">
        <v>76</v>
      </c>
      <c r="D2" s="37" t="s">
        <v>50</v>
      </c>
      <c r="E2" s="38" t="s">
        <v>77</v>
      </c>
      <c r="F2" s="39">
        <v>2023</v>
      </c>
      <c r="G2" s="39" t="s">
        <v>78</v>
      </c>
      <c r="H2" s="18" t="s">
        <v>100</v>
      </c>
      <c r="I2" s="18" t="s">
        <v>119</v>
      </c>
      <c r="J2" s="48" t="s">
        <v>114</v>
      </c>
      <c r="K2" s="18" t="s">
        <v>49</v>
      </c>
      <c r="L2" s="14">
        <v>15</v>
      </c>
      <c r="M2" s="32">
        <v>29.746000000000002</v>
      </c>
      <c r="N2" s="33">
        <v>25.55346361098486</v>
      </c>
      <c r="O2" s="33">
        <f t="shared" ref="O2:O25" si="0">N2*M2/100</f>
        <v>7.6011332857235576</v>
      </c>
      <c r="P2" s="33">
        <f t="shared" ref="P2:P25" si="1">O2/15*10000/1000</f>
        <v>5.0674221904823717</v>
      </c>
    </row>
    <row r="3" spans="1:16" x14ac:dyDescent="0.25">
      <c r="A3" s="50" t="s">
        <v>131</v>
      </c>
      <c r="B3" s="40" t="s">
        <v>99</v>
      </c>
      <c r="C3" s="39" t="s">
        <v>76</v>
      </c>
      <c r="D3" s="39" t="s">
        <v>51</v>
      </c>
      <c r="E3" s="41" t="s">
        <v>77</v>
      </c>
      <c r="F3" s="39">
        <v>2023</v>
      </c>
      <c r="G3" s="39" t="s">
        <v>78</v>
      </c>
      <c r="H3" s="18" t="s">
        <v>100</v>
      </c>
      <c r="I3" s="18" t="s">
        <v>119</v>
      </c>
      <c r="J3" s="48" t="s">
        <v>115</v>
      </c>
      <c r="K3" s="18" t="s">
        <v>49</v>
      </c>
      <c r="L3" s="14">
        <v>15</v>
      </c>
      <c r="M3" s="32">
        <v>34.530999999999999</v>
      </c>
      <c r="N3" s="33">
        <v>26.786424259948678</v>
      </c>
      <c r="O3" s="33">
        <f t="shared" si="0"/>
        <v>9.249620161202877</v>
      </c>
      <c r="P3" s="33">
        <f t="shared" si="1"/>
        <v>6.166413440801918</v>
      </c>
    </row>
    <row r="4" spans="1:16" x14ac:dyDescent="0.25">
      <c r="A4" s="50" t="s">
        <v>131</v>
      </c>
      <c r="B4" s="40" t="s">
        <v>99</v>
      </c>
      <c r="C4" s="39" t="s">
        <v>76</v>
      </c>
      <c r="D4" s="39" t="s">
        <v>52</v>
      </c>
      <c r="E4" s="41" t="s">
        <v>77</v>
      </c>
      <c r="F4" s="39">
        <v>2023</v>
      </c>
      <c r="G4" s="39" t="s">
        <v>78</v>
      </c>
      <c r="H4" s="18" t="s">
        <v>100</v>
      </c>
      <c r="I4" s="18" t="s">
        <v>119</v>
      </c>
      <c r="J4" s="48" t="s">
        <v>116</v>
      </c>
      <c r="K4" s="18" t="s">
        <v>49</v>
      </c>
      <c r="L4" s="14">
        <v>15</v>
      </c>
      <c r="M4" s="32">
        <v>25.652000000000001</v>
      </c>
      <c r="N4" s="33">
        <v>34.641562803853972</v>
      </c>
      <c r="O4" s="33">
        <f t="shared" si="0"/>
        <v>8.8862536904446205</v>
      </c>
      <c r="P4" s="33">
        <f t="shared" si="1"/>
        <v>5.9241691269630801</v>
      </c>
    </row>
    <row r="5" spans="1:16" x14ac:dyDescent="0.25">
      <c r="A5" s="50" t="s">
        <v>131</v>
      </c>
      <c r="B5" s="40" t="s">
        <v>99</v>
      </c>
      <c r="C5" s="39" t="s">
        <v>79</v>
      </c>
      <c r="D5" s="39" t="s">
        <v>53</v>
      </c>
      <c r="E5" s="41" t="s">
        <v>77</v>
      </c>
      <c r="F5" s="39">
        <v>2023</v>
      </c>
      <c r="G5" s="39" t="s">
        <v>78</v>
      </c>
      <c r="H5" s="18" t="s">
        <v>100</v>
      </c>
      <c r="I5" s="18" t="s">
        <v>120</v>
      </c>
      <c r="J5" s="48" t="s">
        <v>114</v>
      </c>
      <c r="K5" s="18" t="s">
        <v>49</v>
      </c>
      <c r="L5" s="14">
        <v>15</v>
      </c>
      <c r="M5" s="32">
        <v>33.688000000000002</v>
      </c>
      <c r="N5" s="33">
        <v>29.654963680387393</v>
      </c>
      <c r="O5" s="33">
        <f t="shared" si="0"/>
        <v>9.9901641646489061</v>
      </c>
      <c r="P5" s="33">
        <f t="shared" si="1"/>
        <v>6.6601094430992696</v>
      </c>
    </row>
    <row r="6" spans="1:16" x14ac:dyDescent="0.25">
      <c r="A6" s="50" t="s">
        <v>131</v>
      </c>
      <c r="B6" s="40" t="s">
        <v>99</v>
      </c>
      <c r="C6" s="39" t="s">
        <v>79</v>
      </c>
      <c r="D6" s="39" t="s">
        <v>54</v>
      </c>
      <c r="E6" s="41" t="s">
        <v>77</v>
      </c>
      <c r="F6" s="39">
        <v>2023</v>
      </c>
      <c r="G6" s="39" t="s">
        <v>78</v>
      </c>
      <c r="H6" s="18" t="s">
        <v>100</v>
      </c>
      <c r="I6" s="18" t="s">
        <v>120</v>
      </c>
      <c r="J6" s="48" t="s">
        <v>115</v>
      </c>
      <c r="K6" s="18" t="s">
        <v>49</v>
      </c>
      <c r="L6" s="14">
        <v>15</v>
      </c>
      <c r="M6" s="32">
        <v>25.221999999999998</v>
      </c>
      <c r="N6" s="33">
        <v>39.923018927820308</v>
      </c>
      <c r="O6" s="33">
        <f t="shared" si="0"/>
        <v>10.069383833974836</v>
      </c>
      <c r="P6" s="33">
        <f t="shared" si="1"/>
        <v>6.7129225559832237</v>
      </c>
    </row>
    <row r="7" spans="1:16" x14ac:dyDescent="0.25">
      <c r="A7" s="50" t="s">
        <v>131</v>
      </c>
      <c r="B7" s="40" t="s">
        <v>99</v>
      </c>
      <c r="C7" s="43" t="s">
        <v>79</v>
      </c>
      <c r="D7" s="43" t="s">
        <v>55</v>
      </c>
      <c r="E7" s="44" t="s">
        <v>77</v>
      </c>
      <c r="F7" s="39">
        <v>2023</v>
      </c>
      <c r="G7" s="39" t="s">
        <v>78</v>
      </c>
      <c r="H7" s="18" t="s">
        <v>100</v>
      </c>
      <c r="I7" s="18" t="s">
        <v>120</v>
      </c>
      <c r="J7" s="48" t="s">
        <v>116</v>
      </c>
      <c r="K7" s="18" t="s">
        <v>49</v>
      </c>
      <c r="L7" s="14">
        <v>15</v>
      </c>
      <c r="M7" s="32">
        <v>16.765999999999998</v>
      </c>
      <c r="N7" s="33">
        <v>32.609139126886994</v>
      </c>
      <c r="O7" s="33">
        <f t="shared" si="0"/>
        <v>5.4672482660138719</v>
      </c>
      <c r="P7" s="33">
        <f t="shared" si="1"/>
        <v>3.6448321773425816</v>
      </c>
    </row>
    <row r="8" spans="1:16" x14ac:dyDescent="0.25">
      <c r="A8" s="50" t="s">
        <v>131</v>
      </c>
      <c r="B8" s="36" t="s">
        <v>99</v>
      </c>
      <c r="C8" s="37" t="s">
        <v>85</v>
      </c>
      <c r="D8" s="37" t="s">
        <v>56</v>
      </c>
      <c r="E8" s="38" t="s">
        <v>77</v>
      </c>
      <c r="F8" s="39">
        <v>2023</v>
      </c>
      <c r="G8" s="39" t="s">
        <v>78</v>
      </c>
      <c r="H8" s="18" t="s">
        <v>100</v>
      </c>
      <c r="I8" s="18" t="s">
        <v>119</v>
      </c>
      <c r="J8" s="48" t="s">
        <v>114</v>
      </c>
      <c r="K8" s="18" t="s">
        <v>49</v>
      </c>
      <c r="L8" s="14">
        <v>15</v>
      </c>
      <c r="M8" s="34">
        <v>37.790000000000006</v>
      </c>
      <c r="N8" s="33">
        <v>24.513856140253527</v>
      </c>
      <c r="O8" s="33">
        <f t="shared" si="0"/>
        <v>9.2637862354018097</v>
      </c>
      <c r="P8" s="33">
        <f t="shared" si="1"/>
        <v>6.1758574902678731</v>
      </c>
    </row>
    <row r="9" spans="1:16" x14ac:dyDescent="0.25">
      <c r="A9" s="50" t="s">
        <v>131</v>
      </c>
      <c r="B9" s="40" t="s">
        <v>99</v>
      </c>
      <c r="C9" s="39" t="s">
        <v>85</v>
      </c>
      <c r="D9" s="39" t="s">
        <v>57</v>
      </c>
      <c r="E9" s="41" t="s">
        <v>77</v>
      </c>
      <c r="F9" s="39">
        <v>2023</v>
      </c>
      <c r="G9" s="39" t="s">
        <v>78</v>
      </c>
      <c r="H9" s="18" t="s">
        <v>100</v>
      </c>
      <c r="I9" s="18" t="s">
        <v>119</v>
      </c>
      <c r="J9" s="48" t="s">
        <v>115</v>
      </c>
      <c r="K9" s="18" t="s">
        <v>49</v>
      </c>
      <c r="L9" s="14">
        <v>15</v>
      </c>
      <c r="M9" s="34">
        <v>36.570999999999998</v>
      </c>
      <c r="N9" s="33">
        <v>26.113166624138795</v>
      </c>
      <c r="O9" s="33">
        <f t="shared" si="0"/>
        <v>9.5498461661137988</v>
      </c>
      <c r="P9" s="33">
        <f t="shared" si="1"/>
        <v>6.3665641107425328</v>
      </c>
    </row>
    <row r="10" spans="1:16" x14ac:dyDescent="0.25">
      <c r="A10" s="50" t="s">
        <v>131</v>
      </c>
      <c r="B10" s="40" t="s">
        <v>99</v>
      </c>
      <c r="C10" s="39" t="s">
        <v>85</v>
      </c>
      <c r="D10" s="39" t="s">
        <v>58</v>
      </c>
      <c r="E10" s="41" t="s">
        <v>77</v>
      </c>
      <c r="F10" s="39">
        <v>2023</v>
      </c>
      <c r="G10" s="39" t="s">
        <v>78</v>
      </c>
      <c r="H10" s="18" t="s">
        <v>100</v>
      </c>
      <c r="I10" s="18" t="s">
        <v>119</v>
      </c>
      <c r="J10" s="48" t="s">
        <v>116</v>
      </c>
      <c r="K10" s="18" t="s">
        <v>49</v>
      </c>
      <c r="L10" s="14">
        <v>15</v>
      </c>
      <c r="M10" s="34">
        <v>34.384</v>
      </c>
      <c r="N10" s="33">
        <v>26.290535536019057</v>
      </c>
      <c r="O10" s="33">
        <f t="shared" si="0"/>
        <v>9.0397377387047921</v>
      </c>
      <c r="P10" s="33">
        <f t="shared" si="1"/>
        <v>6.0264918258031948</v>
      </c>
    </row>
    <row r="11" spans="1:16" x14ac:dyDescent="0.25">
      <c r="A11" s="50" t="s">
        <v>131</v>
      </c>
      <c r="B11" s="40" t="s">
        <v>99</v>
      </c>
      <c r="C11" s="39" t="s">
        <v>86</v>
      </c>
      <c r="D11" s="39" t="s">
        <v>59</v>
      </c>
      <c r="E11" s="41" t="s">
        <v>77</v>
      </c>
      <c r="F11" s="39">
        <v>2023</v>
      </c>
      <c r="G11" s="39" t="s">
        <v>78</v>
      </c>
      <c r="H11" s="18" t="s">
        <v>100</v>
      </c>
      <c r="I11" s="18" t="s">
        <v>120</v>
      </c>
      <c r="J11" s="48" t="s">
        <v>114</v>
      </c>
      <c r="K11" s="18" t="s">
        <v>49</v>
      </c>
      <c r="L11" s="14">
        <v>15</v>
      </c>
      <c r="M11" s="34">
        <v>18.488</v>
      </c>
      <c r="N11" s="33">
        <v>38.183807439824946</v>
      </c>
      <c r="O11" s="33">
        <f t="shared" si="0"/>
        <v>7.0594223194748364</v>
      </c>
      <c r="P11" s="33">
        <f t="shared" si="1"/>
        <v>4.706281546316557</v>
      </c>
    </row>
    <row r="12" spans="1:16" x14ac:dyDescent="0.25">
      <c r="A12" s="50" t="s">
        <v>131</v>
      </c>
      <c r="B12" s="40" t="s">
        <v>99</v>
      </c>
      <c r="C12" s="39" t="s">
        <v>86</v>
      </c>
      <c r="D12" s="39" t="s">
        <v>60</v>
      </c>
      <c r="E12" s="41" t="s">
        <v>77</v>
      </c>
      <c r="F12" s="39">
        <v>2023</v>
      </c>
      <c r="G12" s="39" t="s">
        <v>78</v>
      </c>
      <c r="H12" s="18" t="s">
        <v>100</v>
      </c>
      <c r="I12" s="18" t="s">
        <v>120</v>
      </c>
      <c r="J12" s="48" t="s">
        <v>115</v>
      </c>
      <c r="K12" s="18" t="s">
        <v>49</v>
      </c>
      <c r="L12" s="14">
        <v>15</v>
      </c>
      <c r="M12" s="34">
        <v>28.675000000000001</v>
      </c>
      <c r="N12" s="33">
        <v>30.175173136239309</v>
      </c>
      <c r="O12" s="33">
        <f t="shared" si="0"/>
        <v>8.6527308968166228</v>
      </c>
      <c r="P12" s="33">
        <f t="shared" si="1"/>
        <v>5.7684872645444152</v>
      </c>
    </row>
    <row r="13" spans="1:16" x14ac:dyDescent="0.25">
      <c r="A13" s="50" t="s">
        <v>131</v>
      </c>
      <c r="B13" s="40" t="s">
        <v>99</v>
      </c>
      <c r="C13" s="43" t="s">
        <v>86</v>
      </c>
      <c r="D13" s="43" t="s">
        <v>61</v>
      </c>
      <c r="E13" s="44" t="s">
        <v>77</v>
      </c>
      <c r="F13" s="39">
        <v>2023</v>
      </c>
      <c r="G13" s="39" t="s">
        <v>78</v>
      </c>
      <c r="H13" s="18" t="s">
        <v>100</v>
      </c>
      <c r="I13" s="18" t="s">
        <v>120</v>
      </c>
      <c r="J13" s="48" t="s">
        <v>116</v>
      </c>
      <c r="K13" s="18" t="s">
        <v>49</v>
      </c>
      <c r="L13" s="14">
        <v>15</v>
      </c>
      <c r="M13" s="34">
        <v>9.097999999999999</v>
      </c>
      <c r="N13" s="33">
        <v>43.529828288192576</v>
      </c>
      <c r="O13" s="33">
        <f t="shared" si="0"/>
        <v>3.9603437776597601</v>
      </c>
      <c r="P13" s="33">
        <f t="shared" si="1"/>
        <v>2.6402291851065072</v>
      </c>
    </row>
    <row r="14" spans="1:16" x14ac:dyDescent="0.25">
      <c r="A14" s="50" t="s">
        <v>131</v>
      </c>
      <c r="B14" s="36" t="s">
        <v>99</v>
      </c>
      <c r="C14" s="37" t="s">
        <v>91</v>
      </c>
      <c r="D14" s="45" t="s">
        <v>62</v>
      </c>
      <c r="E14" s="38" t="s">
        <v>77</v>
      </c>
      <c r="F14" s="39">
        <v>2023</v>
      </c>
      <c r="G14" s="39" t="s">
        <v>78</v>
      </c>
      <c r="H14" s="18" t="s">
        <v>101</v>
      </c>
      <c r="I14" s="18" t="s">
        <v>120</v>
      </c>
      <c r="J14" s="48" t="s">
        <v>117</v>
      </c>
      <c r="K14" s="18" t="s">
        <v>49</v>
      </c>
      <c r="L14" s="14">
        <v>15</v>
      </c>
      <c r="M14" s="34">
        <v>10.491999999999999</v>
      </c>
      <c r="N14" s="33">
        <v>31.621552441287516</v>
      </c>
      <c r="O14" s="33">
        <f t="shared" si="0"/>
        <v>3.3177332821398857</v>
      </c>
      <c r="P14" s="33">
        <f t="shared" si="1"/>
        <v>2.2118221880932571</v>
      </c>
    </row>
    <row r="15" spans="1:16" x14ac:dyDescent="0.25">
      <c r="A15" s="50" t="s">
        <v>131</v>
      </c>
      <c r="B15" s="40" t="s">
        <v>99</v>
      </c>
      <c r="C15" s="39" t="s">
        <v>91</v>
      </c>
      <c r="D15" s="46" t="s">
        <v>63</v>
      </c>
      <c r="E15" s="41" t="s">
        <v>77</v>
      </c>
      <c r="F15" s="39">
        <v>2023</v>
      </c>
      <c r="G15" s="39" t="s">
        <v>78</v>
      </c>
      <c r="H15" s="18" t="s">
        <v>101</v>
      </c>
      <c r="I15" s="18" t="s">
        <v>120</v>
      </c>
      <c r="J15" s="48" t="s">
        <v>115</v>
      </c>
      <c r="K15" s="18" t="s">
        <v>49</v>
      </c>
      <c r="L15" s="14">
        <v>15</v>
      </c>
      <c r="M15" s="34">
        <v>33.775999999999996</v>
      </c>
      <c r="N15" s="33">
        <v>23.117995658041426</v>
      </c>
      <c r="O15" s="33">
        <f t="shared" si="0"/>
        <v>7.8083342134600722</v>
      </c>
      <c r="P15" s="33">
        <f t="shared" si="1"/>
        <v>5.2055561423067136</v>
      </c>
    </row>
    <row r="16" spans="1:16" x14ac:dyDescent="0.25">
      <c r="A16" s="50" t="s">
        <v>131</v>
      </c>
      <c r="B16" s="40" t="s">
        <v>99</v>
      </c>
      <c r="C16" s="39" t="s">
        <v>91</v>
      </c>
      <c r="D16" s="46" t="s">
        <v>64</v>
      </c>
      <c r="E16" s="41" t="s">
        <v>77</v>
      </c>
      <c r="F16" s="39">
        <v>2023</v>
      </c>
      <c r="G16" s="39" t="s">
        <v>78</v>
      </c>
      <c r="H16" s="18" t="s">
        <v>101</v>
      </c>
      <c r="I16" s="18" t="s">
        <v>120</v>
      </c>
      <c r="J16" s="48" t="s">
        <v>118</v>
      </c>
      <c r="K16" s="18" t="s">
        <v>49</v>
      </c>
      <c r="L16" s="14">
        <v>15</v>
      </c>
      <c r="M16" s="34">
        <v>36.734999999999999</v>
      </c>
      <c r="N16" s="33">
        <v>23.756817452678863</v>
      </c>
      <c r="O16" s="33">
        <f t="shared" si="0"/>
        <v>8.7270668912415807</v>
      </c>
      <c r="P16" s="33">
        <f t="shared" si="1"/>
        <v>5.8180445941610532</v>
      </c>
    </row>
    <row r="17" spans="1:16" x14ac:dyDescent="0.25">
      <c r="A17" s="50" t="s">
        <v>131</v>
      </c>
      <c r="B17" s="40" t="s">
        <v>99</v>
      </c>
      <c r="C17" s="39" t="s">
        <v>92</v>
      </c>
      <c r="D17" s="46" t="s">
        <v>65</v>
      </c>
      <c r="E17" s="41" t="s">
        <v>77</v>
      </c>
      <c r="F17" s="39">
        <v>2023</v>
      </c>
      <c r="G17" s="39" t="s">
        <v>78</v>
      </c>
      <c r="H17" s="18" t="s">
        <v>101</v>
      </c>
      <c r="I17" s="18" t="s">
        <v>119</v>
      </c>
      <c r="J17" s="48" t="s">
        <v>117</v>
      </c>
      <c r="K17" s="18" t="s">
        <v>49</v>
      </c>
      <c r="L17" s="14">
        <v>15</v>
      </c>
      <c r="M17" s="34">
        <v>32.830999999999996</v>
      </c>
      <c r="N17" s="33">
        <v>27.920989882064827</v>
      </c>
      <c r="O17" s="33">
        <f t="shared" si="0"/>
        <v>9.166740188180702</v>
      </c>
      <c r="P17" s="33">
        <f t="shared" si="1"/>
        <v>6.1111601254538019</v>
      </c>
    </row>
    <row r="18" spans="1:16" x14ac:dyDescent="0.25">
      <c r="A18" s="50" t="s">
        <v>131</v>
      </c>
      <c r="B18" s="40" t="s">
        <v>99</v>
      </c>
      <c r="C18" s="39" t="s">
        <v>92</v>
      </c>
      <c r="D18" s="46" t="s">
        <v>66</v>
      </c>
      <c r="E18" s="41" t="s">
        <v>77</v>
      </c>
      <c r="F18" s="39">
        <v>2023</v>
      </c>
      <c r="G18" s="39" t="s">
        <v>78</v>
      </c>
      <c r="H18" s="18" t="s">
        <v>101</v>
      </c>
      <c r="I18" s="18" t="s">
        <v>119</v>
      </c>
      <c r="J18" s="48" t="s">
        <v>115</v>
      </c>
      <c r="K18" s="18" t="s">
        <v>49</v>
      </c>
      <c r="L18" s="14">
        <v>15</v>
      </c>
      <c r="M18" s="34">
        <v>30.518999999999998</v>
      </c>
      <c r="N18" s="33">
        <v>28.517485767398632</v>
      </c>
      <c r="O18" s="33">
        <f t="shared" si="0"/>
        <v>8.7032514813523889</v>
      </c>
      <c r="P18" s="33">
        <f t="shared" si="1"/>
        <v>5.8021676542349248</v>
      </c>
    </row>
    <row r="19" spans="1:16" x14ac:dyDescent="0.25">
      <c r="A19" s="50" t="s">
        <v>131</v>
      </c>
      <c r="B19" s="40" t="s">
        <v>99</v>
      </c>
      <c r="C19" s="43" t="s">
        <v>92</v>
      </c>
      <c r="D19" s="47" t="s">
        <v>67</v>
      </c>
      <c r="E19" s="44" t="s">
        <v>77</v>
      </c>
      <c r="F19" s="39">
        <v>2023</v>
      </c>
      <c r="G19" s="39" t="s">
        <v>78</v>
      </c>
      <c r="H19" s="18" t="s">
        <v>101</v>
      </c>
      <c r="I19" s="18" t="s">
        <v>119</v>
      </c>
      <c r="J19" s="48" t="s">
        <v>118</v>
      </c>
      <c r="K19" s="18" t="s">
        <v>49</v>
      </c>
      <c r="L19" s="14">
        <v>15</v>
      </c>
      <c r="M19" s="34">
        <v>29.122</v>
      </c>
      <c r="N19" s="33">
        <v>30.432008407461613</v>
      </c>
      <c r="O19" s="33">
        <f t="shared" si="0"/>
        <v>8.8624094884209708</v>
      </c>
      <c r="P19" s="33">
        <f t="shared" si="1"/>
        <v>5.9082729922806472</v>
      </c>
    </row>
    <row r="20" spans="1:16" x14ac:dyDescent="0.25">
      <c r="A20" s="50" t="s">
        <v>131</v>
      </c>
      <c r="B20" s="36" t="s">
        <v>99</v>
      </c>
      <c r="C20" s="37" t="s">
        <v>97</v>
      </c>
      <c r="D20" s="45" t="s">
        <v>68</v>
      </c>
      <c r="E20" s="38" t="s">
        <v>77</v>
      </c>
      <c r="F20" s="39">
        <v>2023</v>
      </c>
      <c r="G20" s="39" t="s">
        <v>78</v>
      </c>
      <c r="H20" s="18" t="s">
        <v>101</v>
      </c>
      <c r="I20" s="18" t="s">
        <v>120</v>
      </c>
      <c r="J20" s="48" t="s">
        <v>117</v>
      </c>
      <c r="K20" s="18" t="s">
        <v>49</v>
      </c>
      <c r="L20" s="14">
        <v>15</v>
      </c>
      <c r="M20" s="33">
        <v>25.544</v>
      </c>
      <c r="N20" s="33">
        <v>31.999580287503044</v>
      </c>
      <c r="O20" s="33">
        <f t="shared" si="0"/>
        <v>8.1739727886397766</v>
      </c>
      <c r="P20" s="33">
        <f t="shared" si="1"/>
        <v>5.4493151924265186</v>
      </c>
    </row>
    <row r="21" spans="1:16" x14ac:dyDescent="0.25">
      <c r="A21" s="50" t="s">
        <v>131</v>
      </c>
      <c r="B21" s="40" t="s">
        <v>99</v>
      </c>
      <c r="C21" s="39" t="s">
        <v>97</v>
      </c>
      <c r="D21" s="46" t="s">
        <v>69</v>
      </c>
      <c r="E21" s="41" t="s">
        <v>77</v>
      </c>
      <c r="F21" s="39">
        <v>2023</v>
      </c>
      <c r="G21" s="39" t="s">
        <v>78</v>
      </c>
      <c r="H21" s="18" t="s">
        <v>101</v>
      </c>
      <c r="I21" s="18" t="s">
        <v>120</v>
      </c>
      <c r="J21" s="48" t="s">
        <v>115</v>
      </c>
      <c r="K21" s="18" t="s">
        <v>49</v>
      </c>
      <c r="L21" s="14">
        <v>15</v>
      </c>
      <c r="M21" s="33">
        <v>28.826000000000001</v>
      </c>
      <c r="N21" s="33">
        <v>33.356035415247788</v>
      </c>
      <c r="O21" s="33">
        <f t="shared" si="0"/>
        <v>9.6152107687993276</v>
      </c>
      <c r="P21" s="33">
        <f t="shared" si="1"/>
        <v>6.4101405125328847</v>
      </c>
    </row>
    <row r="22" spans="1:16" x14ac:dyDescent="0.25">
      <c r="A22" s="50" t="s">
        <v>131</v>
      </c>
      <c r="B22" s="40" t="s">
        <v>99</v>
      </c>
      <c r="C22" s="39" t="s">
        <v>97</v>
      </c>
      <c r="D22" s="46" t="s">
        <v>70</v>
      </c>
      <c r="E22" s="41" t="s">
        <v>77</v>
      </c>
      <c r="F22" s="39">
        <v>2023</v>
      </c>
      <c r="G22" s="39" t="s">
        <v>78</v>
      </c>
      <c r="H22" s="18" t="s">
        <v>101</v>
      </c>
      <c r="I22" s="18" t="s">
        <v>120</v>
      </c>
      <c r="J22" s="48" t="s">
        <v>118</v>
      </c>
      <c r="K22" s="18" t="s">
        <v>49</v>
      </c>
      <c r="L22" s="14">
        <v>15</v>
      </c>
      <c r="M22" s="33">
        <v>38.505000000000003</v>
      </c>
      <c r="N22" s="33">
        <v>28.811905342766519</v>
      </c>
      <c r="O22" s="33">
        <f t="shared" si="0"/>
        <v>11.094024152232247</v>
      </c>
      <c r="P22" s="33">
        <f t="shared" si="1"/>
        <v>7.3960161014881649</v>
      </c>
    </row>
    <row r="23" spans="1:16" x14ac:dyDescent="0.25">
      <c r="A23" s="50" t="s">
        <v>131</v>
      </c>
      <c r="B23" s="40" t="s">
        <v>99</v>
      </c>
      <c r="C23" s="39" t="s">
        <v>98</v>
      </c>
      <c r="D23" s="46" t="s">
        <v>71</v>
      </c>
      <c r="E23" s="41" t="s">
        <v>77</v>
      </c>
      <c r="F23" s="39">
        <v>2023</v>
      </c>
      <c r="G23" s="39" t="s">
        <v>78</v>
      </c>
      <c r="H23" s="18" t="s">
        <v>101</v>
      </c>
      <c r="I23" s="18" t="s">
        <v>119</v>
      </c>
      <c r="J23" s="48" t="s">
        <v>117</v>
      </c>
      <c r="K23" s="18" t="s">
        <v>49</v>
      </c>
      <c r="L23" s="14">
        <v>15</v>
      </c>
      <c r="M23" s="33">
        <v>46.481000000000002</v>
      </c>
      <c r="N23" s="33">
        <v>24.708719725534156</v>
      </c>
      <c r="O23" s="33">
        <f t="shared" si="0"/>
        <v>11.484860015625532</v>
      </c>
      <c r="P23" s="33">
        <f t="shared" si="1"/>
        <v>7.6565733437503551</v>
      </c>
    </row>
    <row r="24" spans="1:16" x14ac:dyDescent="0.25">
      <c r="A24" s="50" t="s">
        <v>131</v>
      </c>
      <c r="B24" s="40" t="s">
        <v>99</v>
      </c>
      <c r="C24" s="39" t="s">
        <v>98</v>
      </c>
      <c r="D24" s="46" t="s">
        <v>72</v>
      </c>
      <c r="E24" s="41" t="s">
        <v>77</v>
      </c>
      <c r="F24" s="39">
        <v>2023</v>
      </c>
      <c r="G24" s="39" t="s">
        <v>78</v>
      </c>
      <c r="H24" s="18" t="s">
        <v>101</v>
      </c>
      <c r="I24" s="18" t="s">
        <v>119</v>
      </c>
      <c r="J24" s="48" t="s">
        <v>115</v>
      </c>
      <c r="K24" s="18" t="s">
        <v>49</v>
      </c>
      <c r="L24" s="14">
        <v>15</v>
      </c>
      <c r="M24" s="33">
        <v>37.809999999999995</v>
      </c>
      <c r="N24" s="33">
        <v>29.454876818433284</v>
      </c>
      <c r="O24" s="33">
        <f t="shared" si="0"/>
        <v>11.136888925049623</v>
      </c>
      <c r="P24" s="33">
        <f t="shared" si="1"/>
        <v>7.4245926166997487</v>
      </c>
    </row>
    <row r="25" spans="1:16" x14ac:dyDescent="0.25">
      <c r="A25" s="50" t="s">
        <v>131</v>
      </c>
      <c r="B25" s="42" t="s">
        <v>99</v>
      </c>
      <c r="C25" s="43" t="s">
        <v>98</v>
      </c>
      <c r="D25" s="47" t="s">
        <v>73</v>
      </c>
      <c r="E25" s="44" t="s">
        <v>77</v>
      </c>
      <c r="F25" s="39">
        <v>2023</v>
      </c>
      <c r="G25" s="39" t="s">
        <v>78</v>
      </c>
      <c r="H25" s="18" t="s">
        <v>101</v>
      </c>
      <c r="I25" s="18" t="s">
        <v>119</v>
      </c>
      <c r="J25" s="48" t="s">
        <v>118</v>
      </c>
      <c r="K25" s="18" t="s">
        <v>49</v>
      </c>
      <c r="L25" s="14">
        <v>15</v>
      </c>
      <c r="M25" s="33">
        <v>43.307000000000002</v>
      </c>
      <c r="N25" s="33">
        <v>28.403079662703622</v>
      </c>
      <c r="O25" s="33">
        <f t="shared" si="0"/>
        <v>12.300521709527059</v>
      </c>
      <c r="P25" s="33">
        <f t="shared" si="1"/>
        <v>8.2003478063513722</v>
      </c>
    </row>
  </sheetData>
  <conditionalFormatting sqref="G1">
    <cfRule type="cellIs" dxfId="4" priority="1" operator="equal">
      <formula>"D"</formula>
    </cfRule>
    <cfRule type="cellIs" priority="2" operator="equal">
      <formula>"D"</formula>
    </cfRule>
    <cfRule type="cellIs" dxfId="3" priority="3" operator="equal">
      <formula>"B"</formula>
    </cfRule>
    <cfRule type="cellIs" dxfId="2" priority="4" operator="equal">
      <formula>"B"</formula>
    </cfRule>
    <cfRule type="cellIs" dxfId="1" priority="5" operator="equal">
      <formula>"C"</formula>
    </cfRule>
    <cfRule type="cellIs" dxfId="0" priority="6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DATA_STRUCTURE</vt:lpstr>
      <vt:lpstr>ALL_CROPS_COMBINED</vt:lpstr>
      <vt:lpstr>WINTER_WHEAT</vt:lpstr>
      <vt:lpstr>GRASS_CLOVER</vt:lpstr>
      <vt:lpstr>BLUE_LUPIN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Maryam Rahimi Jahangirlou</dc:creator>
  <cp:keywords/>
  <dc:description/>
  <cp:lastModifiedBy>Magnus Kamau Katana Lindhardt</cp:lastModifiedBy>
  <cp:revision/>
  <dcterms:created xsi:type="dcterms:W3CDTF">2023-10-10T14:25:17Z</dcterms:created>
  <dcterms:modified xsi:type="dcterms:W3CDTF">2024-06-21T15:10:37Z</dcterms:modified>
  <cp:category/>
  <cp:contentStatus/>
</cp:coreProperties>
</file>