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759124_uni_au_dk/Documents/Documents/Temp_SAF_meta_analysis/DATA/OUTPUT_FROM_R/SAVED_OBJECTS_FROM_R/"/>
    </mc:Choice>
  </mc:AlternateContent>
  <xr:revisionPtr revIDLastSave="72" documentId="11_71F43ED18F79A8D366075C52F37BD272EAC2F4E1" xr6:coauthVersionLast="47" xr6:coauthVersionMax="47" xr10:uidLastSave="{7600375F-1B51-446C-AB5C-E8E4BB0FAB37}"/>
  <bookViews>
    <workbookView xWindow="690" yWindow="1425" windowWidth="26430" windowHeight="13620" activeTab="1" xr2:uid="{00000000-000D-0000-FFFF-FFFF00000000}"/>
  </bookViews>
  <sheets>
    <sheet name="relative_model_metrics" sheetId="1" r:id="rId1"/>
    <sheet name="ra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28" i="1"/>
  <c r="N29" i="1"/>
  <c r="N27" i="1"/>
  <c r="M28" i="1"/>
  <c r="M29" i="1"/>
  <c r="M27" i="1"/>
  <c r="L28" i="1"/>
  <c r="L29" i="1"/>
  <c r="L27" i="1"/>
  <c r="K28" i="1"/>
  <c r="K29" i="1"/>
  <c r="K27" i="1"/>
  <c r="J28" i="1"/>
  <c r="J29" i="1"/>
  <c r="J27" i="1"/>
  <c r="N25" i="1"/>
  <c r="N24" i="1"/>
  <c r="M24" i="1"/>
  <c r="M25" i="1"/>
  <c r="N23" i="1"/>
  <c r="M23" i="1"/>
  <c r="L24" i="1"/>
  <c r="L25" i="1"/>
  <c r="L23" i="1"/>
  <c r="K24" i="1"/>
  <c r="K25" i="1"/>
  <c r="K23" i="1"/>
  <c r="J24" i="1"/>
  <c r="J25" i="1"/>
  <c r="J23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19" i="1"/>
  <c r="J19" i="1"/>
  <c r="N17" i="1"/>
  <c r="M17" i="1"/>
  <c r="L17" i="1"/>
  <c r="K17" i="1"/>
  <c r="J17" i="1"/>
  <c r="N16" i="1"/>
  <c r="M16" i="1"/>
  <c r="L16" i="1"/>
  <c r="K16" i="1"/>
  <c r="J16" i="1"/>
  <c r="N15" i="1"/>
  <c r="M15" i="1"/>
  <c r="L15" i="1"/>
  <c r="K15" i="1"/>
  <c r="J15" i="1"/>
  <c r="N13" i="1"/>
  <c r="M13" i="1"/>
  <c r="L13" i="1"/>
  <c r="K13" i="1"/>
  <c r="J13" i="1"/>
  <c r="N12" i="1"/>
  <c r="M12" i="1"/>
  <c r="L12" i="1"/>
  <c r="K12" i="1"/>
  <c r="J12" i="1"/>
  <c r="N11" i="1"/>
  <c r="M11" i="1"/>
  <c r="L11" i="1"/>
  <c r="K11" i="1"/>
  <c r="J11" i="1"/>
  <c r="N9" i="1"/>
  <c r="M9" i="1"/>
  <c r="L9" i="1"/>
  <c r="K9" i="1"/>
  <c r="J9" i="1"/>
  <c r="N8" i="1"/>
  <c r="M8" i="1"/>
  <c r="L8" i="1"/>
  <c r="K8" i="1"/>
  <c r="J8" i="1"/>
  <c r="M7" i="1"/>
  <c r="L7" i="1"/>
  <c r="K7" i="1"/>
  <c r="J7" i="1"/>
  <c r="K4" i="1"/>
  <c r="L4" i="1"/>
  <c r="M4" i="1"/>
  <c r="N4" i="1"/>
  <c r="J3" i="1"/>
  <c r="N5" i="1"/>
  <c r="M5" i="1"/>
  <c r="L5" i="1"/>
  <c r="K5" i="1"/>
  <c r="J5" i="1"/>
  <c r="J4" i="1"/>
  <c r="N3" i="1"/>
  <c r="M3" i="1"/>
  <c r="L3" i="1"/>
  <c r="K3" i="1"/>
</calcChain>
</file>

<file path=xl/sharedStrings.xml><?xml version="1.0" encoding="utf-8"?>
<sst xmlns="http://schemas.openxmlformats.org/spreadsheetml/2006/main" count="170" uniqueCount="26">
  <si>
    <t>ResponseVariable</t>
  </si>
  <si>
    <t>AIC</t>
  </si>
  <si>
    <t>BIC</t>
  </si>
  <si>
    <t>LogLikelihood</t>
  </si>
  <si>
    <t>Tau2</t>
  </si>
  <si>
    <t>I2</t>
  </si>
  <si>
    <t>QM</t>
  </si>
  <si>
    <t>QMp</t>
  </si>
  <si>
    <t>ModelType</t>
  </si>
  <si>
    <t>Biodiversity</t>
  </si>
  <si>
    <t>Full</t>
  </si>
  <si>
    <t>Greenhouse gas emission</t>
  </si>
  <si>
    <t>Product quality</t>
  </si>
  <si>
    <t>Crop yield</t>
  </si>
  <si>
    <t>Pest and Disease</t>
  </si>
  <si>
    <t>Soil quality</t>
  </si>
  <si>
    <t>Water quality</t>
  </si>
  <si>
    <t>Simplified</t>
  </si>
  <si>
    <t>Minimal</t>
  </si>
  <si>
    <t>Fixed</t>
  </si>
  <si>
    <t>AIC_Relative_Difference_To_Full_Model</t>
  </si>
  <si>
    <t>BIC_Relative_Difference_To_Full_Model</t>
  </si>
  <si>
    <t>LogLikelihood_Relative_Difference_To_Full_Model</t>
  </si>
  <si>
    <t>QM_Relative_Difference_To_Full_Model</t>
  </si>
  <si>
    <t>QMp_Relative_Difference_To_Full_Model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</si>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</sst>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164" fontId="0" fillId="0" borderId="2" xfId="0" applyNumberFormat="1" applyBorder="1"/>
    <xf numFmtId="11" fontId="0" fillId="0" borderId="2" xfId="0" applyNumberFormat="1" applyBorder="1"/>
    <xf numFmtId="2" fontId="0" fillId="0" borderId="2" xfId="0" applyNumberFormat="1" applyBorder="1"/>
    <xf numFmtId="2" fontId="0" fillId="0" borderId="3" xfId="0" applyNumberFormat="1" applyBorder="1"/>
    <xf numFmtId="164" fontId="0" fillId="0" borderId="3" xfId="0" applyNumberFormat="1" applyBorder="1"/>
    <xf numFmtId="11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workbookViewId="0">
      <selection activeCell="M36" sqref="M36"/>
    </sheetView>
  </sheetViews>
  <sheetFormatPr defaultRowHeight="15" x14ac:dyDescent="0.25"/>
  <cols>
    <col min="1" max="1" width="24" bestFit="1" customWidth="1"/>
    <col min="2" max="2" width="11.140625" bestFit="1" customWidth="1"/>
    <col min="3" max="4" width="12.7109375" bestFit="1" customWidth="1"/>
    <col min="5" max="5" width="13.42578125" bestFit="1" customWidth="1"/>
    <col min="6" max="6" width="12" bestFit="1" customWidth="1"/>
    <col min="7" max="7" width="5" bestFit="1" customWidth="1"/>
    <col min="8" max="9" width="12" bestFit="1" customWidth="1"/>
    <col min="10" max="14" width="19" customWidth="1"/>
  </cols>
  <sheetData>
    <row r="1" spans="1:14" s="1" customFormat="1" x14ac:dyDescent="0.2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20</v>
      </c>
      <c r="K1" s="2" t="s">
        <v>21</v>
      </c>
      <c r="L1" s="2" t="s">
        <v>22</v>
      </c>
      <c r="M1" s="3" t="s">
        <v>23</v>
      </c>
      <c r="N1" s="2" t="s">
        <v>24</v>
      </c>
    </row>
    <row r="2" spans="1:14" x14ac:dyDescent="0.25">
      <c r="A2" s="11" t="s">
        <v>9</v>
      </c>
      <c r="B2" s="13" t="s">
        <v>10</v>
      </c>
      <c r="C2" s="12">
        <v>4689.6936042497728</v>
      </c>
      <c r="D2" s="12">
        <v>4726.6704566295866</v>
      </c>
      <c r="E2" s="12">
        <v>-2332.8468021248859</v>
      </c>
      <c r="F2" s="12">
        <v>1.122157576720984E-3</v>
      </c>
      <c r="G2" s="12">
        <v>5.5</v>
      </c>
      <c r="H2" s="12">
        <v>41.106336642502519</v>
      </c>
      <c r="I2" s="12">
        <v>1.9912985313535411E-6</v>
      </c>
      <c r="J2" s="4" t="s">
        <v>25</v>
      </c>
      <c r="K2" s="4" t="s">
        <v>25</v>
      </c>
      <c r="L2" s="4" t="s">
        <v>25</v>
      </c>
      <c r="M2" s="4" t="s">
        <v>25</v>
      </c>
      <c r="N2" s="4" t="s">
        <v>25</v>
      </c>
    </row>
    <row r="3" spans="1:14" x14ac:dyDescent="0.25">
      <c r="A3" s="14" t="s">
        <v>9</v>
      </c>
      <c r="B3" s="15" t="s">
        <v>17</v>
      </c>
      <c r="C3">
        <v>4685.7149593248187</v>
      </c>
      <c r="D3">
        <v>4716.5290029746629</v>
      </c>
      <c r="E3">
        <v>-2332.8574796624089</v>
      </c>
      <c r="F3">
        <v>8.9861511907232948E-6</v>
      </c>
      <c r="G3">
        <v>0</v>
      </c>
      <c r="H3">
        <v>945.36779150442965</v>
      </c>
      <c r="I3">
        <v>9.2111279358570748E-199</v>
      </c>
      <c r="J3" s="5">
        <f>ABS((C3 - $C$2) / $C$2) * 100</f>
        <v>8.4838056826328098E-2</v>
      </c>
      <c r="K3" s="5">
        <f>ABS((D3 - $D$2) / $D$2) * 100</f>
        <v>0.21455808582338051</v>
      </c>
      <c r="L3" s="5">
        <f>ABS((E3 - $E$2) / $E$2) * 100</f>
        <v>4.5770418842874984E-4</v>
      </c>
      <c r="M3" s="5">
        <f>ABS((H3 - $H$2) / $H$2) * 100</f>
        <v>2199.8103667719015</v>
      </c>
      <c r="N3" s="5">
        <f>ABS((I3 - $I$2) / $I$2) * 100</f>
        <v>100</v>
      </c>
    </row>
    <row r="4" spans="1:14" x14ac:dyDescent="0.25">
      <c r="A4" s="14" t="s">
        <v>9</v>
      </c>
      <c r="B4" s="15" t="s">
        <v>18</v>
      </c>
      <c r="C4">
        <v>4624.0454019680956</v>
      </c>
      <c r="D4">
        <v>4630.464374273778</v>
      </c>
      <c r="E4">
        <v>-2310.0227009840478</v>
      </c>
      <c r="F4">
        <v>4.04616769973099E-3</v>
      </c>
      <c r="G4">
        <v>18.2</v>
      </c>
      <c r="H4">
        <v>2.095552630831544</v>
      </c>
      <c r="I4">
        <v>0.1477282870789981</v>
      </c>
      <c r="J4" s="5">
        <f t="shared" ref="J4" si="0">ABS((C4 - $C$2) / $C$2) * 100</f>
        <v>1.3998399004614537</v>
      </c>
      <c r="K4" s="5">
        <f>ABS((D4 - $D$2) / $D$2) * 100</f>
        <v>2.0353879805788186</v>
      </c>
      <c r="L4" s="5">
        <f>ABS((E4 - $E$2) / $E$2) * 100</f>
        <v>0.97837976844637564</v>
      </c>
      <c r="M4" s="5">
        <f>ABS((H4 - $H$2) / $H$2) * 100</f>
        <v>94.902117770658222</v>
      </c>
      <c r="N4" s="6">
        <f>ABS((I4 - $I$2) / $I$2) * 100</f>
        <v>7418591.10798686</v>
      </c>
    </row>
    <row r="5" spans="1:14" x14ac:dyDescent="0.25">
      <c r="A5" s="16" t="s">
        <v>9</v>
      </c>
      <c r="B5" s="18" t="s">
        <v>19</v>
      </c>
      <c r="C5" s="17">
        <v>4683.7145488884289</v>
      </c>
      <c r="D5" s="17">
        <v>4711.4471881732889</v>
      </c>
      <c r="E5" s="17">
        <v>-2332.857274444214</v>
      </c>
      <c r="F5" s="17">
        <v>0</v>
      </c>
      <c r="G5" s="17">
        <v>0</v>
      </c>
      <c r="H5" s="17">
        <v>1602.4955726737751</v>
      </c>
      <c r="I5" s="17">
        <v>0</v>
      </c>
      <c r="J5" s="5">
        <f>ABS((C5 - $C$2) / $C$2) * 100</f>
        <v>0.12749351803976422</v>
      </c>
      <c r="K5" s="5">
        <f t="shared" ref="K5" si="1">ABS((D5 - $D$2) / $D$2) * 100</f>
        <v>0.32207171191606454</v>
      </c>
      <c r="L5" s="5">
        <f t="shared" ref="L5" si="2">ABS((E5 - $E$2) / $E$2) * 100</f>
        <v>4.4890728866270113E-4</v>
      </c>
      <c r="M5" s="5">
        <f t="shared" ref="M5" si="3">ABS((H5 - $H$2) / $H$2) * 100</f>
        <v>3798.4149490393911</v>
      </c>
      <c r="N5" s="5">
        <f t="shared" ref="N5" si="4">ABS((I5 - $I$2) / $I$2) * 100</f>
        <v>100</v>
      </c>
    </row>
    <row r="6" spans="1:14" x14ac:dyDescent="0.25">
      <c r="A6" s="11" t="s">
        <v>11</v>
      </c>
      <c r="B6" s="13" t="s">
        <v>10</v>
      </c>
      <c r="C6" s="12">
        <v>2286.8697037859351</v>
      </c>
      <c r="D6" s="12">
        <v>2307.044012402328</v>
      </c>
      <c r="E6" s="12">
        <v>-1135.434851892968</v>
      </c>
      <c r="F6" s="12">
        <v>3.419703198576833E-3</v>
      </c>
      <c r="G6" s="12">
        <v>83.2</v>
      </c>
      <c r="H6" s="12">
        <v>3189.6087052842709</v>
      </c>
      <c r="I6" s="12">
        <v>0</v>
      </c>
      <c r="J6" s="4" t="s">
        <v>25</v>
      </c>
      <c r="K6" s="4" t="s">
        <v>25</v>
      </c>
      <c r="L6" s="4" t="s">
        <v>25</v>
      </c>
      <c r="M6" s="4" t="s">
        <v>25</v>
      </c>
      <c r="N6" s="4" t="s">
        <v>25</v>
      </c>
    </row>
    <row r="7" spans="1:14" x14ac:dyDescent="0.25">
      <c r="A7" s="14" t="s">
        <v>11</v>
      </c>
      <c r="B7" s="15" t="s">
        <v>17</v>
      </c>
      <c r="C7">
        <v>2282.8697037859388</v>
      </c>
      <c r="D7">
        <v>2298.0004352482329</v>
      </c>
      <c r="E7">
        <v>-1135.4348518929689</v>
      </c>
      <c r="F7">
        <v>1.899835083826149E-3</v>
      </c>
      <c r="G7">
        <v>73.3</v>
      </c>
      <c r="H7">
        <v>3189.6088384426721</v>
      </c>
      <c r="I7">
        <v>0</v>
      </c>
      <c r="J7" s="7">
        <f>ABS((C7 - $C$6) / $C$6) * 100</f>
        <v>0.17491158299811849</v>
      </c>
      <c r="K7" s="5">
        <f>ABS((D7 - $D$6) / $D$6) * 100</f>
        <v>0.39199846667329324</v>
      </c>
      <c r="L7" s="5">
        <f>ABS((E7 - $E$6) / $E$6) * 100</f>
        <v>8.010100273535217E-14</v>
      </c>
      <c r="M7" s="5">
        <f>ABS((H7 - $H$6) / $H$6) * 100</f>
        <v>4.1747566408350318E-6</v>
      </c>
      <c r="N7" s="5" t="e">
        <f>ABS((I7 - $I$6) / $I$6) * 100</f>
        <v>#DIV/0!</v>
      </c>
    </row>
    <row r="8" spans="1:14" x14ac:dyDescent="0.25">
      <c r="A8" s="14" t="s">
        <v>11</v>
      </c>
      <c r="B8" s="15" t="s">
        <v>18</v>
      </c>
      <c r="C8">
        <v>5439.0105864658653</v>
      </c>
      <c r="D8">
        <v>5444.1392828488006</v>
      </c>
      <c r="E8">
        <v>-2717.5052932329331</v>
      </c>
      <c r="F8">
        <v>7.2019905121352779E-10</v>
      </c>
      <c r="G8">
        <v>0</v>
      </c>
      <c r="H8">
        <v>54.695554405961083</v>
      </c>
      <c r="I8">
        <v>1.4072425958370229E-13</v>
      </c>
      <c r="J8" s="7">
        <f t="shared" ref="J8" si="5">ABS((C8 - $C$6) / $C$6) * 100</f>
        <v>137.83648790578363</v>
      </c>
      <c r="K8" s="5">
        <f t="shared" ref="K8:K9" si="6">ABS((D8 - $D$6) / $D$6) * 100</f>
        <v>135.97899535431105</v>
      </c>
      <c r="L8" s="5">
        <f>ABS((E8 - $E$6) / $E$6) * 100</f>
        <v>139.33608244474595</v>
      </c>
      <c r="M8" s="5">
        <f t="shared" ref="M8:M9" si="7">ABS((H8 - $H$6) / $H$6) * 100</f>
        <v>98.285195475064185</v>
      </c>
      <c r="N8" s="5" t="e">
        <f t="shared" ref="N8:N9" si="8">ABS((I8 - $I$6) / $I$6) * 100</f>
        <v>#DIV/0!</v>
      </c>
    </row>
    <row r="9" spans="1:14" x14ac:dyDescent="0.25">
      <c r="A9" s="16" t="s">
        <v>11</v>
      </c>
      <c r="B9" s="18" t="s">
        <v>19</v>
      </c>
      <c r="C9" s="17">
        <v>2280.8697037859388</v>
      </c>
      <c r="D9" s="17">
        <v>2293.4786466711839</v>
      </c>
      <c r="E9" s="17">
        <v>-1135.4348518929701</v>
      </c>
      <c r="F9" s="17">
        <v>0</v>
      </c>
      <c r="G9" s="17">
        <v>0</v>
      </c>
      <c r="H9" s="17">
        <v>3189.6121324397832</v>
      </c>
      <c r="I9" s="17">
        <v>0</v>
      </c>
      <c r="J9" s="7">
        <f>ABS((C9 - $C$6) / $C$6) * 100</f>
        <v>0.26236737449725722</v>
      </c>
      <c r="K9" s="5">
        <f t="shared" si="6"/>
        <v>0.58799770000999896</v>
      </c>
      <c r="L9" s="5">
        <f t="shared" ref="L9" si="9">ABS((E9 - $E$6) / $E$6) * 100</f>
        <v>1.8022725615454239E-13</v>
      </c>
      <c r="M9" s="5">
        <f t="shared" si="7"/>
        <v>1.0744752190602705E-4</v>
      </c>
      <c r="N9" s="5" t="e">
        <f t="shared" si="8"/>
        <v>#DIV/0!</v>
      </c>
    </row>
    <row r="10" spans="1:14" x14ac:dyDescent="0.25">
      <c r="A10" s="11" t="s">
        <v>12</v>
      </c>
      <c r="B10" s="13" t="s">
        <v>10</v>
      </c>
      <c r="C10" s="12">
        <v>-254.54614444888841</v>
      </c>
      <c r="D10" s="12">
        <v>-223.52653470484151</v>
      </c>
      <c r="E10" s="12">
        <v>139.27307222444421</v>
      </c>
      <c r="F10" s="12">
        <v>1.636384971057342E-3</v>
      </c>
      <c r="G10" s="12">
        <v>1.8</v>
      </c>
      <c r="H10" s="12">
        <v>7.3847055366695908</v>
      </c>
      <c r="I10" s="12">
        <v>0.49575052710662609</v>
      </c>
      <c r="J10" s="4" t="s">
        <v>25</v>
      </c>
      <c r="K10" s="4" t="s">
        <v>25</v>
      </c>
      <c r="L10" s="4" t="s">
        <v>25</v>
      </c>
      <c r="M10" s="4" t="s">
        <v>25</v>
      </c>
      <c r="N10" s="4" t="s">
        <v>25</v>
      </c>
    </row>
    <row r="11" spans="1:14" x14ac:dyDescent="0.25">
      <c r="A11" s="14" t="s">
        <v>12</v>
      </c>
      <c r="B11" s="15" t="s">
        <v>17</v>
      </c>
      <c r="C11">
        <v>-255.15503594919329</v>
      </c>
      <c r="D11">
        <v>-229.3053611624876</v>
      </c>
      <c r="E11">
        <v>137.5775179745967</v>
      </c>
      <c r="F11">
        <v>9.9023861682837641E-4</v>
      </c>
      <c r="G11">
        <v>1.1000000000000001</v>
      </c>
      <c r="H11">
        <v>7.1966796803488151</v>
      </c>
      <c r="I11">
        <v>0.51556889217171897</v>
      </c>
      <c r="J11" s="7">
        <f>ABS((C11 - $C$10) / $C$10) * 100</f>
        <v>0.23920672678942917</v>
      </c>
      <c r="K11" s="5">
        <f>ABS((D11 - $D$10) / $D$10) * 100</f>
        <v>2.5852977434096656</v>
      </c>
      <c r="L11" s="5">
        <f>ABS((E11 - $E$10) / $E$10) * 100</f>
        <v>1.2174314982547736</v>
      </c>
      <c r="M11" s="5">
        <f>ABS((H11 - $H$10) / $H$10) * 100</f>
        <v>2.5461523873512908</v>
      </c>
      <c r="N11" s="5">
        <f>ABS((I11 - $I$10) / $I$10) * 100</f>
        <v>3.9976488135594748</v>
      </c>
    </row>
    <row r="12" spans="1:14" x14ac:dyDescent="0.25">
      <c r="A12" s="14" t="s">
        <v>12</v>
      </c>
      <c r="B12" s="15" t="s">
        <v>18</v>
      </c>
      <c r="C12">
        <v>-299.56845782587419</v>
      </c>
      <c r="D12">
        <v>-294.24157963765009</v>
      </c>
      <c r="E12">
        <v>151.7842289129371</v>
      </c>
      <c r="F12">
        <v>3.0590274239535378E-4</v>
      </c>
      <c r="G12">
        <v>0.3</v>
      </c>
      <c r="H12">
        <v>5.4678111579796491</v>
      </c>
      <c r="I12">
        <v>1.936987024489437E-2</v>
      </c>
      <c r="J12" s="7">
        <f>ABS((C12 - $C$10) / $C$10) * 100</f>
        <v>17.687289459623315</v>
      </c>
      <c r="K12" s="5">
        <f t="shared" ref="K12:K13" si="10">ABS((D12 - $D$10) / $D$10) * 100</f>
        <v>31.636085186121271</v>
      </c>
      <c r="L12" s="5">
        <f t="shared" ref="L12:L13" si="11">ABS((E12 - $E$10) / $E$10) * 100</f>
        <v>8.9831842499536823</v>
      </c>
      <c r="M12" s="5">
        <f t="shared" ref="M12:M13" si="12">ABS((H12 - $H$10) / $H$10) * 100</f>
        <v>25.957627818352215</v>
      </c>
      <c r="N12" s="6">
        <f t="shared" ref="N12:N13" si="13">ABS((I12 - $I$10) / $I$10) * 100</f>
        <v>96.092819031793326</v>
      </c>
    </row>
    <row r="13" spans="1:14" x14ac:dyDescent="0.25">
      <c r="A13" s="16" t="s">
        <v>12</v>
      </c>
      <c r="B13" s="18" t="s">
        <v>19</v>
      </c>
      <c r="C13" s="17">
        <v>-251.43684350102251</v>
      </c>
      <c r="D13" s="17">
        <v>-228.17213619298741</v>
      </c>
      <c r="E13" s="17">
        <v>134.71842175051131</v>
      </c>
      <c r="F13" s="17">
        <v>0</v>
      </c>
      <c r="G13" s="17">
        <v>0</v>
      </c>
      <c r="H13" s="17">
        <v>17.035988648272909</v>
      </c>
      <c r="I13" s="17">
        <v>2.9736506907345691E-2</v>
      </c>
      <c r="J13" s="7">
        <f t="shared" ref="J13" si="14">ABS((C13 - $C$10) / $C$10) * 100</f>
        <v>1.2215077759664266</v>
      </c>
      <c r="K13" s="5">
        <f t="shared" si="10"/>
        <v>2.0783221527950779</v>
      </c>
      <c r="L13" s="5">
        <f t="shared" si="11"/>
        <v>3.270302292601754</v>
      </c>
      <c r="M13" s="5">
        <f t="shared" si="12"/>
        <v>130.6928632926361</v>
      </c>
      <c r="N13" s="5">
        <f t="shared" si="13"/>
        <v>94.001719558242655</v>
      </c>
    </row>
    <row r="14" spans="1:14" x14ac:dyDescent="0.25">
      <c r="A14" s="11" t="s">
        <v>13</v>
      </c>
      <c r="B14" s="13" t="s">
        <v>10</v>
      </c>
      <c r="C14" s="12">
        <v>-430.76015146102247</v>
      </c>
      <c r="D14" s="12">
        <v>-383.98066599404359</v>
      </c>
      <c r="E14" s="12">
        <v>228.38007573051121</v>
      </c>
      <c r="F14" s="12">
        <v>2.196802306604251E-3</v>
      </c>
      <c r="G14" s="12">
        <v>17.8</v>
      </c>
      <c r="H14" s="12">
        <v>25.977386048808611</v>
      </c>
      <c r="I14" s="12">
        <v>2.060466820060437E-3</v>
      </c>
      <c r="J14" s="4" t="s">
        <v>25</v>
      </c>
      <c r="K14" s="4" t="s">
        <v>25</v>
      </c>
      <c r="L14" s="4" t="s">
        <v>25</v>
      </c>
      <c r="M14" s="4" t="s">
        <v>25</v>
      </c>
      <c r="N14" s="4" t="s">
        <v>25</v>
      </c>
    </row>
    <row r="15" spans="1:14" x14ac:dyDescent="0.25">
      <c r="A15" s="14" t="s">
        <v>13</v>
      </c>
      <c r="B15" s="15" t="s">
        <v>17</v>
      </c>
      <c r="C15">
        <v>-432.34861809533641</v>
      </c>
      <c r="D15">
        <v>-392.7659765463543</v>
      </c>
      <c r="E15">
        <v>227.1743090476682</v>
      </c>
      <c r="F15">
        <v>1.514347081929119E-3</v>
      </c>
      <c r="G15">
        <v>13</v>
      </c>
      <c r="H15">
        <v>27.44160312785889</v>
      </c>
      <c r="I15">
        <v>1.1817704637430611E-3</v>
      </c>
      <c r="J15" s="7">
        <f>ABS((C15 - $C$14) / $C$14) * 100</f>
        <v>0.3687589552855064</v>
      </c>
      <c r="K15" s="5">
        <f>ABS((D15 - $D$14) / $D$14) * 100</f>
        <v>2.2879564859255139</v>
      </c>
      <c r="L15" s="5">
        <f>ABS((E15 - $E$14) / $E$14) * 100</f>
        <v>0.5279649194379864</v>
      </c>
      <c r="M15" s="5">
        <f>ABS((H15 - $H$14) / $H$14) * 100</f>
        <v>5.6365065996216028</v>
      </c>
      <c r="N15" s="5">
        <f>ABS((I15 - $I$14) / $I$14) * 100</f>
        <v>42.645498959871745</v>
      </c>
    </row>
    <row r="16" spans="1:14" x14ac:dyDescent="0.25">
      <c r="A16" s="14" t="s">
        <v>13</v>
      </c>
      <c r="B16" s="15" t="s">
        <v>18</v>
      </c>
      <c r="C16">
        <v>-451.2821139254155</v>
      </c>
      <c r="D16">
        <v>-444.01969036177269</v>
      </c>
      <c r="E16">
        <v>227.64105696270781</v>
      </c>
      <c r="F16">
        <v>4.3602356138974649E-4</v>
      </c>
      <c r="G16">
        <v>4.0999999999999996</v>
      </c>
      <c r="H16">
        <v>0.34702008151929242</v>
      </c>
      <c r="I16">
        <v>0.55580485625301568</v>
      </c>
      <c r="J16" s="7">
        <f t="shared" ref="J16:J17" si="15">ABS((C16 - $C$14) / $C$14) * 100</f>
        <v>4.7641274140117309</v>
      </c>
      <c r="K16" s="5">
        <f t="shared" ref="K16:K17" si="16">ABS((D16 - $D$14) / $D$14) * 100</f>
        <v>15.635949849792812</v>
      </c>
      <c r="L16" s="5">
        <f t="shared" ref="L16:L17" si="17">ABS((E16 - $E$14) / $E$14) * 100</f>
        <v>0.32359161167607464</v>
      </c>
      <c r="M16" s="5">
        <f t="shared" ref="M16:M17" si="18">ABS((H16 - $H$14) / $H$14) * 100</f>
        <v>98.664145496135447</v>
      </c>
      <c r="N16" s="6">
        <f t="shared" ref="N16:N17" si="19">ABS((I16 - $I$14) / $I$14) * 100</f>
        <v>26874.705481387609</v>
      </c>
    </row>
    <row r="17" spans="1:14" x14ac:dyDescent="0.25">
      <c r="A17" s="16" t="s">
        <v>13</v>
      </c>
      <c r="B17" s="18" t="s">
        <v>19</v>
      </c>
      <c r="C17" s="17">
        <v>-420.08169845341109</v>
      </c>
      <c r="D17" s="17">
        <v>-384.0974788634274</v>
      </c>
      <c r="E17" s="17">
        <v>220.0408492267056</v>
      </c>
      <c r="F17" s="17">
        <v>0</v>
      </c>
      <c r="G17" s="17">
        <v>0</v>
      </c>
      <c r="H17" s="17">
        <v>22.58374315686158</v>
      </c>
      <c r="I17" s="17">
        <v>7.202032980539467E-3</v>
      </c>
      <c r="J17" s="7">
        <f t="shared" si="15"/>
        <v>2.4789788404040958</v>
      </c>
      <c r="K17" s="5">
        <f t="shared" si="16"/>
        <v>3.0421549762513069E-2</v>
      </c>
      <c r="L17" s="5">
        <f t="shared" si="17"/>
        <v>3.6514684904675763</v>
      </c>
      <c r="M17" s="5">
        <f t="shared" si="18"/>
        <v>13.063835158667448</v>
      </c>
      <c r="N17" s="5">
        <f t="shared" si="19"/>
        <v>249.53404298586173</v>
      </c>
    </row>
    <row r="18" spans="1:14" x14ac:dyDescent="0.25">
      <c r="A18" s="11" t="s">
        <v>14</v>
      </c>
      <c r="B18" s="13" t="s">
        <v>10</v>
      </c>
      <c r="C18" s="12">
        <v>1170.5319588053501</v>
      </c>
      <c r="D18" s="12">
        <v>1186.3827598465921</v>
      </c>
      <c r="E18" s="12">
        <v>-576.26597940267504</v>
      </c>
      <c r="F18" s="12">
        <v>8.3376779947008595E-2</v>
      </c>
      <c r="G18" s="12">
        <v>21.6</v>
      </c>
      <c r="H18" s="12">
        <v>10.1527671768599</v>
      </c>
      <c r="I18" s="12">
        <v>7.1020583333821635E-2</v>
      </c>
      <c r="J18" s="4" t="s">
        <v>25</v>
      </c>
      <c r="K18" s="4" t="s">
        <v>25</v>
      </c>
      <c r="L18" s="4" t="s">
        <v>25</v>
      </c>
      <c r="M18" s="4" t="s">
        <v>25</v>
      </c>
      <c r="N18" s="4" t="s">
        <v>25</v>
      </c>
    </row>
    <row r="19" spans="1:14" x14ac:dyDescent="0.25">
      <c r="A19" s="14" t="s">
        <v>14</v>
      </c>
      <c r="B19" s="15" t="s">
        <v>17</v>
      </c>
      <c r="C19">
        <v>1166.532012600851</v>
      </c>
      <c r="D19">
        <v>1178.8604134107061</v>
      </c>
      <c r="E19">
        <v>-576.26600630042572</v>
      </c>
      <c r="F19">
        <v>9.0905616111569952E-7</v>
      </c>
      <c r="G19">
        <v>0</v>
      </c>
      <c r="H19">
        <v>240.47288752016021</v>
      </c>
      <c r="I19">
        <v>6.0785582755218086E-50</v>
      </c>
      <c r="J19" s="7">
        <f>ABS((C19 - $C$18) / $C$18) * 100</f>
        <v>0.34172037545916067</v>
      </c>
      <c r="K19" s="5">
        <f>ABS((D19 - $D$18) / $D$18) * 100</f>
        <v>0.6340572950384652</v>
      </c>
      <c r="L19" s="5">
        <f>ABS((E19 - $E$18) / $E$18) * 100</f>
        <v>4.6675930270925335E-6</v>
      </c>
      <c r="M19" s="5">
        <f>ABS((H19 - $H$18) / $H$18) * 100</f>
        <v>2268.5452776681805</v>
      </c>
      <c r="N19" s="6">
        <f>ABS((I19 - $I$18) / $I$18) * 100</f>
        <v>100</v>
      </c>
    </row>
    <row r="20" spans="1:14" x14ac:dyDescent="0.25">
      <c r="A20" s="14" t="s">
        <v>14</v>
      </c>
      <c r="B20" s="15" t="s">
        <v>18</v>
      </c>
      <c r="C20">
        <v>1172.5504439299889</v>
      </c>
      <c r="D20">
        <v>1176.2928459518041</v>
      </c>
      <c r="E20">
        <v>-584.27522196499433</v>
      </c>
      <c r="F20">
        <v>5.9963909828698377E-2</v>
      </c>
      <c r="G20">
        <v>16.600000000000001</v>
      </c>
      <c r="H20">
        <v>0.23469583483786349</v>
      </c>
      <c r="I20">
        <v>0.62806358802900952</v>
      </c>
      <c r="J20" s="7">
        <f t="shared" ref="J20:J21" si="20">ABS((C20 - $C$18) / $C$18) * 100</f>
        <v>0.17244169280938518</v>
      </c>
      <c r="K20" s="5">
        <f t="shared" ref="K20:K21" si="21">ABS((D20 - $D$18) / $D$18) * 100</f>
        <v>0.85047711719046459</v>
      </c>
      <c r="L20" s="5">
        <f>ABS((E20 - $E$18) / $E$18) * 100</f>
        <v>1.3898517088621503</v>
      </c>
      <c r="M20" s="5">
        <f t="shared" ref="M20:M21" si="22">ABS((H20 - $H$18) / $H$18) * 100</f>
        <v>97.688355984634612</v>
      </c>
      <c r="N20" s="6">
        <f t="shared" ref="N20" si="23">ABS((I20 - $I$18) / $I$18) * 100</f>
        <v>784.34022722242435</v>
      </c>
    </row>
    <row r="21" spans="1:14" x14ac:dyDescent="0.25">
      <c r="A21" s="16" t="s">
        <v>14</v>
      </c>
      <c r="B21" s="18" t="s">
        <v>19</v>
      </c>
      <c r="C21" s="17">
        <v>1164.531948541945</v>
      </c>
      <c r="D21" s="17">
        <v>1175.0991492361061</v>
      </c>
      <c r="E21" s="17">
        <v>-576.26597427097227</v>
      </c>
      <c r="F21" s="17">
        <v>0</v>
      </c>
      <c r="G21" s="17">
        <v>0</v>
      </c>
      <c r="H21" s="17">
        <v>241.27671531803281</v>
      </c>
      <c r="I21" s="17">
        <v>4.087027518994249E-50</v>
      </c>
      <c r="J21" s="8">
        <f t="shared" si="20"/>
        <v>0.51258833372894297</v>
      </c>
      <c r="K21" s="9">
        <f t="shared" si="21"/>
        <v>0.95109360927876663</v>
      </c>
      <c r="L21" s="9">
        <f t="shared" ref="L21" si="24">ABS((E21 - $E$18) / $E$18) * 100</f>
        <v>8.9050941087842952E-7</v>
      </c>
      <c r="M21" s="10">
        <f t="shared" si="22"/>
        <v>2276.4626048743503</v>
      </c>
      <c r="N21" s="10">
        <f>ABS((I21 - $I$18) / $I$18) * 100</f>
        <v>100</v>
      </c>
    </row>
    <row r="22" spans="1:14" x14ac:dyDescent="0.25">
      <c r="A22" s="11" t="s">
        <v>15</v>
      </c>
      <c r="B22" s="13" t="s">
        <v>10</v>
      </c>
      <c r="C22" s="12">
        <v>553.93536151751891</v>
      </c>
      <c r="D22" s="12">
        <v>595.80261423139916</v>
      </c>
      <c r="E22" s="12">
        <v>-264.96768075875951</v>
      </c>
      <c r="F22" s="12">
        <v>7.5459575101772722E-4</v>
      </c>
      <c r="G22" s="12">
        <v>1.3</v>
      </c>
      <c r="H22" s="12">
        <v>82.27579922873953</v>
      </c>
      <c r="I22" s="12">
        <v>1.7007847079551679E-14</v>
      </c>
      <c r="J22" s="4" t="s">
        <v>25</v>
      </c>
      <c r="K22" s="4" t="s">
        <v>25</v>
      </c>
      <c r="L22" s="4" t="s">
        <v>25</v>
      </c>
      <c r="M22" s="4" t="s">
        <v>25</v>
      </c>
      <c r="N22" s="4" t="s">
        <v>25</v>
      </c>
    </row>
    <row r="23" spans="1:14" x14ac:dyDescent="0.25">
      <c r="A23" s="14" t="s">
        <v>15</v>
      </c>
      <c r="B23" s="15" t="s">
        <v>17</v>
      </c>
      <c r="C23">
        <v>549.93505146407711</v>
      </c>
      <c r="D23">
        <v>584.824428725644</v>
      </c>
      <c r="E23">
        <v>-264.96752573203861</v>
      </c>
      <c r="F23">
        <v>7.5440233511980489E-4</v>
      </c>
      <c r="G23">
        <v>1.3</v>
      </c>
      <c r="H23">
        <v>82.280178107895622</v>
      </c>
      <c r="I23">
        <v>1.6973292582916829E-14</v>
      </c>
      <c r="J23" s="7">
        <f>ABS((C23 - $C$22) / $C$22) * 100</f>
        <v>0.72216188590720498</v>
      </c>
      <c r="K23" s="5">
        <f>ABS((D23 - $D$22) / $D$22) * 100</f>
        <v>1.8425876697297321</v>
      </c>
      <c r="L23" s="5">
        <f>ABS((E23 - $E$22) / $E$22) * 100</f>
        <v>5.8507784972162582E-5</v>
      </c>
      <c r="M23" s="5">
        <f>ABS((H23 - $H$22) / $H$22) * 100</f>
        <v>5.3221958305368043E-3</v>
      </c>
      <c r="N23" s="6">
        <f>ABS((I23 - $I$22) / $I$22) * 100</f>
        <v>0.20316796401817658</v>
      </c>
    </row>
    <row r="24" spans="1:14" x14ac:dyDescent="0.25">
      <c r="A24" s="14" t="s">
        <v>15</v>
      </c>
      <c r="B24" s="15" t="s">
        <v>18</v>
      </c>
      <c r="C24">
        <v>580.65316660922986</v>
      </c>
      <c r="D24">
        <v>587.6960884449544</v>
      </c>
      <c r="E24">
        <v>-288.32658330461493</v>
      </c>
      <c r="F24">
        <v>2.846616188428892E-3</v>
      </c>
      <c r="G24">
        <v>4.5999999999999996</v>
      </c>
      <c r="H24">
        <v>4.1025544184288396</v>
      </c>
      <c r="I24">
        <v>4.2818475187116442E-2</v>
      </c>
      <c r="J24" s="7">
        <f t="shared" ref="J24:J25" si="25">ABS((C24 - $C$22) / $C$22) * 100</f>
        <v>4.8232712601190313</v>
      </c>
      <c r="K24" s="5">
        <f t="shared" ref="K24:K25" si="26">ABS((D24 - $D$22) / $D$22) * 100</f>
        <v>1.3606059444540022</v>
      </c>
      <c r="L24" s="5">
        <f t="shared" ref="L24:L25" si="27">ABS((E24 - $E$22) / $E$22) * 100</f>
        <v>8.8157553702266753</v>
      </c>
      <c r="M24" s="5">
        <f t="shared" ref="M24:M25" si="28">ABS((H24 - $H$22) / $H$22) * 100</f>
        <v>95.013655951219505</v>
      </c>
      <c r="N24" s="6">
        <f t="shared" ref="N24" si="29">ABS((I24 - $I$22) / $I$22) * 100</f>
        <v>251757174125698.44</v>
      </c>
    </row>
    <row r="25" spans="1:14" x14ac:dyDescent="0.25">
      <c r="A25" s="16" t="s">
        <v>15</v>
      </c>
      <c r="B25" s="18" t="s">
        <v>19</v>
      </c>
      <c r="C25" s="17">
        <v>3162.9998218939349</v>
      </c>
      <c r="D25" s="17">
        <v>3194.4002614293449</v>
      </c>
      <c r="E25" s="17">
        <v>-1572.499910946967</v>
      </c>
      <c r="F25" s="17">
        <v>0</v>
      </c>
      <c r="G25" s="17">
        <v>0</v>
      </c>
      <c r="H25" s="17">
        <v>349599.23502938321</v>
      </c>
      <c r="I25" s="17">
        <v>0</v>
      </c>
      <c r="J25" s="7">
        <f t="shared" si="25"/>
        <v>471.0052185924406</v>
      </c>
      <c r="K25" s="5">
        <f t="shared" si="26"/>
        <v>436.15076287474909</v>
      </c>
      <c r="L25" s="5">
        <f t="shared" si="27"/>
        <v>493.46857188166035</v>
      </c>
      <c r="M25" s="5">
        <f t="shared" si="28"/>
        <v>424811.38136190322</v>
      </c>
      <c r="N25" s="6">
        <f>ABS((I25 - $I$22) / $I$22) * 100</f>
        <v>100</v>
      </c>
    </row>
    <row r="26" spans="1:14" x14ac:dyDescent="0.25">
      <c r="A26" s="11" t="s">
        <v>16</v>
      </c>
      <c r="B26" s="13" t="s">
        <v>10</v>
      </c>
      <c r="C26" s="12">
        <v>1219.2128858438871</v>
      </c>
      <c r="D26" s="12">
        <v>1233.394295378645</v>
      </c>
      <c r="E26" s="12">
        <v>-604.60644292194365</v>
      </c>
      <c r="F26" s="12">
        <v>1.926923026026208E-3</v>
      </c>
      <c r="G26" s="12">
        <v>0.5</v>
      </c>
      <c r="H26" s="12">
        <v>2.642994672953535</v>
      </c>
      <c r="I26" s="12">
        <v>0.45000183236049113</v>
      </c>
      <c r="J26" s="4" t="s">
        <v>25</v>
      </c>
      <c r="K26" s="4" t="s">
        <v>25</v>
      </c>
      <c r="L26" s="4" t="s">
        <v>25</v>
      </c>
      <c r="M26" s="4" t="s">
        <v>25</v>
      </c>
      <c r="N26" s="4" t="s">
        <v>25</v>
      </c>
    </row>
    <row r="27" spans="1:14" x14ac:dyDescent="0.25">
      <c r="A27" s="14" t="s">
        <v>16</v>
      </c>
      <c r="B27" s="15" t="s">
        <v>17</v>
      </c>
      <c r="C27">
        <v>1219.2128858460919</v>
      </c>
      <c r="D27">
        <v>1233.3942953808489</v>
      </c>
      <c r="E27">
        <v>-604.60644292304596</v>
      </c>
      <c r="F27">
        <v>1.9267751744202429E-3</v>
      </c>
      <c r="G27">
        <v>0.5</v>
      </c>
      <c r="H27">
        <v>2.643027643854412</v>
      </c>
      <c r="I27">
        <v>0.44999612851441673</v>
      </c>
      <c r="J27" s="7">
        <f>ABS((C27 - $C$26) / $C$26) * 100</f>
        <v>1.8084147209836314E-10</v>
      </c>
      <c r="K27" s="5">
        <f>ABS((D27 - $D$26) / $D$26) * 100</f>
        <v>1.7868844086024037E-10</v>
      </c>
      <c r="L27" s="5">
        <f>ABS((E27 - $E$26) / $E$26) * 100</f>
        <v>1.8231819912827162E-10</v>
      </c>
      <c r="M27" s="5">
        <f>ABS((H27 - $H$26) / $H$26) * 100</f>
        <v>1.2474826837322315E-3</v>
      </c>
      <c r="N27" s="6">
        <f>ABS((I27 - $I$26) / $I$26) * 100</f>
        <v>1.2675161886522037E-3</v>
      </c>
    </row>
    <row r="28" spans="1:14" x14ac:dyDescent="0.25">
      <c r="A28" s="14" t="s">
        <v>16</v>
      </c>
      <c r="B28" s="15" t="s">
        <v>18</v>
      </c>
      <c r="C28">
        <v>1200.0087608441031</v>
      </c>
      <c r="D28">
        <v>1205.728385652827</v>
      </c>
      <c r="E28">
        <v>-598.00438042205155</v>
      </c>
      <c r="F28">
        <v>8.6058350838916415E-4</v>
      </c>
      <c r="G28">
        <v>0.2</v>
      </c>
      <c r="H28">
        <v>1.090878644445253</v>
      </c>
      <c r="I28">
        <v>0.29627661165787228</v>
      </c>
      <c r="J28" s="7">
        <f t="shared" ref="J28:J29" si="30">ABS((C28 - $C$26) / $C$26) * 100</f>
        <v>1.5751248385544825</v>
      </c>
      <c r="K28" s="5">
        <f t="shared" ref="K28:K29" si="31">ABS((D28 - $D$26) / $D$26) * 100</f>
        <v>2.2430709976102738</v>
      </c>
      <c r="L28" s="5">
        <f t="shared" ref="L28:L29" si="32">ABS((E28 - $E$26) / $E$26) * 100</f>
        <v>1.0919603284387169</v>
      </c>
      <c r="M28" s="5">
        <f t="shared" ref="M28:M29" si="33">ABS((H28 - $H$26) / $H$26) * 100</f>
        <v>58.725658602020538</v>
      </c>
      <c r="N28" s="6">
        <f t="shared" ref="N28:N29" si="34">ABS((I28 - $I$26) / $I$26) * 100</f>
        <v>34.161021055459031</v>
      </c>
    </row>
    <row r="29" spans="1:14" x14ac:dyDescent="0.25">
      <c r="A29" s="16" t="s">
        <v>16</v>
      </c>
      <c r="B29" s="18" t="s">
        <v>19</v>
      </c>
      <c r="C29" s="17">
        <v>1261.915407663786</v>
      </c>
      <c r="D29" s="17">
        <v>1273.2605352915909</v>
      </c>
      <c r="E29" s="17">
        <v>-626.95770383189279</v>
      </c>
      <c r="F29" s="17">
        <v>0</v>
      </c>
      <c r="G29" s="17">
        <v>0</v>
      </c>
      <c r="H29" s="17">
        <v>188.67180474477681</v>
      </c>
      <c r="I29" s="17">
        <v>1.181722602934034E-40</v>
      </c>
      <c r="J29" s="7">
        <f t="shared" si="30"/>
        <v>3.5024664122002029</v>
      </c>
      <c r="K29" s="5">
        <f t="shared" si="31"/>
        <v>3.2322380655009635</v>
      </c>
      <c r="L29" s="5">
        <f t="shared" si="32"/>
        <v>3.6968281055573766</v>
      </c>
      <c r="M29" s="5">
        <f t="shared" si="33"/>
        <v>7038.5616730712854</v>
      </c>
      <c r="N29" s="6">
        <f t="shared" si="34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EF56D-7D91-4B5A-82F8-27BE972CAA67}">
  <dimension ref="A1:I29"/>
  <sheetViews>
    <sheetView tabSelected="1" workbookViewId="0">
      <selection activeCell="L22" sqref="L22"/>
    </sheetView>
  </sheetViews>
  <sheetFormatPr defaultRowHeight="15" x14ac:dyDescent="0.25"/>
  <cols>
    <col min="1" max="1" width="24" bestFit="1" customWidth="1"/>
    <col min="2" max="3" width="12.7109375" bestFit="1" customWidth="1"/>
    <col min="4" max="4" width="13.42578125" bestFit="1" customWidth="1"/>
    <col min="5" max="5" width="12" bestFit="1" customWidth="1"/>
    <col min="6" max="6" width="5" bestFit="1" customWidth="1"/>
    <col min="7" max="8" width="12" bestFit="1" customWidth="1"/>
    <col min="9" max="9" width="11.14062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4689.6936042497728</v>
      </c>
      <c r="C2">
        <v>4726.6704566295866</v>
      </c>
      <c r="D2">
        <v>-2332.8468021248859</v>
      </c>
      <c r="E2">
        <v>1.122157576720984E-3</v>
      </c>
      <c r="F2">
        <v>5.5</v>
      </c>
      <c r="G2">
        <v>41.106336642502519</v>
      </c>
      <c r="H2">
        <v>1.9912985313535411E-6</v>
      </c>
      <c r="I2" t="s">
        <v>10</v>
      </c>
    </row>
    <row r="3" spans="1:9" x14ac:dyDescent="0.25">
      <c r="A3" t="s">
        <v>11</v>
      </c>
      <c r="B3">
        <v>2286.8697037859351</v>
      </c>
      <c r="C3">
        <v>2307.044012402328</v>
      </c>
      <c r="D3">
        <v>-1135.434851892968</v>
      </c>
      <c r="E3">
        <v>3.419703198576833E-3</v>
      </c>
      <c r="F3">
        <v>83.2</v>
      </c>
      <c r="G3">
        <v>3189.6087052842709</v>
      </c>
      <c r="H3">
        <v>0</v>
      </c>
      <c r="I3" t="s">
        <v>10</v>
      </c>
    </row>
    <row r="4" spans="1:9" x14ac:dyDescent="0.25">
      <c r="A4" t="s">
        <v>12</v>
      </c>
      <c r="B4">
        <v>-254.54614444888841</v>
      </c>
      <c r="C4">
        <v>-223.52653470484151</v>
      </c>
      <c r="D4">
        <v>139.27307222444421</v>
      </c>
      <c r="E4">
        <v>1.636384971057342E-3</v>
      </c>
      <c r="F4">
        <v>1.8</v>
      </c>
      <c r="G4">
        <v>7.3847055366695908</v>
      </c>
      <c r="H4">
        <v>0.49575052710662609</v>
      </c>
      <c r="I4" t="s">
        <v>10</v>
      </c>
    </row>
    <row r="5" spans="1:9" x14ac:dyDescent="0.25">
      <c r="A5" t="s">
        <v>13</v>
      </c>
      <c r="B5">
        <v>-430.76015146102247</v>
      </c>
      <c r="C5">
        <v>-383.98066599404359</v>
      </c>
      <c r="D5">
        <v>228.38007573051121</v>
      </c>
      <c r="E5">
        <v>2.196802306604251E-3</v>
      </c>
      <c r="F5">
        <v>17.8</v>
      </c>
      <c r="G5">
        <v>25.977386048808611</v>
      </c>
      <c r="H5">
        <v>2.060466820060437E-3</v>
      </c>
      <c r="I5" t="s">
        <v>10</v>
      </c>
    </row>
    <row r="6" spans="1:9" x14ac:dyDescent="0.25">
      <c r="A6" t="s">
        <v>14</v>
      </c>
      <c r="B6">
        <v>1170.5319588053501</v>
      </c>
      <c r="C6">
        <v>1186.3827598465921</v>
      </c>
      <c r="D6">
        <v>-576.26597940267504</v>
      </c>
      <c r="E6">
        <v>8.3376779947008595E-2</v>
      </c>
      <c r="F6">
        <v>21.6</v>
      </c>
      <c r="G6">
        <v>10.1527671768599</v>
      </c>
      <c r="H6">
        <v>7.1020583333821635E-2</v>
      </c>
      <c r="I6" t="s">
        <v>10</v>
      </c>
    </row>
    <row r="7" spans="1:9" x14ac:dyDescent="0.25">
      <c r="A7" t="s">
        <v>15</v>
      </c>
      <c r="B7">
        <v>553.93536151751891</v>
      </c>
      <c r="C7">
        <v>595.80261423139916</v>
      </c>
      <c r="D7">
        <v>-264.96768075875951</v>
      </c>
      <c r="E7">
        <v>7.5459575101772722E-4</v>
      </c>
      <c r="F7">
        <v>1.3</v>
      </c>
      <c r="G7">
        <v>82.27579922873953</v>
      </c>
      <c r="H7">
        <v>1.7007847079551679E-14</v>
      </c>
      <c r="I7" t="s">
        <v>10</v>
      </c>
    </row>
    <row r="8" spans="1:9" x14ac:dyDescent="0.25">
      <c r="A8" t="s">
        <v>16</v>
      </c>
      <c r="B8">
        <v>1219.2128858438871</v>
      </c>
      <c r="C8">
        <v>1233.394295378645</v>
      </c>
      <c r="D8">
        <v>-604.60644292194365</v>
      </c>
      <c r="E8">
        <v>1.926923026026208E-3</v>
      </c>
      <c r="F8">
        <v>0.5</v>
      </c>
      <c r="G8">
        <v>2.642994672953535</v>
      </c>
      <c r="H8">
        <v>0.45000183236049113</v>
      </c>
      <c r="I8" t="s">
        <v>10</v>
      </c>
    </row>
    <row r="9" spans="1:9" x14ac:dyDescent="0.25">
      <c r="A9" t="s">
        <v>9</v>
      </c>
      <c r="B9">
        <v>4685.7149593248187</v>
      </c>
      <c r="C9">
        <v>4716.5290029746629</v>
      </c>
      <c r="D9">
        <v>-2332.8574796624089</v>
      </c>
      <c r="E9">
        <v>8.9861511907232948E-6</v>
      </c>
      <c r="F9">
        <v>0</v>
      </c>
      <c r="G9">
        <v>945.36779150442965</v>
      </c>
      <c r="H9">
        <v>9.2111279358570748E-199</v>
      </c>
      <c r="I9" t="s">
        <v>17</v>
      </c>
    </row>
    <row r="10" spans="1:9" x14ac:dyDescent="0.25">
      <c r="A10" t="s">
        <v>11</v>
      </c>
      <c r="B10">
        <v>2282.8697037859388</v>
      </c>
      <c r="C10">
        <v>2298.0004352482329</v>
      </c>
      <c r="D10">
        <v>-1135.4348518929689</v>
      </c>
      <c r="E10">
        <v>1.899835083826149E-3</v>
      </c>
      <c r="F10">
        <v>73.3</v>
      </c>
      <c r="G10">
        <v>3189.6088384426721</v>
      </c>
      <c r="H10">
        <v>0</v>
      </c>
      <c r="I10" t="s">
        <v>17</v>
      </c>
    </row>
    <row r="11" spans="1:9" x14ac:dyDescent="0.25">
      <c r="A11" t="s">
        <v>12</v>
      </c>
      <c r="B11">
        <v>-255.15503594919329</v>
      </c>
      <c r="C11">
        <v>-229.3053611624876</v>
      </c>
      <c r="D11">
        <v>137.5775179745967</v>
      </c>
      <c r="E11">
        <v>9.9023861682837641E-4</v>
      </c>
      <c r="F11">
        <v>1.1000000000000001</v>
      </c>
      <c r="G11">
        <v>7.1966796803488151</v>
      </c>
      <c r="H11">
        <v>0.51556889217171897</v>
      </c>
      <c r="I11" t="s">
        <v>17</v>
      </c>
    </row>
    <row r="12" spans="1:9" x14ac:dyDescent="0.25">
      <c r="A12" t="s">
        <v>13</v>
      </c>
      <c r="B12">
        <v>-432.34861809533641</v>
      </c>
      <c r="C12">
        <v>-392.7659765463543</v>
      </c>
      <c r="D12">
        <v>227.1743090476682</v>
      </c>
      <c r="E12">
        <v>1.514347081929119E-3</v>
      </c>
      <c r="F12">
        <v>13</v>
      </c>
      <c r="G12">
        <v>27.44160312785889</v>
      </c>
      <c r="H12">
        <v>1.1817704637430611E-3</v>
      </c>
      <c r="I12" t="s">
        <v>17</v>
      </c>
    </row>
    <row r="13" spans="1:9" x14ac:dyDescent="0.25">
      <c r="A13" t="s">
        <v>14</v>
      </c>
      <c r="B13">
        <v>1166.532012600851</v>
      </c>
      <c r="C13">
        <v>1178.8604134107061</v>
      </c>
      <c r="D13">
        <v>-576.26600630042572</v>
      </c>
      <c r="E13">
        <v>9.0905616111569952E-7</v>
      </c>
      <c r="F13">
        <v>0</v>
      </c>
      <c r="G13">
        <v>240.47288752016021</v>
      </c>
      <c r="H13">
        <v>6.0785582755218086E-50</v>
      </c>
      <c r="I13" t="s">
        <v>17</v>
      </c>
    </row>
    <row r="14" spans="1:9" x14ac:dyDescent="0.25">
      <c r="A14" t="s">
        <v>15</v>
      </c>
      <c r="B14">
        <v>549.93505146407711</v>
      </c>
      <c r="C14">
        <v>584.824428725644</v>
      </c>
      <c r="D14">
        <v>-264.96752573203861</v>
      </c>
      <c r="E14">
        <v>7.5440233511980489E-4</v>
      </c>
      <c r="F14">
        <v>1.3</v>
      </c>
      <c r="G14">
        <v>82.280178107895622</v>
      </c>
      <c r="H14">
        <v>1.6973292582916829E-14</v>
      </c>
      <c r="I14" t="s">
        <v>17</v>
      </c>
    </row>
    <row r="15" spans="1:9" x14ac:dyDescent="0.25">
      <c r="A15" t="s">
        <v>16</v>
      </c>
      <c r="B15">
        <v>1219.2128858460919</v>
      </c>
      <c r="C15">
        <v>1233.3942953808489</v>
      </c>
      <c r="D15">
        <v>-604.60644292304596</v>
      </c>
      <c r="E15">
        <v>1.9267751744202429E-3</v>
      </c>
      <c r="F15">
        <v>0.5</v>
      </c>
      <c r="G15">
        <v>2.643027643854412</v>
      </c>
      <c r="H15">
        <v>0.44999612851441673</v>
      </c>
      <c r="I15" t="s">
        <v>17</v>
      </c>
    </row>
    <row r="16" spans="1:9" x14ac:dyDescent="0.25">
      <c r="A16" t="s">
        <v>9</v>
      </c>
      <c r="B16">
        <v>4624.0454019680956</v>
      </c>
      <c r="C16">
        <v>4630.464374273778</v>
      </c>
      <c r="D16">
        <v>-2310.0227009840478</v>
      </c>
      <c r="E16">
        <v>4.04616769973099E-3</v>
      </c>
      <c r="F16">
        <v>18.2</v>
      </c>
      <c r="G16">
        <v>2.095552630831544</v>
      </c>
      <c r="H16">
        <v>0.1477282870789981</v>
      </c>
      <c r="I16" t="s">
        <v>18</v>
      </c>
    </row>
    <row r="17" spans="1:9" x14ac:dyDescent="0.25">
      <c r="A17" t="s">
        <v>11</v>
      </c>
      <c r="B17">
        <v>5439.0105864658653</v>
      </c>
      <c r="C17">
        <v>5444.1392828488006</v>
      </c>
      <c r="D17">
        <v>-2717.5052932329331</v>
      </c>
      <c r="E17">
        <v>7.2019905121352779E-10</v>
      </c>
      <c r="F17">
        <v>0</v>
      </c>
      <c r="G17">
        <v>54.695554405961083</v>
      </c>
      <c r="H17">
        <v>1.4072425958370229E-13</v>
      </c>
      <c r="I17" t="s">
        <v>18</v>
      </c>
    </row>
    <row r="18" spans="1:9" x14ac:dyDescent="0.25">
      <c r="A18" t="s">
        <v>12</v>
      </c>
      <c r="B18">
        <v>-299.56845782587419</v>
      </c>
      <c r="C18">
        <v>-294.24157963765009</v>
      </c>
      <c r="D18">
        <v>151.7842289129371</v>
      </c>
      <c r="E18">
        <v>3.0590274239535378E-4</v>
      </c>
      <c r="F18">
        <v>0.3</v>
      </c>
      <c r="G18">
        <v>5.4678111579796491</v>
      </c>
      <c r="H18">
        <v>1.936987024489437E-2</v>
      </c>
      <c r="I18" t="s">
        <v>18</v>
      </c>
    </row>
    <row r="19" spans="1:9" x14ac:dyDescent="0.25">
      <c r="A19" t="s">
        <v>13</v>
      </c>
      <c r="B19">
        <v>-451.2821139254155</v>
      </c>
      <c r="C19">
        <v>-444.01969036177269</v>
      </c>
      <c r="D19">
        <v>227.64105696270781</v>
      </c>
      <c r="E19">
        <v>4.3602356138974649E-4</v>
      </c>
      <c r="F19">
        <v>4.0999999999999996</v>
      </c>
      <c r="G19">
        <v>0.34702008151929242</v>
      </c>
      <c r="H19">
        <v>0.55580485625301568</v>
      </c>
      <c r="I19" t="s">
        <v>18</v>
      </c>
    </row>
    <row r="20" spans="1:9" x14ac:dyDescent="0.25">
      <c r="A20" t="s">
        <v>14</v>
      </c>
      <c r="B20">
        <v>1172.5504439299889</v>
      </c>
      <c r="C20">
        <v>1176.2928459518041</v>
      </c>
      <c r="D20">
        <v>-584.27522196499433</v>
      </c>
      <c r="E20">
        <v>5.9963909828698377E-2</v>
      </c>
      <c r="F20">
        <v>16.600000000000001</v>
      </c>
      <c r="G20">
        <v>0.23469583483786349</v>
      </c>
      <c r="H20">
        <v>0.62806358802900952</v>
      </c>
      <c r="I20" t="s">
        <v>18</v>
      </c>
    </row>
    <row r="21" spans="1:9" x14ac:dyDescent="0.25">
      <c r="A21" t="s">
        <v>15</v>
      </c>
      <c r="B21">
        <v>580.65316660922986</v>
      </c>
      <c r="C21">
        <v>587.6960884449544</v>
      </c>
      <c r="D21">
        <v>-288.32658330461493</v>
      </c>
      <c r="E21">
        <v>2.846616188428892E-3</v>
      </c>
      <c r="F21">
        <v>4.5999999999999996</v>
      </c>
      <c r="G21">
        <v>4.1025544184288396</v>
      </c>
      <c r="H21">
        <v>4.2818475187116442E-2</v>
      </c>
      <c r="I21" t="s">
        <v>18</v>
      </c>
    </row>
    <row r="22" spans="1:9" x14ac:dyDescent="0.25">
      <c r="A22" t="s">
        <v>16</v>
      </c>
      <c r="B22">
        <v>1200.0087608441031</v>
      </c>
      <c r="C22">
        <v>1205.728385652827</v>
      </c>
      <c r="D22">
        <v>-598.00438042205155</v>
      </c>
      <c r="E22">
        <v>8.6058350838916415E-4</v>
      </c>
      <c r="F22">
        <v>0.2</v>
      </c>
      <c r="G22">
        <v>1.090878644445253</v>
      </c>
      <c r="H22">
        <v>0.29627661165787228</v>
      </c>
      <c r="I22" t="s">
        <v>18</v>
      </c>
    </row>
    <row r="23" spans="1:9" x14ac:dyDescent="0.25">
      <c r="A23" t="s">
        <v>9</v>
      </c>
      <c r="B23">
        <v>4683.7145488884289</v>
      </c>
      <c r="C23">
        <v>4711.4471881732889</v>
      </c>
      <c r="D23">
        <v>-2332.857274444214</v>
      </c>
      <c r="E23">
        <v>0</v>
      </c>
      <c r="F23">
        <v>0</v>
      </c>
      <c r="G23">
        <v>1602.4955726737751</v>
      </c>
      <c r="H23">
        <v>0</v>
      </c>
      <c r="I23" t="s">
        <v>19</v>
      </c>
    </row>
    <row r="24" spans="1:9" x14ac:dyDescent="0.25">
      <c r="A24" t="s">
        <v>11</v>
      </c>
      <c r="B24">
        <v>2280.8697037859388</v>
      </c>
      <c r="C24">
        <v>2293.4786466711839</v>
      </c>
      <c r="D24">
        <v>-1135.4348518929701</v>
      </c>
      <c r="E24">
        <v>0</v>
      </c>
      <c r="F24">
        <v>0</v>
      </c>
      <c r="G24">
        <v>3189.6121324397832</v>
      </c>
      <c r="H24">
        <v>0</v>
      </c>
      <c r="I24" t="s">
        <v>19</v>
      </c>
    </row>
    <row r="25" spans="1:9" x14ac:dyDescent="0.25">
      <c r="A25" t="s">
        <v>12</v>
      </c>
      <c r="B25">
        <v>-251.43684350102251</v>
      </c>
      <c r="C25">
        <v>-228.17213619298741</v>
      </c>
      <c r="D25">
        <v>134.71842175051131</v>
      </c>
      <c r="E25">
        <v>0</v>
      </c>
      <c r="F25">
        <v>0</v>
      </c>
      <c r="G25">
        <v>17.035988648272909</v>
      </c>
      <c r="H25">
        <v>2.9736506907345691E-2</v>
      </c>
      <c r="I25" t="s">
        <v>19</v>
      </c>
    </row>
    <row r="26" spans="1:9" x14ac:dyDescent="0.25">
      <c r="A26" t="s">
        <v>13</v>
      </c>
      <c r="B26">
        <v>-420.08169845341109</v>
      </c>
      <c r="C26">
        <v>-384.0974788634274</v>
      </c>
      <c r="D26">
        <v>220.0408492267056</v>
      </c>
      <c r="E26">
        <v>0</v>
      </c>
      <c r="F26">
        <v>0</v>
      </c>
      <c r="G26">
        <v>22.58374315686158</v>
      </c>
      <c r="H26">
        <v>7.202032980539467E-3</v>
      </c>
      <c r="I26" t="s">
        <v>19</v>
      </c>
    </row>
    <row r="27" spans="1:9" x14ac:dyDescent="0.25">
      <c r="A27" t="s">
        <v>14</v>
      </c>
      <c r="B27">
        <v>1164.531948541945</v>
      </c>
      <c r="C27">
        <v>1175.0991492361061</v>
      </c>
      <c r="D27">
        <v>-576.26597427097227</v>
      </c>
      <c r="E27">
        <v>0</v>
      </c>
      <c r="F27">
        <v>0</v>
      </c>
      <c r="G27">
        <v>241.27671531803281</v>
      </c>
      <c r="H27">
        <v>4.087027518994249E-50</v>
      </c>
      <c r="I27" t="s">
        <v>19</v>
      </c>
    </row>
    <row r="28" spans="1:9" x14ac:dyDescent="0.25">
      <c r="A28" t="s">
        <v>15</v>
      </c>
      <c r="B28">
        <v>3162.9998218939349</v>
      </c>
      <c r="C28">
        <v>3194.4002614293449</v>
      </c>
      <c r="D28">
        <v>-1572.499910946967</v>
      </c>
      <c r="E28">
        <v>0</v>
      </c>
      <c r="F28">
        <v>0</v>
      </c>
      <c r="G28">
        <v>349599.23502938321</v>
      </c>
      <c r="H28">
        <v>0</v>
      </c>
      <c r="I28" t="s">
        <v>19</v>
      </c>
    </row>
    <row r="29" spans="1:9" x14ac:dyDescent="0.25">
      <c r="A29" t="s">
        <v>16</v>
      </c>
      <c r="B29">
        <v>1261.915407663786</v>
      </c>
      <c r="C29">
        <v>1273.2605352915909</v>
      </c>
      <c r="D29">
        <v>-626.95770383189279</v>
      </c>
      <c r="E29">
        <v>0</v>
      </c>
      <c r="F29">
        <v>0</v>
      </c>
      <c r="G29">
        <v>188.67180474477681</v>
      </c>
      <c r="H29">
        <v>1.181722602934034E-40</v>
      </c>
      <c r="I2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relative_model_metrics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Magnus Kamau Katana Lindhardt</cp:lastModifiedBy>
  <dcterms:created xsi:type="dcterms:W3CDTF">2025-01-05T16:20:16Z</dcterms:created>
  <dcterms:modified xsi:type="dcterms:W3CDTF">2025-01-05T16:32:35Z</dcterms:modified>
</cp:coreProperties>
</file>