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10000" windowHeight="16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F3" i="1"/>
  <c r="F7" i="1"/>
  <c r="F6" i="1"/>
  <c r="F8" i="1"/>
  <c r="F2" i="1"/>
  <c r="C7" i="1"/>
  <c r="C3" i="1"/>
  <c r="C2" i="1"/>
  <c r="C6" i="1"/>
  <c r="C8" i="1"/>
  <c r="C14" i="1"/>
  <c r="C16" i="1"/>
  <c r="D3" i="1"/>
  <c r="D2" i="1"/>
</calcChain>
</file>

<file path=xl/sharedStrings.xml><?xml version="1.0" encoding="utf-8"?>
<sst xmlns="http://schemas.openxmlformats.org/spreadsheetml/2006/main" count="11" uniqueCount="7">
  <si>
    <t>swap</t>
  </si>
  <si>
    <t>df</t>
  </si>
  <si>
    <t>yr</t>
  </si>
  <si>
    <t>-ln</t>
  </si>
  <si>
    <t>f</t>
  </si>
  <si>
    <t>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</si>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</sst>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showRuler="0" workbookViewId="0">
      <selection activeCell="F6" sqref="F6"/>
    </sheetView>
  </sheetViews>
  <sheetFormatPr baseColWidth="10" defaultRowHeight="15" x14ac:dyDescent="0"/>
  <cols>
    <col min="3" max="3" width="12.1640625" bestFit="1" customWidth="1"/>
    <col min="6" max="6" width="12.1640625" bestFit="1" customWidth="1"/>
  </cols>
  <sheetData>
    <row r="1" spans="1:6">
      <c r="A1" t="s">
        <v>2</v>
      </c>
      <c r="B1" t="s">
        <v>0</v>
      </c>
      <c r="C1" t="s">
        <v>1</v>
      </c>
      <c r="D1" s="1" t="s">
        <v>3</v>
      </c>
      <c r="F1" t="s">
        <v>1</v>
      </c>
    </row>
    <row r="2" spans="1:6">
      <c r="A2">
        <v>0.5</v>
      </c>
      <c r="B2">
        <v>2.75E-2</v>
      </c>
      <c r="C2">
        <f>1/(1+A2*B2)</f>
        <v>0.98643649815043166</v>
      </c>
      <c r="D2">
        <f>-1*LOG(C2)</f>
        <v>5.9308672192124028E-3</v>
      </c>
      <c r="F2">
        <f>C11</f>
        <v>0.99440476093700003</v>
      </c>
    </row>
    <row r="3" spans="1:6">
      <c r="A3">
        <v>1</v>
      </c>
      <c r="B3">
        <v>3.1E-2</v>
      </c>
      <c r="C3">
        <f>(1-A2*B3*C2)/(1+A2*B3)</f>
        <v>0.96968019131331196</v>
      </c>
      <c r="D3">
        <f>-1*LOG(C3)</f>
        <v>1.3371476093662842E-2</v>
      </c>
      <c r="F3">
        <f>C12</f>
        <v>0.98890113842799998</v>
      </c>
    </row>
    <row r="6" spans="1:6">
      <c r="A6" t="s">
        <v>4</v>
      </c>
      <c r="C6">
        <f>1-C3</f>
        <v>3.0319808686688043E-2</v>
      </c>
      <c r="F6">
        <f>1-F3</f>
        <v>1.1098861572000018E-2</v>
      </c>
    </row>
    <row r="7" spans="1:6">
      <c r="A7" t="s">
        <v>5</v>
      </c>
      <c r="C7">
        <f>A2*C2+A2*C3</f>
        <v>0.97805834473187181</v>
      </c>
      <c r="F7">
        <f>A11*F2+(A12-A11)*F3</f>
        <v>1.0081957866813589</v>
      </c>
    </row>
    <row r="8" spans="1:6">
      <c r="A8" t="s">
        <v>6</v>
      </c>
      <c r="C8">
        <f>C6/C7</f>
        <v>3.1000000000000017E-2</v>
      </c>
      <c r="F8">
        <f>F6/F7</f>
        <v>1.1008637130426555E-2</v>
      </c>
    </row>
    <row r="11" spans="1:6">
      <c r="A11">
        <v>0.51111110999999998</v>
      </c>
      <c r="C11">
        <v>0.99440476093700003</v>
      </c>
    </row>
    <row r="12" spans="1:6">
      <c r="A12">
        <v>1.0166666666699999</v>
      </c>
      <c r="C12">
        <v>0.98890113842799998</v>
      </c>
    </row>
    <row r="14" spans="1:6">
      <c r="A14" t="s">
        <v>4</v>
      </c>
      <c r="C14">
        <f>1-C12</f>
        <v>1.1098861572000018E-2</v>
      </c>
    </row>
    <row r="15" spans="1:6">
      <c r="A15" t="s">
        <v>5</v>
      </c>
      <c r="C15">
        <f>(A11-0.00555555555556)*C11+(A12-A11)*C12</f>
        <v>1.00267131578726</v>
      </c>
    </row>
    <row r="16" spans="1:6">
      <c r="A16" t="s">
        <v>6</v>
      </c>
      <c r="C16">
        <f>C14/C15</f>
        <v>1.1069291997533218E-2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Ka-Ming Chan</dc:creator>
  <cp:lastModifiedBy>Ka-Ming Chan</cp:lastModifiedBy>
  <dcterms:created xsi:type="dcterms:W3CDTF">2013-06-14T19:54:20Z</dcterms:created>
  <dcterms:modified xsi:type="dcterms:W3CDTF">2013-06-15T21:10:34Z</dcterms:modified>
</cp:coreProperties>
</file>