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1640" yWindow="0" windowWidth="19740" windowHeight="16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6" i="1"/>
  <c r="D26" i="1"/>
  <c r="F3" i="1"/>
  <c r="F4" i="1"/>
  <c r="F5" i="1"/>
  <c r="F6" i="1"/>
  <c r="F7" i="1"/>
  <c r="G7" i="1"/>
  <c r="F8" i="1"/>
  <c r="G8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G6" i="1"/>
  <c r="G4" i="1"/>
  <c r="G5" i="1"/>
  <c r="G3" i="1"/>
</calcChain>
</file>

<file path=xl/sharedStrings.xml><?xml version="1.0" encoding="utf-8"?>
<sst xmlns="http://schemas.openxmlformats.org/spreadsheetml/2006/main" count="38" uniqueCount="21">
  <si>
    <t>R</t>
  </si>
  <si>
    <t>P</t>
  </si>
  <si>
    <t>-ln P</t>
  </si>
  <si>
    <t>Yr</t>
  </si>
  <si>
    <t>6m</t>
  </si>
  <si>
    <t>1y</t>
  </si>
  <si>
    <t>18m</t>
  </si>
  <si>
    <t>2y</t>
  </si>
  <si>
    <t>30m</t>
  </si>
  <si>
    <t>3y</t>
  </si>
  <si>
    <t>4y</t>
  </si>
  <si>
    <t>5y</t>
  </si>
  <si>
    <t>7y</t>
  </si>
  <si>
    <t>10y</t>
  </si>
  <si>
    <t>12y</t>
  </si>
  <si>
    <t>15y</t>
  </si>
  <si>
    <t>20y</t>
  </si>
  <si>
    <t>30y</t>
  </si>
  <si>
    <t>YF</t>
  </si>
  <si>
    <t>1w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</si>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</sst>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cat>
            <c:numRef>
              <c:f>Sheet1!$D$3:$D$16</c:f>
              <c:numCache>
                <c:formatCode>General</c:formatCode>
                <c:ptCount val="14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7.0</c:v>
                </c:pt>
                <c:pt idx="9">
                  <c:v>10.0</c:v>
                </c:pt>
                <c:pt idx="10">
                  <c:v>12.0</c:v>
                </c:pt>
                <c:pt idx="11">
                  <c:v>15.0</c:v>
                </c:pt>
                <c:pt idx="12">
                  <c:v>20.0</c:v>
                </c:pt>
                <c:pt idx="13">
                  <c:v>30.0</c:v>
                </c:pt>
              </c:numCache>
            </c:numRef>
          </c:cat>
          <c:val>
            <c:numRef>
              <c:f>Sheet1!$G$3:$G$16</c:f>
              <c:numCache>
                <c:formatCode>General</c:formatCode>
                <c:ptCount val="14"/>
                <c:pt idx="0">
                  <c:v>0.0136563264474855</c:v>
                </c:pt>
                <c:pt idx="1">
                  <c:v>0.0307889615245943</c:v>
                </c:pt>
                <c:pt idx="2">
                  <c:v>0.0491736333015967</c:v>
                </c:pt>
                <c:pt idx="3">
                  <c:v>0.0681657676473095</c:v>
                </c:pt>
                <c:pt idx="4">
                  <c:v>0.0877205731435777</c:v>
                </c:pt>
                <c:pt idx="5">
                  <c:v>0.0981300168368357</c:v>
                </c:pt>
                <c:pt idx="6">
                  <c:v>0.169718204475183</c:v>
                </c:pt>
                <c:pt idx="7">
                  <c:v>0.157150384228776</c:v>
                </c:pt>
                <c:pt idx="8">
                  <c:v>0.191186421960928</c:v>
                </c:pt>
                <c:pt idx="9">
                  <c:v>0.225907710492647</c:v>
                </c:pt>
                <c:pt idx="10">
                  <c:v>0.257376105123371</c:v>
                </c:pt>
                <c:pt idx="11">
                  <c:v>0.289235085492539</c:v>
                </c:pt>
                <c:pt idx="12">
                  <c:v>0.320383748830101</c:v>
                </c:pt>
                <c:pt idx="13">
                  <c:v>0.342025419349448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cat>
            <c:numRef>
              <c:f>Sheet1!$D$3:$D$16</c:f>
              <c:numCache>
                <c:formatCode>General</c:formatCode>
                <c:ptCount val="14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7.0</c:v>
                </c:pt>
                <c:pt idx="9">
                  <c:v>10.0</c:v>
                </c:pt>
                <c:pt idx="10">
                  <c:v>12.0</c:v>
                </c:pt>
                <c:pt idx="11">
                  <c:v>15.0</c:v>
                </c:pt>
                <c:pt idx="12">
                  <c:v>20.0</c:v>
                </c:pt>
                <c:pt idx="13">
                  <c:v>30.0</c:v>
                </c:pt>
              </c:numCache>
            </c:numRef>
          </c:cat>
          <c:val>
            <c:numRef>
              <c:f>Sheet1!$G$3:$G$16</c:f>
              <c:numCache>
                <c:formatCode>General</c:formatCode>
                <c:ptCount val="14"/>
                <c:pt idx="0">
                  <c:v>0.0136563264474855</c:v>
                </c:pt>
                <c:pt idx="1">
                  <c:v>0.0307889615245943</c:v>
                </c:pt>
                <c:pt idx="2">
                  <c:v>0.0491736333015967</c:v>
                </c:pt>
                <c:pt idx="3">
                  <c:v>0.0681657676473095</c:v>
                </c:pt>
                <c:pt idx="4">
                  <c:v>0.0877205731435777</c:v>
                </c:pt>
                <c:pt idx="5">
                  <c:v>0.0981300168368357</c:v>
                </c:pt>
                <c:pt idx="6">
                  <c:v>0.169718204475183</c:v>
                </c:pt>
                <c:pt idx="7">
                  <c:v>0.157150384228776</c:v>
                </c:pt>
                <c:pt idx="8">
                  <c:v>0.191186421960928</c:v>
                </c:pt>
                <c:pt idx="9">
                  <c:v>0.225907710492647</c:v>
                </c:pt>
                <c:pt idx="10">
                  <c:v>0.257376105123371</c:v>
                </c:pt>
                <c:pt idx="11">
                  <c:v>0.289235085492539</c:v>
                </c:pt>
                <c:pt idx="12">
                  <c:v>0.320383748830101</c:v>
                </c:pt>
                <c:pt idx="13">
                  <c:v>0.342025419349448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987032"/>
        <c:axId val="-2100404280"/>
      </c:lineChart>
      <c:catAx>
        <c:axId val="-210098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404280"/>
        <c:crosses val="autoZero"/>
        <c:auto val="1"/>
        <c:lblAlgn val="ctr"/>
        <c:lblOffset val="100"/>
        <c:noMultiLvlLbl val="0"/>
      </c:catAx>
      <c:valAx>
        <c:axId val="-2100404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98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Sheet1!$D$26:$D$40</c:f>
              <c:numCache>
                <c:formatCode>General</c:formatCode>
                <c:ptCount val="15"/>
                <c:pt idx="0" formatCode="0.00">
                  <c:v>0.0192307692307692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7.0</c:v>
                </c:pt>
                <c:pt idx="10">
                  <c:v>10.0</c:v>
                </c:pt>
                <c:pt idx="11">
                  <c:v>12.0</c:v>
                </c:pt>
                <c:pt idx="12">
                  <c:v>15.0</c:v>
                </c:pt>
                <c:pt idx="13">
                  <c:v>20.0</c:v>
                </c:pt>
                <c:pt idx="14">
                  <c:v>30.0</c:v>
                </c:pt>
              </c:numCache>
            </c:numRef>
          </c:cat>
          <c:val>
            <c:numRef>
              <c:f>Sheet1!$E$26:$E$40</c:f>
              <c:numCache>
                <c:formatCode>#,##0.0000</c:formatCode>
                <c:ptCount val="15"/>
                <c:pt idx="0">
                  <c:v>7.99134735E-5</c:v>
                </c:pt>
                <c:pt idx="1">
                  <c:v>0.0137316764</c:v>
                </c:pt>
                <c:pt idx="2">
                  <c:v>0.0312131803</c:v>
                </c:pt>
                <c:pt idx="3">
                  <c:v>0.0498064814</c:v>
                </c:pt>
                <c:pt idx="4">
                  <c:v>0.0691994786</c:v>
                </c:pt>
                <c:pt idx="5">
                  <c:v>0.0888829814</c:v>
                </c:pt>
                <c:pt idx="6">
                  <c:v>0.0995708399</c:v>
                </c:pt>
                <c:pt idx="7">
                  <c:v>0.153149539</c:v>
                </c:pt>
                <c:pt idx="8">
                  <c:v>0.200329582</c:v>
                </c:pt>
                <c:pt idx="9">
                  <c:v>0.30334671</c:v>
                </c:pt>
                <c:pt idx="10">
                  <c:v>0.461190731</c:v>
                </c:pt>
                <c:pt idx="11">
                  <c:v>0.574869102</c:v>
                </c:pt>
                <c:pt idx="12">
                  <c:v>0.741886833</c:v>
                </c:pt>
                <c:pt idx="13">
                  <c:v>1.01194993</c:v>
                </c:pt>
                <c:pt idx="14">
                  <c:v>1.47963641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466184"/>
        <c:axId val="-2068423160"/>
      </c:lineChart>
      <c:catAx>
        <c:axId val="-21034661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068423160"/>
        <c:crosses val="autoZero"/>
        <c:auto val="1"/>
        <c:lblAlgn val="ctr"/>
        <c:lblOffset val="100"/>
        <c:noMultiLvlLbl val="0"/>
      </c:catAx>
      <c:valAx>
        <c:axId val="-2068423160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-2103466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82550</xdr:rowOff>
    </xdr:from>
    <xdr:to>
      <xdr:col>14</xdr:col>
      <xdr:colOff>38100</xdr:colOff>
      <xdr:row>15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23</xdr:row>
      <xdr:rowOff>184150</xdr:rowOff>
    </xdr:from>
    <xdr:to>
      <xdr:col>13</xdr:col>
      <xdr:colOff>457200</xdr:colOff>
      <xdr:row>38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0"/>
  <sheetViews>
    <sheetView tabSelected="1" workbookViewId="0">
      <selection activeCell="E12" sqref="E12"/>
    </sheetView>
  </sheetViews>
  <sheetFormatPr baseColWidth="10" defaultRowHeight="15" x14ac:dyDescent="0"/>
  <sheetData>
    <row r="2" spans="2:8">
      <c r="C2" t="s">
        <v>3</v>
      </c>
      <c r="D2" t="s">
        <v>18</v>
      </c>
      <c r="E2" t="s">
        <v>0</v>
      </c>
      <c r="F2" t="s">
        <v>1</v>
      </c>
      <c r="G2" s="1" t="s">
        <v>2</v>
      </c>
    </row>
    <row r="3" spans="2:8">
      <c r="B3">
        <v>1</v>
      </c>
      <c r="C3" t="s">
        <v>4</v>
      </c>
      <c r="D3">
        <v>0.5</v>
      </c>
      <c r="E3">
        <v>2.75E-2</v>
      </c>
      <c r="F3">
        <f>(1+0.5*E3)^-1</f>
        <v>0.98643649815043166</v>
      </c>
      <c r="G3">
        <f>-LN(F3)</f>
        <v>1.3656326447485528E-2</v>
      </c>
      <c r="H3">
        <v>1.373168E-2</v>
      </c>
    </row>
    <row r="4" spans="2:8">
      <c r="B4">
        <v>2</v>
      </c>
      <c r="C4" t="s">
        <v>5</v>
      </c>
      <c r="D4">
        <v>1</v>
      </c>
      <c r="E4">
        <v>3.1E-2</v>
      </c>
      <c r="F4">
        <f>(1-0.5*E4*F3)/(1+0.5*E4)</f>
        <v>0.96968019131331196</v>
      </c>
      <c r="G4">
        <f t="shared" ref="G4:G16" si="0">-LN(F4)</f>
        <v>3.0788961524594316E-2</v>
      </c>
      <c r="H4">
        <v>3.121318E-2</v>
      </c>
    </row>
    <row r="5" spans="2:8">
      <c r="B5">
        <v>3</v>
      </c>
      <c r="C5" t="s">
        <v>6</v>
      </c>
      <c r="D5">
        <v>1.5</v>
      </c>
      <c r="E5">
        <v>3.3000000000000002E-2</v>
      </c>
      <c r="F5">
        <f>(1-0.5*E5*SUM($F$3:F4))/(1+0.5*E5)</f>
        <v>0.95201581369783406</v>
      </c>
      <c r="G5">
        <f t="shared" si="0"/>
        <v>4.9173633301596707E-2</v>
      </c>
      <c r="H5">
        <v>4.980648E-2</v>
      </c>
    </row>
    <row r="6" spans="2:8">
      <c r="B6">
        <v>4</v>
      </c>
      <c r="C6" t="s">
        <v>7</v>
      </c>
      <c r="D6">
        <v>2</v>
      </c>
      <c r="E6">
        <v>3.4299999999999997E-2</v>
      </c>
      <c r="F6">
        <f>(1-0.5*E6*SUM($F$3:F5))/(1+0.5*E6)</f>
        <v>0.93410561625205624</v>
      </c>
      <c r="G6">
        <f t="shared" si="0"/>
        <v>6.8165767647309486E-2</v>
      </c>
      <c r="H6">
        <v>6.9199479999999994E-2</v>
      </c>
    </row>
    <row r="7" spans="2:8">
      <c r="B7">
        <v>5</v>
      </c>
      <c r="C7" t="s">
        <v>8</v>
      </c>
      <c r="D7">
        <v>2.5</v>
      </c>
      <c r="E7">
        <v>3.5299999999999998E-2</v>
      </c>
      <c r="F7">
        <f>(1-0.5*E7*SUM($F$3:F6))/(1+0.5*E7)</f>
        <v>0.91601680066068836</v>
      </c>
      <c r="G7">
        <f t="shared" si="0"/>
        <v>8.7720573143577757E-2</v>
      </c>
      <c r="H7">
        <v>8.888298E-2</v>
      </c>
    </row>
    <row r="8" spans="2:8">
      <c r="B8">
        <v>6</v>
      </c>
      <c r="C8" t="s">
        <v>9</v>
      </c>
      <c r="D8">
        <v>3</v>
      </c>
      <c r="E8">
        <v>3.3000000000000002E-2</v>
      </c>
      <c r="F8">
        <f>(1-0.5*E8*SUM($F$3:F7))/(1+0.5*E8)</f>
        <v>0.90653103179416994</v>
      </c>
      <c r="G8">
        <f t="shared" si="0"/>
        <v>9.8130016836835768E-2</v>
      </c>
      <c r="H8">
        <v>9.9570839999999994E-2</v>
      </c>
    </row>
    <row r="9" spans="2:8">
      <c r="B9">
        <v>7</v>
      </c>
      <c r="C9" t="s">
        <v>10</v>
      </c>
      <c r="D9">
        <v>4</v>
      </c>
      <c r="E9">
        <v>3.78E-2</v>
      </c>
      <c r="F9">
        <f>(1-0.5*E9*(SUM($F$3:F8)+F8))/(1+E9)</f>
        <v>0.84390259106646326</v>
      </c>
      <c r="G9">
        <f t="shared" si="0"/>
        <v>0.16971820447518321</v>
      </c>
      <c r="H9">
        <v>0.15315221000000001</v>
      </c>
    </row>
    <row r="10" spans="2:8">
      <c r="B10">
        <v>8</v>
      </c>
      <c r="C10" t="s">
        <v>11</v>
      </c>
      <c r="D10">
        <v>5</v>
      </c>
      <c r="E10">
        <v>3.95E-2</v>
      </c>
      <c r="F10">
        <f>(1-0.5*E10*SUM($F$3:F9))/(1+0.5*E10)</f>
        <v>0.85457553447122792</v>
      </c>
      <c r="G10">
        <f t="shared" si="0"/>
        <v>0.1571503842287757</v>
      </c>
      <c r="H10">
        <v>0.30285382999999999</v>
      </c>
    </row>
    <row r="11" spans="2:8">
      <c r="B11">
        <v>9</v>
      </c>
      <c r="C11" t="s">
        <v>12</v>
      </c>
      <c r="D11">
        <v>7</v>
      </c>
      <c r="E11">
        <v>4.2500000000000003E-2</v>
      </c>
      <c r="F11">
        <f>(1-0.5*E11*SUM($F$3:F10))/(1+0.5*E11)</f>
        <v>0.82597859324858625</v>
      </c>
      <c r="G11">
        <f t="shared" si="0"/>
        <v>0.19118642196092775</v>
      </c>
    </row>
    <row r="12" spans="2:8">
      <c r="B12">
        <v>10</v>
      </c>
      <c r="C12" t="s">
        <v>13</v>
      </c>
      <c r="D12">
        <v>10</v>
      </c>
      <c r="E12">
        <v>4.4999999999999998E-2</v>
      </c>
      <c r="F12">
        <f>(1-0.5*E12*SUM($F$3:F11))/(1+0.5*E12)</f>
        <v>0.79779172607361148</v>
      </c>
      <c r="G12">
        <f t="shared" si="0"/>
        <v>0.22590771049264699</v>
      </c>
    </row>
    <row r="13" spans="2:8">
      <c r="B13">
        <v>11</v>
      </c>
      <c r="C13" t="s">
        <v>14</v>
      </c>
      <c r="D13">
        <v>12</v>
      </c>
      <c r="E13">
        <v>4.65E-2</v>
      </c>
      <c r="F13">
        <f>(1-0.5*E13*SUM($F$3:F12))/(1+0.5*E13)</f>
        <v>0.77307740070956776</v>
      </c>
      <c r="G13">
        <f t="shared" si="0"/>
        <v>0.25737610512337111</v>
      </c>
    </row>
    <row r="14" spans="2:8">
      <c r="B14">
        <v>12</v>
      </c>
      <c r="C14" t="s">
        <v>15</v>
      </c>
      <c r="D14">
        <v>15</v>
      </c>
      <c r="E14">
        <v>4.7800000000000002E-2</v>
      </c>
      <c r="F14">
        <f>(1-0.5*E14*SUM($F$3:F13))/(1+0.5*E14)</f>
        <v>0.74883614419497302</v>
      </c>
      <c r="G14">
        <f t="shared" si="0"/>
        <v>0.28923508549253929</v>
      </c>
    </row>
    <row r="15" spans="2:8">
      <c r="B15">
        <v>13</v>
      </c>
      <c r="C15" t="s">
        <v>16</v>
      </c>
      <c r="D15">
        <v>20</v>
      </c>
      <c r="E15">
        <v>4.8800000000000003E-2</v>
      </c>
      <c r="F15">
        <f>(1-0.5*E15*SUM($F$3:F14))/(1+0.5*E15)</f>
        <v>0.72587043169089871</v>
      </c>
      <c r="G15">
        <f t="shared" si="0"/>
        <v>0.32038374883010112</v>
      </c>
    </row>
    <row r="16" spans="2:8">
      <c r="B16">
        <v>14</v>
      </c>
      <c r="C16" t="s">
        <v>17</v>
      </c>
      <c r="D16">
        <v>30</v>
      </c>
      <c r="E16">
        <v>4.8500000000000001E-2</v>
      </c>
      <c r="F16">
        <f>(1-0.5*E16*SUM($F$3:F15))/(1+0.5*E16)</f>
        <v>0.71033014834942365</v>
      </c>
      <c r="G16">
        <f t="shared" si="0"/>
        <v>0.34202541934944769</v>
      </c>
    </row>
    <row r="24" spans="2:18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2:18">
      <c r="C25" t="s">
        <v>3</v>
      </c>
      <c r="D25" t="s">
        <v>18</v>
      </c>
      <c r="E25" s="1" t="s">
        <v>2</v>
      </c>
      <c r="F25" t="s">
        <v>20</v>
      </c>
    </row>
    <row r="26" spans="2:18">
      <c r="B26">
        <v>1</v>
      </c>
      <c r="C26" t="s">
        <v>19</v>
      </c>
      <c r="D26" s="3">
        <f>1/52</f>
        <v>1.9230769230769232E-2</v>
      </c>
      <c r="E26" s="4">
        <v>7.9913473499999997E-5</v>
      </c>
      <c r="F26">
        <f>EXP(-E26)</f>
        <v>0.99992008971949653</v>
      </c>
    </row>
    <row r="27" spans="2:18">
      <c r="B27">
        <v>2</v>
      </c>
      <c r="C27" t="s">
        <v>4</v>
      </c>
      <c r="D27">
        <v>0.5</v>
      </c>
      <c r="E27" s="4">
        <v>1.37316764E-2</v>
      </c>
      <c r="F27">
        <f t="shared" ref="F27:F40" si="1">EXP(-E27)</f>
        <v>0.98636217300737061</v>
      </c>
    </row>
    <row r="28" spans="2:18">
      <c r="B28">
        <v>3</v>
      </c>
      <c r="C28" t="s">
        <v>5</v>
      </c>
      <c r="D28">
        <v>1</v>
      </c>
      <c r="E28" s="4">
        <v>3.1213180300000001E-2</v>
      </c>
      <c r="F28">
        <f t="shared" si="1"/>
        <v>0.9692689220102656</v>
      </c>
    </row>
    <row r="29" spans="2:18">
      <c r="B29">
        <v>4</v>
      </c>
      <c r="C29" t="s">
        <v>6</v>
      </c>
      <c r="D29">
        <v>1.5</v>
      </c>
      <c r="E29" s="4">
        <v>4.9806481399999998E-2</v>
      </c>
      <c r="F29">
        <f t="shared" si="1"/>
        <v>0.9514135228998799</v>
      </c>
    </row>
    <row r="30" spans="2:18">
      <c r="B30">
        <v>5</v>
      </c>
      <c r="C30" t="s">
        <v>7</v>
      </c>
      <c r="D30">
        <v>2</v>
      </c>
      <c r="E30" s="4">
        <v>6.9199478600000003E-2</v>
      </c>
      <c r="F30">
        <f t="shared" si="1"/>
        <v>0.93314051994681579</v>
      </c>
    </row>
    <row r="31" spans="2:18">
      <c r="B31">
        <v>6</v>
      </c>
      <c r="C31" t="s">
        <v>8</v>
      </c>
      <c r="D31">
        <v>2.5</v>
      </c>
      <c r="E31" s="4">
        <v>8.8882981400000005E-2</v>
      </c>
      <c r="F31">
        <f t="shared" si="1"/>
        <v>0.91495263378658376</v>
      </c>
    </row>
    <row r="32" spans="2:18">
      <c r="B32">
        <v>7</v>
      </c>
      <c r="C32" t="s">
        <v>9</v>
      </c>
      <c r="D32">
        <v>3</v>
      </c>
      <c r="E32" s="4">
        <v>9.9570839899999999E-2</v>
      </c>
      <c r="F32">
        <f t="shared" si="1"/>
        <v>0.90522582149043906</v>
      </c>
    </row>
    <row r="33" spans="2:6">
      <c r="B33">
        <v>8</v>
      </c>
      <c r="C33" t="s">
        <v>10</v>
      </c>
      <c r="D33">
        <v>4</v>
      </c>
      <c r="E33" s="4">
        <v>0.153149539</v>
      </c>
      <c r="F33">
        <f t="shared" si="1"/>
        <v>0.85800140754515652</v>
      </c>
    </row>
    <row r="34" spans="2:6">
      <c r="B34">
        <v>9</v>
      </c>
      <c r="C34" t="s">
        <v>11</v>
      </c>
      <c r="D34">
        <v>5</v>
      </c>
      <c r="E34" s="4">
        <v>0.20032958200000001</v>
      </c>
      <c r="F34">
        <f t="shared" si="1"/>
        <v>0.8184609586210615</v>
      </c>
    </row>
    <row r="35" spans="2:6">
      <c r="B35">
        <v>10</v>
      </c>
      <c r="C35" t="s">
        <v>12</v>
      </c>
      <c r="D35">
        <v>7</v>
      </c>
      <c r="E35" s="4">
        <v>0.30334671000000002</v>
      </c>
      <c r="F35">
        <f t="shared" si="1"/>
        <v>0.73834306106534509</v>
      </c>
    </row>
    <row r="36" spans="2:6">
      <c r="B36">
        <v>11</v>
      </c>
      <c r="C36" t="s">
        <v>13</v>
      </c>
      <c r="D36">
        <v>10</v>
      </c>
      <c r="E36" s="4">
        <v>0.46119073100000002</v>
      </c>
      <c r="F36">
        <f t="shared" si="1"/>
        <v>0.63053240385255271</v>
      </c>
    </row>
    <row r="37" spans="2:6">
      <c r="B37">
        <v>12</v>
      </c>
      <c r="C37" t="s">
        <v>14</v>
      </c>
      <c r="D37">
        <v>12</v>
      </c>
      <c r="E37" s="4">
        <v>0.57486910199999997</v>
      </c>
      <c r="F37">
        <f t="shared" si="1"/>
        <v>0.56277853056985638</v>
      </c>
    </row>
    <row r="38" spans="2:6">
      <c r="B38">
        <v>13</v>
      </c>
      <c r="C38" t="s">
        <v>15</v>
      </c>
      <c r="D38">
        <v>15</v>
      </c>
      <c r="E38" s="4">
        <v>0.74188683300000002</v>
      </c>
      <c r="F38">
        <f t="shared" si="1"/>
        <v>0.4762145300024363</v>
      </c>
    </row>
    <row r="39" spans="2:6">
      <c r="B39">
        <v>14</v>
      </c>
      <c r="C39" t="s">
        <v>16</v>
      </c>
      <c r="D39">
        <v>20</v>
      </c>
      <c r="E39" s="4">
        <v>1.0119499300000001</v>
      </c>
      <c r="F39">
        <f t="shared" si="1"/>
        <v>0.36350947002846873</v>
      </c>
    </row>
    <row r="40" spans="2:6">
      <c r="B40">
        <v>15</v>
      </c>
      <c r="C40" t="s">
        <v>17</v>
      </c>
      <c r="D40">
        <v>30</v>
      </c>
      <c r="E40" s="4">
        <v>1.4796364099999999</v>
      </c>
      <c r="F40">
        <f t="shared" si="1"/>
        <v>0.22772047021934405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Ka-Ming Chan</dc:creator>
  <cp:lastModifiedBy>Ka-Ming Chan</cp:lastModifiedBy>
  <dcterms:created xsi:type="dcterms:W3CDTF">2015-01-06T19:43:06Z</dcterms:created>
  <dcterms:modified xsi:type="dcterms:W3CDTF">2015-01-07T11:39:36Z</dcterms:modified>
</cp:coreProperties>
</file>