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24" windowWidth="14376" windowHeight="861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S20" i="1"/>
  <c r="R20"/>
  <c r="Q20"/>
  <c r="N20"/>
  <c r="M20"/>
  <c r="L20"/>
  <c r="S19"/>
  <c r="R19"/>
  <c r="Q19"/>
  <c r="N19"/>
  <c r="M19"/>
  <c r="L19"/>
  <c r="S18"/>
  <c r="R18"/>
  <c r="Q18"/>
  <c r="N18"/>
  <c r="M18"/>
  <c r="L18"/>
  <c r="S17"/>
  <c r="R17"/>
  <c r="Q17"/>
  <c r="N17"/>
  <c r="M17"/>
  <c r="L17"/>
  <c r="S16"/>
  <c r="R16"/>
  <c r="Q16"/>
  <c r="N16"/>
  <c r="M16"/>
  <c r="L16"/>
  <c r="S15"/>
  <c r="R15"/>
  <c r="Q15"/>
  <c r="S14"/>
  <c r="R14"/>
  <c r="Q14"/>
  <c r="N15"/>
  <c r="M15"/>
  <c r="L15"/>
  <c r="N14"/>
  <c r="M14"/>
  <c r="L14"/>
  <c r="S13"/>
  <c r="R13"/>
  <c r="Q13"/>
  <c r="N13"/>
  <c r="M13"/>
  <c r="L13"/>
  <c r="S26"/>
  <c r="S25"/>
  <c r="S9"/>
  <c r="S8"/>
  <c r="S7"/>
  <c r="S6"/>
  <c r="N26"/>
  <c r="M26"/>
  <c r="L26"/>
  <c r="N25"/>
  <c r="M25"/>
  <c r="L25"/>
  <c r="N9"/>
  <c r="N8"/>
  <c r="N7"/>
  <c r="N6"/>
  <c r="R26"/>
  <c r="R25"/>
  <c r="Q26"/>
  <c r="Q25"/>
  <c r="M9"/>
  <c r="M8"/>
  <c r="M7"/>
  <c r="M6"/>
  <c r="L9"/>
  <c r="L8"/>
  <c r="L7"/>
  <c r="L6"/>
  <c r="Q6"/>
  <c r="R9"/>
  <c r="R8"/>
  <c r="R7"/>
  <c r="R6"/>
  <c r="Q9"/>
  <c r="Q8"/>
  <c r="Q7"/>
</calcChain>
</file>

<file path=xl/sharedStrings.xml><?xml version="1.0" encoding="utf-8"?>
<sst xmlns="http://schemas.openxmlformats.org/spreadsheetml/2006/main" count="27" uniqueCount="13">
  <si>
    <t>nv</t>
    <phoneticPr fontId="1"/>
  </si>
  <si>
    <t>ne</t>
    <phoneticPr fontId="1"/>
  </si>
  <si>
    <t>ndof</t>
  </si>
  <si>
    <t>nonzero</t>
    <phoneticPr fontId="1"/>
  </si>
  <si>
    <t>Iterations</t>
    <phoneticPr fontId="1"/>
  </si>
  <si>
    <t>time</t>
    <phoneticPr fontId="1"/>
  </si>
  <si>
    <t>Wm</t>
    <phoneticPr fontId="1"/>
  </si>
  <si>
    <t>Je</t>
    <phoneticPr fontId="1"/>
  </si>
  <si>
    <t>Um</t>
    <phoneticPr fontId="1"/>
  </si>
  <si>
    <t>Wj</t>
    <phoneticPr fontId="1"/>
  </si>
  <si>
    <t>Adative</t>
    <phoneticPr fontId="1"/>
  </si>
  <si>
    <t>Adaptive</t>
    <phoneticPr fontId="1"/>
  </si>
  <si>
    <t>Simple</t>
    <phoneticPr fontId="1"/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</si>
</sst>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Arial Unicode MS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trendline>
            <c:trendlineType val="linear"/>
            <c:dispEq val="1"/>
            <c:trendlineLbl>
              <c:layout>
                <c:manualLayout>
                  <c:x val="-8.8608486439195097E-2"/>
                  <c:y val="2.5503791192767571E-2"/>
                </c:manualLayout>
              </c:layout>
              <c:numFmt formatCode="General" sourceLinked="0"/>
            </c:trendlineLbl>
          </c:trendline>
          <c:xVal>
            <c:numRef>
              <c:f>Sheet1!$B$6:$B$19</c:f>
              <c:numCache>
                <c:formatCode>General</c:formatCode>
                <c:ptCount val="14"/>
              </c:numCache>
            </c:numRef>
          </c:xVal>
          <c:yVal>
            <c:numRef>
              <c:f>Sheet1!$Q$6:$Q$19</c:f>
              <c:numCache>
                <c:formatCode>General</c:formatCode>
                <c:ptCount val="14"/>
                <c:pt idx="0">
                  <c:v>4.7434964097090693E-2</c:v>
                </c:pt>
                <c:pt idx="1">
                  <c:v>1.0798949611375884E-3</c:v>
                </c:pt>
                <c:pt idx="2">
                  <c:v>2.9702450084472535E-4</c:v>
                </c:pt>
                <c:pt idx="3">
                  <c:v>6.8911162163570324E-5</c:v>
                </c:pt>
                <c:pt idx="6">
                  <c:v>2.5943000000000001</c:v>
                </c:pt>
                <c:pt idx="7">
                  <c:v>4.7434964097090693E-2</c:v>
                </c:pt>
                <c:pt idx="8">
                  <c:v>3.2548396252225459E-3</c:v>
                </c:pt>
                <c:pt idx="9">
                  <c:v>1.040578313063951E-3</c:v>
                </c:pt>
                <c:pt idx="10">
                  <c:v>7.101280976333635E-4</c:v>
                </c:pt>
                <c:pt idx="11">
                  <c:v>2.6226698830025043E-4</c:v>
                </c:pt>
                <c:pt idx="12">
                  <c:v>2.6103193067253849E-4</c:v>
                </c:pt>
                <c:pt idx="13">
                  <c:v>1.3911906059120406E-4</c:v>
                </c:pt>
              </c:numCache>
            </c:numRef>
          </c:yVal>
        </c:ser>
        <c:axId val="148786176"/>
        <c:axId val="154382720"/>
      </c:scatterChart>
      <c:valAx>
        <c:axId val="148786176"/>
        <c:scaling>
          <c:orientation val="minMax"/>
        </c:scaling>
        <c:axPos val="b"/>
        <c:numFmt formatCode="General" sourceLinked="1"/>
        <c:tickLblPos val="nextTo"/>
        <c:crossAx val="154382720"/>
        <c:crosses val="autoZero"/>
        <c:crossBetween val="midCat"/>
      </c:valAx>
      <c:valAx>
        <c:axId val="154382720"/>
        <c:scaling>
          <c:orientation val="minMax"/>
        </c:scaling>
        <c:axPos val="l"/>
        <c:majorGridlines/>
        <c:numFmt formatCode="General" sourceLinked="1"/>
        <c:tickLblPos val="nextTo"/>
        <c:crossAx val="1487861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trendline>
            <c:trendlineType val="linear"/>
            <c:dispEq val="1"/>
            <c:trendlineLbl>
              <c:layout/>
              <c:numFmt formatCode="0.0000E+00" sourceLinked="0"/>
            </c:trendlineLbl>
          </c:trendline>
          <c:xVal>
            <c:numRef>
              <c:f>Sheet1!$B$6:$B$19</c:f>
              <c:numCache>
                <c:formatCode>General</c:formatCode>
                <c:ptCount val="14"/>
              </c:numCache>
            </c:numRef>
          </c:xVal>
          <c:yVal>
            <c:numRef>
              <c:f>Sheet1!$L$6:$L$19</c:f>
              <c:numCache>
                <c:formatCode>General</c:formatCode>
                <c:ptCount val="14"/>
                <c:pt idx="0">
                  <c:v>5.0979397521908488E-3</c:v>
                </c:pt>
                <c:pt idx="1">
                  <c:v>2.0244448155902488E-3</c:v>
                </c:pt>
                <c:pt idx="2">
                  <c:v>4.4048576258997772E-4</c:v>
                </c:pt>
                <c:pt idx="3">
                  <c:v>1.4980758405798414E-4</c:v>
                </c:pt>
                <c:pt idx="6">
                  <c:v>3.5829999999999998E-3</c:v>
                </c:pt>
                <c:pt idx="7">
                  <c:v>5.0979397521908488E-3</c:v>
                </c:pt>
                <c:pt idx="8">
                  <c:v>3.2493561285820969E-3</c:v>
                </c:pt>
                <c:pt idx="9">
                  <c:v>1.3049008035584432E-3</c:v>
                </c:pt>
                <c:pt idx="10">
                  <c:v>5.6592184264574001E-4</c:v>
                </c:pt>
                <c:pt idx="11">
                  <c:v>3.8182108567394278E-4</c:v>
                </c:pt>
                <c:pt idx="12">
                  <c:v>3.5626636602846366E-4</c:v>
                </c:pt>
                <c:pt idx="13">
                  <c:v>2.0142844127537905E-4</c:v>
                </c:pt>
              </c:numCache>
            </c:numRef>
          </c:yVal>
        </c:ser>
        <c:axId val="150502784"/>
        <c:axId val="150516864"/>
      </c:scatterChart>
      <c:valAx>
        <c:axId val="150502784"/>
        <c:scaling>
          <c:orientation val="minMax"/>
        </c:scaling>
        <c:axPos val="b"/>
        <c:numFmt formatCode="General" sourceLinked="1"/>
        <c:tickLblPos val="nextTo"/>
        <c:crossAx val="150516864"/>
        <c:crosses val="autoZero"/>
        <c:crossBetween val="midCat"/>
      </c:valAx>
      <c:valAx>
        <c:axId val="150516864"/>
        <c:scaling>
          <c:orientation val="minMax"/>
        </c:scaling>
        <c:axPos val="l"/>
        <c:majorGridlines/>
        <c:numFmt formatCode="General" sourceLinked="1"/>
        <c:tickLblPos val="nextTo"/>
        <c:crossAx val="1505027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>
        <c:manualLayout>
          <c:layoutTarget val="inner"/>
          <c:xMode val="edge"/>
          <c:yMode val="edge"/>
          <c:x val="0.20703974503187103"/>
          <c:y val="0.14284509400353734"/>
          <c:w val="0.66174805072442888"/>
          <c:h val="0.63062604544898215"/>
        </c:manualLayout>
      </c:layout>
      <c:scatterChart>
        <c:scatterStyle val="lineMarker"/>
        <c:ser>
          <c:idx val="0"/>
          <c:order val="0"/>
          <c:tx>
            <c:v>Wj</c:v>
          </c:tx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Sheet1!$B$7:$B$19</c:f>
              <c:numCache>
                <c:formatCode>General</c:formatCode>
                <c:ptCount val="13"/>
              </c:numCache>
            </c:numRef>
          </c:xVal>
          <c:yVal>
            <c:numRef>
              <c:f>Sheet1!$Q$7:$Q$19</c:f>
              <c:numCache>
                <c:formatCode>General</c:formatCode>
                <c:ptCount val="13"/>
                <c:pt idx="0">
                  <c:v>1.0798949611375884E-3</c:v>
                </c:pt>
                <c:pt idx="1">
                  <c:v>2.9702450084472535E-4</c:v>
                </c:pt>
                <c:pt idx="2">
                  <c:v>6.8911162163570324E-5</c:v>
                </c:pt>
                <c:pt idx="5">
                  <c:v>2.5943000000000001</c:v>
                </c:pt>
                <c:pt idx="6">
                  <c:v>4.7434964097090693E-2</c:v>
                </c:pt>
                <c:pt idx="7">
                  <c:v>3.2548396252225459E-3</c:v>
                </c:pt>
                <c:pt idx="8">
                  <c:v>1.040578313063951E-3</c:v>
                </c:pt>
                <c:pt idx="9">
                  <c:v>7.101280976333635E-4</c:v>
                </c:pt>
                <c:pt idx="10">
                  <c:v>2.6226698830025043E-4</c:v>
                </c:pt>
                <c:pt idx="11">
                  <c:v>2.6103193067253849E-4</c:v>
                </c:pt>
                <c:pt idx="12">
                  <c:v>1.3911906059120406E-4</c:v>
                </c:pt>
              </c:numCache>
            </c:numRef>
          </c:yVal>
        </c:ser>
        <c:axId val="152806912"/>
        <c:axId val="152808448"/>
      </c:scatterChart>
      <c:valAx>
        <c:axId val="152806912"/>
        <c:scaling>
          <c:orientation val="minMax"/>
        </c:scaling>
        <c:axPos val="b"/>
        <c:numFmt formatCode="General" sourceLinked="1"/>
        <c:majorTickMark val="none"/>
        <c:tickLblPos val="nextTo"/>
        <c:crossAx val="152808448"/>
        <c:crosses val="autoZero"/>
        <c:crossBetween val="midCat"/>
      </c:valAx>
      <c:valAx>
        <c:axId val="152808448"/>
        <c:scaling>
          <c:orientation val="minMax"/>
          <c:max val="4.74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Wj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5280691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206298731889285"/>
          <c:y val="0.20710633321093933"/>
          <c:w val="0.21248473748473751"/>
          <c:h val="0.15615641956672521"/>
        </c:manualLayout>
      </c:layout>
      <c:spPr>
        <a:solidFill>
          <a:schemeClr val="bg1"/>
        </a:solidFill>
      </c:sp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xVal>
            <c:strRef>
              <c:f>Sheet1!$E$6:$E$19</c:f>
              <c:strCache>
                <c:ptCount val="14"/>
                <c:pt idx="0">
                  <c:v>2116</c:v>
                </c:pt>
                <c:pt idx="1">
                  <c:v>8480</c:v>
                </c:pt>
                <c:pt idx="2">
                  <c:v>18872</c:v>
                </c:pt>
                <c:pt idx="3">
                  <c:v>39968</c:v>
                </c:pt>
                <c:pt idx="6">
                  <c:v>ne</c:v>
                </c:pt>
                <c:pt idx="7">
                  <c:v>2116</c:v>
                </c:pt>
                <c:pt idx="8">
                  <c:v>5174</c:v>
                </c:pt>
                <c:pt idx="9">
                  <c:v>9812</c:v>
                </c:pt>
                <c:pt idx="10">
                  <c:v>13622</c:v>
                </c:pt>
                <c:pt idx="11">
                  <c:v>23199</c:v>
                </c:pt>
                <c:pt idx="12">
                  <c:v>23408</c:v>
                </c:pt>
                <c:pt idx="13">
                  <c:v>38562</c:v>
                </c:pt>
              </c:strCache>
            </c:strRef>
          </c:xVal>
          <c:yVal>
            <c:numRef>
              <c:f>Sheet1!$M$6:$M$19</c:f>
              <c:numCache>
                <c:formatCode>General</c:formatCode>
                <c:ptCount val="14"/>
                <c:pt idx="0">
                  <c:v>1.2592751880738539E-2</c:v>
                </c:pt>
                <c:pt idx="1">
                  <c:v>3.8600717737123161E-3</c:v>
                </c:pt>
                <c:pt idx="2">
                  <c:v>2.8208035786005926E-3</c:v>
                </c:pt>
                <c:pt idx="3">
                  <c:v>1.3925362678328865E-3</c:v>
                </c:pt>
                <c:pt idx="6">
                  <c:v>-1.029E-3</c:v>
                </c:pt>
                <c:pt idx="7">
                  <c:v>1.2592751880738539E-2</c:v>
                </c:pt>
                <c:pt idx="8">
                  <c:v>8.1915750144800712E-3</c:v>
                </c:pt>
                <c:pt idx="9">
                  <c:v>3.42204147849379E-3</c:v>
                </c:pt>
                <c:pt idx="10">
                  <c:v>3.134707125413071E-3</c:v>
                </c:pt>
                <c:pt idx="11">
                  <c:v>2.7044508551701024E-3</c:v>
                </c:pt>
                <c:pt idx="12">
                  <c:v>2.6273879234014158E-3</c:v>
                </c:pt>
                <c:pt idx="13">
                  <c:v>1.780066324130252E-3</c:v>
                </c:pt>
              </c:numCache>
            </c:numRef>
          </c:yVal>
        </c:ser>
        <c:ser>
          <c:idx val="1"/>
          <c:order val="1"/>
          <c:xVal>
            <c:strRef>
              <c:f>Sheet1!$E$6:$E$19</c:f>
              <c:strCache>
                <c:ptCount val="14"/>
                <c:pt idx="0">
                  <c:v>2116</c:v>
                </c:pt>
                <c:pt idx="1">
                  <c:v>8480</c:v>
                </c:pt>
                <c:pt idx="2">
                  <c:v>18872</c:v>
                </c:pt>
                <c:pt idx="3">
                  <c:v>39968</c:v>
                </c:pt>
                <c:pt idx="6">
                  <c:v>ne</c:v>
                </c:pt>
                <c:pt idx="7">
                  <c:v>2116</c:v>
                </c:pt>
                <c:pt idx="8">
                  <c:v>5174</c:v>
                </c:pt>
                <c:pt idx="9">
                  <c:v>9812</c:v>
                </c:pt>
                <c:pt idx="10">
                  <c:v>13622</c:v>
                </c:pt>
                <c:pt idx="11">
                  <c:v>23199</c:v>
                </c:pt>
                <c:pt idx="12">
                  <c:v>23408</c:v>
                </c:pt>
                <c:pt idx="13">
                  <c:v>38562</c:v>
                </c:pt>
              </c:strCache>
            </c:strRef>
          </c:xVal>
          <c:yVal>
            <c:numRef>
              <c:f>Sheet1!$R$6:$R$19</c:f>
              <c:numCache>
                <c:formatCode>General</c:formatCode>
                <c:ptCount val="14"/>
                <c:pt idx="0">
                  <c:v>3.8857940515888027E-2</c:v>
                </c:pt>
                <c:pt idx="1">
                  <c:v>1.8960695044624399E-3</c:v>
                </c:pt>
                <c:pt idx="2">
                  <c:v>4.2284700743048706E-4</c:v>
                </c:pt>
                <c:pt idx="3">
                  <c:v>1.4000945390250786E-4</c:v>
                </c:pt>
                <c:pt idx="6">
                  <c:v>2.4830000000000001</c:v>
                </c:pt>
                <c:pt idx="7">
                  <c:v>3.8857940515888027E-2</c:v>
                </c:pt>
                <c:pt idx="8">
                  <c:v>3.4637620743415971E-3</c:v>
                </c:pt>
                <c:pt idx="9">
                  <c:v>1.6265882175474056E-3</c:v>
                </c:pt>
                <c:pt idx="10">
                  <c:v>9.0022165238429327E-4</c:v>
                </c:pt>
                <c:pt idx="11">
                  <c:v>3.2889351886022656E-4</c:v>
                </c:pt>
                <c:pt idx="12">
                  <c:v>3.3092367977453305E-4</c:v>
                </c:pt>
                <c:pt idx="13">
                  <c:v>1.4497132032228316E-4</c:v>
                </c:pt>
              </c:numCache>
            </c:numRef>
          </c:yVal>
        </c:ser>
        <c:axId val="128241024"/>
        <c:axId val="128239488"/>
      </c:scatterChart>
      <c:valAx>
        <c:axId val="128241024"/>
        <c:scaling>
          <c:logBase val="10"/>
          <c:orientation val="minMax"/>
        </c:scaling>
        <c:axPos val="b"/>
        <c:numFmt formatCode="General" sourceLinked="1"/>
        <c:tickLblPos val="nextTo"/>
        <c:crossAx val="128239488"/>
        <c:crosses val="autoZero"/>
        <c:crossBetween val="midCat"/>
      </c:valAx>
      <c:valAx>
        <c:axId val="12823948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282410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>
        <c:manualLayout>
          <c:layoutTarget val="inner"/>
          <c:xMode val="edge"/>
          <c:yMode val="edge"/>
          <c:x val="0.1945016155158823"/>
          <c:y val="0.13195610965296004"/>
          <c:w val="0.54882907582096796"/>
          <c:h val="0.65021216097987755"/>
        </c:manualLayout>
      </c:layout>
      <c:scatterChart>
        <c:scatterStyle val="lineMarker"/>
        <c:ser>
          <c:idx val="3"/>
          <c:order val="0"/>
          <c:tx>
            <c:v>Simple,Um</c:v>
          </c:tx>
          <c:spPr>
            <a:ln>
              <a:solidFill>
                <a:srgbClr val="0070C0"/>
              </a:solidFill>
            </a:ln>
          </c:spPr>
          <c:marker>
            <c:symbol val="square"/>
            <c:size val="7"/>
            <c:spPr>
              <a:solidFill>
                <a:srgbClr val="0070C0"/>
              </a:solidFill>
            </c:spPr>
          </c:marker>
          <c:xVal>
            <c:numRef>
              <c:f>Sheet1!$E$25:$E$26</c:f>
              <c:numCache>
                <c:formatCode>General</c:formatCode>
                <c:ptCount val="2"/>
                <c:pt idx="0">
                  <c:v>2116</c:v>
                </c:pt>
                <c:pt idx="1">
                  <c:v>16928</c:v>
                </c:pt>
              </c:numCache>
            </c:numRef>
          </c:xVal>
          <c:yVal>
            <c:numRef>
              <c:f>Sheet1!$N$25:$N$26</c:f>
              <c:numCache>
                <c:formatCode>General</c:formatCode>
                <c:ptCount val="2"/>
                <c:pt idx="0">
                  <c:v>6.0076093038081294E-3</c:v>
                </c:pt>
                <c:pt idx="1">
                  <c:v>1.5567082701833106E-3</c:v>
                </c:pt>
              </c:numCache>
            </c:numRef>
          </c:yVal>
        </c:ser>
        <c:ser>
          <c:idx val="6"/>
          <c:order val="1"/>
          <c:tx>
            <c:v>Adaptive,Um</c:v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xVal>
            <c:numRef>
              <c:f>Sheet1!$E$6:$E$9</c:f>
              <c:numCache>
                <c:formatCode>General</c:formatCode>
                <c:ptCount val="4"/>
                <c:pt idx="0">
                  <c:v>2116</c:v>
                </c:pt>
                <c:pt idx="1">
                  <c:v>8480</c:v>
                </c:pt>
                <c:pt idx="2">
                  <c:v>18872</c:v>
                </c:pt>
                <c:pt idx="3">
                  <c:v>39968</c:v>
                </c:pt>
              </c:numCache>
            </c:numRef>
          </c:xVal>
          <c:yVal>
            <c:numRef>
              <c:f>Sheet1!$N$6:$N$9</c:f>
              <c:numCache>
                <c:formatCode>General</c:formatCode>
                <c:ptCount val="4"/>
                <c:pt idx="0">
                  <c:v>6.0076093038081294E-3</c:v>
                </c:pt>
                <c:pt idx="1">
                  <c:v>2.2184234086065112E-3</c:v>
                </c:pt>
                <c:pt idx="2">
                  <c:v>8.8629052759125451E-4</c:v>
                </c:pt>
                <c:pt idx="3">
                  <c:v>4.1046754042639377E-4</c:v>
                </c:pt>
              </c:numCache>
            </c:numRef>
          </c:yVal>
        </c:ser>
        <c:ser>
          <c:idx val="0"/>
          <c:order val="2"/>
          <c:tx>
            <c:v>Simple,Wj</c:v>
          </c:tx>
          <c:spPr>
            <a:ln>
              <a:solidFill>
                <a:srgbClr val="0070C0"/>
              </a:solidFill>
            </a:ln>
          </c:spPr>
          <c:marker>
            <c:symbol val="triangle"/>
            <c:size val="7"/>
            <c:spPr>
              <a:solidFill>
                <a:srgbClr val="0070C0"/>
              </a:solidFill>
            </c:spPr>
          </c:marker>
          <c:xVal>
            <c:numRef>
              <c:f>Sheet1!$E$25:$E$26</c:f>
              <c:numCache>
                <c:formatCode>General</c:formatCode>
                <c:ptCount val="2"/>
                <c:pt idx="0">
                  <c:v>2116</c:v>
                </c:pt>
                <c:pt idx="1">
                  <c:v>16928</c:v>
                </c:pt>
              </c:numCache>
            </c:numRef>
          </c:xVal>
          <c:yVal>
            <c:numRef>
              <c:f>Sheet1!$S$25:$S$26</c:f>
              <c:numCache>
                <c:formatCode>General</c:formatCode>
                <c:ptCount val="2"/>
                <c:pt idx="0">
                  <c:v>4.3545419495655019E-2</c:v>
                </c:pt>
                <c:pt idx="1">
                  <c:v>1.3655645627873934E-3</c:v>
                </c:pt>
              </c:numCache>
            </c:numRef>
          </c:yVal>
        </c:ser>
        <c:ser>
          <c:idx val="2"/>
          <c:order val="3"/>
          <c:tx>
            <c:v>Adaptive,Wj</c:v>
          </c:tx>
          <c:spPr>
            <a:ln>
              <a:solidFill>
                <a:srgbClr val="FF0000"/>
              </a:solidFill>
            </a:ln>
          </c:spPr>
          <c:marker>
            <c:symbol val="triangle"/>
            <c:size val="7"/>
            <c:spPr>
              <a:solidFill>
                <a:srgbClr val="FF0000"/>
              </a:solidFill>
            </c:spPr>
          </c:marker>
          <c:xVal>
            <c:numRef>
              <c:f>Sheet1!$E$6:$E$9</c:f>
              <c:numCache>
                <c:formatCode>General</c:formatCode>
                <c:ptCount val="4"/>
                <c:pt idx="0">
                  <c:v>2116</c:v>
                </c:pt>
                <c:pt idx="1">
                  <c:v>8480</c:v>
                </c:pt>
                <c:pt idx="2">
                  <c:v>18872</c:v>
                </c:pt>
                <c:pt idx="3">
                  <c:v>39968</c:v>
                </c:pt>
              </c:numCache>
            </c:numRef>
          </c:xVal>
          <c:yVal>
            <c:numRef>
              <c:f>Sheet1!$S$6:$S$9</c:f>
              <c:numCache>
                <c:formatCode>General</c:formatCode>
                <c:ptCount val="4"/>
                <c:pt idx="0">
                  <c:v>4.3545419495655019E-2</c:v>
                </c:pt>
                <c:pt idx="1">
                  <c:v>1.5256068640294184E-3</c:v>
                </c:pt>
                <c:pt idx="2">
                  <c:v>3.6267004492509868E-4</c:v>
                </c:pt>
                <c:pt idx="3">
                  <c:v>1.0886073835527434E-4</c:v>
                </c:pt>
              </c:numCache>
            </c:numRef>
          </c:yVal>
        </c:ser>
        <c:ser>
          <c:idx val="1"/>
          <c:order val="4"/>
          <c:xVal>
            <c:numRef>
              <c:f>Sheet1!$E$13:$E$20</c:f>
              <c:numCache>
                <c:formatCode>General</c:formatCode>
                <c:ptCount val="8"/>
                <c:pt idx="0">
                  <c:v>2116</c:v>
                </c:pt>
                <c:pt idx="1">
                  <c:v>5174</c:v>
                </c:pt>
                <c:pt idx="2">
                  <c:v>9812</c:v>
                </c:pt>
                <c:pt idx="3">
                  <c:v>13622</c:v>
                </c:pt>
                <c:pt idx="4">
                  <c:v>23199</c:v>
                </c:pt>
                <c:pt idx="5">
                  <c:v>23408</c:v>
                </c:pt>
                <c:pt idx="6">
                  <c:v>38562</c:v>
                </c:pt>
                <c:pt idx="7">
                  <c:v>51829</c:v>
                </c:pt>
              </c:numCache>
            </c:numRef>
          </c:xVal>
          <c:yVal>
            <c:numRef>
              <c:f>Sheet1!$N$13:$N$20</c:f>
              <c:numCache>
                <c:formatCode>General</c:formatCode>
                <c:ptCount val="8"/>
                <c:pt idx="0">
                  <c:v>6.0076093038081294E-3</c:v>
                </c:pt>
                <c:pt idx="1">
                  <c:v>3.8557192601845723E-3</c:v>
                </c:pt>
                <c:pt idx="2">
                  <c:v>1.5701212293630497E-3</c:v>
                </c:pt>
                <c:pt idx="3">
                  <c:v>1.0220433082001007E-3</c:v>
                </c:pt>
                <c:pt idx="4">
                  <c:v>8.3184310963869219E-4</c:v>
                </c:pt>
                <c:pt idx="5">
                  <c:v>8.020171639470297E-4</c:v>
                </c:pt>
                <c:pt idx="6">
                  <c:v>5.2812079636611908E-4</c:v>
                </c:pt>
                <c:pt idx="7">
                  <c:v>3.1999331699517102E-4</c:v>
                </c:pt>
              </c:numCache>
            </c:numRef>
          </c:yVal>
        </c:ser>
        <c:ser>
          <c:idx val="4"/>
          <c:order val="5"/>
          <c:xVal>
            <c:numRef>
              <c:f>Sheet1!$E$13:$E$20</c:f>
              <c:numCache>
                <c:formatCode>General</c:formatCode>
                <c:ptCount val="8"/>
                <c:pt idx="0">
                  <c:v>2116</c:v>
                </c:pt>
                <c:pt idx="1">
                  <c:v>5174</c:v>
                </c:pt>
                <c:pt idx="2">
                  <c:v>9812</c:v>
                </c:pt>
                <c:pt idx="3">
                  <c:v>13622</c:v>
                </c:pt>
                <c:pt idx="4">
                  <c:v>23199</c:v>
                </c:pt>
                <c:pt idx="5">
                  <c:v>23408</c:v>
                </c:pt>
                <c:pt idx="6">
                  <c:v>38562</c:v>
                </c:pt>
                <c:pt idx="7">
                  <c:v>51829</c:v>
                </c:pt>
              </c:numCache>
            </c:numRef>
          </c:xVal>
          <c:yVal>
            <c:numRef>
              <c:f>Sheet1!$S$13:$S$20</c:f>
              <c:numCache>
                <c:formatCode>General</c:formatCode>
                <c:ptCount val="8"/>
                <c:pt idx="0">
                  <c:v>4.3545419495655019E-2</c:v>
                </c:pt>
                <c:pt idx="1">
                  <c:v>3.3563520226612379E-3</c:v>
                </c:pt>
                <c:pt idx="2">
                  <c:v>1.3528098571258644E-3</c:v>
                </c:pt>
                <c:pt idx="3">
                  <c:v>8.0662378152134299E-4</c:v>
                </c:pt>
                <c:pt idx="4">
                  <c:v>2.9599929500871377E-4</c:v>
                </c:pt>
                <c:pt idx="5">
                  <c:v>2.9651094972760661E-4</c:v>
                </c:pt>
                <c:pt idx="6">
                  <c:v>1.4194723494468419E-4</c:v>
                </c:pt>
                <c:pt idx="7">
                  <c:v>6.8457800551462915E-5</c:v>
                </c:pt>
              </c:numCache>
            </c:numRef>
          </c:yVal>
        </c:ser>
        <c:dLbls/>
        <c:axId val="58816000"/>
        <c:axId val="58793984"/>
      </c:scatterChart>
      <c:valAx>
        <c:axId val="58816000"/>
        <c:scaling>
          <c:logBase val="10"/>
          <c:orientation val="minMax"/>
          <c:min val="1000"/>
        </c:scaling>
        <c:axPos val="b"/>
        <c:majorGridlines/>
        <c:title>
          <c:tx>
            <c:rich>
              <a:bodyPr/>
              <a:lstStyle/>
              <a:p>
                <a:pPr>
                  <a:defRPr sz="11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altLang="ja-JP" sz="1100">
                    <a:latin typeface="Times New Roman" pitchFamily="18" charset="0"/>
                    <a:cs typeface="Times New Roman" pitchFamily="18" charset="0"/>
                  </a:rPr>
                  <a:t>Nelem</a:t>
                </a:r>
                <a:endParaRPr lang="ja-JP" altLang="en-US" sz="11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majorTickMark val="none"/>
        <c:tickLblPos val="nextTo"/>
        <c:crossAx val="58793984"/>
        <c:crossesAt val="1.0000000000000002E-4"/>
        <c:crossBetween val="midCat"/>
      </c:valAx>
      <c:valAx>
        <c:axId val="58793984"/>
        <c:scaling>
          <c:logBase val="10"/>
          <c:orientation val="minMax"/>
          <c:max val="0.1"/>
        </c:scaling>
        <c:axPos val="l"/>
        <c:majorGridlines/>
        <c:title>
          <c:tx>
            <c:rich>
              <a:bodyPr/>
              <a:lstStyle/>
              <a:p>
                <a:pPr>
                  <a:defRPr sz="11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altLang="ja-JP" sz="1100">
                    <a:latin typeface="Times New Roman" pitchFamily="18" charset="0"/>
                    <a:cs typeface="Times New Roman" pitchFamily="18" charset="0"/>
                  </a:rPr>
                  <a:t>Relative error</a:t>
                </a:r>
                <a:endParaRPr lang="ja-JP" altLang="en-US" sz="11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majorTickMark val="none"/>
        <c:tickLblPos val="nextTo"/>
        <c:crossAx val="588160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449580</xdr:colOff>
      <xdr:row>27</xdr:row>
      <xdr:rowOff>22860</xdr:rowOff>
    </xdr:from>
    <xdr:to>
      <xdr:col>8</xdr:col>
      <xdr:colOff>144780</xdr:colOff>
      <xdr:row>43</xdr:row>
      <xdr:rowOff>83820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34</xdr:row>
      <xdr:rowOff>45720</xdr:rowOff>
    </xdr:from>
    <xdr:to>
      <xdr:col>20</xdr:col>
      <xdr:colOff>0</xdr:colOff>
      <xdr:row>50</xdr:row>
      <xdr:rowOff>106680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411480</xdr:colOff>
      <xdr:row>27</xdr:row>
      <xdr:rowOff>99060</xdr:rowOff>
    </xdr:from>
    <xdr:to>
      <xdr:col>7</xdr:col>
      <xdr:colOff>304800</xdr:colOff>
      <xdr:row>45</xdr:row>
      <xdr:rowOff>22860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381000</xdr:colOff>
      <xdr:row>39</xdr:row>
      <xdr:rowOff>99060</xdr:rowOff>
    </xdr:from>
    <xdr:to>
      <xdr:col>18</xdr:col>
      <xdr:colOff>228600</xdr:colOff>
      <xdr:row>55</xdr:row>
      <xdr:rowOff>160020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198120</xdr:colOff>
      <xdr:row>11</xdr:row>
      <xdr:rowOff>45720</xdr:rowOff>
    </xdr:from>
    <xdr:to>
      <xdr:col>14</xdr:col>
      <xdr:colOff>533400</xdr:colOff>
      <xdr:row>30</xdr:row>
      <xdr:rowOff>53340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0.47985</cdr:x>
      <cdr:y>0.8342</cdr:y>
    </cdr:from>
    <cdr:to>
      <cdr:x>0.58242</cdr:x>
      <cdr:y>0.93297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996440" y="2453640"/>
          <a:ext cx="426720" cy="290532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4:AE26"/>
  <sheetViews>
    <sheetView tabSelected="1" topLeftCell="E3" workbookViewId="0">
      <selection activeCell="Q6" sqref="Q6"/>
    </sheetView>
  </sheetViews>
  <sheetFormatPr defaultRowHeight="13.2"/>
  <cols>
    <col min="7" max="7" width="9.5546875" bestFit="1" customWidth="1"/>
    <col min="17" max="18" width="12.21875" customWidth="1"/>
  </cols>
  <sheetData>
    <row r="4" spans="3:31">
      <c r="C4" t="s">
        <v>10</v>
      </c>
      <c r="D4">
        <v>0.25</v>
      </c>
    </row>
    <row r="5" spans="3:31" ht="15">
      <c r="D5" t="s">
        <v>0</v>
      </c>
      <c r="E5" t="s">
        <v>1</v>
      </c>
      <c r="F5" s="1" t="s">
        <v>2</v>
      </c>
      <c r="G5" t="s">
        <v>3</v>
      </c>
      <c r="H5" t="s">
        <v>4</v>
      </c>
      <c r="I5" t="s">
        <v>5</v>
      </c>
      <c r="J5" t="s">
        <v>8</v>
      </c>
      <c r="L5" s="1">
        <v>3.5829999999999998E-3</v>
      </c>
      <c r="M5" s="1">
        <v>-1.029E-3</v>
      </c>
      <c r="O5" t="s">
        <v>9</v>
      </c>
      <c r="P5" s="1"/>
      <c r="Q5" s="1">
        <v>2.5941529999999999</v>
      </c>
      <c r="R5" s="1">
        <v>2.4830000000000001</v>
      </c>
      <c r="S5" s="1"/>
      <c r="U5" s="1"/>
    </row>
    <row r="6" spans="3:31" ht="15">
      <c r="C6">
        <v>0</v>
      </c>
      <c r="D6" s="1">
        <v>448</v>
      </c>
      <c r="E6" s="1">
        <v>2116</v>
      </c>
      <c r="F6" s="1">
        <v>32344</v>
      </c>
      <c r="G6" s="1">
        <v>1915642</v>
      </c>
      <c r="H6" s="1">
        <v>119</v>
      </c>
      <c r="I6" s="1">
        <v>1.17103660000429</v>
      </c>
      <c r="J6" s="1">
        <v>3.5647340818679E-3</v>
      </c>
      <c r="K6" s="1">
        <v>-1.0419579416852799E-3</v>
      </c>
      <c r="L6">
        <f>ABS(J6-L$5)/L$5</f>
        <v>5.0979397521908488E-3</v>
      </c>
      <c r="M6">
        <f>-ABS(K6-M$5)/M$5</f>
        <v>1.2592751880738539E-2</v>
      </c>
      <c r="N6">
        <f>SQRT((J6-L$5)^2+(K6-M$5)^2)/SQRT(L$5^2+M$5^2)</f>
        <v>6.0076093038081294E-3</v>
      </c>
      <c r="O6" s="1">
        <v>2.4710994455826398</v>
      </c>
      <c r="P6" s="1">
        <v>2.5794842663009501</v>
      </c>
      <c r="Q6">
        <f>ABS(O6-Q$5)/Q$5</f>
        <v>4.7434964097090693E-2</v>
      </c>
      <c r="R6">
        <f>ABS(P6-R$5)/R$5</f>
        <v>3.8857940515888027E-2</v>
      </c>
      <c r="S6">
        <f>SQRT((O6-Q$5)^2+(P6-R$5)^2)/SQRT(Q$5^2+R$5^2)</f>
        <v>4.3545419495655019E-2</v>
      </c>
      <c r="T6" s="1"/>
      <c r="Y6" s="1"/>
      <c r="Z6" s="1"/>
      <c r="AA6" s="1"/>
      <c r="AC6" s="1"/>
      <c r="AD6" s="1"/>
      <c r="AE6" s="1"/>
    </row>
    <row r="7" spans="3:31" ht="15">
      <c r="C7">
        <v>1</v>
      </c>
      <c r="D7" s="1">
        <v>1616</v>
      </c>
      <c r="E7" s="1">
        <v>8480</v>
      </c>
      <c r="F7" s="1">
        <v>127010</v>
      </c>
      <c r="G7" s="1">
        <v>7375394</v>
      </c>
      <c r="H7" s="1">
        <v>198</v>
      </c>
      <c r="I7" s="1">
        <v>8.0106233000115008</v>
      </c>
      <c r="J7" s="1">
        <v>3.57574641422574E-3</v>
      </c>
      <c r="K7" s="1">
        <v>-1.0329720138551499E-3</v>
      </c>
      <c r="L7">
        <f t="shared" ref="L7:M9" si="0">ABS(J7-L$5)/L$5</f>
        <v>2.0244448155902488E-3</v>
      </c>
      <c r="M7">
        <f t="shared" ref="M7:M9" si="1">-ABS(K7-M$5)/M$5</f>
        <v>3.8600717737123161E-3</v>
      </c>
      <c r="N7">
        <f t="shared" ref="N7:N9" si="2">SQRT((J7-L$5)^2+(K7-M$5)^2)/SQRT(L$5^2+M$5^2)</f>
        <v>2.2184234086065112E-3</v>
      </c>
      <c r="O7" s="1">
        <v>2.59135158724688</v>
      </c>
      <c r="P7" s="1">
        <v>2.4782920594204199</v>
      </c>
      <c r="Q7">
        <f t="shared" ref="Q7:Q9" si="3">ABS(O7-Q$5)/Q$5</f>
        <v>1.0798949611375884E-3</v>
      </c>
      <c r="R7">
        <f t="shared" ref="R7:R9" si="4">ABS(P7-R$5)/R$5</f>
        <v>1.8960695044624399E-3</v>
      </c>
      <c r="S7">
        <f t="shared" ref="S7:S9" si="5">SQRT((O7-Q$5)^2+(P7-R$5)^2)/SQRT(Q$5^2+R$5^2)</f>
        <v>1.5256068640294184E-3</v>
      </c>
      <c r="T7" s="1"/>
      <c r="Y7" s="1"/>
      <c r="Z7" s="1"/>
      <c r="AA7" s="1"/>
      <c r="AC7" s="1"/>
      <c r="AD7" s="1"/>
      <c r="AE7" s="1"/>
    </row>
    <row r="8" spans="3:31" ht="15">
      <c r="C8">
        <v>2</v>
      </c>
      <c r="D8" s="1">
        <v>3503</v>
      </c>
      <c r="E8" s="1">
        <v>18872</v>
      </c>
      <c r="F8" s="1">
        <v>280688</v>
      </c>
      <c r="G8" s="1">
        <v>16140156</v>
      </c>
      <c r="H8" s="1">
        <v>205</v>
      </c>
      <c r="I8" s="1">
        <v>18.523849799996199</v>
      </c>
      <c r="J8" s="1">
        <v>3.5814217395126399E-3</v>
      </c>
      <c r="K8" s="1">
        <v>-1.03190260688238E-3</v>
      </c>
      <c r="L8">
        <f t="shared" si="0"/>
        <v>4.4048576258997772E-4</v>
      </c>
      <c r="M8">
        <f t="shared" si="1"/>
        <v>2.8208035786005926E-3</v>
      </c>
      <c r="N8">
        <f t="shared" si="2"/>
        <v>8.8629052759125451E-4</v>
      </c>
      <c r="O8" s="1">
        <v>2.5933824730000601</v>
      </c>
      <c r="P8" s="1">
        <v>2.4819500708805502</v>
      </c>
      <c r="Q8">
        <f t="shared" si="3"/>
        <v>2.9702450084472535E-4</v>
      </c>
      <c r="R8">
        <f t="shared" si="4"/>
        <v>4.2284700743048706E-4</v>
      </c>
      <c r="S8">
        <f t="shared" si="5"/>
        <v>3.6267004492509868E-4</v>
      </c>
      <c r="T8" s="1"/>
      <c r="Y8" s="1"/>
      <c r="Z8" s="1"/>
      <c r="AA8" s="1"/>
      <c r="AC8" s="1"/>
      <c r="AD8" s="1"/>
      <c r="AE8" s="1"/>
    </row>
    <row r="9" spans="3:31" ht="15">
      <c r="C9">
        <v>3</v>
      </c>
      <c r="D9" s="1">
        <v>7318</v>
      </c>
      <c r="E9" s="1">
        <v>39968</v>
      </c>
      <c r="F9" s="1">
        <v>597773</v>
      </c>
      <c r="G9" s="1">
        <v>35110105</v>
      </c>
      <c r="H9" s="1">
        <v>239</v>
      </c>
      <c r="I9" s="1">
        <v>50.861730199991101</v>
      </c>
      <c r="J9" s="1">
        <v>3.5824632394263201E-3</v>
      </c>
      <c r="K9" s="1">
        <v>-1.0304329198196E-3</v>
      </c>
      <c r="L9">
        <f t="shared" si="0"/>
        <v>1.4980758405798414E-4</v>
      </c>
      <c r="M9">
        <f t="shared" si="1"/>
        <v>1.3925362678328865E-3</v>
      </c>
      <c r="N9">
        <f t="shared" si="2"/>
        <v>4.1046754042639377E-4</v>
      </c>
      <c r="O9" s="1">
        <v>2.5939742339019398</v>
      </c>
      <c r="P9" s="1">
        <v>2.4826523565259602</v>
      </c>
      <c r="Q9">
        <f t="shared" si="3"/>
        <v>6.8911162163570324E-5</v>
      </c>
      <c r="R9">
        <f t="shared" si="4"/>
        <v>1.4000945390250786E-4</v>
      </c>
      <c r="S9">
        <f t="shared" si="5"/>
        <v>1.0886073835527434E-4</v>
      </c>
      <c r="T9" s="1"/>
      <c r="Y9" s="1"/>
      <c r="Z9" s="1"/>
      <c r="AA9" s="1"/>
      <c r="AC9" s="1"/>
      <c r="AD9" s="1"/>
      <c r="AE9" s="1"/>
    </row>
    <row r="10" spans="3:31" ht="15">
      <c r="D10" s="1"/>
      <c r="E10" s="1"/>
      <c r="F10" s="1"/>
      <c r="G10" s="1"/>
      <c r="H10" s="1"/>
      <c r="I10" s="1"/>
      <c r="J10" s="1"/>
      <c r="K10" s="1"/>
      <c r="L10" s="1"/>
      <c r="Q10" s="1"/>
      <c r="V10" s="1"/>
      <c r="W10" s="1"/>
      <c r="X10" s="1"/>
      <c r="Z10" s="1"/>
      <c r="AA10" s="1"/>
      <c r="AB10" s="1"/>
    </row>
    <row r="11" spans="3:31" ht="15">
      <c r="C11" t="s">
        <v>11</v>
      </c>
      <c r="D11" s="1">
        <v>0.5</v>
      </c>
      <c r="E11" s="1"/>
      <c r="F11" s="1"/>
      <c r="G11" s="1"/>
      <c r="H11" s="1"/>
      <c r="I11" s="1"/>
      <c r="J11" s="1"/>
      <c r="K11" s="1"/>
      <c r="L11" s="1"/>
      <c r="Q11" s="1"/>
      <c r="V11" s="1"/>
      <c r="W11" s="1"/>
      <c r="X11" s="1"/>
      <c r="Z11" s="1"/>
      <c r="AA11" s="1"/>
      <c r="AB11" s="1"/>
    </row>
    <row r="12" spans="3:31" ht="15">
      <c r="D12" t="s">
        <v>0</v>
      </c>
      <c r="E12" t="s">
        <v>1</v>
      </c>
      <c r="F12" s="1" t="s">
        <v>2</v>
      </c>
      <c r="G12" t="s">
        <v>3</v>
      </c>
      <c r="H12" t="s">
        <v>4</v>
      </c>
      <c r="I12" t="s">
        <v>5</v>
      </c>
      <c r="J12" t="s">
        <v>8</v>
      </c>
      <c r="L12" s="1">
        <v>3.5829999999999998E-3</v>
      </c>
      <c r="M12" s="1">
        <v>-1.029E-3</v>
      </c>
      <c r="O12" t="s">
        <v>9</v>
      </c>
      <c r="P12" s="1"/>
      <c r="Q12" s="1">
        <v>2.5943000000000001</v>
      </c>
      <c r="R12" s="1">
        <v>2.4830000000000001</v>
      </c>
      <c r="S12" s="1"/>
      <c r="U12" s="1"/>
    </row>
    <row r="13" spans="3:31" ht="15">
      <c r="C13">
        <v>0</v>
      </c>
      <c r="D13" s="1">
        <v>448</v>
      </c>
      <c r="E13" s="1">
        <v>2116</v>
      </c>
      <c r="F13" s="1">
        <v>32344</v>
      </c>
      <c r="G13" s="1">
        <v>1915642</v>
      </c>
      <c r="H13" s="1">
        <v>119</v>
      </c>
      <c r="I13" s="1">
        <v>1.17103660000429</v>
      </c>
      <c r="J13" s="1">
        <v>3.5647340818679E-3</v>
      </c>
      <c r="K13" s="1">
        <v>-1.0419579416852799E-3</v>
      </c>
      <c r="L13">
        <f>ABS(J13-L$5)/L$5</f>
        <v>5.0979397521908488E-3</v>
      </c>
      <c r="M13">
        <f>-ABS(K13-M$5)/M$5</f>
        <v>1.2592751880738539E-2</v>
      </c>
      <c r="N13">
        <f>SQRT((J13-L$5)^2+(K13-M$5)^2)/SQRT(L$5^2+M$5^2)</f>
        <v>6.0076093038081294E-3</v>
      </c>
      <c r="O13" s="1">
        <v>2.4710994455826398</v>
      </c>
      <c r="P13" s="1">
        <v>2.5794842663009501</v>
      </c>
      <c r="Q13">
        <f>ABS(O13-Q$5)/Q$5</f>
        <v>4.7434964097090693E-2</v>
      </c>
      <c r="R13">
        <f>ABS(P13-R$5)/R$5</f>
        <v>3.8857940515888027E-2</v>
      </c>
      <c r="S13">
        <f>SQRT((O13-Q$5)^2+(P13-R$5)^2)/SQRT(Q$5^2+R$5^2)</f>
        <v>4.3545419495655019E-2</v>
      </c>
      <c r="T13" s="1"/>
      <c r="Y13" s="1"/>
      <c r="Z13" s="1"/>
      <c r="AA13" s="1"/>
      <c r="AC13" s="1"/>
      <c r="AD13" s="1"/>
      <c r="AE13" s="1"/>
    </row>
    <row r="14" spans="3:31" ht="15">
      <c r="C14">
        <v>1</v>
      </c>
      <c r="D14" s="1">
        <v>1010</v>
      </c>
      <c r="E14" s="1">
        <v>5174</v>
      </c>
      <c r="F14" s="1">
        <v>77771</v>
      </c>
      <c r="G14" s="1">
        <v>4524271</v>
      </c>
      <c r="H14" s="1">
        <v>200</v>
      </c>
      <c r="I14" s="1">
        <v>4.8548747000022496</v>
      </c>
      <c r="J14" s="1">
        <v>3.5713575569912902E-3</v>
      </c>
      <c r="K14" s="1">
        <v>-1.0374291306899E-3</v>
      </c>
      <c r="L14">
        <f t="shared" ref="L14:L15" si="6">ABS(J14-L$5)/L$5</f>
        <v>3.2493561285820969E-3</v>
      </c>
      <c r="M14">
        <f t="shared" ref="M14:M15" si="7">-ABS(K14-M$5)/M$5</f>
        <v>8.1915750144800712E-3</v>
      </c>
      <c r="N14">
        <f t="shared" ref="N14:N15" si="8">SQRT((J14-L$5)^2+(K14-M$5)^2)/SQRT(L$5^2+M$5^2)</f>
        <v>3.8557192601845723E-3</v>
      </c>
      <c r="O14" s="1">
        <v>2.58570944802171</v>
      </c>
      <c r="P14" s="1">
        <v>2.4743994787694099</v>
      </c>
      <c r="Q14">
        <f t="shared" ref="Q14:Q15" si="9">ABS(O14-Q$5)/Q$5</f>
        <v>3.2548396252225459E-3</v>
      </c>
      <c r="R14">
        <f t="shared" ref="R14:R15" si="10">ABS(P14-R$5)/R$5</f>
        <v>3.4637620743415971E-3</v>
      </c>
      <c r="S14">
        <f t="shared" ref="S14:S15" si="11">SQRT((O14-Q$5)^2+(P14-R$5)^2)/SQRT(Q$5^2+R$5^2)</f>
        <v>3.3563520226612379E-3</v>
      </c>
      <c r="T14" s="1"/>
      <c r="Y14" s="1"/>
      <c r="Z14" s="1"/>
      <c r="AA14" s="1"/>
      <c r="AC14" s="1"/>
      <c r="AD14" s="1"/>
      <c r="AE14" s="1"/>
    </row>
    <row r="15" spans="3:31" ht="15">
      <c r="C15">
        <v>2</v>
      </c>
      <c r="D15" s="1">
        <v>1859</v>
      </c>
      <c r="E15" s="1">
        <v>9812</v>
      </c>
      <c r="F15" s="1">
        <v>146888</v>
      </c>
      <c r="G15" s="1">
        <v>8537173</v>
      </c>
      <c r="H15" s="1">
        <v>212</v>
      </c>
      <c r="I15" s="1">
        <v>9.4945698999945307</v>
      </c>
      <c r="J15" s="1">
        <v>3.5783245404208499E-3</v>
      </c>
      <c r="K15" s="1">
        <v>-1.0325212806813701E-3</v>
      </c>
      <c r="L15">
        <f t="shared" si="6"/>
        <v>1.3049008035584432E-3</v>
      </c>
      <c r="M15">
        <f t="shared" si="7"/>
        <v>3.42204147849379E-3</v>
      </c>
      <c r="N15">
        <f t="shared" si="8"/>
        <v>1.5701212293630497E-3</v>
      </c>
      <c r="O15" s="1">
        <v>2.5914535806474301</v>
      </c>
      <c r="P15" s="1">
        <v>2.4789611814558299</v>
      </c>
      <c r="Q15">
        <f t="shared" si="9"/>
        <v>1.040578313063951E-3</v>
      </c>
      <c r="R15">
        <f t="shared" si="10"/>
        <v>1.6265882175474056E-3</v>
      </c>
      <c r="S15">
        <f t="shared" si="11"/>
        <v>1.3528098571258644E-3</v>
      </c>
      <c r="T15" s="1"/>
      <c r="Y15" s="1"/>
      <c r="Z15" s="1"/>
      <c r="AA15" s="1"/>
      <c r="AC15" s="1"/>
      <c r="AD15" s="1"/>
      <c r="AE15" s="1"/>
    </row>
    <row r="16" spans="3:31" ht="15">
      <c r="C16">
        <v>3</v>
      </c>
      <c r="D16" s="1">
        <v>2553</v>
      </c>
      <c r="E16" s="1">
        <v>13622</v>
      </c>
      <c r="F16" s="1">
        <v>203586</v>
      </c>
      <c r="G16" s="1">
        <v>11829240</v>
      </c>
      <c r="H16" s="1">
        <v>243</v>
      </c>
      <c r="I16" s="1">
        <v>15.354403699995601</v>
      </c>
      <c r="J16" s="1">
        <v>3.5809723020378001E-3</v>
      </c>
      <c r="K16" s="1">
        <v>-1.03222561363205E-3</v>
      </c>
      <c r="L16">
        <f t="shared" ref="L16" si="12">ABS(J16-L$5)/L$5</f>
        <v>5.6592184264574001E-4</v>
      </c>
      <c r="M16">
        <f t="shared" ref="M16" si="13">-ABS(K16-M$5)/M$5</f>
        <v>3.134707125413071E-3</v>
      </c>
      <c r="N16">
        <f t="shared" ref="N16" si="14">SQRT((J16-L$5)^2+(K16-M$5)^2)/SQRT(L$5^2+M$5^2)</f>
        <v>1.0220433082001007E-3</v>
      </c>
      <c r="O16" s="1">
        <v>2.59231081906514</v>
      </c>
      <c r="P16" s="1">
        <v>2.4807647496371299</v>
      </c>
      <c r="Q16">
        <f t="shared" ref="Q16" si="15">ABS(O16-Q$5)/Q$5</f>
        <v>7.101280976333635E-4</v>
      </c>
      <c r="R16">
        <f t="shared" ref="R16" si="16">ABS(P16-R$5)/R$5</f>
        <v>9.0022165238429327E-4</v>
      </c>
      <c r="S16">
        <f t="shared" ref="S16" si="17">SQRT((O16-Q$5)^2+(P16-R$5)^2)/SQRT(Q$5^2+R$5^2)</f>
        <v>8.0662378152134299E-4</v>
      </c>
      <c r="T16" s="1"/>
      <c r="Y16" s="1"/>
      <c r="Z16" s="1"/>
      <c r="AA16" s="1"/>
      <c r="AC16" s="1"/>
      <c r="AD16" s="1"/>
      <c r="AE16" s="1"/>
    </row>
    <row r="17" spans="3:31" ht="15">
      <c r="C17">
        <v>4</v>
      </c>
      <c r="D17" s="1">
        <v>4280</v>
      </c>
      <c r="E17" s="1">
        <v>23199</v>
      </c>
      <c r="F17" s="1">
        <v>345088</v>
      </c>
      <c r="G17" s="1">
        <v>19883932</v>
      </c>
      <c r="H17" s="1">
        <v>215</v>
      </c>
      <c r="I17" s="1">
        <v>25.580847500008499</v>
      </c>
      <c r="J17" s="1">
        <v>3.5816319350500301E-3</v>
      </c>
      <c r="K17" s="1">
        <v>-1.03178287992997E-3</v>
      </c>
      <c r="L17">
        <f t="shared" ref="L17" si="18">ABS(J17-L$5)/L$5</f>
        <v>3.8182108567394278E-4</v>
      </c>
      <c r="M17">
        <f t="shared" ref="M17" si="19">-ABS(K17-M$5)/M$5</f>
        <v>2.7044508551701024E-3</v>
      </c>
      <c r="N17">
        <f t="shared" ref="N17" si="20">SQRT((J17-L$5)^2+(K17-M$5)^2)/SQRT(L$5^2+M$5^2)</f>
        <v>8.3184310963869219E-4</v>
      </c>
      <c r="O17" s="1">
        <v>2.5934726393054999</v>
      </c>
      <c r="P17" s="1">
        <v>2.4821833573926702</v>
      </c>
      <c r="Q17">
        <f t="shared" ref="Q17" si="21">ABS(O17-Q$5)/Q$5</f>
        <v>2.6226698830025043E-4</v>
      </c>
      <c r="R17">
        <f t="shared" ref="R17" si="22">ABS(P17-R$5)/R$5</f>
        <v>3.2889351886022656E-4</v>
      </c>
      <c r="S17">
        <f t="shared" ref="S17" si="23">SQRT((O17-Q$5)^2+(P17-R$5)^2)/SQRT(Q$5^2+R$5^2)</f>
        <v>2.9599929500871377E-4</v>
      </c>
      <c r="V17" s="1"/>
      <c r="W17" s="1"/>
      <c r="X17" s="1"/>
      <c r="Z17" s="1"/>
      <c r="AA17" s="1"/>
      <c r="AB17" s="1"/>
    </row>
    <row r="18" spans="3:31" ht="15">
      <c r="C18">
        <v>5</v>
      </c>
      <c r="D18" s="1">
        <v>4316</v>
      </c>
      <c r="E18" s="1">
        <v>23408</v>
      </c>
      <c r="F18" s="1">
        <v>348086</v>
      </c>
      <c r="G18" s="1">
        <v>20039924</v>
      </c>
      <c r="H18" s="1">
        <v>212</v>
      </c>
      <c r="I18" s="1">
        <v>26.580006500007499</v>
      </c>
      <c r="J18" s="1">
        <v>3.5817234976105198E-3</v>
      </c>
      <c r="K18" s="1">
        <v>-1.03170358217318E-3</v>
      </c>
      <c r="L18">
        <f t="shared" ref="L18" si="24">ABS(J18-L$5)/L$5</f>
        <v>3.5626636602846366E-4</v>
      </c>
      <c r="M18">
        <f t="shared" ref="M18" si="25">-ABS(K18-M$5)/M$5</f>
        <v>2.6273879234014158E-3</v>
      </c>
      <c r="N18">
        <f t="shared" ref="N18" si="26">SQRT((J18-L$5)^2+(K18-M$5)^2)/SQRT(L$5^2+M$5^2)</f>
        <v>8.020171639470297E-4</v>
      </c>
      <c r="O18" s="1">
        <v>2.59347584323395</v>
      </c>
      <c r="P18" s="1">
        <v>2.4821783165031199</v>
      </c>
      <c r="Q18">
        <f t="shared" ref="Q18" si="27">ABS(O18-Q$5)/Q$5</f>
        <v>2.6103193067253849E-4</v>
      </c>
      <c r="R18">
        <f t="shared" ref="R18" si="28">ABS(P18-R$5)/R$5</f>
        <v>3.3092367977453305E-4</v>
      </c>
      <c r="S18">
        <f t="shared" ref="S18" si="29">SQRT((O18-Q$5)^2+(P18-R$5)^2)/SQRT(Q$5^2+R$5^2)</f>
        <v>2.9651094972760661E-4</v>
      </c>
      <c r="V18" s="1"/>
      <c r="W18" s="1"/>
      <c r="X18" s="1"/>
      <c r="Z18" s="1"/>
      <c r="AA18" s="1"/>
      <c r="AB18" s="1"/>
    </row>
    <row r="19" spans="3:31" ht="15">
      <c r="C19">
        <v>6</v>
      </c>
      <c r="D19" s="1">
        <v>7069</v>
      </c>
      <c r="E19" s="1">
        <v>38562</v>
      </c>
      <c r="F19" s="1">
        <v>574453</v>
      </c>
      <c r="G19" s="1">
        <v>33354774</v>
      </c>
      <c r="H19" s="1">
        <v>282</v>
      </c>
      <c r="I19" s="1">
        <v>54.770574499998403</v>
      </c>
      <c r="J19" s="1">
        <v>3.5822782818949101E-3</v>
      </c>
      <c r="K19" s="1">
        <v>-1.03083168824753E-3</v>
      </c>
      <c r="L19">
        <f t="shared" ref="L19" si="30">ABS(J19-L$5)/L$5</f>
        <v>2.0142844127537905E-4</v>
      </c>
      <c r="M19">
        <f t="shared" ref="M19" si="31">-ABS(K19-M$5)/M$5</f>
        <v>1.780066324130252E-3</v>
      </c>
      <c r="N19">
        <f t="shared" ref="N19" si="32">SQRT((J19-L$5)^2+(K19-M$5)^2)/SQRT(L$5^2+M$5^2)</f>
        <v>5.2812079636611908E-4</v>
      </c>
      <c r="O19" s="1">
        <v>2.5937921038716101</v>
      </c>
      <c r="P19" s="1">
        <v>2.4826400362116399</v>
      </c>
      <c r="Q19">
        <f t="shared" ref="Q19" si="33">ABS(O19-Q$5)/Q$5</f>
        <v>1.3911906059120406E-4</v>
      </c>
      <c r="R19">
        <f t="shared" ref="R19" si="34">ABS(P19-R$5)/R$5</f>
        <v>1.4497132032228316E-4</v>
      </c>
      <c r="S19">
        <f t="shared" ref="S19" si="35">SQRT((O19-Q$5)^2+(P19-R$5)^2)/SQRT(Q$5^2+R$5^2)</f>
        <v>1.4194723494468419E-4</v>
      </c>
      <c r="Y19" s="1"/>
    </row>
    <row r="20" spans="3:31" ht="15">
      <c r="C20">
        <v>7</v>
      </c>
      <c r="D20" s="1">
        <v>9467</v>
      </c>
      <c r="E20" s="1">
        <v>51829</v>
      </c>
      <c r="F20" s="1">
        <v>770586</v>
      </c>
      <c r="G20" s="1">
        <v>44574298</v>
      </c>
      <c r="H20" s="1">
        <v>346</v>
      </c>
      <c r="I20" s="1">
        <v>92.713793700007898</v>
      </c>
      <c r="J20" s="1">
        <v>3.5826956188847901E-3</v>
      </c>
      <c r="K20" s="1">
        <v>-1.03015339405725E-3</v>
      </c>
      <c r="L20">
        <f t="shared" ref="L20" si="36">ABS(J20-L$5)/L$5</f>
        <v>8.4951469497549447E-5</v>
      </c>
      <c r="M20">
        <f t="shared" ref="M20" si="37">-ABS(K20-M$5)/M$5</f>
        <v>1.120888296647217E-3</v>
      </c>
      <c r="N20">
        <f t="shared" ref="N20" si="38">SQRT((J20-L$5)^2+(K20-M$5)^2)/SQRT(L$5^2+M$5^2)</f>
        <v>3.1999331699517102E-4</v>
      </c>
      <c r="O20" s="1">
        <v>2.59439452359769</v>
      </c>
      <c r="P20" s="1">
        <v>2.4829541959860602</v>
      </c>
      <c r="Q20">
        <f t="shared" ref="Q20" si="39">ABS(O20-Q$5)/Q$5</f>
        <v>9.3103065890882248E-5</v>
      </c>
      <c r="R20">
        <f t="shared" ref="R20" si="40">ABS(P20-R$5)/R$5</f>
        <v>1.8447045485277055E-5</v>
      </c>
      <c r="S20">
        <f t="shared" ref="S20" si="41">SQRT((O20-Q$5)^2+(P20-R$5)^2)/SQRT(Q$5^2+R$5^2)</f>
        <v>6.8457800551462915E-5</v>
      </c>
      <c r="Y20" s="1"/>
    </row>
    <row r="21" spans="3:31" ht="15">
      <c r="D21" s="1"/>
      <c r="E21" s="1"/>
      <c r="F21" s="1"/>
      <c r="G21" s="1"/>
      <c r="H21" s="1"/>
      <c r="I21" s="1"/>
      <c r="J21" s="1"/>
      <c r="K21" s="1"/>
      <c r="O21" s="1"/>
      <c r="P21" s="1"/>
      <c r="Y21" s="1"/>
    </row>
    <row r="22" spans="3:31" ht="15">
      <c r="D22" s="1"/>
      <c r="E22" s="1"/>
      <c r="F22" s="1"/>
      <c r="G22" s="1"/>
      <c r="H22" s="1"/>
      <c r="I22" s="1"/>
      <c r="J22" s="1"/>
      <c r="K22" s="1"/>
      <c r="O22" s="1"/>
      <c r="P22" s="1"/>
      <c r="Y22" s="1"/>
    </row>
    <row r="23" spans="3:31">
      <c r="C23" t="s">
        <v>12</v>
      </c>
    </row>
    <row r="24" spans="3:31" ht="15">
      <c r="D24" t="s">
        <v>0</v>
      </c>
      <c r="E24" t="s">
        <v>1</v>
      </c>
      <c r="F24" s="1" t="s">
        <v>2</v>
      </c>
      <c r="G24" t="s">
        <v>3</v>
      </c>
      <c r="H24" t="s">
        <v>4</v>
      </c>
      <c r="I24" t="s">
        <v>5</v>
      </c>
      <c r="J24" t="s">
        <v>6</v>
      </c>
      <c r="K24" s="1"/>
      <c r="L24" s="1"/>
      <c r="M24" s="1"/>
      <c r="N24" s="1"/>
      <c r="O24" t="s">
        <v>7</v>
      </c>
      <c r="P24" s="1"/>
      <c r="Q24" s="1"/>
      <c r="R24" s="1"/>
      <c r="S24" s="1"/>
    </row>
    <row r="25" spans="3:31" ht="15">
      <c r="C25">
        <v>0</v>
      </c>
      <c r="D25" s="1">
        <v>448</v>
      </c>
      <c r="E25" s="1">
        <v>2116</v>
      </c>
      <c r="F25" s="1">
        <v>32344</v>
      </c>
      <c r="G25" s="1">
        <v>1915642</v>
      </c>
      <c r="H25" s="1">
        <v>119</v>
      </c>
      <c r="I25" s="1">
        <v>1.17103660000429</v>
      </c>
      <c r="J25" s="1">
        <v>3.5647340818679E-3</v>
      </c>
      <c r="K25" s="1">
        <v>-1.0419579416852799E-3</v>
      </c>
      <c r="L25">
        <f>ABS(J25-L$5)/L$5</f>
        <v>5.0979397521908488E-3</v>
      </c>
      <c r="M25">
        <f>-ABS(K25-M$5)/M$5</f>
        <v>1.2592751880738539E-2</v>
      </c>
      <c r="N25">
        <f>SQRT((J25-L$5)^2+(K25-M$5)^2)/SQRT(L$5^2+M$5^2)</f>
        <v>6.0076093038081294E-3</v>
      </c>
      <c r="O25" s="1">
        <v>2.4710994455826398</v>
      </c>
      <c r="P25" s="1">
        <v>2.5794842663009501</v>
      </c>
      <c r="Q25">
        <f t="shared" ref="Q25:Q26" si="42">ABS(O25-Q$5)/Q$5</f>
        <v>4.7434964097090693E-2</v>
      </c>
      <c r="R25">
        <f t="shared" ref="R25:R26" si="43">ABS(P25-R$5)/R$5</f>
        <v>3.8857940515888027E-2</v>
      </c>
      <c r="S25">
        <f t="shared" ref="S25:S26" si="44">SQRT((O25-Q$5)^2+(P25-R$5)^2)/SQRT(Q$5^2+R$5^2)</f>
        <v>4.3545419495655019E-2</v>
      </c>
      <c r="T25" s="1"/>
      <c r="Y25" s="1"/>
      <c r="Z25" s="1"/>
      <c r="AA25" s="1"/>
      <c r="AC25" s="1"/>
      <c r="AD25" s="1"/>
      <c r="AE25" s="1"/>
    </row>
    <row r="26" spans="3:31" ht="15">
      <c r="C26">
        <v>1</v>
      </c>
      <c r="D26" s="1">
        <v>3122</v>
      </c>
      <c r="E26" s="1">
        <v>16928</v>
      </c>
      <c r="F26" s="1">
        <v>255321</v>
      </c>
      <c r="G26" s="1">
        <v>15184431</v>
      </c>
      <c r="H26" s="1">
        <v>206</v>
      </c>
      <c r="I26" s="1">
        <v>18.179036100002101</v>
      </c>
      <c r="J26" s="1">
        <v>3.57728477338026E-3</v>
      </c>
      <c r="K26" s="1">
        <v>-1.0300063275985899E-3</v>
      </c>
      <c r="L26">
        <f>ABS(J26-L$5)/L$5</f>
        <v>1.5950953446106024E-3</v>
      </c>
      <c r="M26">
        <f>-ABS(K26-M$5)/M$5</f>
        <v>9.7796656811465084E-4</v>
      </c>
      <c r="N26">
        <f>SQRT((J26-L$5)^2+(K26-M$5)^2)/SQRT(L$5^2+M$5^2)</f>
        <v>1.5567082701833106E-3</v>
      </c>
      <c r="O26" s="1">
        <v>2.5913759130717802</v>
      </c>
      <c r="P26" s="1">
        <v>2.4789584901661601</v>
      </c>
      <c r="Q26">
        <f t="shared" si="42"/>
        <v>1.0705177868151042E-3</v>
      </c>
      <c r="R26">
        <f t="shared" si="43"/>
        <v>1.6276721038421247E-3</v>
      </c>
      <c r="S26">
        <f t="shared" si="44"/>
        <v>1.3655645627873934E-3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Akihisa Kameari</dc:creator>
  <cp:lastModifiedBy>Akihisa Kameari</cp:lastModifiedBy>
  <dcterms:created xsi:type="dcterms:W3CDTF">2025-09-19T11:03:41Z</dcterms:created>
  <dcterms:modified xsi:type="dcterms:W3CDTF">2025-09-23T08:24:31Z</dcterms:modified>
</cp:coreProperties>
</file>