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ml.chartshapes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64" yWindow="624" windowWidth="8520" windowHeight="2760" firstSheet="3" activeTab="7"/>
  </bookViews>
  <sheets>
    <sheet name="Order 4" sheetId="4" r:id="rId1"/>
    <sheet name="Order 3" sheetId="1" r:id="rId2"/>
    <sheet name="Order 2" sheetId="5" r:id="rId3"/>
    <sheet name="A-Ar, Order 3" sheetId="2" r:id="rId4"/>
    <sheet name="A-Or, Order 3" sheetId="6" r:id="rId5"/>
    <sheet name="A-Or, Order 3, type1" sheetId="7" r:id="rId6"/>
    <sheet name="Kelvin Order 3" sheetId="8" r:id="rId7"/>
    <sheet name="Kelvin A-Or, Order 3" sheetId="3" r:id="rId8"/>
  </sheets>
  <calcPr calcId="125725"/>
  <fileRecoveryPr repairLoad="1"/>
</workbook>
</file>

<file path=xl/calcChain.xml><?xml version="1.0" encoding="utf-8"?>
<calcChain xmlns="http://schemas.openxmlformats.org/spreadsheetml/2006/main">
  <c r="M22" i="3"/>
  <c r="L13"/>
  <c r="M21"/>
  <c r="M20"/>
  <c r="M19"/>
  <c r="M18"/>
  <c r="M17"/>
  <c r="M16"/>
  <c r="M15"/>
  <c r="M11"/>
  <c r="O3"/>
  <c r="M10"/>
  <c r="M9"/>
  <c r="M8"/>
  <c r="M7"/>
  <c r="M6"/>
  <c r="M5"/>
  <c r="M4"/>
  <c r="O5" i="8"/>
  <c r="M21"/>
  <c r="M20"/>
  <c r="M19"/>
  <c r="M18"/>
  <c r="M17"/>
  <c r="M16"/>
  <c r="M15"/>
  <c r="M10"/>
  <c r="M9"/>
  <c r="M8"/>
  <c r="M7"/>
  <c r="M6"/>
  <c r="M5"/>
  <c r="M4"/>
  <c r="M33"/>
  <c r="M32"/>
  <c r="M31"/>
  <c r="M30"/>
  <c r="M29"/>
  <c r="M28"/>
  <c r="M27"/>
  <c r="M14" i="7"/>
  <c r="M13"/>
  <c r="M12"/>
  <c r="M11"/>
  <c r="M10"/>
  <c r="M9"/>
  <c r="M8"/>
  <c r="M7"/>
  <c r="M6"/>
  <c r="M5"/>
  <c r="M4"/>
  <c r="M12" i="6"/>
  <c r="M11"/>
  <c r="M10"/>
  <c r="M9"/>
  <c r="M8"/>
  <c r="M7"/>
  <c r="M6"/>
  <c r="M5"/>
  <c r="M4"/>
  <c r="M11" i="2"/>
  <c r="M10"/>
  <c r="M9"/>
  <c r="M8"/>
  <c r="M7"/>
  <c r="M6"/>
  <c r="M5"/>
  <c r="M4"/>
  <c r="M15" i="5" l="1"/>
  <c r="M14"/>
  <c r="M13"/>
  <c r="M12"/>
  <c r="M11"/>
  <c r="M10"/>
  <c r="M9"/>
  <c r="M8"/>
  <c r="M7"/>
  <c r="M6"/>
  <c r="M5"/>
  <c r="M4"/>
  <c r="M12" i="4"/>
  <c r="M11"/>
  <c r="M10"/>
  <c r="M9"/>
  <c r="M8"/>
  <c r="M7"/>
  <c r="M6"/>
  <c r="M5"/>
  <c r="M4"/>
  <c r="N14" i="1"/>
  <c r="N13"/>
  <c r="N12"/>
  <c r="N11"/>
  <c r="N10"/>
  <c r="N9"/>
  <c r="N8"/>
  <c r="N7"/>
  <c r="N6"/>
  <c r="N5"/>
  <c r="N4"/>
  <c r="G14"/>
  <c r="G13"/>
  <c r="G12"/>
  <c r="G11"/>
  <c r="G10"/>
  <c r="G9"/>
  <c r="G8"/>
  <c r="G7"/>
  <c r="G6"/>
  <c r="G5"/>
  <c r="G4"/>
</calcChain>
</file>

<file path=xl/sharedStrings.xml><?xml version="1.0" encoding="utf-8"?>
<sst xmlns="http://schemas.openxmlformats.org/spreadsheetml/2006/main" count="106" uniqueCount="14">
  <si>
    <t>nv</t>
    <phoneticPr fontId="1"/>
  </si>
  <si>
    <t>ne</t>
    <phoneticPr fontId="1"/>
  </si>
  <si>
    <t>ndof</t>
  </si>
  <si>
    <t>nonzero</t>
    <phoneticPr fontId="1"/>
  </si>
  <si>
    <t>maxerror</t>
    <phoneticPr fontId="1"/>
  </si>
  <si>
    <t>Iterations</t>
    <phoneticPr fontId="1"/>
  </si>
  <si>
    <t>time</t>
    <phoneticPr fontId="1"/>
  </si>
  <si>
    <t>Bz0</t>
    <phoneticPr fontId="1"/>
  </si>
  <si>
    <t>Wm</t>
    <phoneticPr fontId="1"/>
  </si>
  <si>
    <t>rk=5</t>
    <phoneticPr fontId="1"/>
  </si>
  <si>
    <t>rk=4</t>
    <phoneticPr fontId="1"/>
  </si>
  <si>
    <t>rk=10</t>
    <phoneticPr fontId="1"/>
  </si>
  <si>
    <t>A-Or</t>
    <phoneticPr fontId="1"/>
  </si>
  <si>
    <t>A-Ar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</si>
</sst>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Arial Unicode MS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Bz0</a:t>
            </a:r>
            <a:endParaRPr lang="ja-JP" altLang="en-US"/>
          </a:p>
        </c:rich>
      </c:tx>
    </c:title>
    <c:plotArea>
      <c:layout>
        <c:manualLayout>
          <c:layoutTarget val="inner"/>
          <c:xMode val="edge"/>
          <c:yMode val="edge"/>
          <c:x val="0.18634397219684576"/>
          <c:y val="0.17579667153794154"/>
          <c:w val="0.68741535199559134"/>
          <c:h val="0.64033145665952196"/>
        </c:manualLayout>
      </c:layout>
      <c:scatterChart>
        <c:scatterStyle val="lineMarker"/>
        <c:ser>
          <c:idx val="0"/>
          <c:order val="0"/>
          <c:tx>
            <c:v>Order 3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3'!$L$4:$L$14</c:f>
              <c:numCache>
                <c:formatCode>General</c:formatCode>
                <c:ptCount val="11"/>
                <c:pt idx="0">
                  <c:v>3.5529638523933502</c:v>
                </c:pt>
                <c:pt idx="1">
                  <c:v>3.5920552230356999</c:v>
                </c:pt>
                <c:pt idx="2">
                  <c:v>3.5229379893396802</c:v>
                </c:pt>
                <c:pt idx="3">
                  <c:v>3.5190557422211701</c:v>
                </c:pt>
                <c:pt idx="4">
                  <c:v>3.5173157766182199</c:v>
                </c:pt>
                <c:pt idx="5">
                  <c:v>3.5166561623531298</c:v>
                </c:pt>
                <c:pt idx="6">
                  <c:v>3.5174526286037602</c:v>
                </c:pt>
                <c:pt idx="7">
                  <c:v>3.5190235622558399</c:v>
                </c:pt>
                <c:pt idx="8">
                  <c:v>3.5276257384788998</c:v>
                </c:pt>
                <c:pt idx="9">
                  <c:v>3.5129071971919301</c:v>
                </c:pt>
                <c:pt idx="10">
                  <c:v>3.5128922131870999</c:v>
                </c:pt>
              </c:numCache>
            </c:numRef>
          </c:yVal>
        </c:ser>
        <c:ser>
          <c:idx val="1"/>
          <c:order val="1"/>
          <c:tx>
            <c:v>Order 4</c:v>
          </c:tx>
          <c:xVal>
            <c:numRef>
              <c:f>'Order 4'!$C$4:$C$12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'Order 4'!$K$4:$K$12</c:f>
              <c:numCache>
                <c:formatCode>General</c:formatCode>
                <c:ptCount val="9"/>
                <c:pt idx="0">
                  <c:v>3.5446655134443499</c:v>
                </c:pt>
                <c:pt idx="1">
                  <c:v>3.5333154752270999</c:v>
                </c:pt>
                <c:pt idx="2">
                  <c:v>3.5167795326614799</c:v>
                </c:pt>
                <c:pt idx="3">
                  <c:v>3.5146256201818198</c:v>
                </c:pt>
                <c:pt idx="4">
                  <c:v>3.5138140768984099</c:v>
                </c:pt>
                <c:pt idx="5">
                  <c:v>3.5134401389018799</c:v>
                </c:pt>
                <c:pt idx="6">
                  <c:v>3.5119164528565698</c:v>
                </c:pt>
                <c:pt idx="7">
                  <c:v>3.51188020575563</c:v>
                </c:pt>
                <c:pt idx="8">
                  <c:v>3.5130658118776701</c:v>
                </c:pt>
              </c:numCache>
            </c:numRef>
          </c:yVal>
        </c:ser>
        <c:axId val="138969472"/>
        <c:axId val="138971776"/>
      </c:scatterChart>
      <c:valAx>
        <c:axId val="138969472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Refine no.</a:t>
                </a:r>
                <a:endParaRPr lang="ja-JP" altLang="en-US"/>
              </a:p>
            </c:rich>
          </c:tx>
        </c:title>
        <c:numFmt formatCode="General" sourceLinked="1"/>
        <c:majorTickMark val="none"/>
        <c:tickLblPos val="nextTo"/>
        <c:crossAx val="138971776"/>
        <c:crosses val="autoZero"/>
        <c:crossBetween val="midCat"/>
      </c:valAx>
      <c:valAx>
        <c:axId val="1389717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Bz0</a:t>
                </a:r>
                <a:r>
                  <a:rPr lang="ja-JP" altLang="en-US" sz="1400"/>
                  <a:t>　（</a:t>
                </a:r>
                <a:r>
                  <a:rPr lang="en-US" altLang="ja-JP" sz="1400"/>
                  <a:t>T)</a:t>
                </a:r>
                <a:endParaRPr lang="ja-JP" altLang="en-US" sz="1400"/>
              </a:p>
            </c:rich>
          </c:tx>
        </c:title>
        <c:numFmt formatCode="General" sourceLinked="1"/>
        <c:majorTickMark val="none"/>
        <c:tickLblPos val="nextTo"/>
        <c:crossAx val="1389694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324125230202635"/>
          <c:y val="0.31277037392486695"/>
          <c:w val="0.18134638196915787"/>
          <c:h val="0.15337500751337388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</c:title>
    <c:plotArea>
      <c:layout>
        <c:manualLayout>
          <c:layoutTarget val="inner"/>
          <c:xMode val="edge"/>
          <c:yMode val="edge"/>
          <c:x val="0.21746994703953842"/>
          <c:y val="0.18262829451006152"/>
          <c:w val="0.66422483444018132"/>
          <c:h val="0.62528536472003449"/>
        </c:manualLayout>
      </c:layout>
      <c:scatterChart>
        <c:scatterStyle val="lineMarker"/>
        <c:ser>
          <c:idx val="2"/>
          <c:order val="0"/>
          <c:tx>
            <c:v>Order 2</c:v>
          </c:tx>
          <c:xVal>
            <c:numRef>
              <c:f>'Order 2'!$C$4:$C$15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'Order 2'!$L$4:$L$15</c:f>
              <c:numCache>
                <c:formatCode>General</c:formatCode>
                <c:ptCount val="12"/>
                <c:pt idx="0">
                  <c:v>14210.1850195037</c:v>
                </c:pt>
                <c:pt idx="1">
                  <c:v>13067.8183128491</c:v>
                </c:pt>
                <c:pt idx="2">
                  <c:v>12435.175853829</c:v>
                </c:pt>
                <c:pt idx="3">
                  <c:v>12192.2114200222</c:v>
                </c:pt>
                <c:pt idx="4">
                  <c:v>12090.422494762501</c:v>
                </c:pt>
                <c:pt idx="5">
                  <c:v>12048.3721045903</c:v>
                </c:pt>
                <c:pt idx="6">
                  <c:v>12029.268694161299</c:v>
                </c:pt>
                <c:pt idx="7">
                  <c:v>12022.3915165459</c:v>
                </c:pt>
                <c:pt idx="8">
                  <c:v>12016.782074774699</c:v>
                </c:pt>
                <c:pt idx="9">
                  <c:v>12014.987776393</c:v>
                </c:pt>
                <c:pt idx="10">
                  <c:v>12013.735210926699</c:v>
                </c:pt>
                <c:pt idx="11">
                  <c:v>12013.0579397689</c:v>
                </c:pt>
              </c:numCache>
            </c:numRef>
          </c:yVal>
        </c:ser>
        <c:ser>
          <c:idx val="0"/>
          <c:order val="1"/>
          <c:tx>
            <c:v>Order 3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3'!$M$4:$M$14</c:f>
              <c:numCache>
                <c:formatCode>General</c:formatCode>
                <c:ptCount val="11"/>
                <c:pt idx="0">
                  <c:v>12862.8876232519</c:v>
                </c:pt>
                <c:pt idx="1">
                  <c:v>12417.034256237601</c:v>
                </c:pt>
                <c:pt idx="2">
                  <c:v>12171.3215108517</c:v>
                </c:pt>
                <c:pt idx="3">
                  <c:v>12077.2758028839</c:v>
                </c:pt>
                <c:pt idx="4">
                  <c:v>12038.741366169899</c:v>
                </c:pt>
                <c:pt idx="5">
                  <c:v>12023.4882338568</c:v>
                </c:pt>
                <c:pt idx="6">
                  <c:v>12017.050284168299</c:v>
                </c:pt>
                <c:pt idx="7">
                  <c:v>12015.0301471615</c:v>
                </c:pt>
                <c:pt idx="8">
                  <c:v>12013.595765173101</c:v>
                </c:pt>
                <c:pt idx="9">
                  <c:v>12012.8159439801</c:v>
                </c:pt>
                <c:pt idx="10">
                  <c:v>12012.469485778</c:v>
                </c:pt>
              </c:numCache>
            </c:numRef>
          </c:yVal>
        </c:ser>
        <c:ser>
          <c:idx val="1"/>
          <c:order val="2"/>
          <c:tx>
            <c:v>Order 4</c:v>
          </c:tx>
          <c:xVal>
            <c:numRef>
              <c:f>'Order 4'!$C$4:$C$12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'Order 4'!$L$4:$L$12</c:f>
              <c:numCache>
                <c:formatCode>General</c:formatCode>
                <c:ptCount val="9"/>
                <c:pt idx="0">
                  <c:v>12406.014063582001</c:v>
                </c:pt>
                <c:pt idx="1">
                  <c:v>12221.2739765642</c:v>
                </c:pt>
                <c:pt idx="2">
                  <c:v>12092.493121867101</c:v>
                </c:pt>
                <c:pt idx="3">
                  <c:v>12044.1346984702</c:v>
                </c:pt>
                <c:pt idx="4">
                  <c:v>12024.7815737449</c:v>
                </c:pt>
                <c:pt idx="5">
                  <c:v>12017.2697394392</c:v>
                </c:pt>
                <c:pt idx="6">
                  <c:v>12014.3182713805</c:v>
                </c:pt>
                <c:pt idx="7">
                  <c:v>12013.4175979553</c:v>
                </c:pt>
                <c:pt idx="8">
                  <c:v>12012.751729014601</c:v>
                </c:pt>
              </c:numCache>
            </c:numRef>
          </c:yVal>
        </c:ser>
        <c:axId val="142626816"/>
        <c:axId val="142628736"/>
      </c:scatterChart>
      <c:valAx>
        <c:axId val="142626816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Refine</a:t>
                </a:r>
                <a:r>
                  <a:rPr lang="en-US" altLang="ja-JP" sz="1200" baseline="0"/>
                  <a:t> no.</a:t>
                </a:r>
                <a:endParaRPr lang="ja-JP" altLang="en-US" sz="1200"/>
              </a:p>
            </c:rich>
          </c:tx>
        </c:title>
        <c:numFmt formatCode="General" sourceLinked="1"/>
        <c:majorTickMark val="none"/>
        <c:tickLblPos val="nextTo"/>
        <c:crossAx val="142628736"/>
        <c:crosses val="autoZero"/>
        <c:crossBetween val="midCat"/>
      </c:valAx>
      <c:valAx>
        <c:axId val="1426287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Wm</a:t>
                </a:r>
                <a:r>
                  <a:rPr lang="en-US" altLang="ja-JP" sz="1200" baseline="0"/>
                  <a:t> (J)</a:t>
                </a:r>
                <a:endParaRPr lang="ja-JP" altLang="en-US" sz="1200"/>
              </a:p>
            </c:rich>
          </c:tx>
        </c:title>
        <c:numFmt formatCode="General" sourceLinked="1"/>
        <c:majorTickMark val="none"/>
        <c:tickLblPos val="nextTo"/>
        <c:crossAx val="1426268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8381933508311468"/>
          <c:y val="0.28910214348206481"/>
          <c:w val="0.18134638196915784"/>
          <c:h val="0.23545460137795279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</c:title>
    <c:plotArea>
      <c:layout/>
      <c:scatterChart>
        <c:scatterStyle val="lineMarker"/>
        <c:ser>
          <c:idx val="2"/>
          <c:order val="0"/>
          <c:tx>
            <c:v>Order 2</c:v>
          </c:tx>
          <c:xVal>
            <c:numRef>
              <c:f>'Order 2'!$J$4:$J$15</c:f>
              <c:numCache>
                <c:formatCode>General</c:formatCode>
                <c:ptCount val="12"/>
                <c:pt idx="0">
                  <c:v>1.5637000001333899E-3</c:v>
                </c:pt>
                <c:pt idx="1">
                  <c:v>5.3242999997564697E-3</c:v>
                </c:pt>
                <c:pt idx="2">
                  <c:v>2.58935000001656E-2</c:v>
                </c:pt>
                <c:pt idx="3">
                  <c:v>6.7198100000041394E-2</c:v>
                </c:pt>
                <c:pt idx="4">
                  <c:v>0.121404900000015</c:v>
                </c:pt>
                <c:pt idx="5">
                  <c:v>0.24188890000004901</c:v>
                </c:pt>
                <c:pt idx="6">
                  <c:v>0.78485809999983702</c:v>
                </c:pt>
                <c:pt idx="7">
                  <c:v>1.5160475999996299</c:v>
                </c:pt>
                <c:pt idx="8">
                  <c:v>5.1388543000002702</c:v>
                </c:pt>
                <c:pt idx="9">
                  <c:v>7.6583233999999702</c:v>
                </c:pt>
                <c:pt idx="10">
                  <c:v>15.4655526999999</c:v>
                </c:pt>
                <c:pt idx="11">
                  <c:v>30.409071200000199</c:v>
                </c:pt>
              </c:numCache>
            </c:numRef>
          </c:xVal>
          <c:yVal>
            <c:numRef>
              <c:f>'Order 2'!$M$4:$M$15</c:f>
              <c:numCache>
                <c:formatCode>General</c:formatCode>
                <c:ptCount val="12"/>
                <c:pt idx="0">
                  <c:v>0.18298135887937911</c:v>
                </c:pt>
                <c:pt idx="1">
                  <c:v>8.7880660533649985E-2</c:v>
                </c:pt>
                <c:pt idx="2">
                  <c:v>3.521391236469977E-2</c:v>
                </c:pt>
                <c:pt idx="3">
                  <c:v>1.49874061179736E-2</c:v>
                </c:pt>
                <c:pt idx="4">
                  <c:v>6.5135965963297607E-3</c:v>
                </c:pt>
                <c:pt idx="5">
                  <c:v>3.0129505710287394E-3</c:v>
                </c:pt>
                <c:pt idx="6">
                  <c:v>1.4226138936728318E-3</c:v>
                </c:pt>
                <c:pt idx="7">
                  <c:v>8.5009686384152918E-4</c:v>
                </c:pt>
                <c:pt idx="8">
                  <c:v>3.831173670973003E-4</c:v>
                </c:pt>
                <c:pt idx="9">
                  <c:v>2.3374411580575594E-4</c:v>
                </c:pt>
                <c:pt idx="10">
                  <c:v>1.2946949901676018E-4</c:v>
                </c:pt>
                <c:pt idx="11">
                  <c:v>7.3087463632706405E-5</c:v>
                </c:pt>
              </c:numCache>
            </c:numRef>
          </c:yVal>
        </c:ser>
        <c:ser>
          <c:idx val="0"/>
          <c:order val="1"/>
          <c:tx>
            <c:v>Order 3</c:v>
          </c:tx>
          <c:xVal>
            <c:numRef>
              <c:f>'Order 3'!$K$4:$K$14</c:f>
              <c:numCache>
                <c:formatCode>General</c:formatCode>
                <c:ptCount val="11"/>
                <c:pt idx="0">
                  <c:v>4.9699999945005402E-3</c:v>
                </c:pt>
                <c:pt idx="1">
                  <c:v>4.0174099995056098E-2</c:v>
                </c:pt>
                <c:pt idx="2">
                  <c:v>0.19010100000013999</c:v>
                </c:pt>
                <c:pt idx="3">
                  <c:v>0.29051130000152597</c:v>
                </c:pt>
                <c:pt idx="4">
                  <c:v>0.59830800000054296</c:v>
                </c:pt>
                <c:pt idx="5">
                  <c:v>1.15991099999519</c:v>
                </c:pt>
                <c:pt idx="6">
                  <c:v>3.34856350001064</c:v>
                </c:pt>
                <c:pt idx="7">
                  <c:v>4.8273952000017699</c:v>
                </c:pt>
                <c:pt idx="8">
                  <c:v>9.5072265999915508</c:v>
                </c:pt>
                <c:pt idx="9">
                  <c:v>19.666961099996101</c:v>
                </c:pt>
                <c:pt idx="10">
                  <c:v>40.489217900001599</c:v>
                </c:pt>
              </c:numCache>
            </c:numRef>
          </c:xVal>
          <c:yVal>
            <c:numRef>
              <c:f>'Order 3'!$N$4:$N$14</c:f>
              <c:numCache>
                <c:formatCode>General</c:formatCode>
                <c:ptCount val="11"/>
                <c:pt idx="0">
                  <c:v>7.082041921215794E-2</c:v>
                </c:pt>
                <c:pt idx="1">
                  <c:v>3.3703645486298117E-2</c:v>
                </c:pt>
                <c:pt idx="2">
                  <c:v>1.3248345500292155E-2</c:v>
                </c:pt>
                <c:pt idx="3">
                  <c:v>5.4191498032746368E-3</c:v>
                </c:pt>
                <c:pt idx="4">
                  <c:v>2.2112028099727922E-3</c:v>
                </c:pt>
                <c:pt idx="5">
                  <c:v>9.4139730313732748E-4</c:v>
                </c:pt>
                <c:pt idx="6">
                  <c:v>4.0544548685574928E-4</c:v>
                </c:pt>
                <c:pt idx="7">
                  <c:v>2.372714329538843E-4</c:v>
                </c:pt>
                <c:pt idx="8">
                  <c:v>1.1786080237727257E-4</c:v>
                </c:pt>
                <c:pt idx="9">
                  <c:v>5.2941595955098062E-5</c:v>
                </c:pt>
                <c:pt idx="10">
                  <c:v>2.4099353988975272E-5</c:v>
                </c:pt>
              </c:numCache>
            </c:numRef>
          </c:yVal>
        </c:ser>
        <c:ser>
          <c:idx val="1"/>
          <c:order val="2"/>
          <c:tx>
            <c:v>Order 4</c:v>
          </c:tx>
          <c:xVal>
            <c:numRef>
              <c:f>'Order 4'!$J$4:$J$12</c:f>
              <c:numCache>
                <c:formatCode>General</c:formatCode>
                <c:ptCount val="9"/>
                <c:pt idx="0">
                  <c:v>2.3010000004432998E-2</c:v>
                </c:pt>
                <c:pt idx="1">
                  <c:v>0.1825375000044</c:v>
                </c:pt>
                <c:pt idx="2">
                  <c:v>0.49952789999952002</c:v>
                </c:pt>
                <c:pt idx="3">
                  <c:v>1.2329088000115001</c:v>
                </c:pt>
                <c:pt idx="4">
                  <c:v>2.49934250001388</c:v>
                </c:pt>
                <c:pt idx="5">
                  <c:v>5.1599761000106801</c:v>
                </c:pt>
                <c:pt idx="6">
                  <c:v>10.8994743999937</c:v>
                </c:pt>
                <c:pt idx="7">
                  <c:v>17.9798377999977</c:v>
                </c:pt>
                <c:pt idx="8">
                  <c:v>34.634357899994903</c:v>
                </c:pt>
              </c:numCache>
            </c:numRef>
          </c:xVal>
          <c:yVal>
            <c:numRef>
              <c:f>'Order 4'!$M$4:$M$12</c:f>
              <c:numCache>
                <c:formatCode>General</c:formatCode>
                <c:ptCount val="9"/>
                <c:pt idx="0">
                  <c:v>3.2786227277813058E-2</c:v>
                </c:pt>
                <c:pt idx="1">
                  <c:v>1.7406830114450475E-2</c:v>
                </c:pt>
                <c:pt idx="2">
                  <c:v>6.6859738920912407E-3</c:v>
                </c:pt>
                <c:pt idx="3">
                  <c:v>2.6601914448667286E-3</c:v>
                </c:pt>
                <c:pt idx="4">
                  <c:v>1.0490663430700942E-3</c:v>
                </c:pt>
                <c:pt idx="5">
                  <c:v>4.2371488266072831E-4</c:v>
                </c:pt>
                <c:pt idx="6">
                  <c:v>1.7800860297628287E-4</c:v>
                </c:pt>
                <c:pt idx="7">
                  <c:v>1.0302858892389736E-4</c:v>
                </c:pt>
                <c:pt idx="8">
                  <c:v>4.7595774838568071E-5</c:v>
                </c:pt>
              </c:numCache>
            </c:numRef>
          </c:yVal>
        </c:ser>
        <c:axId val="142654848"/>
        <c:axId val="142669312"/>
      </c:scatterChart>
      <c:valAx>
        <c:axId val="142654848"/>
        <c:scaling>
          <c:logBase val="10"/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altLang="ja-JP" b="1"/>
                  <a:t>Calculation</a:t>
                </a:r>
                <a:r>
                  <a:rPr lang="en-US" altLang="ja-JP" b="1" baseline="0"/>
                  <a:t> time (sec)</a:t>
                </a:r>
                <a:endParaRPr lang="ja-JP" altLang="en-US" b="1"/>
              </a:p>
            </c:rich>
          </c:tx>
        </c:title>
        <c:numFmt formatCode="General" sourceLinked="1"/>
        <c:majorTickMark val="none"/>
        <c:tickLblPos val="nextTo"/>
        <c:crossAx val="142669312"/>
        <c:crossesAt val="1.0000000000000018E-5"/>
        <c:crossBetween val="midCat"/>
      </c:valAx>
      <c:valAx>
        <c:axId val="142669312"/>
        <c:scaling>
          <c:logBase val="10"/>
          <c:orientation val="minMax"/>
          <c:max val="0.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en-US" sz="1100"/>
                  <a:t>Relative error</a:t>
                </a:r>
              </a:p>
            </c:rich>
          </c:tx>
        </c:title>
        <c:numFmt formatCode="General" sourceLinked="1"/>
        <c:majorTickMark val="none"/>
        <c:tickLblPos val="nextTo"/>
        <c:crossAx val="142654848"/>
        <c:crossesAt val="1.0000000000000013E-3"/>
        <c:crossBetween val="midCat"/>
      </c:valAx>
    </c:plotArea>
    <c:legend>
      <c:legendPos val="r"/>
      <c:layout>
        <c:manualLayout>
          <c:xMode val="edge"/>
          <c:yMode val="edge"/>
          <c:x val="0.5808702791461412"/>
          <c:y val="0.19542155444855103"/>
          <c:w val="0.16735084838533121"/>
          <c:h val="0.2008875006695591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Bz0</a:t>
            </a:r>
            <a:endParaRPr lang="ja-JP" alt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8634397219684587"/>
          <c:y val="0.17579667153794173"/>
          <c:w val="0.68741535199559134"/>
          <c:h val="0.64033145665952307"/>
        </c:manualLayout>
      </c:layout>
      <c:scatterChart>
        <c:scatterStyle val="lineMarker"/>
        <c:ser>
          <c:idx val="2"/>
          <c:order val="0"/>
          <c:tx>
            <c:v>Order 2</c:v>
          </c:tx>
          <c:xVal>
            <c:numRef>
              <c:f>'Order 2'!$C$4:$C$15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'Order 2'!$K$4:$K$15</c:f>
              <c:numCache>
                <c:formatCode>General</c:formatCode>
                <c:ptCount val="12"/>
                <c:pt idx="0">
                  <c:v>3.95709967048797</c:v>
                </c:pt>
                <c:pt idx="1">
                  <c:v>3.8099849565596</c:v>
                </c:pt>
                <c:pt idx="2">
                  <c:v>3.3343214758592001</c:v>
                </c:pt>
                <c:pt idx="3">
                  <c:v>3.43331070673606</c:v>
                </c:pt>
                <c:pt idx="4">
                  <c:v>3.3408002701205901</c:v>
                </c:pt>
                <c:pt idx="5">
                  <c:v>3.3404760798247999</c:v>
                </c:pt>
                <c:pt idx="6">
                  <c:v>3.3394950495788001</c:v>
                </c:pt>
                <c:pt idx="7">
                  <c:v>3.6430729049166</c:v>
                </c:pt>
                <c:pt idx="8">
                  <c:v>3.33894395822582</c:v>
                </c:pt>
                <c:pt idx="9">
                  <c:v>3.59367125758371</c:v>
                </c:pt>
                <c:pt idx="10">
                  <c:v>3.5929650345045001</c:v>
                </c:pt>
                <c:pt idx="11">
                  <c:v>3.5929399886819802</c:v>
                </c:pt>
              </c:numCache>
            </c:numRef>
          </c:yVal>
        </c:ser>
        <c:ser>
          <c:idx val="0"/>
          <c:order val="1"/>
          <c:tx>
            <c:v>Order 3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3'!$L$4:$L$14</c:f>
              <c:numCache>
                <c:formatCode>General</c:formatCode>
                <c:ptCount val="11"/>
                <c:pt idx="0">
                  <c:v>3.5529638523933502</c:v>
                </c:pt>
                <c:pt idx="1">
                  <c:v>3.5920552230356999</c:v>
                </c:pt>
                <c:pt idx="2">
                  <c:v>3.5229379893396802</c:v>
                </c:pt>
                <c:pt idx="3">
                  <c:v>3.5190557422211701</c:v>
                </c:pt>
                <c:pt idx="4">
                  <c:v>3.5173157766182199</c:v>
                </c:pt>
                <c:pt idx="5">
                  <c:v>3.5166561623531298</c:v>
                </c:pt>
                <c:pt idx="6">
                  <c:v>3.5174526286037602</c:v>
                </c:pt>
                <c:pt idx="7">
                  <c:v>3.5190235622558399</c:v>
                </c:pt>
                <c:pt idx="8">
                  <c:v>3.5276257384788998</c:v>
                </c:pt>
                <c:pt idx="9">
                  <c:v>3.5129071971919301</c:v>
                </c:pt>
                <c:pt idx="10">
                  <c:v>3.5128922131870999</c:v>
                </c:pt>
              </c:numCache>
            </c:numRef>
          </c:yVal>
        </c:ser>
        <c:ser>
          <c:idx val="1"/>
          <c:order val="2"/>
          <c:tx>
            <c:v>Order 4</c:v>
          </c:tx>
          <c:xVal>
            <c:numRef>
              <c:f>'Order 4'!$C$4:$C$12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'Order 4'!$K$4:$K$12</c:f>
              <c:numCache>
                <c:formatCode>General</c:formatCode>
                <c:ptCount val="9"/>
                <c:pt idx="0">
                  <c:v>3.5446655134443499</c:v>
                </c:pt>
                <c:pt idx="1">
                  <c:v>3.5333154752270999</c:v>
                </c:pt>
                <c:pt idx="2">
                  <c:v>3.5167795326614799</c:v>
                </c:pt>
                <c:pt idx="3">
                  <c:v>3.5146256201818198</c:v>
                </c:pt>
                <c:pt idx="4">
                  <c:v>3.5138140768984099</c:v>
                </c:pt>
                <c:pt idx="5">
                  <c:v>3.5134401389018799</c:v>
                </c:pt>
                <c:pt idx="6">
                  <c:v>3.5119164528565698</c:v>
                </c:pt>
                <c:pt idx="7">
                  <c:v>3.51188020575563</c:v>
                </c:pt>
                <c:pt idx="8">
                  <c:v>3.5130658118776701</c:v>
                </c:pt>
              </c:numCache>
            </c:numRef>
          </c:yVal>
        </c:ser>
        <c:ser>
          <c:idx val="3"/>
          <c:order val="3"/>
          <c:tx>
            <c:v>A-Ar, Order 3</c:v>
          </c:tx>
          <c:xVal>
            <c:numRef>
              <c:f>'A-Ar, Order 3'!$C$4:$C$11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'A-Ar, Order 3'!$K$4:$K$11</c:f>
              <c:numCache>
                <c:formatCode>General</c:formatCode>
                <c:ptCount val="8"/>
                <c:pt idx="0">
                  <c:v>3.4751942064957499</c:v>
                </c:pt>
                <c:pt idx="1">
                  <c:v>3.49348804400275</c:v>
                </c:pt>
                <c:pt idx="2">
                  <c:v>3.5079835726561099</c:v>
                </c:pt>
                <c:pt idx="3">
                  <c:v>3.5125710017574199</c:v>
                </c:pt>
                <c:pt idx="4">
                  <c:v>3.51494434722607</c:v>
                </c:pt>
                <c:pt idx="5">
                  <c:v>3.5156719977016002</c:v>
                </c:pt>
                <c:pt idx="6">
                  <c:v>3.5137101838387799</c:v>
                </c:pt>
                <c:pt idx="7">
                  <c:v>3.5146998149548199</c:v>
                </c:pt>
              </c:numCache>
            </c:numRef>
          </c:yVal>
        </c:ser>
        <c:axId val="143851904"/>
        <c:axId val="143853824"/>
      </c:scatterChart>
      <c:valAx>
        <c:axId val="143851904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Refine no.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43853824"/>
        <c:crosses val="autoZero"/>
        <c:crossBetween val="midCat"/>
      </c:valAx>
      <c:valAx>
        <c:axId val="143853824"/>
        <c:scaling>
          <c:orientation val="minMax"/>
          <c:max val="3.6"/>
          <c:min val="3.4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Bz0</a:t>
                </a:r>
                <a:r>
                  <a:rPr lang="ja-JP" altLang="en-US" sz="1400"/>
                  <a:t>　（</a:t>
                </a:r>
                <a:r>
                  <a:rPr lang="en-US" altLang="ja-JP" sz="1400"/>
                  <a:t>T)</a:t>
                </a:r>
                <a:endParaRPr lang="ja-JP" altLang="en-US" sz="1400"/>
              </a:p>
            </c:rich>
          </c:tx>
          <c:layout/>
        </c:title>
        <c:numFmt formatCode="General" sourceLinked="1"/>
        <c:majorTickMark val="none"/>
        <c:tickLblPos val="nextTo"/>
        <c:crossAx val="1438519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3537656102595751"/>
          <c:y val="0.4908874463211183"/>
          <c:w val="0.2491696322657177"/>
          <c:h val="0.3067500150267477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</c:title>
    <c:plotArea>
      <c:layout>
        <c:manualLayout>
          <c:layoutTarget val="inner"/>
          <c:xMode val="edge"/>
          <c:yMode val="edge"/>
          <c:x val="0.21746994703953848"/>
          <c:y val="0.18262829451006163"/>
          <c:w val="0.66422483444018199"/>
          <c:h val="0.62528536472003449"/>
        </c:manualLayout>
      </c:layout>
      <c:scatterChart>
        <c:scatterStyle val="lineMarker"/>
        <c:ser>
          <c:idx val="2"/>
          <c:order val="0"/>
          <c:tx>
            <c:v>Order 2</c:v>
          </c:tx>
          <c:xVal>
            <c:numRef>
              <c:f>'Order 2'!$C$4:$C$15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'Order 2'!$L$4:$L$15</c:f>
              <c:numCache>
                <c:formatCode>General</c:formatCode>
                <c:ptCount val="12"/>
                <c:pt idx="0">
                  <c:v>14210.1850195037</c:v>
                </c:pt>
                <c:pt idx="1">
                  <c:v>13067.8183128491</c:v>
                </c:pt>
                <c:pt idx="2">
                  <c:v>12435.175853829</c:v>
                </c:pt>
                <c:pt idx="3">
                  <c:v>12192.2114200222</c:v>
                </c:pt>
                <c:pt idx="4">
                  <c:v>12090.422494762501</c:v>
                </c:pt>
                <c:pt idx="5">
                  <c:v>12048.3721045903</c:v>
                </c:pt>
                <c:pt idx="6">
                  <c:v>12029.268694161299</c:v>
                </c:pt>
                <c:pt idx="7">
                  <c:v>12022.3915165459</c:v>
                </c:pt>
                <c:pt idx="8">
                  <c:v>12016.782074774699</c:v>
                </c:pt>
                <c:pt idx="9">
                  <c:v>12014.987776393</c:v>
                </c:pt>
                <c:pt idx="10">
                  <c:v>12013.735210926699</c:v>
                </c:pt>
                <c:pt idx="11">
                  <c:v>12013.0579397689</c:v>
                </c:pt>
              </c:numCache>
            </c:numRef>
          </c:yVal>
        </c:ser>
        <c:ser>
          <c:idx val="0"/>
          <c:order val="1"/>
          <c:tx>
            <c:v>Order 3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3'!$M$4:$M$14</c:f>
              <c:numCache>
                <c:formatCode>General</c:formatCode>
                <c:ptCount val="11"/>
                <c:pt idx="0">
                  <c:v>12862.8876232519</c:v>
                </c:pt>
                <c:pt idx="1">
                  <c:v>12417.034256237601</c:v>
                </c:pt>
                <c:pt idx="2">
                  <c:v>12171.3215108517</c:v>
                </c:pt>
                <c:pt idx="3">
                  <c:v>12077.2758028839</c:v>
                </c:pt>
                <c:pt idx="4">
                  <c:v>12038.741366169899</c:v>
                </c:pt>
                <c:pt idx="5">
                  <c:v>12023.4882338568</c:v>
                </c:pt>
                <c:pt idx="6">
                  <c:v>12017.050284168299</c:v>
                </c:pt>
                <c:pt idx="7">
                  <c:v>12015.0301471615</c:v>
                </c:pt>
                <c:pt idx="8">
                  <c:v>12013.595765173101</c:v>
                </c:pt>
                <c:pt idx="9">
                  <c:v>12012.8159439801</c:v>
                </c:pt>
                <c:pt idx="10">
                  <c:v>12012.469485778</c:v>
                </c:pt>
              </c:numCache>
            </c:numRef>
          </c:yVal>
        </c:ser>
        <c:ser>
          <c:idx val="1"/>
          <c:order val="2"/>
          <c:tx>
            <c:v>Order 4</c:v>
          </c:tx>
          <c:xVal>
            <c:numRef>
              <c:f>'Order 4'!$C$4:$C$12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'Order 4'!$L$4:$L$12</c:f>
              <c:numCache>
                <c:formatCode>General</c:formatCode>
                <c:ptCount val="9"/>
                <c:pt idx="0">
                  <c:v>12406.014063582001</c:v>
                </c:pt>
                <c:pt idx="1">
                  <c:v>12221.2739765642</c:v>
                </c:pt>
                <c:pt idx="2">
                  <c:v>12092.493121867101</c:v>
                </c:pt>
                <c:pt idx="3">
                  <c:v>12044.1346984702</c:v>
                </c:pt>
                <c:pt idx="4">
                  <c:v>12024.7815737449</c:v>
                </c:pt>
                <c:pt idx="5">
                  <c:v>12017.2697394392</c:v>
                </c:pt>
                <c:pt idx="6">
                  <c:v>12014.3182713805</c:v>
                </c:pt>
                <c:pt idx="7">
                  <c:v>12013.4175979553</c:v>
                </c:pt>
                <c:pt idx="8">
                  <c:v>12012.751729014601</c:v>
                </c:pt>
              </c:numCache>
            </c:numRef>
          </c:yVal>
        </c:ser>
        <c:ser>
          <c:idx val="3"/>
          <c:order val="3"/>
          <c:tx>
            <c:v>A-Ar, Order 3</c:v>
          </c:tx>
          <c:xVal>
            <c:numRef>
              <c:f>'A-Ar, Order 3'!$C$4:$C$11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'A-Ar, Order 3'!$L$4:$L$11</c:f>
              <c:numCache>
                <c:formatCode>General</c:formatCode>
                <c:ptCount val="8"/>
                <c:pt idx="0">
                  <c:v>11414.1760035426</c:v>
                </c:pt>
                <c:pt idx="1">
                  <c:v>11633.1341877378</c:v>
                </c:pt>
                <c:pt idx="2">
                  <c:v>11850.8446768465</c:v>
                </c:pt>
                <c:pt idx="3">
                  <c:v>11942.808034556399</c:v>
                </c:pt>
                <c:pt idx="4">
                  <c:v>11982.6512901196</c:v>
                </c:pt>
                <c:pt idx="5">
                  <c:v>11999.1821781654</c:v>
                </c:pt>
                <c:pt idx="6">
                  <c:v>12005.7442245599</c:v>
                </c:pt>
                <c:pt idx="7">
                  <c:v>12008.431435292399</c:v>
                </c:pt>
              </c:numCache>
            </c:numRef>
          </c:yVal>
        </c:ser>
        <c:axId val="143897344"/>
        <c:axId val="143899264"/>
      </c:scatterChart>
      <c:valAx>
        <c:axId val="143897344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Refine</a:t>
                </a:r>
                <a:r>
                  <a:rPr lang="en-US" altLang="ja-JP" sz="1200" baseline="0"/>
                  <a:t> no.</a:t>
                </a:r>
                <a:endParaRPr lang="ja-JP" altLang="en-US" sz="1200"/>
              </a:p>
            </c:rich>
          </c:tx>
        </c:title>
        <c:numFmt formatCode="General" sourceLinked="1"/>
        <c:majorTickMark val="none"/>
        <c:tickLblPos val="nextTo"/>
        <c:crossAx val="143899264"/>
        <c:crosses val="autoZero"/>
        <c:crossBetween val="midCat"/>
      </c:valAx>
      <c:valAx>
        <c:axId val="143899264"/>
        <c:scaling>
          <c:orientation val="minMax"/>
          <c:max val="15000"/>
          <c:min val="1000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Wm</a:t>
                </a:r>
                <a:r>
                  <a:rPr lang="en-US" altLang="ja-JP" sz="1200" baseline="0"/>
                  <a:t> (J)</a:t>
                </a:r>
                <a:endParaRPr lang="ja-JP" altLang="en-US" sz="1200"/>
              </a:p>
            </c:rich>
          </c:tx>
        </c:title>
        <c:numFmt formatCode="General" sourceLinked="1"/>
        <c:majorTickMark val="none"/>
        <c:tickLblPos val="nextTo"/>
        <c:crossAx val="143897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9271606840959823"/>
          <c:y val="0.2022965879265092"/>
          <c:w val="0.2491696322657177"/>
          <c:h val="0.313939468503937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Order 2</c:v>
          </c:tx>
          <c:xVal>
            <c:numRef>
              <c:f>'Order 2'!$J$4:$J$15</c:f>
              <c:numCache>
                <c:formatCode>General</c:formatCode>
                <c:ptCount val="12"/>
                <c:pt idx="0">
                  <c:v>1.5637000001333899E-3</c:v>
                </c:pt>
                <c:pt idx="1">
                  <c:v>5.3242999997564697E-3</c:v>
                </c:pt>
                <c:pt idx="2">
                  <c:v>2.58935000001656E-2</c:v>
                </c:pt>
                <c:pt idx="3">
                  <c:v>6.7198100000041394E-2</c:v>
                </c:pt>
                <c:pt idx="4">
                  <c:v>0.121404900000015</c:v>
                </c:pt>
                <c:pt idx="5">
                  <c:v>0.24188890000004901</c:v>
                </c:pt>
                <c:pt idx="6">
                  <c:v>0.78485809999983702</c:v>
                </c:pt>
                <c:pt idx="7">
                  <c:v>1.5160475999996299</c:v>
                </c:pt>
                <c:pt idx="8">
                  <c:v>5.1388543000002702</c:v>
                </c:pt>
                <c:pt idx="9">
                  <c:v>7.6583233999999702</c:v>
                </c:pt>
                <c:pt idx="10">
                  <c:v>15.4655526999999</c:v>
                </c:pt>
                <c:pt idx="11">
                  <c:v>30.409071200000199</c:v>
                </c:pt>
              </c:numCache>
            </c:numRef>
          </c:xVal>
          <c:yVal>
            <c:numRef>
              <c:f>'Order 2'!$M$4:$M$15</c:f>
              <c:numCache>
                <c:formatCode>General</c:formatCode>
                <c:ptCount val="12"/>
                <c:pt idx="0">
                  <c:v>0.18298135887937911</c:v>
                </c:pt>
                <c:pt idx="1">
                  <c:v>8.7880660533649985E-2</c:v>
                </c:pt>
                <c:pt idx="2">
                  <c:v>3.521391236469977E-2</c:v>
                </c:pt>
                <c:pt idx="3">
                  <c:v>1.49874061179736E-2</c:v>
                </c:pt>
                <c:pt idx="4">
                  <c:v>6.5135965963297607E-3</c:v>
                </c:pt>
                <c:pt idx="5">
                  <c:v>3.0129505710287394E-3</c:v>
                </c:pt>
                <c:pt idx="6">
                  <c:v>1.4226138936728318E-3</c:v>
                </c:pt>
                <c:pt idx="7">
                  <c:v>8.5009686384152918E-4</c:v>
                </c:pt>
                <c:pt idx="8">
                  <c:v>3.831173670973003E-4</c:v>
                </c:pt>
                <c:pt idx="9">
                  <c:v>2.3374411580575594E-4</c:v>
                </c:pt>
                <c:pt idx="10">
                  <c:v>1.2946949901676018E-4</c:v>
                </c:pt>
                <c:pt idx="11">
                  <c:v>7.3087463632706405E-5</c:v>
                </c:pt>
              </c:numCache>
            </c:numRef>
          </c:yVal>
        </c:ser>
        <c:ser>
          <c:idx val="0"/>
          <c:order val="1"/>
          <c:tx>
            <c:v>Order 3</c:v>
          </c:tx>
          <c:xVal>
            <c:numRef>
              <c:f>'Order 3'!$K$4:$K$14</c:f>
              <c:numCache>
                <c:formatCode>General</c:formatCode>
                <c:ptCount val="11"/>
                <c:pt idx="0">
                  <c:v>4.9699999945005402E-3</c:v>
                </c:pt>
                <c:pt idx="1">
                  <c:v>4.0174099995056098E-2</c:v>
                </c:pt>
                <c:pt idx="2">
                  <c:v>0.19010100000013999</c:v>
                </c:pt>
                <c:pt idx="3">
                  <c:v>0.29051130000152597</c:v>
                </c:pt>
                <c:pt idx="4">
                  <c:v>0.59830800000054296</c:v>
                </c:pt>
                <c:pt idx="5">
                  <c:v>1.15991099999519</c:v>
                </c:pt>
                <c:pt idx="6">
                  <c:v>3.34856350001064</c:v>
                </c:pt>
                <c:pt idx="7">
                  <c:v>4.8273952000017699</c:v>
                </c:pt>
                <c:pt idx="8">
                  <c:v>9.5072265999915508</c:v>
                </c:pt>
                <c:pt idx="9">
                  <c:v>19.666961099996101</c:v>
                </c:pt>
                <c:pt idx="10">
                  <c:v>40.489217900001599</c:v>
                </c:pt>
              </c:numCache>
            </c:numRef>
          </c:xVal>
          <c:yVal>
            <c:numRef>
              <c:f>'Order 3'!$N$4:$N$14</c:f>
              <c:numCache>
                <c:formatCode>General</c:formatCode>
                <c:ptCount val="11"/>
                <c:pt idx="0">
                  <c:v>7.082041921215794E-2</c:v>
                </c:pt>
                <c:pt idx="1">
                  <c:v>3.3703645486298117E-2</c:v>
                </c:pt>
                <c:pt idx="2">
                  <c:v>1.3248345500292155E-2</c:v>
                </c:pt>
                <c:pt idx="3">
                  <c:v>5.4191498032746368E-3</c:v>
                </c:pt>
                <c:pt idx="4">
                  <c:v>2.2112028099727922E-3</c:v>
                </c:pt>
                <c:pt idx="5">
                  <c:v>9.4139730313732748E-4</c:v>
                </c:pt>
                <c:pt idx="6">
                  <c:v>4.0544548685574928E-4</c:v>
                </c:pt>
                <c:pt idx="7">
                  <c:v>2.372714329538843E-4</c:v>
                </c:pt>
                <c:pt idx="8">
                  <c:v>1.1786080237727257E-4</c:v>
                </c:pt>
                <c:pt idx="9">
                  <c:v>5.2941595955098062E-5</c:v>
                </c:pt>
                <c:pt idx="10">
                  <c:v>2.4099353988975272E-5</c:v>
                </c:pt>
              </c:numCache>
            </c:numRef>
          </c:yVal>
        </c:ser>
        <c:ser>
          <c:idx val="1"/>
          <c:order val="2"/>
          <c:tx>
            <c:v>Order 4</c:v>
          </c:tx>
          <c:xVal>
            <c:numRef>
              <c:f>'Order 4'!$J$4:$J$12</c:f>
              <c:numCache>
                <c:formatCode>General</c:formatCode>
                <c:ptCount val="9"/>
                <c:pt idx="0">
                  <c:v>2.3010000004432998E-2</c:v>
                </c:pt>
                <c:pt idx="1">
                  <c:v>0.1825375000044</c:v>
                </c:pt>
                <c:pt idx="2">
                  <c:v>0.49952789999952002</c:v>
                </c:pt>
                <c:pt idx="3">
                  <c:v>1.2329088000115001</c:v>
                </c:pt>
                <c:pt idx="4">
                  <c:v>2.49934250001388</c:v>
                </c:pt>
                <c:pt idx="5">
                  <c:v>5.1599761000106801</c:v>
                </c:pt>
                <c:pt idx="6">
                  <c:v>10.8994743999937</c:v>
                </c:pt>
                <c:pt idx="7">
                  <c:v>17.9798377999977</c:v>
                </c:pt>
                <c:pt idx="8">
                  <c:v>34.634357899994903</c:v>
                </c:pt>
              </c:numCache>
            </c:numRef>
          </c:xVal>
          <c:yVal>
            <c:numRef>
              <c:f>'Order 4'!$M$4:$M$12</c:f>
              <c:numCache>
                <c:formatCode>General</c:formatCode>
                <c:ptCount val="9"/>
                <c:pt idx="0">
                  <c:v>3.2786227277813058E-2</c:v>
                </c:pt>
                <c:pt idx="1">
                  <c:v>1.7406830114450475E-2</c:v>
                </c:pt>
                <c:pt idx="2">
                  <c:v>6.6859738920912407E-3</c:v>
                </c:pt>
                <c:pt idx="3">
                  <c:v>2.6601914448667286E-3</c:v>
                </c:pt>
                <c:pt idx="4">
                  <c:v>1.0490663430700942E-3</c:v>
                </c:pt>
                <c:pt idx="5">
                  <c:v>4.2371488266072831E-4</c:v>
                </c:pt>
                <c:pt idx="6">
                  <c:v>1.7800860297628287E-4</c:v>
                </c:pt>
                <c:pt idx="7">
                  <c:v>1.0302858892389736E-4</c:v>
                </c:pt>
                <c:pt idx="8">
                  <c:v>4.7595774838568071E-5</c:v>
                </c:pt>
              </c:numCache>
            </c:numRef>
          </c:yVal>
        </c:ser>
        <c:ser>
          <c:idx val="3"/>
          <c:order val="3"/>
          <c:tx>
            <c:v>A-Ar, Order 3</c:v>
          </c:tx>
          <c:xVal>
            <c:numRef>
              <c:f>'A-Ar, Order 3'!$J$4:$J$11</c:f>
              <c:numCache>
                <c:formatCode>General</c:formatCode>
                <c:ptCount val="8"/>
                <c:pt idx="0">
                  <c:v>1.8839000000298201E-2</c:v>
                </c:pt>
                <c:pt idx="1">
                  <c:v>0.12485960000049</c:v>
                </c:pt>
                <c:pt idx="2">
                  <c:v>0.34572230000048798</c:v>
                </c:pt>
                <c:pt idx="3">
                  <c:v>1.37257060000047</c:v>
                </c:pt>
                <c:pt idx="4">
                  <c:v>3.56818099999873</c:v>
                </c:pt>
                <c:pt idx="5">
                  <c:v>8.5365715999978402</c:v>
                </c:pt>
                <c:pt idx="6">
                  <c:v>19.0611489999973</c:v>
                </c:pt>
                <c:pt idx="7">
                  <c:v>31.175192299997398</c:v>
                </c:pt>
              </c:numCache>
            </c:numRef>
          </c:xVal>
          <c:yVal>
            <c:numRef>
              <c:f>'A-Ar, Order 3'!$M$4:$M$11</c:f>
              <c:numCache>
                <c:formatCode>General</c:formatCode>
                <c:ptCount val="8"/>
                <c:pt idx="0">
                  <c:v>4.9783136487914825E-2</c:v>
                </c:pt>
                <c:pt idx="1">
                  <c:v>3.1555122572439004E-2</c:v>
                </c:pt>
                <c:pt idx="2">
                  <c:v>1.3430977820304075E-2</c:v>
                </c:pt>
                <c:pt idx="3">
                  <c:v>5.7751353579117912E-3</c:v>
                </c:pt>
                <c:pt idx="4">
                  <c:v>2.4582307191867029E-3</c:v>
                </c:pt>
                <c:pt idx="5">
                  <c:v>1.0820535352117993E-3</c:v>
                </c:pt>
                <c:pt idx="6">
                  <c:v>5.3577081263357434E-4</c:v>
                </c:pt>
                <c:pt idx="7">
                  <c:v>3.120636476976671E-4</c:v>
                </c:pt>
              </c:numCache>
            </c:numRef>
          </c:yVal>
        </c:ser>
        <c:axId val="143946880"/>
        <c:axId val="143948800"/>
      </c:scatterChart>
      <c:valAx>
        <c:axId val="143946880"/>
        <c:scaling>
          <c:logBase val="10"/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altLang="ja-JP" b="1"/>
                  <a:t>Calculation</a:t>
                </a:r>
                <a:r>
                  <a:rPr lang="en-US" altLang="ja-JP" b="1" baseline="0"/>
                  <a:t> time (sec)</a:t>
                </a:r>
                <a:endParaRPr lang="ja-JP" altLang="en-US" b="1"/>
              </a:p>
            </c:rich>
          </c:tx>
          <c:layout/>
        </c:title>
        <c:numFmt formatCode="General" sourceLinked="1"/>
        <c:majorTickMark val="none"/>
        <c:tickLblPos val="nextTo"/>
        <c:crossAx val="143948800"/>
        <c:crossesAt val="1.0000000000000025E-5"/>
        <c:crossBetween val="midCat"/>
      </c:valAx>
      <c:valAx>
        <c:axId val="143948800"/>
        <c:scaling>
          <c:logBase val="10"/>
          <c:orientation val="minMax"/>
          <c:max val="0.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en-US" sz="1100"/>
                  <a:t>Relative error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3946880"/>
        <c:crossesAt val="1.0000000000000018E-3"/>
        <c:crossBetween val="midCat"/>
      </c:valAx>
    </c:plotArea>
    <c:legend>
      <c:legendPos val="r"/>
      <c:layout>
        <c:manualLayout>
          <c:xMode val="edge"/>
          <c:yMode val="edge"/>
          <c:x val="0.62080639480767752"/>
          <c:y val="4.2021846149828283E-2"/>
          <c:w val="0.22369542066027689"/>
          <c:h val="0.29988247737689538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Bz0</a:t>
            </a:r>
            <a:endParaRPr lang="ja-JP" alt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8634397219684612"/>
          <c:y val="0.17579667153794201"/>
          <c:w val="0.48959817096532782"/>
          <c:h val="0.6403314566595254"/>
        </c:manualLayout>
      </c:layout>
      <c:scatterChart>
        <c:scatterStyle val="lineMarker"/>
        <c:ser>
          <c:idx val="0"/>
          <c:order val="0"/>
          <c:tx>
            <c:v>Ω-Ωr, Order 2</c:v>
          </c:tx>
          <c:xVal>
            <c:numRef>
              <c:f>'Order 2'!$C$4:$C$15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'Order 2'!$K$4:$K$15</c:f>
              <c:numCache>
                <c:formatCode>General</c:formatCode>
                <c:ptCount val="12"/>
                <c:pt idx="0">
                  <c:v>3.95709967048797</c:v>
                </c:pt>
                <c:pt idx="1">
                  <c:v>3.8099849565596</c:v>
                </c:pt>
                <c:pt idx="2">
                  <c:v>3.3343214758592001</c:v>
                </c:pt>
                <c:pt idx="3">
                  <c:v>3.43331070673606</c:v>
                </c:pt>
                <c:pt idx="4">
                  <c:v>3.3408002701205901</c:v>
                </c:pt>
                <c:pt idx="5">
                  <c:v>3.3404760798247999</c:v>
                </c:pt>
                <c:pt idx="6">
                  <c:v>3.3394950495788001</c:v>
                </c:pt>
                <c:pt idx="7">
                  <c:v>3.6430729049166</c:v>
                </c:pt>
                <c:pt idx="8">
                  <c:v>3.33894395822582</c:v>
                </c:pt>
                <c:pt idx="9">
                  <c:v>3.59367125758371</c:v>
                </c:pt>
                <c:pt idx="10">
                  <c:v>3.5929650345045001</c:v>
                </c:pt>
                <c:pt idx="11">
                  <c:v>3.5929399886819802</c:v>
                </c:pt>
              </c:numCache>
            </c:numRef>
          </c:yVal>
        </c:ser>
        <c:ser>
          <c:idx val="1"/>
          <c:order val="1"/>
          <c:tx>
            <c:v>Ω-Ωr, Order 3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3'!$L$4:$L$14</c:f>
              <c:numCache>
                <c:formatCode>General</c:formatCode>
                <c:ptCount val="11"/>
                <c:pt idx="0">
                  <c:v>3.5529638523933502</c:v>
                </c:pt>
                <c:pt idx="1">
                  <c:v>3.5920552230356999</c:v>
                </c:pt>
                <c:pt idx="2">
                  <c:v>3.5229379893396802</c:v>
                </c:pt>
                <c:pt idx="3">
                  <c:v>3.5190557422211701</c:v>
                </c:pt>
                <c:pt idx="4">
                  <c:v>3.5173157766182199</c:v>
                </c:pt>
                <c:pt idx="5">
                  <c:v>3.5166561623531298</c:v>
                </c:pt>
                <c:pt idx="6">
                  <c:v>3.5174526286037602</c:v>
                </c:pt>
                <c:pt idx="7">
                  <c:v>3.5190235622558399</c:v>
                </c:pt>
                <c:pt idx="8">
                  <c:v>3.5276257384788998</c:v>
                </c:pt>
                <c:pt idx="9">
                  <c:v>3.5129071971919301</c:v>
                </c:pt>
                <c:pt idx="10">
                  <c:v>3.5128922131870999</c:v>
                </c:pt>
              </c:numCache>
            </c:numRef>
          </c:yVal>
        </c:ser>
        <c:ser>
          <c:idx val="2"/>
          <c:order val="2"/>
          <c:tx>
            <c:v>Ω-Ωr, Order 4</c:v>
          </c:tx>
          <c:xVal>
            <c:numRef>
              <c:f>'Order 4'!$C$4:$C$12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'Order 4'!$K$4:$K$12</c:f>
              <c:numCache>
                <c:formatCode>General</c:formatCode>
                <c:ptCount val="9"/>
                <c:pt idx="0">
                  <c:v>3.5446655134443499</c:v>
                </c:pt>
                <c:pt idx="1">
                  <c:v>3.5333154752270999</c:v>
                </c:pt>
                <c:pt idx="2">
                  <c:v>3.5167795326614799</c:v>
                </c:pt>
                <c:pt idx="3">
                  <c:v>3.5146256201818198</c:v>
                </c:pt>
                <c:pt idx="4">
                  <c:v>3.5138140768984099</c:v>
                </c:pt>
                <c:pt idx="5">
                  <c:v>3.5134401389018799</c:v>
                </c:pt>
                <c:pt idx="6">
                  <c:v>3.5119164528565698</c:v>
                </c:pt>
                <c:pt idx="7">
                  <c:v>3.51188020575563</c:v>
                </c:pt>
                <c:pt idx="8">
                  <c:v>3.5130658118776701</c:v>
                </c:pt>
              </c:numCache>
            </c:numRef>
          </c:yVal>
        </c:ser>
        <c:ser>
          <c:idx val="3"/>
          <c:order val="3"/>
          <c:tx>
            <c:v>A-Ar, Order 3</c:v>
          </c:tx>
          <c:xVal>
            <c:numRef>
              <c:f>'A-Or, Order 3'!$C$4:$C$11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'A-Or, Order 3'!$K$4:$K$11</c:f>
              <c:numCache>
                <c:formatCode>General</c:formatCode>
                <c:ptCount val="8"/>
                <c:pt idx="0">
                  <c:v>3.48150912352604</c:v>
                </c:pt>
                <c:pt idx="1">
                  <c:v>3.4942751210830201</c:v>
                </c:pt>
                <c:pt idx="2">
                  <c:v>3.50849086910653</c:v>
                </c:pt>
                <c:pt idx="3">
                  <c:v>3.5127541816034298</c:v>
                </c:pt>
                <c:pt idx="4">
                  <c:v>3.5151094727676502</c:v>
                </c:pt>
                <c:pt idx="5">
                  <c:v>3.51581869585889</c:v>
                </c:pt>
                <c:pt idx="6">
                  <c:v>3.5138565509196602</c:v>
                </c:pt>
                <c:pt idx="7">
                  <c:v>3.51480290073789</c:v>
                </c:pt>
              </c:numCache>
            </c:numRef>
          </c:yVal>
        </c:ser>
        <c:ser>
          <c:idx val="5"/>
          <c:order val="4"/>
          <c:tx>
            <c:v>A-Ωr, Order 3</c:v>
          </c:tx>
          <c:xVal>
            <c:numRef>
              <c:f>'A-Or, Order 3'!$C$4:$C$12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'A-Or, Order 3'!$K$4:$K$12</c:f>
              <c:numCache>
                <c:formatCode>General</c:formatCode>
                <c:ptCount val="9"/>
                <c:pt idx="0">
                  <c:v>3.48150912352604</c:v>
                </c:pt>
                <c:pt idx="1">
                  <c:v>3.4942751210830201</c:v>
                </c:pt>
                <c:pt idx="2">
                  <c:v>3.50849086910653</c:v>
                </c:pt>
                <c:pt idx="3">
                  <c:v>3.5127541816034298</c:v>
                </c:pt>
                <c:pt idx="4">
                  <c:v>3.5151094727676502</c:v>
                </c:pt>
                <c:pt idx="5">
                  <c:v>3.51581869585889</c:v>
                </c:pt>
                <c:pt idx="6">
                  <c:v>3.5138565509196602</c:v>
                </c:pt>
                <c:pt idx="7">
                  <c:v>3.51480290073789</c:v>
                </c:pt>
                <c:pt idx="8">
                  <c:v>3.5138978010084498</c:v>
                </c:pt>
              </c:numCache>
            </c:numRef>
          </c:yVal>
        </c:ser>
        <c:ser>
          <c:idx val="4"/>
          <c:order val="5"/>
          <c:tx>
            <c:v>A-Ωr, Order 3 *</c:v>
          </c:tx>
          <c:xVal>
            <c:numRef>
              <c:f>'A-Or, Order 3, type1'!$C$4:$C$14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'A-Or, Order 3, type1'!$K$4:$K$14</c:f>
              <c:numCache>
                <c:formatCode>General</c:formatCode>
                <c:ptCount val="11"/>
                <c:pt idx="0">
                  <c:v>3.48605301420098</c:v>
                </c:pt>
                <c:pt idx="1">
                  <c:v>2.5522485054505402</c:v>
                </c:pt>
                <c:pt idx="2">
                  <c:v>3.5488924496844798</c:v>
                </c:pt>
                <c:pt idx="3">
                  <c:v>3.49930372527492</c:v>
                </c:pt>
                <c:pt idx="4">
                  <c:v>3.5084492445136299</c:v>
                </c:pt>
                <c:pt idx="5">
                  <c:v>3.50457386086399</c:v>
                </c:pt>
                <c:pt idx="6">
                  <c:v>3.5051442524220602</c:v>
                </c:pt>
                <c:pt idx="7">
                  <c:v>3.5158458463991802</c:v>
                </c:pt>
                <c:pt idx="8">
                  <c:v>3.5157723730334398</c:v>
                </c:pt>
                <c:pt idx="9">
                  <c:v>3.5146110062576099</c:v>
                </c:pt>
                <c:pt idx="10">
                  <c:v>3.5148750588512798</c:v>
                </c:pt>
              </c:numCache>
            </c:numRef>
          </c:yVal>
        </c:ser>
        <c:axId val="144055680"/>
        <c:axId val="144070144"/>
      </c:scatterChart>
      <c:valAx>
        <c:axId val="144055680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Refine no.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44070144"/>
        <c:crosses val="autoZero"/>
        <c:crossBetween val="midCat"/>
      </c:valAx>
      <c:valAx>
        <c:axId val="144070144"/>
        <c:scaling>
          <c:orientation val="minMax"/>
          <c:max val="3.6"/>
          <c:min val="3.4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Bz0</a:t>
                </a:r>
                <a:r>
                  <a:rPr lang="ja-JP" altLang="en-US" sz="1400"/>
                  <a:t>　（</a:t>
                </a:r>
                <a:r>
                  <a:rPr lang="en-US" altLang="ja-JP" sz="1400"/>
                  <a:t>T)</a:t>
                </a:r>
                <a:endParaRPr lang="ja-JP" altLang="en-US" sz="1400"/>
              </a:p>
            </c:rich>
          </c:tx>
          <c:layout/>
        </c:title>
        <c:numFmt formatCode="General" sourceLinked="1"/>
        <c:majorTickMark val="none"/>
        <c:tickLblPos val="nextTo"/>
        <c:crossAx val="1440556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8212824010914064"/>
          <c:y val="0.36366098321679263"/>
          <c:w val="0.25170533621019725"/>
          <c:h val="0.38343751878343452"/>
        </c:manualLayout>
      </c:layout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21746994703953876"/>
          <c:y val="0.18262829451006199"/>
          <c:w val="0.48565335583052116"/>
          <c:h val="0.62528536472003449"/>
        </c:manualLayout>
      </c:layout>
      <c:scatterChart>
        <c:scatterStyle val="lineMarker"/>
        <c:ser>
          <c:idx val="0"/>
          <c:order val="0"/>
          <c:tx>
            <c:v>Ω-Ωr, Order 2</c:v>
          </c:tx>
          <c:xVal>
            <c:numRef>
              <c:f>'Order 2'!$C$4:$C$15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'Order 2'!$L$4:$L$15</c:f>
              <c:numCache>
                <c:formatCode>General</c:formatCode>
                <c:ptCount val="12"/>
                <c:pt idx="0">
                  <c:v>14210.1850195037</c:v>
                </c:pt>
                <c:pt idx="1">
                  <c:v>13067.8183128491</c:v>
                </c:pt>
                <c:pt idx="2">
                  <c:v>12435.175853829</c:v>
                </c:pt>
                <c:pt idx="3">
                  <c:v>12192.2114200222</c:v>
                </c:pt>
                <c:pt idx="4">
                  <c:v>12090.422494762501</c:v>
                </c:pt>
                <c:pt idx="5">
                  <c:v>12048.3721045903</c:v>
                </c:pt>
                <c:pt idx="6">
                  <c:v>12029.268694161299</c:v>
                </c:pt>
                <c:pt idx="7">
                  <c:v>12022.3915165459</c:v>
                </c:pt>
                <c:pt idx="8">
                  <c:v>12016.782074774699</c:v>
                </c:pt>
                <c:pt idx="9">
                  <c:v>12014.987776393</c:v>
                </c:pt>
                <c:pt idx="10">
                  <c:v>12013.735210926699</c:v>
                </c:pt>
                <c:pt idx="11">
                  <c:v>12013.0579397689</c:v>
                </c:pt>
              </c:numCache>
            </c:numRef>
          </c:yVal>
        </c:ser>
        <c:ser>
          <c:idx val="1"/>
          <c:order val="1"/>
          <c:tx>
            <c:v>Ω-Ωr, Order 3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3'!$M$4:$M$14</c:f>
              <c:numCache>
                <c:formatCode>General</c:formatCode>
                <c:ptCount val="11"/>
                <c:pt idx="0">
                  <c:v>12862.8876232519</c:v>
                </c:pt>
                <c:pt idx="1">
                  <c:v>12417.034256237601</c:v>
                </c:pt>
                <c:pt idx="2">
                  <c:v>12171.3215108517</c:v>
                </c:pt>
                <c:pt idx="3">
                  <c:v>12077.2758028839</c:v>
                </c:pt>
                <c:pt idx="4">
                  <c:v>12038.741366169899</c:v>
                </c:pt>
                <c:pt idx="5">
                  <c:v>12023.4882338568</c:v>
                </c:pt>
                <c:pt idx="6">
                  <c:v>12017.050284168299</c:v>
                </c:pt>
                <c:pt idx="7">
                  <c:v>12015.0301471615</c:v>
                </c:pt>
                <c:pt idx="8">
                  <c:v>12013.595765173101</c:v>
                </c:pt>
                <c:pt idx="9">
                  <c:v>12012.8159439801</c:v>
                </c:pt>
                <c:pt idx="10">
                  <c:v>12012.469485778</c:v>
                </c:pt>
              </c:numCache>
            </c:numRef>
          </c:yVal>
        </c:ser>
        <c:ser>
          <c:idx val="2"/>
          <c:order val="2"/>
          <c:tx>
            <c:v>Ω-Ωr, Order 4</c:v>
          </c:tx>
          <c:xVal>
            <c:numRef>
              <c:f>'Order 4'!$C$4:$C$12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'Order 4'!$L$4:$L$12</c:f>
              <c:numCache>
                <c:formatCode>General</c:formatCode>
                <c:ptCount val="9"/>
                <c:pt idx="0">
                  <c:v>12406.014063582001</c:v>
                </c:pt>
                <c:pt idx="1">
                  <c:v>12221.2739765642</c:v>
                </c:pt>
                <c:pt idx="2">
                  <c:v>12092.493121867101</c:v>
                </c:pt>
                <c:pt idx="3">
                  <c:v>12044.1346984702</c:v>
                </c:pt>
                <c:pt idx="4">
                  <c:v>12024.7815737449</c:v>
                </c:pt>
                <c:pt idx="5">
                  <c:v>12017.2697394392</c:v>
                </c:pt>
                <c:pt idx="6">
                  <c:v>12014.3182713805</c:v>
                </c:pt>
                <c:pt idx="7">
                  <c:v>12013.4175979553</c:v>
                </c:pt>
                <c:pt idx="8">
                  <c:v>12012.751729014601</c:v>
                </c:pt>
              </c:numCache>
            </c:numRef>
          </c:yVal>
        </c:ser>
        <c:ser>
          <c:idx val="3"/>
          <c:order val="3"/>
          <c:tx>
            <c:v>A-Ar, Order 3</c:v>
          </c:tx>
          <c:xVal>
            <c:numRef>
              <c:f>'A-Or, Order 3'!$C$4:$C$11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'A-Or, Order 3'!$L$4:$L$11</c:f>
              <c:numCache>
                <c:formatCode>General</c:formatCode>
                <c:ptCount val="8"/>
                <c:pt idx="0">
                  <c:v>11462.397241957</c:v>
                </c:pt>
                <c:pt idx="1">
                  <c:v>11639.4755786478</c:v>
                </c:pt>
                <c:pt idx="2">
                  <c:v>11854.8623337062</c:v>
                </c:pt>
                <c:pt idx="3">
                  <c:v>11944.1764089685</c:v>
                </c:pt>
                <c:pt idx="4">
                  <c:v>11983.881873939899</c:v>
                </c:pt>
                <c:pt idx="5">
                  <c:v>12000.2639444005</c:v>
                </c:pt>
                <c:pt idx="6">
                  <c:v>12006.8269137223</c:v>
                </c:pt>
                <c:pt idx="7">
                  <c:v>12009.2048260802</c:v>
                </c:pt>
              </c:numCache>
            </c:numRef>
          </c:yVal>
        </c:ser>
        <c:ser>
          <c:idx val="5"/>
          <c:order val="4"/>
          <c:tx>
            <c:v>A-Ωr, Order 3</c:v>
          </c:tx>
          <c:xVal>
            <c:numRef>
              <c:f>'A-Or, Order 3'!$C$4:$C$12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'A-Or, Order 3'!$L$4:$L$12</c:f>
              <c:numCache>
                <c:formatCode>General</c:formatCode>
                <c:ptCount val="9"/>
                <c:pt idx="0">
                  <c:v>11462.397241957</c:v>
                </c:pt>
                <c:pt idx="1">
                  <c:v>11639.4755786478</c:v>
                </c:pt>
                <c:pt idx="2">
                  <c:v>11854.8623337062</c:v>
                </c:pt>
                <c:pt idx="3">
                  <c:v>11944.1764089685</c:v>
                </c:pt>
                <c:pt idx="4">
                  <c:v>11983.881873939899</c:v>
                </c:pt>
                <c:pt idx="5">
                  <c:v>12000.2639444005</c:v>
                </c:pt>
                <c:pt idx="6">
                  <c:v>12006.8269137223</c:v>
                </c:pt>
                <c:pt idx="7">
                  <c:v>12009.2048260802</c:v>
                </c:pt>
                <c:pt idx="8">
                  <c:v>12010.9891357126</c:v>
                </c:pt>
              </c:numCache>
            </c:numRef>
          </c:yVal>
        </c:ser>
        <c:ser>
          <c:idx val="4"/>
          <c:order val="5"/>
          <c:tx>
            <c:v>A-Ωr, Order 3 *</c:v>
          </c:tx>
          <c:xVal>
            <c:numRef>
              <c:f>'A-Or, Order 3, type1'!$C$4:$C$14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'A-Or, Order 3, type1'!$L$4:$L$14</c:f>
              <c:numCache>
                <c:formatCode>General</c:formatCode>
                <c:ptCount val="11"/>
                <c:pt idx="0">
                  <c:v>13422.2535322601</c:v>
                </c:pt>
                <c:pt idx="1">
                  <c:v>13344.4663536589</c:v>
                </c:pt>
                <c:pt idx="2">
                  <c:v>12560.3140221924</c:v>
                </c:pt>
                <c:pt idx="3">
                  <c:v>12204.0373057981</c:v>
                </c:pt>
                <c:pt idx="4">
                  <c:v>12086.449011782301</c:v>
                </c:pt>
                <c:pt idx="5">
                  <c:v>12041.0620400608</c:v>
                </c:pt>
                <c:pt idx="6">
                  <c:v>12023.8194213268</c:v>
                </c:pt>
                <c:pt idx="7">
                  <c:v>12018.694897429899</c:v>
                </c:pt>
                <c:pt idx="8">
                  <c:v>12015.3937633026</c:v>
                </c:pt>
                <c:pt idx="9">
                  <c:v>12013.6675170117</c:v>
                </c:pt>
                <c:pt idx="10">
                  <c:v>12012.81195374</c:v>
                </c:pt>
              </c:numCache>
            </c:numRef>
          </c:yVal>
        </c:ser>
        <c:axId val="144180736"/>
        <c:axId val="144182656"/>
      </c:scatterChart>
      <c:valAx>
        <c:axId val="144180736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Refine</a:t>
                </a:r>
                <a:r>
                  <a:rPr lang="en-US" altLang="ja-JP" sz="1200" baseline="0"/>
                  <a:t> no.</a:t>
                </a:r>
                <a:endParaRPr lang="ja-JP" altLang="en-US" sz="1200"/>
              </a:p>
            </c:rich>
          </c:tx>
          <c:layout/>
        </c:title>
        <c:numFmt formatCode="General" sourceLinked="1"/>
        <c:majorTickMark val="none"/>
        <c:tickLblPos val="nextTo"/>
        <c:crossAx val="144182656"/>
        <c:crosses val="autoZero"/>
        <c:crossBetween val="midCat"/>
      </c:valAx>
      <c:valAx>
        <c:axId val="144182656"/>
        <c:scaling>
          <c:orientation val="minMax"/>
          <c:max val="15000"/>
          <c:min val="1000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Wm</a:t>
                </a:r>
                <a:r>
                  <a:rPr lang="en-US" altLang="ja-JP" sz="1200" baseline="0"/>
                  <a:t> (J)</a:t>
                </a:r>
                <a:endParaRPr lang="ja-JP" altLang="en-US" sz="1200"/>
              </a:p>
            </c:rich>
          </c:tx>
          <c:layout/>
        </c:title>
        <c:numFmt formatCode="General" sourceLinked="1"/>
        <c:majorTickMark val="none"/>
        <c:tickLblPos val="nextTo"/>
        <c:crossAx val="1441807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1863174555103693"/>
          <c:y val="0.19361603237095365"/>
          <c:w val="0.25170533621019725"/>
          <c:h val="0.39242433562992218"/>
        </c:manualLayout>
      </c:layout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Ω-Ωr, Order 2</c:v>
          </c:tx>
          <c:xVal>
            <c:numRef>
              <c:f>'Order 2'!$J$4:$J$15</c:f>
              <c:numCache>
                <c:formatCode>General</c:formatCode>
                <c:ptCount val="12"/>
                <c:pt idx="0">
                  <c:v>1.5637000001333899E-3</c:v>
                </c:pt>
                <c:pt idx="1">
                  <c:v>5.3242999997564697E-3</c:v>
                </c:pt>
                <c:pt idx="2">
                  <c:v>2.58935000001656E-2</c:v>
                </c:pt>
                <c:pt idx="3">
                  <c:v>6.7198100000041394E-2</c:v>
                </c:pt>
                <c:pt idx="4">
                  <c:v>0.121404900000015</c:v>
                </c:pt>
                <c:pt idx="5">
                  <c:v>0.24188890000004901</c:v>
                </c:pt>
                <c:pt idx="6">
                  <c:v>0.78485809999983702</c:v>
                </c:pt>
                <c:pt idx="7">
                  <c:v>1.5160475999996299</c:v>
                </c:pt>
                <c:pt idx="8">
                  <c:v>5.1388543000002702</c:v>
                </c:pt>
                <c:pt idx="9">
                  <c:v>7.6583233999999702</c:v>
                </c:pt>
                <c:pt idx="10">
                  <c:v>15.4655526999999</c:v>
                </c:pt>
                <c:pt idx="11">
                  <c:v>30.409071200000199</c:v>
                </c:pt>
              </c:numCache>
            </c:numRef>
          </c:xVal>
          <c:yVal>
            <c:numRef>
              <c:f>'Order 2'!$M$4:$M$15</c:f>
              <c:numCache>
                <c:formatCode>General</c:formatCode>
                <c:ptCount val="12"/>
                <c:pt idx="0">
                  <c:v>0.18298135887937911</c:v>
                </c:pt>
                <c:pt idx="1">
                  <c:v>8.7880660533649985E-2</c:v>
                </c:pt>
                <c:pt idx="2">
                  <c:v>3.521391236469977E-2</c:v>
                </c:pt>
                <c:pt idx="3">
                  <c:v>1.49874061179736E-2</c:v>
                </c:pt>
                <c:pt idx="4">
                  <c:v>6.5135965963297607E-3</c:v>
                </c:pt>
                <c:pt idx="5">
                  <c:v>3.0129505710287394E-3</c:v>
                </c:pt>
                <c:pt idx="6">
                  <c:v>1.4226138936728318E-3</c:v>
                </c:pt>
                <c:pt idx="7">
                  <c:v>8.5009686384152918E-4</c:v>
                </c:pt>
                <c:pt idx="8">
                  <c:v>3.831173670973003E-4</c:v>
                </c:pt>
                <c:pt idx="9">
                  <c:v>2.3374411580575594E-4</c:v>
                </c:pt>
                <c:pt idx="10">
                  <c:v>1.2946949901676018E-4</c:v>
                </c:pt>
                <c:pt idx="11">
                  <c:v>7.3087463632706405E-5</c:v>
                </c:pt>
              </c:numCache>
            </c:numRef>
          </c:yVal>
        </c:ser>
        <c:ser>
          <c:idx val="1"/>
          <c:order val="1"/>
          <c:tx>
            <c:v>Ω-Ωr, Order 3</c:v>
          </c:tx>
          <c:xVal>
            <c:numRef>
              <c:f>'Order 3'!$K$4:$K$14</c:f>
              <c:numCache>
                <c:formatCode>General</c:formatCode>
                <c:ptCount val="11"/>
                <c:pt idx="0">
                  <c:v>4.9699999945005402E-3</c:v>
                </c:pt>
                <c:pt idx="1">
                  <c:v>4.0174099995056098E-2</c:v>
                </c:pt>
                <c:pt idx="2">
                  <c:v>0.19010100000013999</c:v>
                </c:pt>
                <c:pt idx="3">
                  <c:v>0.29051130000152597</c:v>
                </c:pt>
                <c:pt idx="4">
                  <c:v>0.59830800000054296</c:v>
                </c:pt>
                <c:pt idx="5">
                  <c:v>1.15991099999519</c:v>
                </c:pt>
                <c:pt idx="6">
                  <c:v>3.34856350001064</c:v>
                </c:pt>
                <c:pt idx="7">
                  <c:v>4.8273952000017699</c:v>
                </c:pt>
                <c:pt idx="8">
                  <c:v>9.5072265999915508</c:v>
                </c:pt>
                <c:pt idx="9">
                  <c:v>19.666961099996101</c:v>
                </c:pt>
                <c:pt idx="10">
                  <c:v>40.489217900001599</c:v>
                </c:pt>
              </c:numCache>
            </c:numRef>
          </c:xVal>
          <c:yVal>
            <c:numRef>
              <c:f>'Order 3'!$N$4:$N$14</c:f>
              <c:numCache>
                <c:formatCode>General</c:formatCode>
                <c:ptCount val="11"/>
                <c:pt idx="0">
                  <c:v>7.082041921215794E-2</c:v>
                </c:pt>
                <c:pt idx="1">
                  <c:v>3.3703645486298117E-2</c:v>
                </c:pt>
                <c:pt idx="2">
                  <c:v>1.3248345500292155E-2</c:v>
                </c:pt>
                <c:pt idx="3">
                  <c:v>5.4191498032746368E-3</c:v>
                </c:pt>
                <c:pt idx="4">
                  <c:v>2.2112028099727922E-3</c:v>
                </c:pt>
                <c:pt idx="5">
                  <c:v>9.4139730313732748E-4</c:v>
                </c:pt>
                <c:pt idx="6">
                  <c:v>4.0544548685574928E-4</c:v>
                </c:pt>
                <c:pt idx="7">
                  <c:v>2.372714329538843E-4</c:v>
                </c:pt>
                <c:pt idx="8">
                  <c:v>1.1786080237727257E-4</c:v>
                </c:pt>
                <c:pt idx="9">
                  <c:v>5.2941595955098062E-5</c:v>
                </c:pt>
                <c:pt idx="10">
                  <c:v>2.4099353988975272E-5</c:v>
                </c:pt>
              </c:numCache>
            </c:numRef>
          </c:yVal>
        </c:ser>
        <c:ser>
          <c:idx val="2"/>
          <c:order val="2"/>
          <c:tx>
            <c:v>Ω-Ωr, Order 4</c:v>
          </c:tx>
          <c:xVal>
            <c:numRef>
              <c:f>'Order 4'!$J$4:$J$12</c:f>
              <c:numCache>
                <c:formatCode>General</c:formatCode>
                <c:ptCount val="9"/>
                <c:pt idx="0">
                  <c:v>2.3010000004432998E-2</c:v>
                </c:pt>
                <c:pt idx="1">
                  <c:v>0.1825375000044</c:v>
                </c:pt>
                <c:pt idx="2">
                  <c:v>0.49952789999952002</c:v>
                </c:pt>
                <c:pt idx="3">
                  <c:v>1.2329088000115001</c:v>
                </c:pt>
                <c:pt idx="4">
                  <c:v>2.49934250001388</c:v>
                </c:pt>
                <c:pt idx="5">
                  <c:v>5.1599761000106801</c:v>
                </c:pt>
                <c:pt idx="6">
                  <c:v>10.8994743999937</c:v>
                </c:pt>
                <c:pt idx="7">
                  <c:v>17.9798377999977</c:v>
                </c:pt>
                <c:pt idx="8">
                  <c:v>34.634357899994903</c:v>
                </c:pt>
              </c:numCache>
            </c:numRef>
          </c:xVal>
          <c:yVal>
            <c:numRef>
              <c:f>'Order 4'!$M$4:$M$12</c:f>
              <c:numCache>
                <c:formatCode>General</c:formatCode>
                <c:ptCount val="9"/>
                <c:pt idx="0">
                  <c:v>3.2786227277813058E-2</c:v>
                </c:pt>
                <c:pt idx="1">
                  <c:v>1.7406830114450475E-2</c:v>
                </c:pt>
                <c:pt idx="2">
                  <c:v>6.6859738920912407E-3</c:v>
                </c:pt>
                <c:pt idx="3">
                  <c:v>2.6601914448667286E-3</c:v>
                </c:pt>
                <c:pt idx="4">
                  <c:v>1.0490663430700942E-3</c:v>
                </c:pt>
                <c:pt idx="5">
                  <c:v>4.2371488266072831E-4</c:v>
                </c:pt>
                <c:pt idx="6">
                  <c:v>1.7800860297628287E-4</c:v>
                </c:pt>
                <c:pt idx="7">
                  <c:v>1.0302858892389736E-4</c:v>
                </c:pt>
                <c:pt idx="8">
                  <c:v>4.7595774838568071E-5</c:v>
                </c:pt>
              </c:numCache>
            </c:numRef>
          </c:yVal>
        </c:ser>
        <c:ser>
          <c:idx val="3"/>
          <c:order val="3"/>
          <c:tx>
            <c:v>A-Ar, Order 3</c:v>
          </c:tx>
          <c:xVal>
            <c:numRef>
              <c:f>'A-Or, Order 3'!$J$4:$J$11</c:f>
              <c:numCache>
                <c:formatCode>General</c:formatCode>
                <c:ptCount val="8"/>
                <c:pt idx="0">
                  <c:v>1.43963000000439E-2</c:v>
                </c:pt>
                <c:pt idx="1">
                  <c:v>7.0811300000059405E-2</c:v>
                </c:pt>
                <c:pt idx="2">
                  <c:v>0.278286499999921</c:v>
                </c:pt>
                <c:pt idx="3">
                  <c:v>1.34852779999982</c:v>
                </c:pt>
                <c:pt idx="4">
                  <c:v>4.4675864000000702</c:v>
                </c:pt>
                <c:pt idx="5">
                  <c:v>8.2447105999999604</c:v>
                </c:pt>
                <c:pt idx="6">
                  <c:v>19.2272619000004</c:v>
                </c:pt>
                <c:pt idx="7">
                  <c:v>35.248320700000399</c:v>
                </c:pt>
              </c:numCache>
            </c:numRef>
          </c:xVal>
          <c:yVal>
            <c:numRef>
              <c:f>'A-Or, Order 3'!$M$4:$M$11</c:f>
              <c:numCache>
                <c:formatCode>General</c:formatCode>
                <c:ptCount val="8"/>
                <c:pt idx="0">
                  <c:v>4.5768774530767962E-2</c:v>
                </c:pt>
                <c:pt idx="1">
                  <c:v>3.102720916205055E-2</c:v>
                </c:pt>
                <c:pt idx="2">
                  <c:v>1.3096512564230669E-2</c:v>
                </c:pt>
                <c:pt idx="3">
                  <c:v>5.6612197812137372E-3</c:v>
                </c:pt>
                <c:pt idx="4">
                  <c:v>2.355786048835508E-3</c:v>
                </c:pt>
                <c:pt idx="5">
                  <c:v>9.9199775556979629E-4</c:v>
                </c:pt>
                <c:pt idx="6">
                  <c:v>4.4563820036834615E-4</c:v>
                </c:pt>
                <c:pt idx="7">
                  <c:v>2.4767976502183613E-4</c:v>
                </c:pt>
              </c:numCache>
            </c:numRef>
          </c:yVal>
        </c:ser>
        <c:ser>
          <c:idx val="5"/>
          <c:order val="4"/>
          <c:tx>
            <c:v>A-Ωr, Order 3</c:v>
          </c:tx>
          <c:xVal>
            <c:numRef>
              <c:f>'A-Or, Order 3'!$J$4:$J$12</c:f>
              <c:numCache>
                <c:formatCode>General</c:formatCode>
                <c:ptCount val="9"/>
                <c:pt idx="0">
                  <c:v>1.43963000000439E-2</c:v>
                </c:pt>
                <c:pt idx="1">
                  <c:v>7.0811300000059405E-2</c:v>
                </c:pt>
                <c:pt idx="2">
                  <c:v>0.278286499999921</c:v>
                </c:pt>
                <c:pt idx="3">
                  <c:v>1.34852779999982</c:v>
                </c:pt>
                <c:pt idx="4">
                  <c:v>4.4675864000000702</c:v>
                </c:pt>
                <c:pt idx="5">
                  <c:v>8.2447105999999604</c:v>
                </c:pt>
                <c:pt idx="6">
                  <c:v>19.2272619000004</c:v>
                </c:pt>
                <c:pt idx="7">
                  <c:v>35.248320700000399</c:v>
                </c:pt>
                <c:pt idx="8">
                  <c:v>84.547902600000199</c:v>
                </c:pt>
              </c:numCache>
            </c:numRef>
          </c:xVal>
          <c:yVal>
            <c:numRef>
              <c:f>'A-Or, Order 3'!$M$4:$M$12</c:f>
              <c:numCache>
                <c:formatCode>General</c:formatCode>
                <c:ptCount val="9"/>
                <c:pt idx="0">
                  <c:v>4.5768774530767962E-2</c:v>
                </c:pt>
                <c:pt idx="1">
                  <c:v>3.102720916205055E-2</c:v>
                </c:pt>
                <c:pt idx="2">
                  <c:v>1.3096512564230669E-2</c:v>
                </c:pt>
                <c:pt idx="3">
                  <c:v>5.6612197812137372E-3</c:v>
                </c:pt>
                <c:pt idx="4">
                  <c:v>2.355786048835508E-3</c:v>
                </c:pt>
                <c:pt idx="5">
                  <c:v>9.9199775556979629E-4</c:v>
                </c:pt>
                <c:pt idx="6">
                  <c:v>4.4563820036834615E-4</c:v>
                </c:pt>
                <c:pt idx="7">
                  <c:v>2.4767976502183613E-4</c:v>
                </c:pt>
                <c:pt idx="8">
                  <c:v>9.9138065480243608E-5</c:v>
                </c:pt>
              </c:numCache>
            </c:numRef>
          </c:yVal>
        </c:ser>
        <c:ser>
          <c:idx val="4"/>
          <c:order val="5"/>
          <c:tx>
            <c:v>A-Ωr, Order 3 *</c:v>
          </c:tx>
          <c:xVal>
            <c:numRef>
              <c:f>'A-Or, Order 3, type1'!$J$4:$J$14</c:f>
              <c:numCache>
                <c:formatCode>General</c:formatCode>
                <c:ptCount val="11"/>
                <c:pt idx="0">
                  <c:v>1.2421100000210499E-2</c:v>
                </c:pt>
                <c:pt idx="1">
                  <c:v>9.66641999984858E-2</c:v>
                </c:pt>
                <c:pt idx="2">
                  <c:v>0.59422930000073304</c:v>
                </c:pt>
                <c:pt idx="3">
                  <c:v>1.65843629999835</c:v>
                </c:pt>
                <c:pt idx="4">
                  <c:v>4.4675864000000702</c:v>
                </c:pt>
                <c:pt idx="5">
                  <c:v>8.8307014999991207</c:v>
                </c:pt>
                <c:pt idx="6">
                  <c:v>20.755029300000299</c:v>
                </c:pt>
                <c:pt idx="7">
                  <c:v>35.513065700000801</c:v>
                </c:pt>
                <c:pt idx="8">
                  <c:v>86.012395999999995</c:v>
                </c:pt>
                <c:pt idx="9">
                  <c:v>192.996431999999</c:v>
                </c:pt>
                <c:pt idx="10">
                  <c:v>398.26797329999999</c:v>
                </c:pt>
              </c:numCache>
            </c:numRef>
          </c:xVal>
          <c:yVal>
            <c:numRef>
              <c:f>'A-Or, Order 3, type1'!$M$4:$M$14</c:f>
              <c:numCache>
                <c:formatCode>General</c:formatCode>
                <c:ptCount val="11"/>
                <c:pt idx="0">
                  <c:v>0.11738697990373932</c:v>
                </c:pt>
                <c:pt idx="1">
                  <c:v>0.11091128784774282</c:v>
                </c:pt>
                <c:pt idx="2">
                  <c:v>4.5631519190721427E-2</c:v>
                </c:pt>
                <c:pt idx="3">
                  <c:v>1.5971897340707458E-2</c:v>
                </c:pt>
                <c:pt idx="4">
                  <c:v>6.182808764295937E-3</c:v>
                </c:pt>
                <c:pt idx="5">
                  <c:v>2.4043962095806203E-3</c:v>
                </c:pt>
                <c:pt idx="6">
                  <c:v>9.6896827443473975E-4</c:v>
                </c:pt>
                <c:pt idx="7">
                  <c:v>5.4235762616769521E-4</c:v>
                </c:pt>
                <c:pt idx="8">
                  <c:v>2.6754205336579584E-4</c:v>
                </c:pt>
                <c:pt idx="9">
                  <c:v>1.238340594046468E-4</c:v>
                </c:pt>
                <c:pt idx="10">
                  <c:v>5.2609413112317409E-5</c:v>
                </c:pt>
              </c:numCache>
            </c:numRef>
          </c:yVal>
        </c:ser>
        <c:axId val="144244096"/>
        <c:axId val="145372672"/>
      </c:scatterChart>
      <c:valAx>
        <c:axId val="144244096"/>
        <c:scaling>
          <c:logBase val="10"/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altLang="ja-JP" b="1"/>
                  <a:t>Calculation</a:t>
                </a:r>
                <a:r>
                  <a:rPr lang="en-US" altLang="ja-JP" b="1" baseline="0"/>
                  <a:t> time (sec)</a:t>
                </a:r>
                <a:endParaRPr lang="ja-JP" altLang="en-US" b="1"/>
              </a:p>
            </c:rich>
          </c:tx>
          <c:layout/>
        </c:title>
        <c:numFmt formatCode="General" sourceLinked="1"/>
        <c:majorTickMark val="none"/>
        <c:tickLblPos val="nextTo"/>
        <c:crossAx val="145372672"/>
        <c:crossesAt val="1.000000000000005E-5"/>
        <c:crossBetween val="midCat"/>
      </c:valAx>
      <c:valAx>
        <c:axId val="145372672"/>
        <c:scaling>
          <c:logBase val="10"/>
          <c:orientation val="minMax"/>
          <c:max val="0.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en-US" sz="1100"/>
                  <a:t>Relative error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4244096"/>
        <c:crossesAt val="1.0000000000000037E-3"/>
        <c:crossBetween val="midCat"/>
      </c:valAx>
    </c:plotArea>
    <c:legend>
      <c:legendPos val="r"/>
      <c:layout>
        <c:manualLayout>
          <c:xMode val="edge"/>
          <c:yMode val="edge"/>
          <c:x val="0.75931687013237792"/>
          <c:y val="0.27834025411002727"/>
          <c:w val="0.22597188330691889"/>
          <c:h val="0.37485309672111883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Bz0</a:t>
            </a:r>
            <a:endParaRPr lang="ja-JP" altLang="en-US"/>
          </a:p>
        </c:rich>
      </c:tx>
    </c:title>
    <c:plotArea>
      <c:layout>
        <c:manualLayout>
          <c:layoutTarget val="inner"/>
          <c:xMode val="edge"/>
          <c:yMode val="edge"/>
          <c:x val="0.18634397219684601"/>
          <c:y val="0.17579667153794187"/>
          <c:w val="0.68741535199559134"/>
          <c:h val="0.64033145665952429"/>
        </c:manualLayout>
      </c:layout>
      <c:scatterChart>
        <c:scatterStyle val="lineMarker"/>
        <c:ser>
          <c:idx val="2"/>
          <c:order val="0"/>
          <c:tx>
            <c:v>Order 2</c:v>
          </c:tx>
          <c:xVal>
            <c:numRef>
              <c:f>'Order 2'!$C$4:$C$15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'Order 2'!$K$4:$K$15</c:f>
              <c:numCache>
                <c:formatCode>General</c:formatCode>
                <c:ptCount val="12"/>
                <c:pt idx="0">
                  <c:v>3.95709967048797</c:v>
                </c:pt>
                <c:pt idx="1">
                  <c:v>3.8099849565596</c:v>
                </c:pt>
                <c:pt idx="2">
                  <c:v>3.3343214758592001</c:v>
                </c:pt>
                <c:pt idx="3">
                  <c:v>3.43331070673606</c:v>
                </c:pt>
                <c:pt idx="4">
                  <c:v>3.3408002701205901</c:v>
                </c:pt>
                <c:pt idx="5">
                  <c:v>3.3404760798247999</c:v>
                </c:pt>
                <c:pt idx="6">
                  <c:v>3.3394950495788001</c:v>
                </c:pt>
                <c:pt idx="7">
                  <c:v>3.6430729049166</c:v>
                </c:pt>
                <c:pt idx="8">
                  <c:v>3.33894395822582</c:v>
                </c:pt>
                <c:pt idx="9">
                  <c:v>3.59367125758371</c:v>
                </c:pt>
                <c:pt idx="10">
                  <c:v>3.5929650345045001</c:v>
                </c:pt>
                <c:pt idx="11">
                  <c:v>3.5929399886819802</c:v>
                </c:pt>
              </c:numCache>
            </c:numRef>
          </c:yVal>
        </c:ser>
        <c:ser>
          <c:idx val="0"/>
          <c:order val="1"/>
          <c:tx>
            <c:v>Order 3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3'!$L$4:$L$14</c:f>
              <c:numCache>
                <c:formatCode>General</c:formatCode>
                <c:ptCount val="11"/>
                <c:pt idx="0">
                  <c:v>3.5529638523933502</c:v>
                </c:pt>
                <c:pt idx="1">
                  <c:v>3.5920552230356999</c:v>
                </c:pt>
                <c:pt idx="2">
                  <c:v>3.5229379893396802</c:v>
                </c:pt>
                <c:pt idx="3">
                  <c:v>3.5190557422211701</c:v>
                </c:pt>
                <c:pt idx="4">
                  <c:v>3.5173157766182199</c:v>
                </c:pt>
                <c:pt idx="5">
                  <c:v>3.5166561623531298</c:v>
                </c:pt>
                <c:pt idx="6">
                  <c:v>3.5174526286037602</c:v>
                </c:pt>
                <c:pt idx="7">
                  <c:v>3.5190235622558399</c:v>
                </c:pt>
                <c:pt idx="8">
                  <c:v>3.5276257384788998</c:v>
                </c:pt>
                <c:pt idx="9">
                  <c:v>3.5129071971919301</c:v>
                </c:pt>
                <c:pt idx="10">
                  <c:v>3.5128922131870999</c:v>
                </c:pt>
              </c:numCache>
            </c:numRef>
          </c:yVal>
        </c:ser>
        <c:ser>
          <c:idx val="1"/>
          <c:order val="2"/>
          <c:tx>
            <c:v>Order 4</c:v>
          </c:tx>
          <c:xVal>
            <c:numRef>
              <c:f>'Order 4'!$C$4:$C$12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'Order 4'!$K$4:$K$12</c:f>
              <c:numCache>
                <c:formatCode>General</c:formatCode>
                <c:ptCount val="9"/>
                <c:pt idx="0">
                  <c:v>3.5446655134443499</c:v>
                </c:pt>
                <c:pt idx="1">
                  <c:v>3.5333154752270999</c:v>
                </c:pt>
                <c:pt idx="2">
                  <c:v>3.5167795326614799</c:v>
                </c:pt>
                <c:pt idx="3">
                  <c:v>3.5146256201818198</c:v>
                </c:pt>
                <c:pt idx="4">
                  <c:v>3.5138140768984099</c:v>
                </c:pt>
                <c:pt idx="5">
                  <c:v>3.5134401389018799</c:v>
                </c:pt>
                <c:pt idx="6">
                  <c:v>3.5119164528565698</c:v>
                </c:pt>
                <c:pt idx="7">
                  <c:v>3.51188020575563</c:v>
                </c:pt>
                <c:pt idx="8">
                  <c:v>3.5130658118776701</c:v>
                </c:pt>
              </c:numCache>
            </c:numRef>
          </c:yVal>
        </c:ser>
        <c:ser>
          <c:idx val="3"/>
          <c:order val="3"/>
          <c:tx>
            <c:v>A-Ar, Order 3</c:v>
          </c:tx>
          <c:xVal>
            <c:numRef>
              <c:f>'A-Or, Order 3, type1'!$C$4:$C$11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'A-Or, Order 3, type1'!$K$4:$K$11</c:f>
              <c:numCache>
                <c:formatCode>General</c:formatCode>
                <c:ptCount val="8"/>
                <c:pt idx="0">
                  <c:v>3.48605301420098</c:v>
                </c:pt>
                <c:pt idx="1">
                  <c:v>2.5522485054505402</c:v>
                </c:pt>
                <c:pt idx="2">
                  <c:v>3.5488924496844798</c:v>
                </c:pt>
                <c:pt idx="3">
                  <c:v>3.49930372527492</c:v>
                </c:pt>
                <c:pt idx="4">
                  <c:v>3.5084492445136299</c:v>
                </c:pt>
                <c:pt idx="5">
                  <c:v>3.50457386086399</c:v>
                </c:pt>
                <c:pt idx="6">
                  <c:v>3.5051442524220602</c:v>
                </c:pt>
                <c:pt idx="7">
                  <c:v>3.5158458463991802</c:v>
                </c:pt>
              </c:numCache>
            </c:numRef>
          </c:yVal>
        </c:ser>
        <c:ser>
          <c:idx val="4"/>
          <c:order val="4"/>
          <c:tx>
            <c:v>A-Ωr, Order 3</c:v>
          </c:tx>
          <c:xVal>
            <c:numRef>
              <c:f>'A-Or, Order 3, type1'!$C$4:$C$14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'A-Or, Order 3, type1'!$K$4:$K$14</c:f>
              <c:numCache>
                <c:formatCode>General</c:formatCode>
                <c:ptCount val="11"/>
                <c:pt idx="0">
                  <c:v>3.48605301420098</c:v>
                </c:pt>
                <c:pt idx="1">
                  <c:v>2.5522485054505402</c:v>
                </c:pt>
                <c:pt idx="2">
                  <c:v>3.5488924496844798</c:v>
                </c:pt>
                <c:pt idx="3">
                  <c:v>3.49930372527492</c:v>
                </c:pt>
                <c:pt idx="4">
                  <c:v>3.5084492445136299</c:v>
                </c:pt>
                <c:pt idx="5">
                  <c:v>3.50457386086399</c:v>
                </c:pt>
                <c:pt idx="6">
                  <c:v>3.5051442524220602</c:v>
                </c:pt>
                <c:pt idx="7">
                  <c:v>3.5158458463991802</c:v>
                </c:pt>
                <c:pt idx="8">
                  <c:v>3.5157723730334398</c:v>
                </c:pt>
                <c:pt idx="9">
                  <c:v>3.5146110062576099</c:v>
                </c:pt>
                <c:pt idx="10">
                  <c:v>3.5148750588512798</c:v>
                </c:pt>
              </c:numCache>
            </c:numRef>
          </c:yVal>
        </c:ser>
        <c:axId val="145495168"/>
        <c:axId val="145497088"/>
      </c:scatterChart>
      <c:valAx>
        <c:axId val="145495168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Refine no.</a:t>
                </a:r>
                <a:endParaRPr lang="ja-JP" altLang="en-US"/>
              </a:p>
            </c:rich>
          </c:tx>
        </c:title>
        <c:numFmt formatCode="General" sourceLinked="1"/>
        <c:majorTickMark val="none"/>
        <c:tickLblPos val="nextTo"/>
        <c:crossAx val="145497088"/>
        <c:crosses val="autoZero"/>
        <c:crossBetween val="midCat"/>
      </c:valAx>
      <c:valAx>
        <c:axId val="145497088"/>
        <c:scaling>
          <c:orientation val="minMax"/>
          <c:max val="3.6"/>
          <c:min val="3.4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Bz0</a:t>
                </a:r>
                <a:r>
                  <a:rPr lang="ja-JP" altLang="en-US" sz="1400"/>
                  <a:t>　（</a:t>
                </a:r>
                <a:r>
                  <a:rPr lang="en-US" altLang="ja-JP" sz="1400"/>
                  <a:t>T)</a:t>
                </a:r>
                <a:endParaRPr lang="ja-JP" altLang="en-US" sz="1400"/>
              </a:p>
            </c:rich>
          </c:tx>
        </c:title>
        <c:numFmt formatCode="General" sourceLinked="1"/>
        <c:majorTickMark val="none"/>
        <c:tickLblPos val="nextTo"/>
        <c:crossAx val="1454951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5020455628099865"/>
          <c:y val="0.55450067787328139"/>
          <c:w val="0.25170533621019764"/>
          <c:h val="0.38343751878343452"/>
        </c:manualLayout>
      </c:layout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</c:title>
    <c:plotArea>
      <c:layout>
        <c:manualLayout>
          <c:layoutTarget val="inner"/>
          <c:xMode val="edge"/>
          <c:yMode val="edge"/>
          <c:x val="0.21746994703953859"/>
          <c:y val="0.18262829451006182"/>
          <c:w val="0.66422483444018321"/>
          <c:h val="0.62528536472003449"/>
        </c:manualLayout>
      </c:layout>
      <c:scatterChart>
        <c:scatterStyle val="lineMarker"/>
        <c:ser>
          <c:idx val="2"/>
          <c:order val="0"/>
          <c:tx>
            <c:v>Order 2</c:v>
          </c:tx>
          <c:xVal>
            <c:numRef>
              <c:f>'Order 2'!$C$4:$C$15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'Order 2'!$L$4:$L$15</c:f>
              <c:numCache>
                <c:formatCode>General</c:formatCode>
                <c:ptCount val="12"/>
                <c:pt idx="0">
                  <c:v>14210.1850195037</c:v>
                </c:pt>
                <c:pt idx="1">
                  <c:v>13067.8183128491</c:v>
                </c:pt>
                <c:pt idx="2">
                  <c:v>12435.175853829</c:v>
                </c:pt>
                <c:pt idx="3">
                  <c:v>12192.2114200222</c:v>
                </c:pt>
                <c:pt idx="4">
                  <c:v>12090.422494762501</c:v>
                </c:pt>
                <c:pt idx="5">
                  <c:v>12048.3721045903</c:v>
                </c:pt>
                <c:pt idx="6">
                  <c:v>12029.268694161299</c:v>
                </c:pt>
                <c:pt idx="7">
                  <c:v>12022.3915165459</c:v>
                </c:pt>
                <c:pt idx="8">
                  <c:v>12016.782074774699</c:v>
                </c:pt>
                <c:pt idx="9">
                  <c:v>12014.987776393</c:v>
                </c:pt>
                <c:pt idx="10">
                  <c:v>12013.735210926699</c:v>
                </c:pt>
                <c:pt idx="11">
                  <c:v>12013.0579397689</c:v>
                </c:pt>
              </c:numCache>
            </c:numRef>
          </c:yVal>
        </c:ser>
        <c:ser>
          <c:idx val="0"/>
          <c:order val="1"/>
          <c:tx>
            <c:v>Order 3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3'!$M$4:$M$14</c:f>
              <c:numCache>
                <c:formatCode>General</c:formatCode>
                <c:ptCount val="11"/>
                <c:pt idx="0">
                  <c:v>12862.8876232519</c:v>
                </c:pt>
                <c:pt idx="1">
                  <c:v>12417.034256237601</c:v>
                </c:pt>
                <c:pt idx="2">
                  <c:v>12171.3215108517</c:v>
                </c:pt>
                <c:pt idx="3">
                  <c:v>12077.2758028839</c:v>
                </c:pt>
                <c:pt idx="4">
                  <c:v>12038.741366169899</c:v>
                </c:pt>
                <c:pt idx="5">
                  <c:v>12023.4882338568</c:v>
                </c:pt>
                <c:pt idx="6">
                  <c:v>12017.050284168299</c:v>
                </c:pt>
                <c:pt idx="7">
                  <c:v>12015.0301471615</c:v>
                </c:pt>
                <c:pt idx="8">
                  <c:v>12013.595765173101</c:v>
                </c:pt>
                <c:pt idx="9">
                  <c:v>12012.8159439801</c:v>
                </c:pt>
                <c:pt idx="10">
                  <c:v>12012.469485778</c:v>
                </c:pt>
              </c:numCache>
            </c:numRef>
          </c:yVal>
        </c:ser>
        <c:ser>
          <c:idx val="1"/>
          <c:order val="2"/>
          <c:tx>
            <c:v>Order 4</c:v>
          </c:tx>
          <c:xVal>
            <c:numRef>
              <c:f>'Order 4'!$C$4:$C$12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'Order 4'!$L$4:$L$12</c:f>
              <c:numCache>
                <c:formatCode>General</c:formatCode>
                <c:ptCount val="9"/>
                <c:pt idx="0">
                  <c:v>12406.014063582001</c:v>
                </c:pt>
                <c:pt idx="1">
                  <c:v>12221.2739765642</c:v>
                </c:pt>
                <c:pt idx="2">
                  <c:v>12092.493121867101</c:v>
                </c:pt>
                <c:pt idx="3">
                  <c:v>12044.1346984702</c:v>
                </c:pt>
                <c:pt idx="4">
                  <c:v>12024.7815737449</c:v>
                </c:pt>
                <c:pt idx="5">
                  <c:v>12017.2697394392</c:v>
                </c:pt>
                <c:pt idx="6">
                  <c:v>12014.3182713805</c:v>
                </c:pt>
                <c:pt idx="7">
                  <c:v>12013.4175979553</c:v>
                </c:pt>
                <c:pt idx="8">
                  <c:v>12012.751729014601</c:v>
                </c:pt>
              </c:numCache>
            </c:numRef>
          </c:yVal>
        </c:ser>
        <c:ser>
          <c:idx val="3"/>
          <c:order val="3"/>
          <c:tx>
            <c:v>A-Ar, Order 3</c:v>
          </c:tx>
          <c:xVal>
            <c:numRef>
              <c:f>'A-Or, Order 3, type1'!$C$4:$C$11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'A-Or, Order 3, type1'!$L$4:$L$11</c:f>
              <c:numCache>
                <c:formatCode>General</c:formatCode>
                <c:ptCount val="8"/>
                <c:pt idx="0">
                  <c:v>13422.2535322601</c:v>
                </c:pt>
                <c:pt idx="1">
                  <c:v>13344.4663536589</c:v>
                </c:pt>
                <c:pt idx="2">
                  <c:v>12560.3140221924</c:v>
                </c:pt>
                <c:pt idx="3">
                  <c:v>12204.0373057981</c:v>
                </c:pt>
                <c:pt idx="4">
                  <c:v>12086.449011782301</c:v>
                </c:pt>
                <c:pt idx="5">
                  <c:v>12041.0620400608</c:v>
                </c:pt>
                <c:pt idx="6">
                  <c:v>12023.8194213268</c:v>
                </c:pt>
                <c:pt idx="7">
                  <c:v>12018.694897429899</c:v>
                </c:pt>
              </c:numCache>
            </c:numRef>
          </c:yVal>
        </c:ser>
        <c:ser>
          <c:idx val="4"/>
          <c:order val="4"/>
          <c:tx>
            <c:v>A-Ωr, Order 3</c:v>
          </c:tx>
          <c:xVal>
            <c:numRef>
              <c:f>'A-Or, Order 3, type1'!$C$4:$C$14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'A-Or, Order 3, type1'!$L$4:$L$14</c:f>
              <c:numCache>
                <c:formatCode>General</c:formatCode>
                <c:ptCount val="11"/>
                <c:pt idx="0">
                  <c:v>13422.2535322601</c:v>
                </c:pt>
                <c:pt idx="1">
                  <c:v>13344.4663536589</c:v>
                </c:pt>
                <c:pt idx="2">
                  <c:v>12560.3140221924</c:v>
                </c:pt>
                <c:pt idx="3">
                  <c:v>12204.0373057981</c:v>
                </c:pt>
                <c:pt idx="4">
                  <c:v>12086.449011782301</c:v>
                </c:pt>
                <c:pt idx="5">
                  <c:v>12041.0620400608</c:v>
                </c:pt>
                <c:pt idx="6">
                  <c:v>12023.8194213268</c:v>
                </c:pt>
                <c:pt idx="7">
                  <c:v>12018.694897429899</c:v>
                </c:pt>
                <c:pt idx="8">
                  <c:v>12015.3937633026</c:v>
                </c:pt>
                <c:pt idx="9">
                  <c:v>12013.6675170117</c:v>
                </c:pt>
                <c:pt idx="10">
                  <c:v>12012.81195374</c:v>
                </c:pt>
              </c:numCache>
            </c:numRef>
          </c:yVal>
        </c:ser>
        <c:axId val="145545472"/>
        <c:axId val="145428864"/>
      </c:scatterChart>
      <c:valAx>
        <c:axId val="145545472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Refine</a:t>
                </a:r>
                <a:r>
                  <a:rPr lang="en-US" altLang="ja-JP" sz="1200" baseline="0"/>
                  <a:t> no.</a:t>
                </a:r>
                <a:endParaRPr lang="ja-JP" altLang="en-US" sz="1200"/>
              </a:p>
            </c:rich>
          </c:tx>
        </c:title>
        <c:numFmt formatCode="General" sourceLinked="1"/>
        <c:majorTickMark val="none"/>
        <c:tickLblPos val="nextTo"/>
        <c:crossAx val="145428864"/>
        <c:crosses val="autoZero"/>
        <c:crossBetween val="midCat"/>
      </c:valAx>
      <c:valAx>
        <c:axId val="145428864"/>
        <c:scaling>
          <c:orientation val="minMax"/>
          <c:max val="15000"/>
          <c:min val="1000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Wm</a:t>
                </a:r>
                <a:r>
                  <a:rPr lang="en-US" altLang="ja-JP" sz="1200" baseline="0"/>
                  <a:t> (J)</a:t>
                </a:r>
                <a:endParaRPr lang="ja-JP" altLang="en-US" sz="1200"/>
              </a:p>
            </c:rich>
          </c:tx>
        </c:title>
        <c:numFmt formatCode="General" sourceLinked="1"/>
        <c:majorTickMark val="none"/>
        <c:tickLblPos val="nextTo"/>
        <c:crossAx val="1455454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9271606840959823"/>
          <c:y val="0.2022965879265092"/>
          <c:w val="0.25170533621019764"/>
          <c:h val="0.39242433562992163"/>
        </c:manualLayout>
      </c:layout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</c:title>
    <c:plotArea>
      <c:layout>
        <c:manualLayout>
          <c:layoutTarget val="inner"/>
          <c:xMode val="edge"/>
          <c:yMode val="edge"/>
          <c:x val="0.21746994703953834"/>
          <c:y val="0.18262829451006146"/>
          <c:w val="0.66422483444018066"/>
          <c:h val="0.62528536472003449"/>
        </c:manualLayout>
      </c:layout>
      <c:scatterChart>
        <c:scatterStyle val="lineMarker"/>
        <c:ser>
          <c:idx val="0"/>
          <c:order val="0"/>
          <c:tx>
            <c:v>Order 3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3'!$M$4:$M$14</c:f>
              <c:numCache>
                <c:formatCode>General</c:formatCode>
                <c:ptCount val="11"/>
                <c:pt idx="0">
                  <c:v>12862.8876232519</c:v>
                </c:pt>
                <c:pt idx="1">
                  <c:v>12417.034256237601</c:v>
                </c:pt>
                <c:pt idx="2">
                  <c:v>12171.3215108517</c:v>
                </c:pt>
                <c:pt idx="3">
                  <c:v>12077.2758028839</c:v>
                </c:pt>
                <c:pt idx="4">
                  <c:v>12038.741366169899</c:v>
                </c:pt>
                <c:pt idx="5">
                  <c:v>12023.4882338568</c:v>
                </c:pt>
                <c:pt idx="6">
                  <c:v>12017.050284168299</c:v>
                </c:pt>
                <c:pt idx="7">
                  <c:v>12015.0301471615</c:v>
                </c:pt>
                <c:pt idx="8">
                  <c:v>12013.595765173101</c:v>
                </c:pt>
                <c:pt idx="9">
                  <c:v>12012.8159439801</c:v>
                </c:pt>
                <c:pt idx="10">
                  <c:v>12012.469485778</c:v>
                </c:pt>
              </c:numCache>
            </c:numRef>
          </c:yVal>
        </c:ser>
        <c:ser>
          <c:idx val="1"/>
          <c:order val="1"/>
          <c:tx>
            <c:v>Order 4</c:v>
          </c:tx>
          <c:xVal>
            <c:numRef>
              <c:f>'Order 4'!$C$4:$C$12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'Order 4'!$L$4:$L$12</c:f>
              <c:numCache>
                <c:formatCode>General</c:formatCode>
                <c:ptCount val="9"/>
                <c:pt idx="0">
                  <c:v>12406.014063582001</c:v>
                </c:pt>
                <c:pt idx="1">
                  <c:v>12221.2739765642</c:v>
                </c:pt>
                <c:pt idx="2">
                  <c:v>12092.493121867101</c:v>
                </c:pt>
                <c:pt idx="3">
                  <c:v>12044.1346984702</c:v>
                </c:pt>
                <c:pt idx="4">
                  <c:v>12024.7815737449</c:v>
                </c:pt>
                <c:pt idx="5">
                  <c:v>12017.2697394392</c:v>
                </c:pt>
                <c:pt idx="6">
                  <c:v>12014.3182713805</c:v>
                </c:pt>
                <c:pt idx="7">
                  <c:v>12013.4175979553</c:v>
                </c:pt>
                <c:pt idx="8">
                  <c:v>12012.751729014601</c:v>
                </c:pt>
              </c:numCache>
            </c:numRef>
          </c:yVal>
        </c:ser>
        <c:axId val="141299072"/>
        <c:axId val="141329920"/>
      </c:scatterChart>
      <c:valAx>
        <c:axId val="141299072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Refine</a:t>
                </a:r>
                <a:r>
                  <a:rPr lang="en-US" altLang="ja-JP" sz="1200" baseline="0"/>
                  <a:t> no.</a:t>
                </a:r>
                <a:endParaRPr lang="ja-JP" altLang="en-US" sz="1200"/>
              </a:p>
            </c:rich>
          </c:tx>
        </c:title>
        <c:numFmt formatCode="General" sourceLinked="1"/>
        <c:majorTickMark val="none"/>
        <c:tickLblPos val="nextTo"/>
        <c:crossAx val="141329920"/>
        <c:crosses val="autoZero"/>
        <c:crossBetween val="midCat"/>
      </c:valAx>
      <c:valAx>
        <c:axId val="141329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Wm</a:t>
                </a:r>
                <a:r>
                  <a:rPr lang="en-US" altLang="ja-JP" sz="1200" baseline="0"/>
                  <a:t> (J)</a:t>
                </a:r>
                <a:endParaRPr lang="ja-JP" altLang="en-US" sz="1200"/>
              </a:p>
            </c:rich>
          </c:tx>
        </c:title>
        <c:numFmt formatCode="General" sourceLinked="1"/>
        <c:majorTickMark val="none"/>
        <c:tickLblPos val="nextTo"/>
        <c:crossAx val="1412990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8381933508311468"/>
          <c:y val="0.28910214348206481"/>
          <c:w val="0.18134638196915787"/>
          <c:h val="0.15696973425196867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</c:title>
    <c:plotArea>
      <c:layout/>
      <c:scatterChart>
        <c:scatterStyle val="lineMarker"/>
        <c:ser>
          <c:idx val="2"/>
          <c:order val="0"/>
          <c:tx>
            <c:v>Order 2</c:v>
          </c:tx>
          <c:xVal>
            <c:numRef>
              <c:f>'Order 2'!$J$4:$J$15</c:f>
              <c:numCache>
                <c:formatCode>General</c:formatCode>
                <c:ptCount val="12"/>
                <c:pt idx="0">
                  <c:v>1.5637000001333899E-3</c:v>
                </c:pt>
                <c:pt idx="1">
                  <c:v>5.3242999997564697E-3</c:v>
                </c:pt>
                <c:pt idx="2">
                  <c:v>2.58935000001656E-2</c:v>
                </c:pt>
                <c:pt idx="3">
                  <c:v>6.7198100000041394E-2</c:v>
                </c:pt>
                <c:pt idx="4">
                  <c:v>0.121404900000015</c:v>
                </c:pt>
                <c:pt idx="5">
                  <c:v>0.24188890000004901</c:v>
                </c:pt>
                <c:pt idx="6">
                  <c:v>0.78485809999983702</c:v>
                </c:pt>
                <c:pt idx="7">
                  <c:v>1.5160475999996299</c:v>
                </c:pt>
                <c:pt idx="8">
                  <c:v>5.1388543000002702</c:v>
                </c:pt>
                <c:pt idx="9">
                  <c:v>7.6583233999999702</c:v>
                </c:pt>
                <c:pt idx="10">
                  <c:v>15.4655526999999</c:v>
                </c:pt>
                <c:pt idx="11">
                  <c:v>30.409071200000199</c:v>
                </c:pt>
              </c:numCache>
            </c:numRef>
          </c:xVal>
          <c:yVal>
            <c:numRef>
              <c:f>'Order 2'!$M$4:$M$15</c:f>
              <c:numCache>
                <c:formatCode>General</c:formatCode>
                <c:ptCount val="12"/>
                <c:pt idx="0">
                  <c:v>0.18298135887937911</c:v>
                </c:pt>
                <c:pt idx="1">
                  <c:v>8.7880660533649985E-2</c:v>
                </c:pt>
                <c:pt idx="2">
                  <c:v>3.521391236469977E-2</c:v>
                </c:pt>
                <c:pt idx="3">
                  <c:v>1.49874061179736E-2</c:v>
                </c:pt>
                <c:pt idx="4">
                  <c:v>6.5135965963297607E-3</c:v>
                </c:pt>
                <c:pt idx="5">
                  <c:v>3.0129505710287394E-3</c:v>
                </c:pt>
                <c:pt idx="6">
                  <c:v>1.4226138936728318E-3</c:v>
                </c:pt>
                <c:pt idx="7">
                  <c:v>8.5009686384152918E-4</c:v>
                </c:pt>
                <c:pt idx="8">
                  <c:v>3.831173670973003E-4</c:v>
                </c:pt>
                <c:pt idx="9">
                  <c:v>2.3374411580575594E-4</c:v>
                </c:pt>
                <c:pt idx="10">
                  <c:v>1.2946949901676018E-4</c:v>
                </c:pt>
                <c:pt idx="11">
                  <c:v>7.3087463632706405E-5</c:v>
                </c:pt>
              </c:numCache>
            </c:numRef>
          </c:yVal>
        </c:ser>
        <c:ser>
          <c:idx val="0"/>
          <c:order val="1"/>
          <c:tx>
            <c:v>Order 3</c:v>
          </c:tx>
          <c:xVal>
            <c:numRef>
              <c:f>'Order 3'!$K$4:$K$14</c:f>
              <c:numCache>
                <c:formatCode>General</c:formatCode>
                <c:ptCount val="11"/>
                <c:pt idx="0">
                  <c:v>4.9699999945005402E-3</c:v>
                </c:pt>
                <c:pt idx="1">
                  <c:v>4.0174099995056098E-2</c:v>
                </c:pt>
                <c:pt idx="2">
                  <c:v>0.19010100000013999</c:v>
                </c:pt>
                <c:pt idx="3">
                  <c:v>0.29051130000152597</c:v>
                </c:pt>
                <c:pt idx="4">
                  <c:v>0.59830800000054296</c:v>
                </c:pt>
                <c:pt idx="5">
                  <c:v>1.15991099999519</c:v>
                </c:pt>
                <c:pt idx="6">
                  <c:v>3.34856350001064</c:v>
                </c:pt>
                <c:pt idx="7">
                  <c:v>4.8273952000017699</c:v>
                </c:pt>
                <c:pt idx="8">
                  <c:v>9.5072265999915508</c:v>
                </c:pt>
                <c:pt idx="9">
                  <c:v>19.666961099996101</c:v>
                </c:pt>
                <c:pt idx="10">
                  <c:v>40.489217900001599</c:v>
                </c:pt>
              </c:numCache>
            </c:numRef>
          </c:xVal>
          <c:yVal>
            <c:numRef>
              <c:f>'Order 3'!$N$4:$N$14</c:f>
              <c:numCache>
                <c:formatCode>General</c:formatCode>
                <c:ptCount val="11"/>
                <c:pt idx="0">
                  <c:v>7.082041921215794E-2</c:v>
                </c:pt>
                <c:pt idx="1">
                  <c:v>3.3703645486298117E-2</c:v>
                </c:pt>
                <c:pt idx="2">
                  <c:v>1.3248345500292155E-2</c:v>
                </c:pt>
                <c:pt idx="3">
                  <c:v>5.4191498032746368E-3</c:v>
                </c:pt>
                <c:pt idx="4">
                  <c:v>2.2112028099727922E-3</c:v>
                </c:pt>
                <c:pt idx="5">
                  <c:v>9.4139730313732748E-4</c:v>
                </c:pt>
                <c:pt idx="6">
                  <c:v>4.0544548685574928E-4</c:v>
                </c:pt>
                <c:pt idx="7">
                  <c:v>2.372714329538843E-4</c:v>
                </c:pt>
                <c:pt idx="8">
                  <c:v>1.1786080237727257E-4</c:v>
                </c:pt>
                <c:pt idx="9">
                  <c:v>5.2941595955098062E-5</c:v>
                </c:pt>
                <c:pt idx="10">
                  <c:v>2.4099353988975272E-5</c:v>
                </c:pt>
              </c:numCache>
            </c:numRef>
          </c:yVal>
        </c:ser>
        <c:ser>
          <c:idx val="1"/>
          <c:order val="2"/>
          <c:tx>
            <c:v>Order 4</c:v>
          </c:tx>
          <c:xVal>
            <c:numRef>
              <c:f>'Order 4'!$J$4:$J$12</c:f>
              <c:numCache>
                <c:formatCode>General</c:formatCode>
                <c:ptCount val="9"/>
                <c:pt idx="0">
                  <c:v>2.3010000004432998E-2</c:v>
                </c:pt>
                <c:pt idx="1">
                  <c:v>0.1825375000044</c:v>
                </c:pt>
                <c:pt idx="2">
                  <c:v>0.49952789999952002</c:v>
                </c:pt>
                <c:pt idx="3">
                  <c:v>1.2329088000115001</c:v>
                </c:pt>
                <c:pt idx="4">
                  <c:v>2.49934250001388</c:v>
                </c:pt>
                <c:pt idx="5">
                  <c:v>5.1599761000106801</c:v>
                </c:pt>
                <c:pt idx="6">
                  <c:v>10.8994743999937</c:v>
                </c:pt>
                <c:pt idx="7">
                  <c:v>17.9798377999977</c:v>
                </c:pt>
                <c:pt idx="8">
                  <c:v>34.634357899994903</c:v>
                </c:pt>
              </c:numCache>
            </c:numRef>
          </c:xVal>
          <c:yVal>
            <c:numRef>
              <c:f>'Order 4'!$M$4:$M$12</c:f>
              <c:numCache>
                <c:formatCode>General</c:formatCode>
                <c:ptCount val="9"/>
                <c:pt idx="0">
                  <c:v>3.2786227277813058E-2</c:v>
                </c:pt>
                <c:pt idx="1">
                  <c:v>1.7406830114450475E-2</c:v>
                </c:pt>
                <c:pt idx="2">
                  <c:v>6.6859738920912407E-3</c:v>
                </c:pt>
                <c:pt idx="3">
                  <c:v>2.6601914448667286E-3</c:v>
                </c:pt>
                <c:pt idx="4">
                  <c:v>1.0490663430700942E-3</c:v>
                </c:pt>
                <c:pt idx="5">
                  <c:v>4.2371488266072831E-4</c:v>
                </c:pt>
                <c:pt idx="6">
                  <c:v>1.7800860297628287E-4</c:v>
                </c:pt>
                <c:pt idx="7">
                  <c:v>1.0302858892389736E-4</c:v>
                </c:pt>
                <c:pt idx="8">
                  <c:v>4.7595774838568071E-5</c:v>
                </c:pt>
              </c:numCache>
            </c:numRef>
          </c:yVal>
        </c:ser>
        <c:ser>
          <c:idx val="3"/>
          <c:order val="3"/>
          <c:tx>
            <c:v>A-Ar, Order 3</c:v>
          </c:tx>
          <c:xVal>
            <c:numRef>
              <c:f>'A-Or, Order 3, type1'!$J$4:$J$11</c:f>
              <c:numCache>
                <c:formatCode>General</c:formatCode>
                <c:ptCount val="8"/>
                <c:pt idx="0">
                  <c:v>1.2421100000210499E-2</c:v>
                </c:pt>
                <c:pt idx="1">
                  <c:v>9.66641999984858E-2</c:v>
                </c:pt>
                <c:pt idx="2">
                  <c:v>0.59422930000073304</c:v>
                </c:pt>
                <c:pt idx="3">
                  <c:v>1.65843629999835</c:v>
                </c:pt>
                <c:pt idx="4">
                  <c:v>4.4675864000000702</c:v>
                </c:pt>
                <c:pt idx="5">
                  <c:v>8.8307014999991207</c:v>
                </c:pt>
                <c:pt idx="6">
                  <c:v>20.755029300000299</c:v>
                </c:pt>
                <c:pt idx="7">
                  <c:v>35.513065700000801</c:v>
                </c:pt>
              </c:numCache>
            </c:numRef>
          </c:xVal>
          <c:yVal>
            <c:numRef>
              <c:f>'A-Or, Order 3, type1'!$M$4:$M$11</c:f>
              <c:numCache>
                <c:formatCode>General</c:formatCode>
                <c:ptCount val="8"/>
                <c:pt idx="0">
                  <c:v>0.11738697990373932</c:v>
                </c:pt>
                <c:pt idx="1">
                  <c:v>0.11091128784774282</c:v>
                </c:pt>
                <c:pt idx="2">
                  <c:v>4.5631519190721427E-2</c:v>
                </c:pt>
                <c:pt idx="3">
                  <c:v>1.5971897340707458E-2</c:v>
                </c:pt>
                <c:pt idx="4">
                  <c:v>6.182808764295937E-3</c:v>
                </c:pt>
                <c:pt idx="5">
                  <c:v>2.4043962095806203E-3</c:v>
                </c:pt>
                <c:pt idx="6">
                  <c:v>9.6896827443473975E-4</c:v>
                </c:pt>
                <c:pt idx="7">
                  <c:v>5.4235762616769521E-4</c:v>
                </c:pt>
              </c:numCache>
            </c:numRef>
          </c:yVal>
        </c:ser>
        <c:ser>
          <c:idx val="4"/>
          <c:order val="4"/>
          <c:tx>
            <c:v>A-Ωr, Order 3</c:v>
          </c:tx>
          <c:xVal>
            <c:numRef>
              <c:f>'A-Or, Order 3, type1'!$J$4:$J$14</c:f>
              <c:numCache>
                <c:formatCode>General</c:formatCode>
                <c:ptCount val="11"/>
                <c:pt idx="0">
                  <c:v>1.2421100000210499E-2</c:v>
                </c:pt>
                <c:pt idx="1">
                  <c:v>9.66641999984858E-2</c:v>
                </c:pt>
                <c:pt idx="2">
                  <c:v>0.59422930000073304</c:v>
                </c:pt>
                <c:pt idx="3">
                  <c:v>1.65843629999835</c:v>
                </c:pt>
                <c:pt idx="4">
                  <c:v>4.4675864000000702</c:v>
                </c:pt>
                <c:pt idx="5">
                  <c:v>8.8307014999991207</c:v>
                </c:pt>
                <c:pt idx="6">
                  <c:v>20.755029300000299</c:v>
                </c:pt>
                <c:pt idx="7">
                  <c:v>35.513065700000801</c:v>
                </c:pt>
                <c:pt idx="8">
                  <c:v>86.012395999999995</c:v>
                </c:pt>
                <c:pt idx="9">
                  <c:v>192.996431999999</c:v>
                </c:pt>
                <c:pt idx="10">
                  <c:v>398.26797329999999</c:v>
                </c:pt>
              </c:numCache>
            </c:numRef>
          </c:xVal>
          <c:yVal>
            <c:numRef>
              <c:f>'A-Or, Order 3, type1'!$M$4:$M$14</c:f>
              <c:numCache>
                <c:formatCode>General</c:formatCode>
                <c:ptCount val="11"/>
                <c:pt idx="0">
                  <c:v>0.11738697990373932</c:v>
                </c:pt>
                <c:pt idx="1">
                  <c:v>0.11091128784774282</c:v>
                </c:pt>
                <c:pt idx="2">
                  <c:v>4.5631519190721427E-2</c:v>
                </c:pt>
                <c:pt idx="3">
                  <c:v>1.5971897340707458E-2</c:v>
                </c:pt>
                <c:pt idx="4">
                  <c:v>6.182808764295937E-3</c:v>
                </c:pt>
                <c:pt idx="5">
                  <c:v>2.4043962095806203E-3</c:v>
                </c:pt>
                <c:pt idx="6">
                  <c:v>9.6896827443473975E-4</c:v>
                </c:pt>
                <c:pt idx="7">
                  <c:v>5.4235762616769521E-4</c:v>
                </c:pt>
                <c:pt idx="8">
                  <c:v>2.6754205336579584E-4</c:v>
                </c:pt>
                <c:pt idx="9">
                  <c:v>1.238340594046468E-4</c:v>
                </c:pt>
                <c:pt idx="10">
                  <c:v>5.2609413112317409E-5</c:v>
                </c:pt>
              </c:numCache>
            </c:numRef>
          </c:yVal>
        </c:ser>
        <c:axId val="145461248"/>
        <c:axId val="145463168"/>
      </c:scatterChart>
      <c:valAx>
        <c:axId val="145461248"/>
        <c:scaling>
          <c:logBase val="10"/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altLang="ja-JP" b="1"/>
                  <a:t>Calculation</a:t>
                </a:r>
                <a:r>
                  <a:rPr lang="en-US" altLang="ja-JP" b="1" baseline="0"/>
                  <a:t> time (sec)</a:t>
                </a:r>
                <a:endParaRPr lang="ja-JP" altLang="en-US" b="1"/>
              </a:p>
            </c:rich>
          </c:tx>
        </c:title>
        <c:numFmt formatCode="General" sourceLinked="1"/>
        <c:majorTickMark val="none"/>
        <c:tickLblPos val="nextTo"/>
        <c:crossAx val="145463168"/>
        <c:crossesAt val="1.0000000000000038E-5"/>
        <c:crossBetween val="midCat"/>
      </c:valAx>
      <c:valAx>
        <c:axId val="145463168"/>
        <c:scaling>
          <c:logBase val="10"/>
          <c:orientation val="minMax"/>
          <c:max val="0.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en-US" sz="1100"/>
                  <a:t>Relative error</a:t>
                </a:r>
              </a:p>
            </c:rich>
          </c:tx>
        </c:title>
        <c:numFmt formatCode="General" sourceLinked="1"/>
        <c:majorTickMark val="none"/>
        <c:tickLblPos val="nextTo"/>
        <c:crossAx val="145461248"/>
        <c:crossesAt val="1.0000000000000028E-3"/>
        <c:crossBetween val="midCat"/>
      </c:valAx>
    </c:plotArea>
    <c:legend>
      <c:legendPos val="r"/>
      <c:layout>
        <c:manualLayout>
          <c:xMode val="edge"/>
          <c:yMode val="edge"/>
          <c:x val="0.73262748106965869"/>
          <c:y val="0.29906993901881673"/>
          <c:w val="0.22597188330691889"/>
          <c:h val="0.36656122275760311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Bz0</a:t>
            </a:r>
            <a:endParaRPr lang="ja-JP" alt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8634397219684576"/>
          <c:y val="0.17579667153794154"/>
          <c:w val="0.68741535199559134"/>
          <c:h val="0.64033145665952196"/>
        </c:manualLayout>
      </c:layout>
      <c:scatterChart>
        <c:scatterStyle val="lineMarker"/>
        <c:ser>
          <c:idx val="0"/>
          <c:order val="0"/>
          <c:tx>
            <c:v>Ω-Ωr</c:v>
          </c:tx>
          <c:xVal>
            <c:numRef>
              <c:f>'Kelvin Order 3'!$C$4:$C$11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'Kelvin Order 3'!$K$4:$K$11</c:f>
              <c:numCache>
                <c:formatCode>General</c:formatCode>
                <c:ptCount val="8"/>
                <c:pt idx="0">
                  <c:v>3.6219569237821498</c:v>
                </c:pt>
                <c:pt idx="1">
                  <c:v>3.6020304955656899</c:v>
                </c:pt>
                <c:pt idx="2">
                  <c:v>3.5321205789210999</c:v>
                </c:pt>
                <c:pt idx="3">
                  <c:v>3.5351514609216101</c:v>
                </c:pt>
                <c:pt idx="4">
                  <c:v>3.5332237506299502</c:v>
                </c:pt>
                <c:pt idx="5">
                  <c:v>3.5223716731577701</c:v>
                </c:pt>
                <c:pt idx="6">
                  <c:v>3.53717106151147</c:v>
                </c:pt>
              </c:numCache>
            </c:numRef>
          </c:yVal>
        </c:ser>
        <c:axId val="136857088"/>
        <c:axId val="136859008"/>
      </c:scatterChart>
      <c:valAx>
        <c:axId val="136857088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Refine no.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36859008"/>
        <c:crosses val="autoZero"/>
        <c:crossBetween val="midCat"/>
      </c:valAx>
      <c:valAx>
        <c:axId val="136859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Bz0</a:t>
                </a:r>
                <a:r>
                  <a:rPr lang="ja-JP" altLang="en-US" sz="1400"/>
                  <a:t>　（</a:t>
                </a:r>
                <a:r>
                  <a:rPr lang="en-US" altLang="ja-JP" sz="1400"/>
                  <a:t>T)</a:t>
                </a:r>
                <a:endParaRPr lang="ja-JP" altLang="en-US" sz="1400"/>
              </a:p>
            </c:rich>
          </c:tx>
          <c:layout/>
        </c:title>
        <c:numFmt formatCode="General" sourceLinked="1"/>
        <c:majorTickMark val="none"/>
        <c:tickLblPos val="nextTo"/>
        <c:crossAx val="1368570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324125230202635"/>
          <c:y val="0.31277037392486695"/>
          <c:w val="0.14776108947235714"/>
          <c:h val="7.6687503756686898E-2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Ω-Ωr with Kelvin Transformation</a:t>
            </a:r>
            <a:endParaRPr lang="ja-JP" altLang="en-US"/>
          </a:p>
        </c:rich>
      </c:tx>
      <c:layout>
        <c:manualLayout>
          <c:xMode val="edge"/>
          <c:yMode val="edge"/>
          <c:x val="0.1597414652436738"/>
          <c:y val="2.9093931837073983E-2"/>
        </c:manualLayout>
      </c:layout>
    </c:title>
    <c:plotArea>
      <c:layout>
        <c:manualLayout>
          <c:layoutTarget val="inner"/>
          <c:xMode val="edge"/>
          <c:yMode val="edge"/>
          <c:x val="0.22209716991897749"/>
          <c:y val="0.17488580315635352"/>
          <c:w val="0.57893197801494323"/>
          <c:h val="0.63285847062134692"/>
        </c:manualLayout>
      </c:layout>
      <c:scatterChart>
        <c:scatterStyle val="lineMarker"/>
        <c:ser>
          <c:idx val="1"/>
          <c:order val="0"/>
          <c:tx>
            <c:v>rk=4</c:v>
          </c:tx>
          <c:xVal>
            <c:numRef>
              <c:f>'Kelvin Order 3'!$C$15:$C$22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'Kelvin Order 3'!$L$15:$L$22</c:f>
              <c:numCache>
                <c:formatCode>General</c:formatCode>
                <c:ptCount val="8"/>
                <c:pt idx="0">
                  <c:v>12912.094898293701</c:v>
                </c:pt>
                <c:pt idx="1">
                  <c:v>12484.8809091323</c:v>
                </c:pt>
                <c:pt idx="2">
                  <c:v>12239.2126455895</c:v>
                </c:pt>
                <c:pt idx="3">
                  <c:v>12139.369516644399</c:v>
                </c:pt>
                <c:pt idx="4">
                  <c:v>12099.280703885999</c:v>
                </c:pt>
                <c:pt idx="5">
                  <c:v>12082.757588693999</c:v>
                </c:pt>
                <c:pt idx="6">
                  <c:v>12075.8905675764</c:v>
                </c:pt>
              </c:numCache>
            </c:numRef>
          </c:yVal>
        </c:ser>
        <c:ser>
          <c:idx val="0"/>
          <c:order val="1"/>
          <c:tx>
            <c:v>rk=5</c:v>
          </c:tx>
          <c:xVal>
            <c:numRef>
              <c:f>'Kelvin Order 3'!$C$4:$C$11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'Kelvin Order 3'!$L$4:$L$11</c:f>
              <c:numCache>
                <c:formatCode>General</c:formatCode>
                <c:ptCount val="8"/>
                <c:pt idx="0">
                  <c:v>12917.976663637401</c:v>
                </c:pt>
                <c:pt idx="1">
                  <c:v>12486.177387313501</c:v>
                </c:pt>
                <c:pt idx="2">
                  <c:v>12235.411120840499</c:v>
                </c:pt>
                <c:pt idx="3">
                  <c:v>12140.5404412158</c:v>
                </c:pt>
                <c:pt idx="4">
                  <c:v>12100.9511864661</c:v>
                </c:pt>
                <c:pt idx="5">
                  <c:v>12085.0842593373</c:v>
                </c:pt>
                <c:pt idx="6">
                  <c:v>12078.6062509568</c:v>
                </c:pt>
              </c:numCache>
            </c:numRef>
          </c:yVal>
        </c:ser>
        <c:ser>
          <c:idx val="2"/>
          <c:order val="2"/>
          <c:tx>
            <c:v>rk=10</c:v>
          </c:tx>
          <c:xVal>
            <c:numRef>
              <c:f>'Kelvin Order 3'!$C$27:$C$34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'Kelvin Order 3'!$L$27:$L$34</c:f>
              <c:numCache>
                <c:formatCode>General</c:formatCode>
                <c:ptCount val="8"/>
                <c:pt idx="0">
                  <c:v>12952.5558407601</c:v>
                </c:pt>
                <c:pt idx="1">
                  <c:v>12489.2384864098</c:v>
                </c:pt>
                <c:pt idx="2">
                  <c:v>12239.824944128901</c:v>
                </c:pt>
                <c:pt idx="3">
                  <c:v>12144.9190265617</c:v>
                </c:pt>
                <c:pt idx="4">
                  <c:v>12105.706037579999</c:v>
                </c:pt>
                <c:pt idx="5">
                  <c:v>12090.207097243199</c:v>
                </c:pt>
                <c:pt idx="6">
                  <c:v>12083.8503732953</c:v>
                </c:pt>
              </c:numCache>
            </c:numRef>
          </c:yVal>
        </c:ser>
        <c:dLbls/>
        <c:axId val="160125312"/>
        <c:axId val="159946624"/>
      </c:scatterChart>
      <c:valAx>
        <c:axId val="160125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Refinement</a:t>
                </a:r>
                <a:r>
                  <a:rPr lang="en-US" altLang="ja-JP" baseline="0"/>
                  <a:t> No.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59946624"/>
        <c:crosses val="autoZero"/>
        <c:crossBetween val="midCat"/>
      </c:valAx>
      <c:valAx>
        <c:axId val="159946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Wm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0125312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498838559814166"/>
          <c:y val="0.31863320700872488"/>
          <c:w val="0.15734162226169332"/>
          <c:h val="0.22717227871641674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Ω-Ωr, Order 3</c:v>
          </c:tx>
          <c:xVal>
            <c:numRef>
              <c:f>'Order 3'!$K$4:$K$14</c:f>
              <c:numCache>
                <c:formatCode>General</c:formatCode>
                <c:ptCount val="11"/>
                <c:pt idx="0">
                  <c:v>4.9699999945005402E-3</c:v>
                </c:pt>
                <c:pt idx="1">
                  <c:v>4.0174099995056098E-2</c:v>
                </c:pt>
                <c:pt idx="2">
                  <c:v>0.19010100000013999</c:v>
                </c:pt>
                <c:pt idx="3">
                  <c:v>0.29051130000152597</c:v>
                </c:pt>
                <c:pt idx="4">
                  <c:v>0.59830800000054296</c:v>
                </c:pt>
                <c:pt idx="5">
                  <c:v>1.15991099999519</c:v>
                </c:pt>
                <c:pt idx="6">
                  <c:v>3.34856350001064</c:v>
                </c:pt>
                <c:pt idx="7">
                  <c:v>4.8273952000017699</c:v>
                </c:pt>
                <c:pt idx="8">
                  <c:v>9.5072265999915508</c:v>
                </c:pt>
                <c:pt idx="9">
                  <c:v>19.666961099996101</c:v>
                </c:pt>
                <c:pt idx="10">
                  <c:v>40.489217900001599</c:v>
                </c:pt>
              </c:numCache>
            </c:numRef>
          </c:xVal>
          <c:yVal>
            <c:numRef>
              <c:f>'Order 3'!$N$4:$N$14</c:f>
              <c:numCache>
                <c:formatCode>General</c:formatCode>
                <c:ptCount val="11"/>
                <c:pt idx="0">
                  <c:v>7.082041921215794E-2</c:v>
                </c:pt>
                <c:pt idx="1">
                  <c:v>3.3703645486298117E-2</c:v>
                </c:pt>
                <c:pt idx="2">
                  <c:v>1.3248345500292155E-2</c:v>
                </c:pt>
                <c:pt idx="3">
                  <c:v>5.4191498032746368E-3</c:v>
                </c:pt>
                <c:pt idx="4">
                  <c:v>2.2112028099727922E-3</c:v>
                </c:pt>
                <c:pt idx="5">
                  <c:v>9.4139730313732748E-4</c:v>
                </c:pt>
                <c:pt idx="6">
                  <c:v>4.0544548685574928E-4</c:v>
                </c:pt>
                <c:pt idx="7">
                  <c:v>2.372714329538843E-4</c:v>
                </c:pt>
                <c:pt idx="8">
                  <c:v>1.1786080237727257E-4</c:v>
                </c:pt>
                <c:pt idx="9">
                  <c:v>5.2941595955098062E-5</c:v>
                </c:pt>
                <c:pt idx="10">
                  <c:v>2.4099353988975272E-5</c:v>
                </c:pt>
              </c:numCache>
            </c:numRef>
          </c:yVal>
        </c:ser>
        <c:ser>
          <c:idx val="6"/>
          <c:order val="1"/>
          <c:tx>
            <c:v>rKelvin=10</c:v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7"/>
            <c:spPr>
              <a:solidFill>
                <a:srgbClr val="0070C0"/>
              </a:solidFill>
            </c:spPr>
          </c:marker>
          <c:xVal>
            <c:numRef>
              <c:f>'Kelvin Order 3'!$J$27:$J$33</c:f>
              <c:numCache>
                <c:formatCode>General</c:formatCode>
                <c:ptCount val="7"/>
                <c:pt idx="0">
                  <c:v>3.4527000025263901E-3</c:v>
                </c:pt>
                <c:pt idx="1">
                  <c:v>2.8027899999869901E-2</c:v>
                </c:pt>
                <c:pt idx="2">
                  <c:v>0.148057200000039</c:v>
                </c:pt>
                <c:pt idx="3">
                  <c:v>0.31898499999806501</c:v>
                </c:pt>
                <c:pt idx="4">
                  <c:v>1.56051959999604</c:v>
                </c:pt>
                <c:pt idx="5">
                  <c:v>5.7411740999959804</c:v>
                </c:pt>
                <c:pt idx="6">
                  <c:v>30.134824599997899</c:v>
                </c:pt>
              </c:numCache>
            </c:numRef>
          </c:xVal>
          <c:yVal>
            <c:numRef>
              <c:f>'Kelvin Order 3'!$M$27:$M$33</c:f>
              <c:numCache>
                <c:formatCode>General</c:formatCode>
                <c:ptCount val="7"/>
                <c:pt idx="0">
                  <c:v>7.223144377153147E-2</c:v>
                </c:pt>
                <c:pt idx="1">
                  <c:v>3.387735814650665E-2</c:v>
                </c:pt>
                <c:pt idx="2">
                  <c:v>1.3230541732524902E-2</c:v>
                </c:pt>
                <c:pt idx="3">
                  <c:v>5.3740916027897236E-3</c:v>
                </c:pt>
                <c:pt idx="4">
                  <c:v>2.127983243377421E-3</c:v>
                </c:pt>
                <c:pt idx="5">
                  <c:v>8.4495838105954583E-4</c:v>
                </c:pt>
                <c:pt idx="6">
                  <c:v>3.1873951120029017E-4</c:v>
                </c:pt>
              </c:numCache>
            </c:numRef>
          </c:yVal>
        </c:ser>
        <c:ser>
          <c:idx val="0"/>
          <c:order val="2"/>
          <c:tx>
            <c:v>rKelvin=5</c:v>
          </c:tx>
          <c:xVal>
            <c:numRef>
              <c:f>'Kelvin Order 3'!$J$4:$J$10</c:f>
              <c:numCache>
                <c:formatCode>General</c:formatCode>
                <c:ptCount val="7"/>
                <c:pt idx="0">
                  <c:v>3.2463000002280699E-3</c:v>
                </c:pt>
                <c:pt idx="1">
                  <c:v>2.74217999976826E-2</c:v>
                </c:pt>
                <c:pt idx="2">
                  <c:v>0.13665919999766599</c:v>
                </c:pt>
                <c:pt idx="3">
                  <c:v>0.34375449999060897</c:v>
                </c:pt>
                <c:pt idx="4">
                  <c:v>1.7655477999942299</c:v>
                </c:pt>
                <c:pt idx="5">
                  <c:v>6.6757267000066296</c:v>
                </c:pt>
                <c:pt idx="6">
                  <c:v>34.905388500002999</c:v>
                </c:pt>
              </c:numCache>
            </c:numRef>
          </c:xVal>
          <c:yVal>
            <c:numRef>
              <c:f>'Kelvin Order 3'!$M$4:$M$10</c:f>
              <c:numCache>
                <c:formatCode>General</c:formatCode>
                <c:ptCount val="7"/>
                <c:pt idx="0">
                  <c:v>6.9811731978252634E-2</c:v>
                </c:pt>
                <c:pt idx="1">
                  <c:v>3.4051957541490742E-2</c:v>
                </c:pt>
                <c:pt idx="2">
                  <c:v>1.3284564872919196E-2</c:v>
                </c:pt>
                <c:pt idx="3">
                  <c:v>5.4277798108323359E-3</c:v>
                </c:pt>
                <c:pt idx="4">
                  <c:v>2.1491665810434699E-3</c:v>
                </c:pt>
                <c:pt idx="5">
                  <c:v>8.3513534884471676E-4</c:v>
                </c:pt>
                <c:pt idx="6">
                  <c:v>2.9865432354451906E-4</c:v>
                </c:pt>
              </c:numCache>
            </c:numRef>
          </c:yVal>
        </c:ser>
        <c:ser>
          <c:idx val="2"/>
          <c:order val="3"/>
          <c:tx>
            <c:v>rKelvin=4</c:v>
          </c:tx>
          <c:xVal>
            <c:numRef>
              <c:f>'Kelvin Order 3'!$J$15:$J$21</c:f>
              <c:numCache>
                <c:formatCode>General</c:formatCode>
                <c:ptCount val="7"/>
                <c:pt idx="0">
                  <c:v>3.7865999911446098E-3</c:v>
                </c:pt>
                <c:pt idx="1">
                  <c:v>3.1396699996548698E-2</c:v>
                </c:pt>
                <c:pt idx="2">
                  <c:v>0.130203399996389</c:v>
                </c:pt>
                <c:pt idx="3">
                  <c:v>0.38255780001054501</c:v>
                </c:pt>
                <c:pt idx="4">
                  <c:v>1.8563894999970201</c:v>
                </c:pt>
                <c:pt idx="5">
                  <c:v>6.7270285999984401</c:v>
                </c:pt>
                <c:pt idx="6">
                  <c:v>40.960560700012103</c:v>
                </c:pt>
              </c:numCache>
            </c:numRef>
          </c:xVal>
          <c:yVal>
            <c:numRef>
              <c:f>'Kelvin Order 3'!$M$15:$M$21</c:f>
              <c:numCache>
                <c:formatCode>General</c:formatCode>
                <c:ptCount val="7"/>
                <c:pt idx="0">
                  <c:v>6.9501772408987056E-2</c:v>
                </c:pt>
                <c:pt idx="1">
                  <c:v>3.4115870879839319E-2</c:v>
                </c:pt>
                <c:pt idx="2">
                  <c:v>1.3767302707653402E-2</c:v>
                </c:pt>
                <c:pt idx="3">
                  <c:v>5.4973508361135992E-3</c:v>
                </c:pt>
                <c:pt idx="4">
                  <c:v>2.1768163576575145E-3</c:v>
                </c:pt>
                <c:pt idx="5">
                  <c:v>8.082157453822102E-4</c:v>
                </c:pt>
                <c:pt idx="6">
                  <c:v>2.3942413454815847E-4</c:v>
                </c:pt>
              </c:numCache>
            </c:numRef>
          </c:yVal>
        </c:ser>
        <c:axId val="63800448"/>
        <c:axId val="64127744"/>
      </c:scatterChart>
      <c:valAx>
        <c:axId val="63800448"/>
        <c:scaling>
          <c:logBase val="10"/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altLang="ja-JP" b="1"/>
                  <a:t>Calculation</a:t>
                </a:r>
                <a:r>
                  <a:rPr lang="en-US" altLang="ja-JP" b="1" baseline="0"/>
                  <a:t> time (sec)</a:t>
                </a:r>
                <a:endParaRPr lang="ja-JP" altLang="en-US" b="1"/>
              </a:p>
            </c:rich>
          </c:tx>
          <c:layout/>
        </c:title>
        <c:numFmt formatCode="General" sourceLinked="1"/>
        <c:majorTickMark val="none"/>
        <c:tickLblPos val="nextTo"/>
        <c:crossAx val="64127744"/>
        <c:crossesAt val="1.0000000000000057E-5"/>
        <c:crossBetween val="midCat"/>
      </c:valAx>
      <c:valAx>
        <c:axId val="64127744"/>
        <c:scaling>
          <c:logBase val="10"/>
          <c:orientation val="minMax"/>
          <c:max val="0.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en-US" sz="1100"/>
                  <a:t>Relative error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3800448"/>
        <c:crossesAt val="1.0000000000000041E-3"/>
        <c:crossBetween val="midCat"/>
      </c:valAx>
    </c:plotArea>
    <c:legend>
      <c:legendPos val="r"/>
      <c:layout>
        <c:manualLayout>
          <c:xMode val="edge"/>
          <c:yMode val="edge"/>
          <c:x val="0.75931687013237792"/>
          <c:y val="0.27834025411002727"/>
          <c:w val="0.19466394187102634"/>
          <c:h val="0.30831906881205068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  <c:layout>
        <c:manualLayout>
          <c:xMode val="edge"/>
          <c:yMode val="edge"/>
          <c:x val="0.44269972895077486"/>
          <c:y val="3.4100596760443309E-2"/>
        </c:manualLayout>
      </c:layout>
    </c:title>
    <c:plotArea>
      <c:layout/>
      <c:scatterChart>
        <c:scatterStyle val="lineMarker"/>
        <c:ser>
          <c:idx val="1"/>
          <c:order val="0"/>
          <c:tx>
            <c:v>Ω-Ωr, No Kelvin</c:v>
          </c:tx>
          <c:xVal>
            <c:numRef>
              <c:f>'Order 3'!$K$4:$K$14</c:f>
              <c:numCache>
                <c:formatCode>General</c:formatCode>
                <c:ptCount val="11"/>
                <c:pt idx="0">
                  <c:v>4.9699999945005402E-3</c:v>
                </c:pt>
                <c:pt idx="1">
                  <c:v>4.0174099995056098E-2</c:v>
                </c:pt>
                <c:pt idx="2">
                  <c:v>0.19010100000013999</c:v>
                </c:pt>
                <c:pt idx="3">
                  <c:v>0.29051130000152597</c:v>
                </c:pt>
                <c:pt idx="4">
                  <c:v>0.59830800000054296</c:v>
                </c:pt>
                <c:pt idx="5">
                  <c:v>1.15991099999519</c:v>
                </c:pt>
                <c:pt idx="6">
                  <c:v>3.34856350001064</c:v>
                </c:pt>
                <c:pt idx="7">
                  <c:v>4.8273952000017699</c:v>
                </c:pt>
                <c:pt idx="8">
                  <c:v>9.5072265999915508</c:v>
                </c:pt>
                <c:pt idx="9">
                  <c:v>19.666961099996101</c:v>
                </c:pt>
                <c:pt idx="10">
                  <c:v>40.489217900001599</c:v>
                </c:pt>
              </c:numCache>
            </c:numRef>
          </c:xVal>
          <c:yVal>
            <c:numRef>
              <c:f>'Order 3'!$N$4:$N$14</c:f>
              <c:numCache>
                <c:formatCode>General</c:formatCode>
                <c:ptCount val="11"/>
                <c:pt idx="0">
                  <c:v>7.082041921215794E-2</c:v>
                </c:pt>
                <c:pt idx="1">
                  <c:v>3.3703645486298117E-2</c:v>
                </c:pt>
                <c:pt idx="2">
                  <c:v>1.3248345500292155E-2</c:v>
                </c:pt>
                <c:pt idx="3">
                  <c:v>5.4191498032746368E-3</c:v>
                </c:pt>
                <c:pt idx="4">
                  <c:v>2.2112028099727922E-3</c:v>
                </c:pt>
                <c:pt idx="5">
                  <c:v>9.4139730313732748E-4</c:v>
                </c:pt>
                <c:pt idx="6">
                  <c:v>4.0544548685574928E-4</c:v>
                </c:pt>
                <c:pt idx="7">
                  <c:v>2.372714329538843E-4</c:v>
                </c:pt>
                <c:pt idx="8">
                  <c:v>1.1786080237727257E-4</c:v>
                </c:pt>
                <c:pt idx="9">
                  <c:v>5.2941595955098062E-5</c:v>
                </c:pt>
                <c:pt idx="10">
                  <c:v>2.4099353988975272E-5</c:v>
                </c:pt>
              </c:numCache>
            </c:numRef>
          </c:yVal>
        </c:ser>
        <c:ser>
          <c:idx val="6"/>
          <c:order val="1"/>
          <c:tx>
            <c:v>Ω-Ωr, rKelvin=10</c:v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7"/>
            <c:spPr>
              <a:solidFill>
                <a:srgbClr val="0070C0"/>
              </a:solidFill>
            </c:spPr>
          </c:marker>
          <c:xVal>
            <c:numRef>
              <c:f>'Kelvin Order 3'!$J$27:$J$33</c:f>
              <c:numCache>
                <c:formatCode>General</c:formatCode>
                <c:ptCount val="7"/>
                <c:pt idx="0">
                  <c:v>3.4527000025263901E-3</c:v>
                </c:pt>
                <c:pt idx="1">
                  <c:v>2.8027899999869901E-2</c:v>
                </c:pt>
                <c:pt idx="2">
                  <c:v>0.148057200000039</c:v>
                </c:pt>
                <c:pt idx="3">
                  <c:v>0.31898499999806501</c:v>
                </c:pt>
                <c:pt idx="4">
                  <c:v>1.56051959999604</c:v>
                </c:pt>
                <c:pt idx="5">
                  <c:v>5.7411740999959804</c:v>
                </c:pt>
                <c:pt idx="6">
                  <c:v>30.134824599997899</c:v>
                </c:pt>
              </c:numCache>
            </c:numRef>
          </c:xVal>
          <c:yVal>
            <c:numRef>
              <c:f>'Kelvin Order 3'!$M$27:$M$33</c:f>
              <c:numCache>
                <c:formatCode>General</c:formatCode>
                <c:ptCount val="7"/>
                <c:pt idx="0">
                  <c:v>7.223144377153147E-2</c:v>
                </c:pt>
                <c:pt idx="1">
                  <c:v>3.387735814650665E-2</c:v>
                </c:pt>
                <c:pt idx="2">
                  <c:v>1.3230541732524902E-2</c:v>
                </c:pt>
                <c:pt idx="3">
                  <c:v>5.3740916027897236E-3</c:v>
                </c:pt>
                <c:pt idx="4">
                  <c:v>2.127983243377421E-3</c:v>
                </c:pt>
                <c:pt idx="5">
                  <c:v>8.4495838105954583E-4</c:v>
                </c:pt>
                <c:pt idx="6">
                  <c:v>3.1873951120029017E-4</c:v>
                </c:pt>
              </c:numCache>
            </c:numRef>
          </c:yVal>
        </c:ser>
        <c:ser>
          <c:idx val="0"/>
          <c:order val="2"/>
          <c:tx>
            <c:v>Ω-Ωr, rKelvin=5</c:v>
          </c:tx>
          <c:xVal>
            <c:numRef>
              <c:f>'Kelvin Order 3'!$J$4:$J$10</c:f>
              <c:numCache>
                <c:formatCode>General</c:formatCode>
                <c:ptCount val="7"/>
                <c:pt idx="0">
                  <c:v>3.2463000002280699E-3</c:v>
                </c:pt>
                <c:pt idx="1">
                  <c:v>2.74217999976826E-2</c:v>
                </c:pt>
                <c:pt idx="2">
                  <c:v>0.13665919999766599</c:v>
                </c:pt>
                <c:pt idx="3">
                  <c:v>0.34375449999060897</c:v>
                </c:pt>
                <c:pt idx="4">
                  <c:v>1.7655477999942299</c:v>
                </c:pt>
                <c:pt idx="5">
                  <c:v>6.6757267000066296</c:v>
                </c:pt>
                <c:pt idx="6">
                  <c:v>34.905388500002999</c:v>
                </c:pt>
              </c:numCache>
            </c:numRef>
          </c:xVal>
          <c:yVal>
            <c:numRef>
              <c:f>'Kelvin Order 3'!$M$4:$M$10</c:f>
              <c:numCache>
                <c:formatCode>General</c:formatCode>
                <c:ptCount val="7"/>
                <c:pt idx="0">
                  <c:v>6.9811731978252634E-2</c:v>
                </c:pt>
                <c:pt idx="1">
                  <c:v>3.4051957541490742E-2</c:v>
                </c:pt>
                <c:pt idx="2">
                  <c:v>1.3284564872919196E-2</c:v>
                </c:pt>
                <c:pt idx="3">
                  <c:v>5.4277798108323359E-3</c:v>
                </c:pt>
                <c:pt idx="4">
                  <c:v>2.1491665810434699E-3</c:v>
                </c:pt>
                <c:pt idx="5">
                  <c:v>8.3513534884471676E-4</c:v>
                </c:pt>
                <c:pt idx="6">
                  <c:v>2.9865432354451906E-4</c:v>
                </c:pt>
              </c:numCache>
            </c:numRef>
          </c:yVal>
        </c:ser>
        <c:ser>
          <c:idx val="2"/>
          <c:order val="3"/>
          <c:tx>
            <c:v>Ω-Ωr, rKelvin=4</c:v>
          </c:tx>
          <c:xVal>
            <c:numRef>
              <c:f>'Kelvin Order 3'!$J$15:$J$21</c:f>
              <c:numCache>
                <c:formatCode>General</c:formatCode>
                <c:ptCount val="7"/>
                <c:pt idx="0">
                  <c:v>3.7865999911446098E-3</c:v>
                </c:pt>
                <c:pt idx="1">
                  <c:v>3.1396699996548698E-2</c:v>
                </c:pt>
                <c:pt idx="2">
                  <c:v>0.130203399996389</c:v>
                </c:pt>
                <c:pt idx="3">
                  <c:v>0.38255780001054501</c:v>
                </c:pt>
                <c:pt idx="4">
                  <c:v>1.8563894999970201</c:v>
                </c:pt>
                <c:pt idx="5">
                  <c:v>6.7270285999984401</c:v>
                </c:pt>
                <c:pt idx="6">
                  <c:v>40.960560700012103</c:v>
                </c:pt>
              </c:numCache>
            </c:numRef>
          </c:xVal>
          <c:yVal>
            <c:numRef>
              <c:f>'Kelvin Order 3'!$M$15:$M$21</c:f>
              <c:numCache>
                <c:formatCode>General</c:formatCode>
                <c:ptCount val="7"/>
                <c:pt idx="0">
                  <c:v>6.9501772408987056E-2</c:v>
                </c:pt>
                <c:pt idx="1">
                  <c:v>3.4115870879839319E-2</c:v>
                </c:pt>
                <c:pt idx="2">
                  <c:v>1.3767302707653402E-2</c:v>
                </c:pt>
                <c:pt idx="3">
                  <c:v>5.4973508361135992E-3</c:v>
                </c:pt>
                <c:pt idx="4">
                  <c:v>2.1768163576575145E-3</c:v>
                </c:pt>
                <c:pt idx="5">
                  <c:v>8.082157453822102E-4</c:v>
                </c:pt>
                <c:pt idx="6">
                  <c:v>2.3942413454815847E-4</c:v>
                </c:pt>
              </c:numCache>
            </c:numRef>
          </c:yVal>
        </c:ser>
        <c:ser>
          <c:idx val="3"/>
          <c:order val="4"/>
          <c:tx>
            <c:v>A-Ωｒ, rKelvin=5</c:v>
          </c:tx>
          <c:marker>
            <c:symbol val="triangle"/>
            <c:size val="7"/>
          </c:marker>
          <c:xVal>
            <c:numRef>
              <c:f>'Kelvin A-Or, Order 3'!$J$4:$J$11</c:f>
              <c:numCache>
                <c:formatCode>General</c:formatCode>
                <c:ptCount val="8"/>
                <c:pt idx="0">
                  <c:v>1.1861800012411499E-2</c:v>
                </c:pt>
                <c:pt idx="1">
                  <c:v>5.6948700017528602E-2</c:v>
                </c:pt>
                <c:pt idx="2">
                  <c:v>0.25970610001240801</c:v>
                </c:pt>
                <c:pt idx="3">
                  <c:v>1.3445978999952699</c:v>
                </c:pt>
                <c:pt idx="4">
                  <c:v>4.5183759999927098</c:v>
                </c:pt>
                <c:pt idx="5">
                  <c:v>8.4619460000249092</c:v>
                </c:pt>
                <c:pt idx="6">
                  <c:v>20.913185499986799</c:v>
                </c:pt>
                <c:pt idx="7">
                  <c:v>43.884121100010802</c:v>
                </c:pt>
              </c:numCache>
            </c:numRef>
          </c:xVal>
          <c:yVal>
            <c:numRef>
              <c:f>'Kelvin A-Or, Order 3'!$M$4:$M$11</c:f>
              <c:numCache>
                <c:formatCode>General</c:formatCode>
                <c:ptCount val="8"/>
                <c:pt idx="0">
                  <c:v>4.6773426404016501E-2</c:v>
                </c:pt>
                <c:pt idx="1">
                  <c:v>3.0709246582625249E-2</c:v>
                </c:pt>
                <c:pt idx="2">
                  <c:v>1.2809497281007042E-2</c:v>
                </c:pt>
                <c:pt idx="3">
                  <c:v>5.6047714228868841E-3</c:v>
                </c:pt>
                <c:pt idx="4">
                  <c:v>2.3158546383568873E-3</c:v>
                </c:pt>
                <c:pt idx="5">
                  <c:v>9.7007933579953856E-4</c:v>
                </c:pt>
                <c:pt idx="6">
                  <c:v>4.5238479951473833E-4</c:v>
                </c:pt>
                <c:pt idx="7">
                  <c:v>3.0614736015568213E-4</c:v>
                </c:pt>
              </c:numCache>
            </c:numRef>
          </c:yVal>
        </c:ser>
        <c:ser>
          <c:idx val="4"/>
          <c:order val="5"/>
          <c:tx>
            <c:v>A-Ar, rKelvin=5</c:v>
          </c:tx>
          <c:marker>
            <c:symbol val="square"/>
            <c:size val="7"/>
          </c:marker>
          <c:xVal>
            <c:numRef>
              <c:f>'Kelvin A-Or, Order 3'!$J$15:$J$22</c:f>
              <c:numCache>
                <c:formatCode>General</c:formatCode>
                <c:ptCount val="8"/>
                <c:pt idx="0">
                  <c:v>1.54996000055689E-2</c:v>
                </c:pt>
                <c:pt idx="1">
                  <c:v>9.3500100017990903E-2</c:v>
                </c:pt>
                <c:pt idx="2">
                  <c:v>0.33411120000528099</c:v>
                </c:pt>
                <c:pt idx="3">
                  <c:v>1.69557400001212</c:v>
                </c:pt>
                <c:pt idx="4">
                  <c:v>4.7522737999970497</c:v>
                </c:pt>
                <c:pt idx="5">
                  <c:v>15.967862899997201</c:v>
                </c:pt>
                <c:pt idx="6">
                  <c:v>33.772632399981298</c:v>
                </c:pt>
                <c:pt idx="7">
                  <c:v>70.545035999995804</c:v>
                </c:pt>
              </c:numCache>
            </c:numRef>
          </c:xVal>
          <c:yVal>
            <c:numRef>
              <c:f>'Kelvin A-Or, Order 3'!$M$15:$M$22</c:f>
              <c:numCache>
                <c:formatCode>General</c:formatCode>
                <c:ptCount val="8"/>
                <c:pt idx="0">
                  <c:v>4.8704261066628632E-2</c:v>
                </c:pt>
                <c:pt idx="1">
                  <c:v>3.1289506219287833E-2</c:v>
                </c:pt>
                <c:pt idx="2">
                  <c:v>1.3073526790739498E-2</c:v>
                </c:pt>
                <c:pt idx="3">
                  <c:v>5.4272492208628838E-3</c:v>
                </c:pt>
                <c:pt idx="4">
                  <c:v>2.0325027738683243E-3</c:v>
                </c:pt>
                <c:pt idx="5">
                  <c:v>5.831397445515106E-4</c:v>
                </c:pt>
                <c:pt idx="6">
                  <c:v>2.8030672372009326E-4</c:v>
                </c:pt>
                <c:pt idx="7">
                  <c:v>1.4827419074950497E-4</c:v>
                </c:pt>
              </c:numCache>
            </c:numRef>
          </c:yVal>
        </c:ser>
        <c:axId val="155576960"/>
        <c:axId val="150633088"/>
      </c:scatterChart>
      <c:valAx>
        <c:axId val="155576960"/>
        <c:scaling>
          <c:logBase val="10"/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altLang="ja-JP" b="1"/>
                  <a:t>Calculation</a:t>
                </a:r>
                <a:r>
                  <a:rPr lang="en-US" altLang="ja-JP" b="1" baseline="0"/>
                  <a:t> time (sec)</a:t>
                </a:r>
                <a:endParaRPr lang="ja-JP" altLang="en-US" b="1"/>
              </a:p>
            </c:rich>
          </c:tx>
          <c:layout/>
        </c:title>
        <c:numFmt formatCode="General" sourceLinked="1"/>
        <c:majorTickMark val="none"/>
        <c:tickLblPos val="nextTo"/>
        <c:crossAx val="150633088"/>
        <c:crossesAt val="1.0000000000000063E-5"/>
        <c:crossBetween val="midCat"/>
      </c:valAx>
      <c:valAx>
        <c:axId val="150633088"/>
        <c:scaling>
          <c:logBase val="10"/>
          <c:orientation val="minMax"/>
          <c:max val="0.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en-US" sz="1100"/>
                  <a:t>Relative error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5576960"/>
        <c:crossesAt val="1.0000000000000041E-3"/>
        <c:crossBetween val="midCat"/>
      </c:valAx>
    </c:plotArea>
    <c:legend>
      <c:legendPos val="r"/>
      <c:layout>
        <c:manualLayout>
          <c:xMode val="edge"/>
          <c:yMode val="edge"/>
          <c:x val="0.75931687013237792"/>
          <c:y val="0.27834025411002727"/>
          <c:w val="0.22278850745571988"/>
          <c:h val="0.45094547096824866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Order 3</c:v>
          </c:tx>
          <c:xVal>
            <c:numRef>
              <c:f>'Order 3'!$K$4:$K$14</c:f>
              <c:numCache>
                <c:formatCode>General</c:formatCode>
                <c:ptCount val="11"/>
                <c:pt idx="0">
                  <c:v>4.9699999945005402E-3</c:v>
                </c:pt>
                <c:pt idx="1">
                  <c:v>4.0174099995056098E-2</c:v>
                </c:pt>
                <c:pt idx="2">
                  <c:v>0.19010100000013999</c:v>
                </c:pt>
                <c:pt idx="3">
                  <c:v>0.29051130000152597</c:v>
                </c:pt>
                <c:pt idx="4">
                  <c:v>0.59830800000054296</c:v>
                </c:pt>
                <c:pt idx="5">
                  <c:v>1.15991099999519</c:v>
                </c:pt>
                <c:pt idx="6">
                  <c:v>3.34856350001064</c:v>
                </c:pt>
                <c:pt idx="7">
                  <c:v>4.8273952000017699</c:v>
                </c:pt>
                <c:pt idx="8">
                  <c:v>9.5072265999915508</c:v>
                </c:pt>
                <c:pt idx="9">
                  <c:v>19.666961099996101</c:v>
                </c:pt>
                <c:pt idx="10">
                  <c:v>40.489217900001599</c:v>
                </c:pt>
              </c:numCache>
            </c:numRef>
          </c:xVal>
          <c:yVal>
            <c:numRef>
              <c:f>'Order 3'!$N$4:$N$14</c:f>
              <c:numCache>
                <c:formatCode>General</c:formatCode>
                <c:ptCount val="11"/>
                <c:pt idx="0">
                  <c:v>7.082041921215794E-2</c:v>
                </c:pt>
                <c:pt idx="1">
                  <c:v>3.3703645486298117E-2</c:v>
                </c:pt>
                <c:pt idx="2">
                  <c:v>1.3248345500292155E-2</c:v>
                </c:pt>
                <c:pt idx="3">
                  <c:v>5.4191498032746368E-3</c:v>
                </c:pt>
                <c:pt idx="4">
                  <c:v>2.2112028099727922E-3</c:v>
                </c:pt>
                <c:pt idx="5">
                  <c:v>9.4139730313732748E-4</c:v>
                </c:pt>
                <c:pt idx="6">
                  <c:v>4.0544548685574928E-4</c:v>
                </c:pt>
                <c:pt idx="7">
                  <c:v>2.372714329538843E-4</c:v>
                </c:pt>
                <c:pt idx="8">
                  <c:v>1.1786080237727257E-4</c:v>
                </c:pt>
                <c:pt idx="9">
                  <c:v>5.2941595955098062E-5</c:v>
                </c:pt>
                <c:pt idx="10">
                  <c:v>2.4099353988975272E-5</c:v>
                </c:pt>
              </c:numCache>
            </c:numRef>
          </c:yVal>
        </c:ser>
        <c:ser>
          <c:idx val="1"/>
          <c:order val="1"/>
          <c:tx>
            <c:v>Order 4</c:v>
          </c:tx>
          <c:xVal>
            <c:numRef>
              <c:f>'Order 4'!$J$4:$J$12</c:f>
              <c:numCache>
                <c:formatCode>General</c:formatCode>
                <c:ptCount val="9"/>
                <c:pt idx="0">
                  <c:v>2.3010000004432998E-2</c:v>
                </c:pt>
                <c:pt idx="1">
                  <c:v>0.1825375000044</c:v>
                </c:pt>
                <c:pt idx="2">
                  <c:v>0.49952789999952002</c:v>
                </c:pt>
                <c:pt idx="3">
                  <c:v>1.2329088000115001</c:v>
                </c:pt>
                <c:pt idx="4">
                  <c:v>2.49934250001388</c:v>
                </c:pt>
                <c:pt idx="5">
                  <c:v>5.1599761000106801</c:v>
                </c:pt>
                <c:pt idx="6">
                  <c:v>10.8994743999937</c:v>
                </c:pt>
                <c:pt idx="7">
                  <c:v>17.9798377999977</c:v>
                </c:pt>
                <c:pt idx="8">
                  <c:v>34.634357899994903</c:v>
                </c:pt>
              </c:numCache>
            </c:numRef>
          </c:xVal>
          <c:yVal>
            <c:numRef>
              <c:f>'Order 4'!$M$4:$M$12</c:f>
              <c:numCache>
                <c:formatCode>General</c:formatCode>
                <c:ptCount val="9"/>
                <c:pt idx="0">
                  <c:v>3.2786227277813058E-2</c:v>
                </c:pt>
                <c:pt idx="1">
                  <c:v>1.7406830114450475E-2</c:v>
                </c:pt>
                <c:pt idx="2">
                  <c:v>6.6859738920912407E-3</c:v>
                </c:pt>
                <c:pt idx="3">
                  <c:v>2.6601914448667286E-3</c:v>
                </c:pt>
                <c:pt idx="4">
                  <c:v>1.0490663430700942E-3</c:v>
                </c:pt>
                <c:pt idx="5">
                  <c:v>4.2371488266072831E-4</c:v>
                </c:pt>
                <c:pt idx="6">
                  <c:v>1.7800860297628287E-4</c:v>
                </c:pt>
                <c:pt idx="7">
                  <c:v>1.0302858892389736E-4</c:v>
                </c:pt>
                <c:pt idx="8">
                  <c:v>4.7595774838568071E-5</c:v>
                </c:pt>
              </c:numCache>
            </c:numRef>
          </c:yVal>
        </c:ser>
        <c:axId val="141351168"/>
        <c:axId val="141959552"/>
      </c:scatterChart>
      <c:valAx>
        <c:axId val="141351168"/>
        <c:scaling>
          <c:logBase val="10"/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altLang="ja-JP" b="1"/>
                  <a:t>Calculation</a:t>
                </a:r>
                <a:r>
                  <a:rPr lang="en-US" altLang="ja-JP" b="1" baseline="0"/>
                  <a:t> time (sec)</a:t>
                </a:r>
                <a:endParaRPr lang="ja-JP" altLang="en-US" b="1"/>
              </a:p>
            </c:rich>
          </c:tx>
        </c:title>
        <c:numFmt formatCode="General" sourceLinked="1"/>
        <c:majorTickMark val="none"/>
        <c:tickLblPos val="nextTo"/>
        <c:crossAx val="141959552"/>
        <c:crossesAt val="1.0000000000000011E-5"/>
        <c:crossBetween val="midCat"/>
      </c:valAx>
      <c:valAx>
        <c:axId val="141959552"/>
        <c:scaling>
          <c:logBase val="10"/>
          <c:orientation val="minMax"/>
          <c:max val="0.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en-US" sz="1100"/>
                  <a:t>Relative error</a:t>
                </a:r>
              </a:p>
            </c:rich>
          </c:tx>
        </c:title>
        <c:numFmt formatCode="General" sourceLinked="1"/>
        <c:majorTickMark val="none"/>
        <c:tickLblPos val="nextTo"/>
        <c:crossAx val="141351168"/>
        <c:crossesAt val="1.0000000000000009E-3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Bz0</a:t>
            </a:r>
            <a:endParaRPr lang="ja-JP" alt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8634397219684568"/>
          <c:y val="0.17579667153794148"/>
          <c:w val="0.68741535199559134"/>
          <c:h val="0.6403314566595214"/>
        </c:manualLayout>
      </c:layout>
      <c:scatterChart>
        <c:scatterStyle val="lineMarker"/>
        <c:ser>
          <c:idx val="0"/>
          <c:order val="0"/>
          <c:tx>
            <c:v>Ω-Ωr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3'!$L$4:$L$14</c:f>
              <c:numCache>
                <c:formatCode>General</c:formatCode>
                <c:ptCount val="11"/>
                <c:pt idx="0">
                  <c:v>3.5529638523933502</c:v>
                </c:pt>
                <c:pt idx="1">
                  <c:v>3.5920552230356999</c:v>
                </c:pt>
                <c:pt idx="2">
                  <c:v>3.5229379893396802</c:v>
                </c:pt>
                <c:pt idx="3">
                  <c:v>3.5190557422211701</c:v>
                </c:pt>
                <c:pt idx="4">
                  <c:v>3.5173157766182199</c:v>
                </c:pt>
                <c:pt idx="5">
                  <c:v>3.5166561623531298</c:v>
                </c:pt>
                <c:pt idx="6">
                  <c:v>3.5174526286037602</c:v>
                </c:pt>
                <c:pt idx="7">
                  <c:v>3.5190235622558399</c:v>
                </c:pt>
                <c:pt idx="8">
                  <c:v>3.5276257384788998</c:v>
                </c:pt>
                <c:pt idx="9">
                  <c:v>3.5129071971919301</c:v>
                </c:pt>
                <c:pt idx="10">
                  <c:v>3.5128922131870999</c:v>
                </c:pt>
              </c:numCache>
            </c:numRef>
          </c:yVal>
        </c:ser>
        <c:axId val="142000896"/>
        <c:axId val="142002816"/>
      </c:scatterChart>
      <c:valAx>
        <c:axId val="142000896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Refine no.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42002816"/>
        <c:crosses val="autoZero"/>
        <c:crossBetween val="midCat"/>
      </c:valAx>
      <c:valAx>
        <c:axId val="142002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Bz0</a:t>
                </a:r>
                <a:r>
                  <a:rPr lang="ja-JP" altLang="en-US" sz="1400"/>
                  <a:t>　（</a:t>
                </a:r>
                <a:r>
                  <a:rPr lang="en-US" altLang="ja-JP" sz="1400"/>
                  <a:t>T)</a:t>
                </a:r>
                <a:endParaRPr lang="ja-JP" altLang="en-US" sz="1400"/>
              </a:p>
            </c:rich>
          </c:tx>
          <c:layout/>
        </c:title>
        <c:numFmt formatCode="General" sourceLinked="1"/>
        <c:majorTickMark val="none"/>
        <c:tickLblPos val="nextTo"/>
        <c:crossAx val="1420008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324125230202613"/>
          <c:y val="0.31277037392486662"/>
          <c:w val="0.14776108947235703"/>
          <c:h val="7.6687503756686898E-2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21746994703953829"/>
          <c:y val="0.18262829451006138"/>
          <c:w val="0.66422483444017999"/>
          <c:h val="0.62528536472003471"/>
        </c:manualLayout>
      </c:layout>
      <c:scatterChart>
        <c:scatterStyle val="lineMarker"/>
        <c:ser>
          <c:idx val="0"/>
          <c:order val="0"/>
          <c:tx>
            <c:v>Ω-Ωr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3'!$M$4:$M$14</c:f>
              <c:numCache>
                <c:formatCode>General</c:formatCode>
                <c:ptCount val="11"/>
                <c:pt idx="0">
                  <c:v>12862.8876232519</c:v>
                </c:pt>
                <c:pt idx="1">
                  <c:v>12417.034256237601</c:v>
                </c:pt>
                <c:pt idx="2">
                  <c:v>12171.3215108517</c:v>
                </c:pt>
                <c:pt idx="3">
                  <c:v>12077.2758028839</c:v>
                </c:pt>
                <c:pt idx="4">
                  <c:v>12038.741366169899</c:v>
                </c:pt>
                <c:pt idx="5">
                  <c:v>12023.4882338568</c:v>
                </c:pt>
                <c:pt idx="6">
                  <c:v>12017.050284168299</c:v>
                </c:pt>
                <c:pt idx="7">
                  <c:v>12015.0301471615</c:v>
                </c:pt>
                <c:pt idx="8">
                  <c:v>12013.595765173101</c:v>
                </c:pt>
                <c:pt idx="9">
                  <c:v>12012.8159439801</c:v>
                </c:pt>
                <c:pt idx="10">
                  <c:v>12012.469485778</c:v>
                </c:pt>
              </c:numCache>
            </c:numRef>
          </c:yVal>
        </c:ser>
        <c:axId val="142015104"/>
        <c:axId val="142041856"/>
      </c:scatterChart>
      <c:valAx>
        <c:axId val="142015104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Refine</a:t>
                </a:r>
                <a:r>
                  <a:rPr lang="en-US" altLang="ja-JP" sz="1200" baseline="0"/>
                  <a:t> no.</a:t>
                </a:r>
                <a:endParaRPr lang="ja-JP" altLang="en-US" sz="1200"/>
              </a:p>
            </c:rich>
          </c:tx>
          <c:layout/>
        </c:title>
        <c:numFmt formatCode="General" sourceLinked="1"/>
        <c:majorTickMark val="none"/>
        <c:tickLblPos val="nextTo"/>
        <c:crossAx val="142041856"/>
        <c:crosses val="autoZero"/>
        <c:crossBetween val="midCat"/>
      </c:valAx>
      <c:valAx>
        <c:axId val="142041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Wm</a:t>
                </a:r>
                <a:r>
                  <a:rPr lang="en-US" altLang="ja-JP" sz="1200" baseline="0"/>
                  <a:t> (J)</a:t>
                </a:r>
                <a:endParaRPr lang="ja-JP" altLang="en-US" sz="1200"/>
              </a:p>
            </c:rich>
          </c:tx>
          <c:layout/>
        </c:title>
        <c:numFmt formatCode="General" sourceLinked="1"/>
        <c:majorTickMark val="none"/>
        <c:tickLblPos val="nextTo"/>
        <c:crossAx val="1420151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8381933508311468"/>
          <c:y val="0.28910214348206481"/>
          <c:w val="0.14776108947235703"/>
          <c:h val="7.8484867125984292E-2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</a:p>
        </c:rich>
      </c:tx>
      <c:layout>
        <c:manualLayout>
          <c:xMode val="edge"/>
          <c:yMode val="edge"/>
          <c:x val="0.42294842158491686"/>
          <c:y val="2.3419203747072601E-2"/>
        </c:manualLayout>
      </c:layout>
    </c:title>
    <c:plotArea>
      <c:layout>
        <c:manualLayout>
          <c:layoutTarget val="inner"/>
          <c:xMode val="edge"/>
          <c:yMode val="edge"/>
          <c:x val="0.16705867411734823"/>
          <c:y val="0.18298866165219294"/>
          <c:w val="0.68528680890695048"/>
          <c:h val="0.62632657494994337"/>
        </c:manualLayout>
      </c:layout>
      <c:scatterChart>
        <c:scatterStyle val="lineMarker"/>
        <c:ser>
          <c:idx val="0"/>
          <c:order val="0"/>
          <c:tx>
            <c:v>Ω-Ωｒ</c:v>
          </c:tx>
          <c:xVal>
            <c:numRef>
              <c:f>'Order 3'!$F$4:$F$14</c:f>
              <c:numCache>
                <c:formatCode>General</c:formatCode>
                <c:ptCount val="11"/>
                <c:pt idx="0">
                  <c:v>783</c:v>
                </c:pt>
                <c:pt idx="1">
                  <c:v>3730</c:v>
                </c:pt>
                <c:pt idx="2">
                  <c:v>12990</c:v>
                </c:pt>
                <c:pt idx="3">
                  <c:v>20601</c:v>
                </c:pt>
                <c:pt idx="4">
                  <c:v>36464</c:v>
                </c:pt>
                <c:pt idx="5">
                  <c:v>66704</c:v>
                </c:pt>
                <c:pt idx="6">
                  <c:v>129013</c:v>
                </c:pt>
                <c:pt idx="7">
                  <c:v>194655</c:v>
                </c:pt>
                <c:pt idx="8">
                  <c:v>330005</c:v>
                </c:pt>
                <c:pt idx="9">
                  <c:v>609536</c:v>
                </c:pt>
                <c:pt idx="10">
                  <c:v>1108002</c:v>
                </c:pt>
              </c:numCache>
            </c:numRef>
          </c:xVal>
          <c:yVal>
            <c:numRef>
              <c:f>'Order 3'!$N$4:$N$14</c:f>
              <c:numCache>
                <c:formatCode>General</c:formatCode>
                <c:ptCount val="11"/>
                <c:pt idx="0">
                  <c:v>7.082041921215794E-2</c:v>
                </c:pt>
                <c:pt idx="1">
                  <c:v>3.3703645486298117E-2</c:v>
                </c:pt>
                <c:pt idx="2">
                  <c:v>1.3248345500292155E-2</c:v>
                </c:pt>
                <c:pt idx="3">
                  <c:v>5.4191498032746368E-3</c:v>
                </c:pt>
                <c:pt idx="4">
                  <c:v>2.2112028099727922E-3</c:v>
                </c:pt>
                <c:pt idx="5">
                  <c:v>9.4139730313732748E-4</c:v>
                </c:pt>
                <c:pt idx="6">
                  <c:v>4.0544548685574928E-4</c:v>
                </c:pt>
                <c:pt idx="7">
                  <c:v>2.372714329538843E-4</c:v>
                </c:pt>
                <c:pt idx="8">
                  <c:v>1.1786080237727257E-4</c:v>
                </c:pt>
                <c:pt idx="9">
                  <c:v>5.2941595955098062E-5</c:v>
                </c:pt>
                <c:pt idx="10">
                  <c:v>2.4099353988975272E-5</c:v>
                </c:pt>
              </c:numCache>
            </c:numRef>
          </c:yVal>
        </c:ser>
        <c:axId val="142046336"/>
        <c:axId val="142064256"/>
      </c:scatterChart>
      <c:valAx>
        <c:axId val="142046336"/>
        <c:scaling>
          <c:logBase val="10"/>
          <c:orientation val="minMax"/>
          <c:max val="10000000"/>
          <c:min val="100"/>
        </c:scaling>
        <c:axPos val="b"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DOF</a:t>
                </a:r>
                <a:endParaRPr lang="ja-JP" altLang="en-US" sz="1400"/>
              </a:p>
            </c:rich>
          </c:tx>
          <c:layout/>
        </c:title>
        <c:numFmt formatCode="0.E+00" sourceLinked="0"/>
        <c:majorTickMark val="none"/>
        <c:tickLblPos val="nextTo"/>
        <c:crossAx val="142064256"/>
        <c:crossesAt val="0.1"/>
        <c:crossBetween val="midCat"/>
      </c:valAx>
      <c:valAx>
        <c:axId val="142064256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en-US" sz="1400"/>
                  <a:t>Error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2046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257464512971162"/>
          <c:y val="0.3770918058319635"/>
          <c:w val="0.14632224168126104"/>
          <c:h val="7.6299212598425203E-2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'Order 3'!$K$4:$K$14</c:f>
              <c:numCache>
                <c:formatCode>General</c:formatCode>
                <c:ptCount val="11"/>
                <c:pt idx="0">
                  <c:v>4.9699999945005402E-3</c:v>
                </c:pt>
                <c:pt idx="1">
                  <c:v>4.0174099995056098E-2</c:v>
                </c:pt>
                <c:pt idx="2">
                  <c:v>0.19010100000013999</c:v>
                </c:pt>
                <c:pt idx="3">
                  <c:v>0.29051130000152597</c:v>
                </c:pt>
                <c:pt idx="4">
                  <c:v>0.59830800000054296</c:v>
                </c:pt>
                <c:pt idx="5">
                  <c:v>1.15991099999519</c:v>
                </c:pt>
                <c:pt idx="6">
                  <c:v>3.34856350001064</c:v>
                </c:pt>
                <c:pt idx="7">
                  <c:v>4.8273952000017699</c:v>
                </c:pt>
                <c:pt idx="8">
                  <c:v>9.5072265999915508</c:v>
                </c:pt>
                <c:pt idx="9">
                  <c:v>19.666961099996101</c:v>
                </c:pt>
                <c:pt idx="10">
                  <c:v>40.489217900001599</c:v>
                </c:pt>
              </c:numCache>
            </c:numRef>
          </c:xVal>
          <c:yVal>
            <c:numRef>
              <c:f>'Order 3'!$N$4:$N$14</c:f>
              <c:numCache>
                <c:formatCode>General</c:formatCode>
                <c:ptCount val="11"/>
                <c:pt idx="0">
                  <c:v>7.082041921215794E-2</c:v>
                </c:pt>
                <c:pt idx="1">
                  <c:v>3.3703645486298117E-2</c:v>
                </c:pt>
                <c:pt idx="2">
                  <c:v>1.3248345500292155E-2</c:v>
                </c:pt>
                <c:pt idx="3">
                  <c:v>5.4191498032746368E-3</c:v>
                </c:pt>
                <c:pt idx="4">
                  <c:v>2.2112028099727922E-3</c:v>
                </c:pt>
                <c:pt idx="5">
                  <c:v>9.4139730313732748E-4</c:v>
                </c:pt>
                <c:pt idx="6">
                  <c:v>4.0544548685574928E-4</c:v>
                </c:pt>
                <c:pt idx="7">
                  <c:v>2.372714329538843E-4</c:v>
                </c:pt>
                <c:pt idx="8">
                  <c:v>1.1786080237727257E-4</c:v>
                </c:pt>
                <c:pt idx="9">
                  <c:v>5.2941595955098062E-5</c:v>
                </c:pt>
                <c:pt idx="10">
                  <c:v>2.4099353988975272E-5</c:v>
                </c:pt>
              </c:numCache>
            </c:numRef>
          </c:yVal>
        </c:ser>
        <c:axId val="142175232"/>
        <c:axId val="142185216"/>
      </c:scatterChart>
      <c:valAx>
        <c:axId val="142175232"/>
        <c:scaling>
          <c:logBase val="10"/>
          <c:orientation val="minMax"/>
        </c:scaling>
        <c:axPos val="b"/>
        <c:numFmt formatCode="General" sourceLinked="1"/>
        <c:tickLblPos val="nextTo"/>
        <c:crossAx val="142185216"/>
        <c:crosses val="autoZero"/>
        <c:crossBetween val="midCat"/>
      </c:valAx>
      <c:valAx>
        <c:axId val="14218521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42175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Ω-Ωr</a:t>
            </a:r>
            <a:r>
              <a:rPr lang="ja-JP" altLang="en-US"/>
              <a:t>法、</a:t>
            </a:r>
            <a:r>
              <a:rPr lang="en-US" altLang="ja-JP"/>
              <a:t>Order</a:t>
            </a:r>
            <a:r>
              <a:rPr lang="en-US" altLang="ja-JP" baseline="0"/>
              <a:t> 3</a:t>
            </a:r>
            <a:endParaRPr lang="ja-JP" alt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20130796150481189"/>
          <c:y val="0.20140055409740451"/>
          <c:w val="0.64294903762029776"/>
          <c:h val="0.58444808982210539"/>
        </c:manualLayout>
      </c:layout>
      <c:scatterChart>
        <c:scatterStyle val="lineMarker"/>
        <c:ser>
          <c:idx val="0"/>
          <c:order val="0"/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3'!$E$4:$E$14</c:f>
              <c:numCache>
                <c:formatCode>General</c:formatCode>
                <c:ptCount val="11"/>
                <c:pt idx="0">
                  <c:v>150</c:v>
                </c:pt>
                <c:pt idx="1">
                  <c:v>775</c:v>
                </c:pt>
                <c:pt idx="2">
                  <c:v>2787</c:v>
                </c:pt>
                <c:pt idx="3">
                  <c:v>4440</c:v>
                </c:pt>
                <c:pt idx="4">
                  <c:v>7919</c:v>
                </c:pt>
                <c:pt idx="5">
                  <c:v>14564</c:v>
                </c:pt>
                <c:pt idx="6">
                  <c:v>28279</c:v>
                </c:pt>
                <c:pt idx="7">
                  <c:v>42726</c:v>
                </c:pt>
                <c:pt idx="8">
                  <c:v>72515</c:v>
                </c:pt>
                <c:pt idx="9">
                  <c:v>134102</c:v>
                </c:pt>
                <c:pt idx="10">
                  <c:v>243903</c:v>
                </c:pt>
              </c:numCache>
            </c:numRef>
          </c:yVal>
        </c:ser>
        <c:axId val="142487552"/>
        <c:axId val="142489472"/>
      </c:scatterChart>
      <c:valAx>
        <c:axId val="142487552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Refinement</a:t>
                </a:r>
                <a:endParaRPr lang="ja-JP" altLang="en-US" sz="1200"/>
              </a:p>
            </c:rich>
          </c:tx>
          <c:layout/>
        </c:title>
        <c:numFmt formatCode="General" sourceLinked="1"/>
        <c:majorTickMark val="none"/>
        <c:tickLblPos val="nextTo"/>
        <c:crossAx val="142489472"/>
        <c:crosses val="autoZero"/>
        <c:crossBetween val="midCat"/>
      </c:valAx>
      <c:valAx>
        <c:axId val="142489472"/>
        <c:scaling>
          <c:logBase val="10"/>
          <c:orientation val="minMax"/>
          <c:max val="1000000"/>
          <c:min val="100"/>
        </c:scaling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en-US" sz="1100"/>
                  <a:t>Number of elements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248755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Bz0</a:t>
            </a:r>
            <a:endParaRPr lang="ja-JP" altLang="en-US"/>
          </a:p>
        </c:rich>
      </c:tx>
    </c:title>
    <c:plotArea>
      <c:layout>
        <c:manualLayout>
          <c:layoutTarget val="inner"/>
          <c:xMode val="edge"/>
          <c:yMode val="edge"/>
          <c:x val="0.18634397219684581"/>
          <c:y val="0.17579667153794162"/>
          <c:w val="0.68741535199559134"/>
          <c:h val="0.64033145665952262"/>
        </c:manualLayout>
      </c:layout>
      <c:scatterChart>
        <c:scatterStyle val="lineMarker"/>
        <c:ser>
          <c:idx val="2"/>
          <c:order val="0"/>
          <c:tx>
            <c:v>Order 2</c:v>
          </c:tx>
          <c:xVal>
            <c:numRef>
              <c:f>'Order 2'!$C$4:$C$15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'Order 2'!$K$4:$K$15</c:f>
              <c:numCache>
                <c:formatCode>General</c:formatCode>
                <c:ptCount val="12"/>
                <c:pt idx="0">
                  <c:v>3.95709967048797</c:v>
                </c:pt>
                <c:pt idx="1">
                  <c:v>3.8099849565596</c:v>
                </c:pt>
                <c:pt idx="2">
                  <c:v>3.3343214758592001</c:v>
                </c:pt>
                <c:pt idx="3">
                  <c:v>3.43331070673606</c:v>
                </c:pt>
                <c:pt idx="4">
                  <c:v>3.3408002701205901</c:v>
                </c:pt>
                <c:pt idx="5">
                  <c:v>3.3404760798247999</c:v>
                </c:pt>
                <c:pt idx="6">
                  <c:v>3.3394950495788001</c:v>
                </c:pt>
                <c:pt idx="7">
                  <c:v>3.6430729049166</c:v>
                </c:pt>
                <c:pt idx="8">
                  <c:v>3.33894395822582</c:v>
                </c:pt>
                <c:pt idx="9">
                  <c:v>3.59367125758371</c:v>
                </c:pt>
                <c:pt idx="10">
                  <c:v>3.5929650345045001</c:v>
                </c:pt>
                <c:pt idx="11">
                  <c:v>3.5929399886819802</c:v>
                </c:pt>
              </c:numCache>
            </c:numRef>
          </c:yVal>
        </c:ser>
        <c:ser>
          <c:idx val="0"/>
          <c:order val="1"/>
          <c:tx>
            <c:v>Order 3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3'!$L$4:$L$14</c:f>
              <c:numCache>
                <c:formatCode>General</c:formatCode>
                <c:ptCount val="11"/>
                <c:pt idx="0">
                  <c:v>3.5529638523933502</c:v>
                </c:pt>
                <c:pt idx="1">
                  <c:v>3.5920552230356999</c:v>
                </c:pt>
                <c:pt idx="2">
                  <c:v>3.5229379893396802</c:v>
                </c:pt>
                <c:pt idx="3">
                  <c:v>3.5190557422211701</c:v>
                </c:pt>
                <c:pt idx="4">
                  <c:v>3.5173157766182199</c:v>
                </c:pt>
                <c:pt idx="5">
                  <c:v>3.5166561623531298</c:v>
                </c:pt>
                <c:pt idx="6">
                  <c:v>3.5174526286037602</c:v>
                </c:pt>
                <c:pt idx="7">
                  <c:v>3.5190235622558399</c:v>
                </c:pt>
                <c:pt idx="8">
                  <c:v>3.5276257384788998</c:v>
                </c:pt>
                <c:pt idx="9">
                  <c:v>3.5129071971919301</c:v>
                </c:pt>
                <c:pt idx="10">
                  <c:v>3.5128922131870999</c:v>
                </c:pt>
              </c:numCache>
            </c:numRef>
          </c:yVal>
        </c:ser>
        <c:ser>
          <c:idx val="1"/>
          <c:order val="2"/>
          <c:tx>
            <c:v>Order 4</c:v>
          </c:tx>
          <c:xVal>
            <c:numRef>
              <c:f>'Order 4'!$C$4:$C$12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'Order 4'!$K$4:$K$12</c:f>
              <c:numCache>
                <c:formatCode>General</c:formatCode>
                <c:ptCount val="9"/>
                <c:pt idx="0">
                  <c:v>3.5446655134443499</c:v>
                </c:pt>
                <c:pt idx="1">
                  <c:v>3.5333154752270999</c:v>
                </c:pt>
                <c:pt idx="2">
                  <c:v>3.5167795326614799</c:v>
                </c:pt>
                <c:pt idx="3">
                  <c:v>3.5146256201818198</c:v>
                </c:pt>
                <c:pt idx="4">
                  <c:v>3.5138140768984099</c:v>
                </c:pt>
                <c:pt idx="5">
                  <c:v>3.5134401389018799</c:v>
                </c:pt>
                <c:pt idx="6">
                  <c:v>3.5119164528565698</c:v>
                </c:pt>
                <c:pt idx="7">
                  <c:v>3.51188020575563</c:v>
                </c:pt>
                <c:pt idx="8">
                  <c:v>3.5130658118776701</c:v>
                </c:pt>
              </c:numCache>
            </c:numRef>
          </c:yVal>
        </c:ser>
        <c:axId val="142254464"/>
        <c:axId val="142256384"/>
      </c:scatterChart>
      <c:valAx>
        <c:axId val="142254464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Refine no.</a:t>
                </a:r>
                <a:endParaRPr lang="ja-JP" altLang="en-US"/>
              </a:p>
            </c:rich>
          </c:tx>
        </c:title>
        <c:numFmt formatCode="General" sourceLinked="1"/>
        <c:majorTickMark val="none"/>
        <c:tickLblPos val="nextTo"/>
        <c:crossAx val="142256384"/>
        <c:crosses val="autoZero"/>
        <c:crossBetween val="midCat"/>
      </c:valAx>
      <c:valAx>
        <c:axId val="142256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Bz0</a:t>
                </a:r>
                <a:r>
                  <a:rPr lang="ja-JP" altLang="en-US" sz="1400"/>
                  <a:t>　（</a:t>
                </a:r>
                <a:r>
                  <a:rPr lang="en-US" altLang="ja-JP" sz="1400"/>
                  <a:t>T)</a:t>
                </a:r>
                <a:endParaRPr lang="ja-JP" altLang="en-US" sz="1400"/>
              </a:p>
            </c:rich>
          </c:tx>
        </c:title>
        <c:numFmt formatCode="General" sourceLinked="1"/>
        <c:majorTickMark val="none"/>
        <c:tickLblPos val="nextTo"/>
        <c:crossAx val="1422544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324132970923099"/>
          <c:y val="0.19402569907769168"/>
          <c:w val="0.18134638196915784"/>
          <c:h val="0.23006251127006072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8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0</xdr:row>
      <xdr:rowOff>160020</xdr:rowOff>
    </xdr:from>
    <xdr:to>
      <xdr:col>8</xdr:col>
      <xdr:colOff>297180</xdr:colOff>
      <xdr:row>17</xdr:row>
      <xdr:rowOff>30480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9</xdr:row>
      <xdr:rowOff>182880</xdr:rowOff>
    </xdr:from>
    <xdr:to>
      <xdr:col>8</xdr:col>
      <xdr:colOff>266700</xdr:colOff>
      <xdr:row>26</xdr:row>
      <xdr:rowOff>144780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510540</xdr:colOff>
      <xdr:row>2</xdr:row>
      <xdr:rowOff>167640</xdr:rowOff>
    </xdr:from>
    <xdr:to>
      <xdr:col>16</xdr:col>
      <xdr:colOff>274320</xdr:colOff>
      <xdr:row>19</xdr:row>
      <xdr:rowOff>30480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0.64532</cdr:x>
      <cdr:y>0.89796</cdr:y>
    </cdr:from>
    <cdr:to>
      <cdr:x>0.90148</cdr:x>
      <cdr:y>0.97449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994660" y="2682240"/>
          <a:ext cx="11887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ICCG eps=1.e-20</a:t>
          </a:r>
          <a:endParaRPr lang="ja-JP" alt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35</xdr:row>
      <xdr:rowOff>152400</xdr:rowOff>
    </xdr:from>
    <xdr:to>
      <xdr:col>8</xdr:col>
      <xdr:colOff>114300</xdr:colOff>
      <xdr:row>54</xdr:row>
      <xdr:rowOff>7620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44</xdr:row>
      <xdr:rowOff>114300</xdr:rowOff>
    </xdr:from>
    <xdr:to>
      <xdr:col>17</xdr:col>
      <xdr:colOff>137160</xdr:colOff>
      <xdr:row>62</xdr:row>
      <xdr:rowOff>129540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144780</xdr:colOff>
      <xdr:row>33</xdr:row>
      <xdr:rowOff>175260</xdr:rowOff>
    </xdr:from>
    <xdr:to>
      <xdr:col>11</xdr:col>
      <xdr:colOff>160020</xdr:colOff>
      <xdr:row>51</xdr:row>
      <xdr:rowOff>114300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0.64532</cdr:x>
      <cdr:y>0.89796</cdr:y>
    </cdr:from>
    <cdr:to>
      <cdr:x>0.90148</cdr:x>
      <cdr:y>0.97449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994660" y="2682240"/>
          <a:ext cx="11887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ICCG eps=1.e-20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0.64532</cdr:x>
      <cdr:y>0.89796</cdr:y>
    </cdr:from>
    <cdr:to>
      <cdr:x>0.90148</cdr:x>
      <cdr:y>0.97449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2994660" y="2682240"/>
          <a:ext cx="11887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ICCG eps=1.e-20</a:t>
          </a:r>
          <a:endParaRPr lang="ja-JP" alt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22</xdr:row>
      <xdr:rowOff>152400</xdr:rowOff>
    </xdr:from>
    <xdr:to>
      <xdr:col>9</xdr:col>
      <xdr:colOff>396240</xdr:colOff>
      <xdr:row>41</xdr:row>
      <xdr:rowOff>22860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144780</xdr:colOff>
      <xdr:row>22</xdr:row>
      <xdr:rowOff>144780</xdr:rowOff>
    </xdr:from>
    <xdr:to>
      <xdr:col>18</xdr:col>
      <xdr:colOff>526514</xdr:colOff>
      <xdr:row>40</xdr:row>
      <xdr:rowOff>128054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40780" y="4290060"/>
          <a:ext cx="5258534" cy="3000794"/>
        </a:xfrm>
        <a:prstGeom prst="rect">
          <a:avLst/>
        </a:prstGeom>
      </xdr:spPr>
    </xdr:pic>
    <xdr:clientData/>
  </xdr:twoCellAnchor>
  <xdr:twoCellAnchor editAs="oneCell">
    <xdr:from>
      <xdr:col>13</xdr:col>
      <xdr:colOff>129540</xdr:colOff>
      <xdr:row>17</xdr:row>
      <xdr:rowOff>15240</xdr:rowOff>
    </xdr:from>
    <xdr:to>
      <xdr:col>18</xdr:col>
      <xdr:colOff>301440</xdr:colOff>
      <xdr:row>27</xdr:row>
      <xdr:rowOff>44069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054340" y="3208020"/>
          <a:ext cx="3219900" cy="1819529"/>
        </a:xfrm>
        <a:prstGeom prst="rect">
          <a:avLst/>
        </a:prstGeom>
      </xdr:spPr>
    </xdr:pic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0.77929</cdr:x>
      <cdr:y>0.85192</cdr:y>
    </cdr:from>
    <cdr:to>
      <cdr:x>0.98229</cdr:x>
      <cdr:y>0.92845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4358640" y="2538240"/>
          <a:ext cx="1135380" cy="2280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ICCG eps=1.e-20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0.78474</cdr:x>
      <cdr:y>0.76982</cdr:y>
    </cdr:from>
    <cdr:to>
      <cdr:x>0.91144</cdr:x>
      <cdr:y>0.8491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4389120" y="2293620"/>
          <a:ext cx="7086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Order</a:t>
          </a:r>
          <a:r>
            <a:rPr lang="en-US" altLang="ja-JP" sz="1100" baseline="0"/>
            <a:t> 3</a:t>
          </a:r>
          <a:endParaRPr lang="ja-JP" alt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16</xdr:row>
      <xdr:rowOff>53340</xdr:rowOff>
    </xdr:from>
    <xdr:to>
      <xdr:col>9</xdr:col>
      <xdr:colOff>137160</xdr:colOff>
      <xdr:row>34</xdr:row>
      <xdr:rowOff>30480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15</xdr:row>
      <xdr:rowOff>60960</xdr:rowOff>
    </xdr:from>
    <xdr:to>
      <xdr:col>18</xdr:col>
      <xdr:colOff>167640</xdr:colOff>
      <xdr:row>32</xdr:row>
      <xdr:rowOff>137160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502920</xdr:colOff>
      <xdr:row>18</xdr:row>
      <xdr:rowOff>152400</xdr:rowOff>
    </xdr:from>
    <xdr:to>
      <xdr:col>16</xdr:col>
      <xdr:colOff>586740</xdr:colOff>
      <xdr:row>36</xdr:row>
      <xdr:rowOff>144780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0</xdr:colOff>
      <xdr:row>23</xdr:row>
      <xdr:rowOff>0</xdr:rowOff>
    </xdr:from>
    <xdr:to>
      <xdr:col>6</xdr:col>
      <xdr:colOff>333677</xdr:colOff>
      <xdr:row>34</xdr:row>
      <xdr:rowOff>166016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28800" y="4130040"/>
          <a:ext cx="2162477" cy="2010056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22</xdr:row>
      <xdr:rowOff>112592</xdr:rowOff>
    </xdr:from>
    <xdr:to>
      <xdr:col>10</xdr:col>
      <xdr:colOff>175569</xdr:colOff>
      <xdr:row>35</xdr:row>
      <xdr:rowOff>30480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305300" y="4074992"/>
          <a:ext cx="2057709" cy="2097208"/>
        </a:xfrm>
        <a:prstGeom prst="rect">
          <a:avLst/>
        </a:prstGeom>
      </xdr:spPr>
    </xdr:pic>
    <xdr:clientData/>
  </xdr:twoCellAnchor>
  <xdr:twoCellAnchor>
    <xdr:from>
      <xdr:col>8</xdr:col>
      <xdr:colOff>571500</xdr:colOff>
      <xdr:row>14</xdr:row>
      <xdr:rowOff>160020</xdr:rowOff>
    </xdr:from>
    <xdr:to>
      <xdr:col>16</xdr:col>
      <xdr:colOff>266700</xdr:colOff>
      <xdr:row>31</xdr:row>
      <xdr:rowOff>53340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457200</xdr:colOff>
      <xdr:row>4</xdr:row>
      <xdr:rowOff>129540</xdr:rowOff>
    </xdr:from>
    <xdr:to>
      <xdr:col>10</xdr:col>
      <xdr:colOff>388620</xdr:colOff>
      <xdr:row>19</xdr:row>
      <xdr:rowOff>129540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16</xdr:row>
      <xdr:rowOff>83820</xdr:rowOff>
    </xdr:from>
    <xdr:to>
      <xdr:col>8</xdr:col>
      <xdr:colOff>99060</xdr:colOff>
      <xdr:row>34</xdr:row>
      <xdr:rowOff>60960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281940</xdr:colOff>
      <xdr:row>35</xdr:row>
      <xdr:rowOff>7620</xdr:rowOff>
    </xdr:from>
    <xdr:to>
      <xdr:col>8</xdr:col>
      <xdr:colOff>205740</xdr:colOff>
      <xdr:row>52</xdr:row>
      <xdr:rowOff>83820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19</xdr:row>
      <xdr:rowOff>121920</xdr:rowOff>
    </xdr:from>
    <xdr:to>
      <xdr:col>16</xdr:col>
      <xdr:colOff>121920</xdr:colOff>
      <xdr:row>38</xdr:row>
      <xdr:rowOff>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0.64532</cdr:x>
      <cdr:y>0.89796</cdr:y>
    </cdr:from>
    <cdr:to>
      <cdr:x>0.90148</cdr:x>
      <cdr:y>0.97449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994660" y="2682240"/>
          <a:ext cx="11887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ICCG eps=1.e-20</a:t>
          </a:r>
          <a:endParaRPr lang="ja-JP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13</xdr:row>
      <xdr:rowOff>91440</xdr:rowOff>
    </xdr:from>
    <xdr:to>
      <xdr:col>8</xdr:col>
      <xdr:colOff>495300</xdr:colOff>
      <xdr:row>31</xdr:row>
      <xdr:rowOff>45720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487680</xdr:colOff>
      <xdr:row>31</xdr:row>
      <xdr:rowOff>68580</xdr:rowOff>
    </xdr:from>
    <xdr:to>
      <xdr:col>8</xdr:col>
      <xdr:colOff>502920</xdr:colOff>
      <xdr:row>48</xdr:row>
      <xdr:rowOff>144780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289560</xdr:colOff>
      <xdr:row>13</xdr:row>
      <xdr:rowOff>114300</xdr:rowOff>
    </xdr:from>
    <xdr:to>
      <xdr:col>17</xdr:col>
      <xdr:colOff>182880</xdr:colOff>
      <xdr:row>31</xdr:row>
      <xdr:rowOff>137160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0.64532</cdr:x>
      <cdr:y>0.89796</cdr:y>
    </cdr:from>
    <cdr:to>
      <cdr:x>0.90148</cdr:x>
      <cdr:y>0.97449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994660" y="2682240"/>
          <a:ext cx="11887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ICCG eps=1.e-20</a:t>
          </a:r>
          <a:endParaRPr lang="ja-JP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12</xdr:row>
      <xdr:rowOff>182880</xdr:rowOff>
    </xdr:from>
    <xdr:to>
      <xdr:col>9</xdr:col>
      <xdr:colOff>152400</xdr:colOff>
      <xdr:row>30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487680</xdr:colOff>
      <xdr:row>31</xdr:row>
      <xdr:rowOff>68580</xdr:rowOff>
    </xdr:from>
    <xdr:to>
      <xdr:col>10</xdr:col>
      <xdr:colOff>548640</xdr:colOff>
      <xdr:row>48</xdr:row>
      <xdr:rowOff>144780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563880</xdr:colOff>
      <xdr:row>16</xdr:row>
      <xdr:rowOff>152400</xdr:rowOff>
    </xdr:from>
    <xdr:to>
      <xdr:col>16</xdr:col>
      <xdr:colOff>60960</xdr:colOff>
      <xdr:row>34</xdr:row>
      <xdr:rowOff>114300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0.64532</cdr:x>
      <cdr:y>0.89796</cdr:y>
    </cdr:from>
    <cdr:to>
      <cdr:x>0.90148</cdr:x>
      <cdr:y>0.97449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994660" y="2682240"/>
          <a:ext cx="11887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ICCG eps=1.e-20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0.64532</cdr:x>
      <cdr:y>0.89796</cdr:y>
    </cdr:from>
    <cdr:to>
      <cdr:x>0.90148</cdr:x>
      <cdr:y>0.97449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2994660" y="2682240"/>
          <a:ext cx="11887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ICCG eps=1.e-20</a:t>
          </a:r>
          <a:endParaRPr lang="ja-JP" alt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7</xdr:row>
      <xdr:rowOff>83820</xdr:rowOff>
    </xdr:from>
    <xdr:to>
      <xdr:col>8</xdr:col>
      <xdr:colOff>312420</xdr:colOff>
      <xdr:row>24</xdr:row>
      <xdr:rowOff>68580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205740</xdr:colOff>
      <xdr:row>24</xdr:row>
      <xdr:rowOff>53340</xdr:rowOff>
    </xdr:from>
    <xdr:to>
      <xdr:col>8</xdr:col>
      <xdr:colOff>220980</xdr:colOff>
      <xdr:row>41</xdr:row>
      <xdr:rowOff>129540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594360</xdr:colOff>
      <xdr:row>11</xdr:row>
      <xdr:rowOff>167640</xdr:rowOff>
    </xdr:from>
    <xdr:to>
      <xdr:col>16</xdr:col>
      <xdr:colOff>487680</xdr:colOff>
      <xdr:row>29</xdr:row>
      <xdr:rowOff>144780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M14"/>
  <sheetViews>
    <sheetView topLeftCell="B1" workbookViewId="0">
      <selection activeCell="J4" sqref="J4:J12"/>
    </sheetView>
  </sheetViews>
  <sheetFormatPr defaultRowHeight="13.2"/>
  <cols>
    <col min="7" max="7" width="10.21875" customWidth="1"/>
  </cols>
  <sheetData>
    <row r="1" spans="3:13">
      <c r="L1">
        <v>12012.18</v>
      </c>
    </row>
    <row r="3" spans="3:13" ht="15">
      <c r="D3" t="s">
        <v>0</v>
      </c>
      <c r="E3" t="s">
        <v>1</v>
      </c>
      <c r="F3" s="1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</row>
    <row r="4" spans="3:13" ht="15">
      <c r="C4">
        <v>0</v>
      </c>
      <c r="D4" s="1">
        <v>60</v>
      </c>
      <c r="E4" s="1">
        <v>150</v>
      </c>
      <c r="F4" s="1">
        <v>1790</v>
      </c>
      <c r="G4" s="1">
        <v>105270</v>
      </c>
      <c r="H4" s="1">
        <v>48638.6259790861</v>
      </c>
      <c r="I4" s="1">
        <v>89</v>
      </c>
      <c r="J4" s="1">
        <v>2.3010000004432998E-2</v>
      </c>
      <c r="K4" s="1">
        <v>3.5446655134443499</v>
      </c>
      <c r="L4" s="1">
        <v>12406.014063582001</v>
      </c>
      <c r="M4">
        <f>(L4-$L$1)/$L$1</f>
        <v>3.2786227277813058E-2</v>
      </c>
    </row>
    <row r="5" spans="3:13" ht="15">
      <c r="C5">
        <v>1</v>
      </c>
      <c r="D5" s="1">
        <v>199</v>
      </c>
      <c r="E5" s="1">
        <v>769</v>
      </c>
      <c r="F5" s="1">
        <v>8626</v>
      </c>
      <c r="G5" s="1">
        <v>581880</v>
      </c>
      <c r="H5" s="1">
        <v>8744.8639533474598</v>
      </c>
      <c r="I5" s="1">
        <v>132</v>
      </c>
      <c r="J5" s="1">
        <v>0.1825375000044</v>
      </c>
      <c r="K5" s="1">
        <v>3.5333154752270999</v>
      </c>
      <c r="L5" s="1">
        <v>12221.2739765642</v>
      </c>
      <c r="M5">
        <f t="shared" ref="M5:M12" si="0">(L5-$L$1)/$L$1</f>
        <v>1.7406830114450475E-2</v>
      </c>
    </row>
    <row r="6" spans="3:13" ht="15">
      <c r="C6">
        <v>2</v>
      </c>
      <c r="D6" s="1">
        <v>379</v>
      </c>
      <c r="E6" s="1">
        <v>1701</v>
      </c>
      <c r="F6" s="1">
        <v>18712</v>
      </c>
      <c r="G6" s="1">
        <v>1327026</v>
      </c>
      <c r="H6" s="1">
        <v>2112.2553099944498</v>
      </c>
      <c r="I6" s="1">
        <v>138</v>
      </c>
      <c r="J6" s="1">
        <v>0.49952789999952002</v>
      </c>
      <c r="K6" s="1">
        <v>3.5167795326614799</v>
      </c>
      <c r="L6" s="1">
        <v>12092.493121867101</v>
      </c>
      <c r="M6">
        <f t="shared" si="0"/>
        <v>6.6859738920912407E-3</v>
      </c>
    </row>
    <row r="7" spans="3:13" ht="15">
      <c r="C7">
        <v>3</v>
      </c>
      <c r="D7" s="1">
        <v>751</v>
      </c>
      <c r="E7" s="1">
        <v>3636</v>
      </c>
      <c r="F7" s="1">
        <v>39806</v>
      </c>
      <c r="G7" s="1">
        <v>2885044</v>
      </c>
      <c r="I7" s="1">
        <v>150</v>
      </c>
      <c r="J7" s="1">
        <v>1.2329088000115001</v>
      </c>
      <c r="K7" s="1">
        <v>3.5146256201818198</v>
      </c>
      <c r="L7" s="1">
        <v>12044.1346984702</v>
      </c>
      <c r="M7">
        <f t="shared" si="0"/>
        <v>2.6601914448667286E-3</v>
      </c>
    </row>
    <row r="8" spans="3:13" ht="15">
      <c r="C8">
        <v>4</v>
      </c>
      <c r="D8" s="1">
        <v>1367</v>
      </c>
      <c r="E8" s="1">
        <v>6994</v>
      </c>
      <c r="F8" s="1">
        <v>75914</v>
      </c>
      <c r="G8" s="1">
        <v>5575144</v>
      </c>
      <c r="H8" s="1">
        <v>528.922528870213</v>
      </c>
      <c r="I8" s="1">
        <v>153</v>
      </c>
      <c r="J8" s="1">
        <v>2.49934250001388</v>
      </c>
      <c r="K8" s="1">
        <v>3.5138140768984099</v>
      </c>
      <c r="L8" s="1">
        <v>12024.7815737449</v>
      </c>
      <c r="M8">
        <f t="shared" si="0"/>
        <v>1.0490663430700942E-3</v>
      </c>
    </row>
    <row r="9" spans="3:13" ht="15">
      <c r="C9">
        <v>5</v>
      </c>
      <c r="D9" s="1">
        <v>2533</v>
      </c>
      <c r="E9" s="1">
        <v>13441</v>
      </c>
      <c r="F9" s="1">
        <v>145162</v>
      </c>
      <c r="G9" s="1">
        <v>10758764</v>
      </c>
      <c r="H9" s="1">
        <v>35.240649569090301</v>
      </c>
      <c r="I9" s="1">
        <v>157</v>
      </c>
      <c r="J9" s="1">
        <v>5.1599761000106801</v>
      </c>
      <c r="K9" s="1">
        <v>3.5134401389018799</v>
      </c>
      <c r="L9" s="1">
        <v>12017.2697394392</v>
      </c>
      <c r="M9">
        <f t="shared" si="0"/>
        <v>4.2371488266072831E-4</v>
      </c>
    </row>
    <row r="10" spans="3:13" ht="15">
      <c r="C10">
        <v>6</v>
      </c>
      <c r="D10" s="1">
        <v>4861</v>
      </c>
      <c r="E10" s="1">
        <v>26358</v>
      </c>
      <c r="F10" s="1">
        <v>283640</v>
      </c>
      <c r="G10" s="1">
        <v>21124996</v>
      </c>
      <c r="H10" s="1">
        <v>9.2429768340330494</v>
      </c>
      <c r="I10" s="1">
        <v>141</v>
      </c>
      <c r="J10" s="1">
        <v>10.8994743999937</v>
      </c>
      <c r="K10" s="1">
        <v>3.5119164528565698</v>
      </c>
      <c r="L10" s="1">
        <v>12014.3182713805</v>
      </c>
      <c r="M10">
        <f t="shared" si="0"/>
        <v>1.7800860297628287E-4</v>
      </c>
    </row>
    <row r="11" spans="3:13" ht="15">
      <c r="C11">
        <v>7</v>
      </c>
      <c r="D11" s="1">
        <v>7151</v>
      </c>
      <c r="E11" s="1">
        <v>39123</v>
      </c>
      <c r="F11" s="1">
        <v>420444</v>
      </c>
      <c r="G11" s="1">
        <v>31385422</v>
      </c>
      <c r="H11" s="1">
        <v>2.43714924045688</v>
      </c>
      <c r="I11" s="1">
        <v>183</v>
      </c>
      <c r="J11" s="1">
        <v>17.9798377999977</v>
      </c>
      <c r="K11" s="1">
        <v>3.51188020575563</v>
      </c>
      <c r="L11" s="1">
        <v>12013.4175979553</v>
      </c>
      <c r="M11">
        <f t="shared" si="0"/>
        <v>1.0302858892389736E-4</v>
      </c>
    </row>
    <row r="12" spans="3:13" ht="15">
      <c r="C12">
        <v>8</v>
      </c>
      <c r="D12" s="1">
        <v>12163</v>
      </c>
      <c r="E12" s="1">
        <v>67085</v>
      </c>
      <c r="F12" s="1">
        <v>720290</v>
      </c>
      <c r="G12" s="1">
        <v>53867198</v>
      </c>
      <c r="H12" s="1"/>
      <c r="I12" s="1">
        <v>199</v>
      </c>
      <c r="J12" s="1">
        <v>34.634357899994903</v>
      </c>
      <c r="K12" s="1">
        <v>3.5130658118776701</v>
      </c>
      <c r="L12" s="1">
        <v>12012.751729014601</v>
      </c>
      <c r="M12">
        <f t="shared" si="0"/>
        <v>4.7595774838568071E-5</v>
      </c>
    </row>
    <row r="13" spans="3:13" ht="15">
      <c r="D13" s="1"/>
      <c r="E13" s="1"/>
      <c r="F13" s="1"/>
      <c r="G13" s="1"/>
      <c r="H13" s="1"/>
      <c r="I13" s="1"/>
      <c r="J13" s="1"/>
      <c r="K13" s="1"/>
      <c r="L13" s="1"/>
    </row>
    <row r="14" spans="3:13" ht="15">
      <c r="D14" s="1"/>
      <c r="E14" s="1"/>
      <c r="F14" s="1"/>
      <c r="G14" s="1"/>
      <c r="I14" s="1"/>
      <c r="J14" s="1"/>
      <c r="K14" s="1"/>
      <c r="L14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1:N14"/>
  <sheetViews>
    <sheetView topLeftCell="B1" workbookViewId="0">
      <selection activeCell="M11" sqref="M11"/>
    </sheetView>
  </sheetViews>
  <sheetFormatPr defaultRowHeight="13.2"/>
  <cols>
    <col min="8" max="8" width="10.21875" customWidth="1"/>
  </cols>
  <sheetData>
    <row r="1" spans="3:14">
      <c r="M1">
        <v>12012.18</v>
      </c>
    </row>
    <row r="3" spans="3:14" ht="15">
      <c r="D3" t="s">
        <v>0</v>
      </c>
      <c r="E3" t="s">
        <v>1</v>
      </c>
      <c r="F3" s="1" t="s">
        <v>2</v>
      </c>
      <c r="G3" s="1"/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</row>
    <row r="4" spans="3:14" ht="15">
      <c r="C4">
        <v>0</v>
      </c>
      <c r="D4" s="1">
        <v>60</v>
      </c>
      <c r="E4" s="1">
        <v>150</v>
      </c>
      <c r="F4" s="1">
        <v>783</v>
      </c>
      <c r="G4" s="1">
        <f>1/F4</f>
        <v>1.277139208173691E-3</v>
      </c>
      <c r="H4" s="1">
        <v>28111</v>
      </c>
      <c r="I4" s="1">
        <v>58040.468935216297</v>
      </c>
      <c r="J4" s="1">
        <v>65</v>
      </c>
      <c r="K4" s="1">
        <v>4.9699999945005402E-3</v>
      </c>
      <c r="L4" s="1">
        <v>3.5529638523933502</v>
      </c>
      <c r="M4" s="1">
        <v>12862.8876232519</v>
      </c>
      <c r="N4">
        <f>(M4-$M$1)/$M$1</f>
        <v>7.082041921215794E-2</v>
      </c>
    </row>
    <row r="5" spans="3:14" ht="15">
      <c r="C5">
        <v>1</v>
      </c>
      <c r="D5" s="1">
        <v>200</v>
      </c>
      <c r="E5" s="1">
        <v>775</v>
      </c>
      <c r="F5" s="1">
        <v>3730</v>
      </c>
      <c r="G5" s="1">
        <f t="shared" ref="G5:G14" si="0">1/F5</f>
        <v>2.6809651474530834E-4</v>
      </c>
      <c r="H5" s="1">
        <v>157930</v>
      </c>
      <c r="I5" s="1">
        <v>9073.6165332850996</v>
      </c>
      <c r="J5" s="1">
        <v>93</v>
      </c>
      <c r="K5" s="1">
        <v>4.0174099995056098E-2</v>
      </c>
      <c r="L5" s="1">
        <v>3.5920552230356999</v>
      </c>
      <c r="M5" s="1">
        <v>12417.034256237601</v>
      </c>
      <c r="N5">
        <f t="shared" ref="N5:N14" si="1">(M5-$M$1)/$M$1</f>
        <v>3.3703645486298117E-2</v>
      </c>
    </row>
    <row r="6" spans="3:14" ht="15">
      <c r="C6">
        <v>2</v>
      </c>
      <c r="D6" s="1">
        <v>587</v>
      </c>
      <c r="E6" s="1">
        <v>2787</v>
      </c>
      <c r="F6" s="1">
        <v>12990</v>
      </c>
      <c r="G6" s="1">
        <f t="shared" si="0"/>
        <v>7.698229407236336E-5</v>
      </c>
      <c r="H6" s="1">
        <v>592948</v>
      </c>
      <c r="I6" s="1">
        <v>2180.42119233515</v>
      </c>
      <c r="J6" s="1">
        <v>111</v>
      </c>
      <c r="K6" s="1">
        <v>0.19010100000013999</v>
      </c>
      <c r="L6" s="1">
        <v>3.5229379893396802</v>
      </c>
      <c r="M6" s="1">
        <v>12171.3215108517</v>
      </c>
      <c r="N6">
        <f t="shared" si="1"/>
        <v>1.3248345500292155E-2</v>
      </c>
    </row>
    <row r="7" spans="3:14" ht="15">
      <c r="C7">
        <v>3</v>
      </c>
      <c r="D7" s="1">
        <v>896</v>
      </c>
      <c r="E7" s="1">
        <v>4440</v>
      </c>
      <c r="F7" s="1">
        <v>20601</v>
      </c>
      <c r="G7" s="1">
        <f t="shared" si="0"/>
        <v>4.8541332945002672E-5</v>
      </c>
      <c r="H7" s="1">
        <v>955933</v>
      </c>
      <c r="I7" s="1">
        <v>544.420023824331</v>
      </c>
      <c r="J7" s="1">
        <v>113</v>
      </c>
      <c r="K7" s="1">
        <v>0.29051130000152597</v>
      </c>
      <c r="L7" s="1">
        <v>3.5190557422211701</v>
      </c>
      <c r="M7" s="1">
        <v>12077.2758028839</v>
      </c>
      <c r="N7">
        <f t="shared" si="1"/>
        <v>5.4191498032746368E-3</v>
      </c>
    </row>
    <row r="8" spans="3:14" ht="15">
      <c r="C8">
        <v>4</v>
      </c>
      <c r="D8" s="1">
        <v>1533</v>
      </c>
      <c r="E8" s="1">
        <v>7919</v>
      </c>
      <c r="F8" s="1">
        <v>36464</v>
      </c>
      <c r="G8" s="1">
        <f t="shared" si="0"/>
        <v>2.7424308907415534E-5</v>
      </c>
      <c r="H8" s="1">
        <v>1714014</v>
      </c>
      <c r="I8" s="1">
        <v>139.286486769829</v>
      </c>
      <c r="J8" s="1">
        <v>116</v>
      </c>
      <c r="K8" s="1">
        <v>0.59830800000054296</v>
      </c>
      <c r="L8" s="1">
        <v>3.5173157766182199</v>
      </c>
      <c r="M8" s="1">
        <v>12038.741366169899</v>
      </c>
      <c r="N8">
        <f t="shared" si="1"/>
        <v>2.2112028099727922E-3</v>
      </c>
    </row>
    <row r="9" spans="3:14" ht="15">
      <c r="C9">
        <v>5</v>
      </c>
      <c r="D9">
        <v>2735</v>
      </c>
      <c r="E9" s="1">
        <v>14564</v>
      </c>
      <c r="F9" s="1">
        <v>66704</v>
      </c>
      <c r="G9" s="1">
        <f t="shared" si="0"/>
        <v>1.4991604701367234E-5</v>
      </c>
      <c r="H9" s="1">
        <v>3166186</v>
      </c>
      <c r="I9" s="1">
        <v>36.177438618385096</v>
      </c>
      <c r="J9" s="1">
        <v>118</v>
      </c>
      <c r="K9" s="1">
        <v>1.15991099999519</v>
      </c>
      <c r="L9" s="1">
        <v>3.5166561623531298</v>
      </c>
      <c r="M9" s="1">
        <v>12023.4882338568</v>
      </c>
      <c r="N9">
        <f t="shared" si="1"/>
        <v>9.4139730313732748E-4</v>
      </c>
    </row>
    <row r="10" spans="3:14" ht="15">
      <c r="C10">
        <v>6</v>
      </c>
      <c r="D10" s="1">
        <v>5212</v>
      </c>
      <c r="E10" s="1">
        <v>28279</v>
      </c>
      <c r="F10" s="1">
        <v>129013</v>
      </c>
      <c r="G10" s="1">
        <f t="shared" si="0"/>
        <v>7.7511568601613795E-6</v>
      </c>
      <c r="H10" s="1">
        <v>6157045</v>
      </c>
      <c r="I10" s="1">
        <v>9.4829709048410002</v>
      </c>
      <c r="J10" s="1">
        <v>141</v>
      </c>
      <c r="K10" s="1">
        <v>3.34856350001064</v>
      </c>
      <c r="L10" s="1">
        <v>3.5174526286037602</v>
      </c>
      <c r="M10" s="1">
        <v>12017.050284168299</v>
      </c>
      <c r="N10">
        <f t="shared" si="1"/>
        <v>4.0544548685574928E-4</v>
      </c>
    </row>
    <row r="11" spans="3:14" ht="15">
      <c r="C11">
        <v>7</v>
      </c>
      <c r="D11" s="1">
        <v>7836</v>
      </c>
      <c r="E11" s="1">
        <v>42726</v>
      </c>
      <c r="F11" s="1">
        <v>194655</v>
      </c>
      <c r="G11" s="1">
        <f t="shared" si="0"/>
        <v>5.1372941871516275E-6</v>
      </c>
      <c r="H11" s="1">
        <v>9300921</v>
      </c>
      <c r="I11" s="1">
        <v>2.4995355525410599</v>
      </c>
      <c r="J11" s="1">
        <v>143</v>
      </c>
      <c r="K11" s="1">
        <v>4.8273952000017699</v>
      </c>
      <c r="L11" s="1">
        <v>3.5190235622558399</v>
      </c>
      <c r="M11" s="1">
        <v>12015.0301471615</v>
      </c>
      <c r="N11">
        <f t="shared" si="1"/>
        <v>2.372714329538843E-4</v>
      </c>
    </row>
    <row r="12" spans="3:14" ht="15">
      <c r="C12">
        <v>8</v>
      </c>
      <c r="D12" s="1">
        <v>13182</v>
      </c>
      <c r="E12" s="1">
        <v>72515</v>
      </c>
      <c r="F12" s="1">
        <v>330005</v>
      </c>
      <c r="G12" s="1">
        <f t="shared" si="0"/>
        <v>3.0302571173164043E-6</v>
      </c>
      <c r="H12" s="1">
        <v>15813287</v>
      </c>
      <c r="I12" s="1">
        <v>0.66101812958083905</v>
      </c>
      <c r="J12" s="1">
        <v>167</v>
      </c>
      <c r="K12" s="1">
        <v>9.5072265999915508</v>
      </c>
      <c r="L12" s="1">
        <v>3.5276257384788998</v>
      </c>
      <c r="M12" s="1">
        <v>12013.595765173101</v>
      </c>
      <c r="N12">
        <f t="shared" si="1"/>
        <v>1.1786080237727257E-4</v>
      </c>
    </row>
    <row r="13" spans="3:14" ht="15">
      <c r="C13">
        <v>9</v>
      </c>
      <c r="D13" s="1">
        <v>24242</v>
      </c>
      <c r="E13" s="1">
        <v>134102</v>
      </c>
      <c r="F13" s="1">
        <v>609536</v>
      </c>
      <c r="G13" s="1">
        <f t="shared" si="0"/>
        <v>1.640592188156237E-6</v>
      </c>
      <c r="H13" s="1">
        <v>29250954</v>
      </c>
      <c r="I13" s="1">
        <v>0.246975299866177</v>
      </c>
      <c r="J13" s="1">
        <v>188</v>
      </c>
      <c r="K13" s="1">
        <v>19.666961099996101</v>
      </c>
      <c r="L13" s="1">
        <v>3.5129071971919301</v>
      </c>
      <c r="M13" s="1">
        <v>12012.8159439801</v>
      </c>
      <c r="N13">
        <f t="shared" si="1"/>
        <v>5.2941595955098062E-5</v>
      </c>
    </row>
    <row r="14" spans="3:14" ht="15">
      <c r="C14">
        <v>10</v>
      </c>
      <c r="D14" s="1">
        <v>43933</v>
      </c>
      <c r="E14" s="1">
        <v>243903</v>
      </c>
      <c r="F14" s="1">
        <v>1108002</v>
      </c>
      <c r="G14" s="1">
        <f t="shared" si="0"/>
        <v>9.0252544670496987E-7</v>
      </c>
      <c r="H14" s="1">
        <v>53237796</v>
      </c>
      <c r="J14" s="1">
        <v>211</v>
      </c>
      <c r="K14" s="1">
        <v>40.489217900001599</v>
      </c>
      <c r="L14" s="1">
        <v>3.5128922131870999</v>
      </c>
      <c r="M14" s="1">
        <v>12012.469485778</v>
      </c>
      <c r="N14">
        <f t="shared" si="1"/>
        <v>2.4099353988975272E-5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M15"/>
  <sheetViews>
    <sheetView topLeftCell="B1" workbookViewId="0">
      <selection activeCell="Q6" sqref="Q6"/>
    </sheetView>
  </sheetViews>
  <sheetFormatPr defaultRowHeight="13.2"/>
  <cols>
    <col min="7" max="7" width="10.21875" customWidth="1"/>
  </cols>
  <sheetData>
    <row r="1" spans="3:13">
      <c r="L1">
        <v>12012.18</v>
      </c>
    </row>
    <row r="3" spans="3:13" ht="15">
      <c r="D3" t="s">
        <v>0</v>
      </c>
      <c r="E3" t="s">
        <v>1</v>
      </c>
      <c r="F3" s="1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</row>
    <row r="4" spans="3:13" ht="15">
      <c r="C4">
        <v>0</v>
      </c>
      <c r="D4" s="1">
        <v>60</v>
      </c>
      <c r="E4" s="1">
        <v>150</v>
      </c>
      <c r="F4" s="1">
        <v>249</v>
      </c>
      <c r="G4" s="1">
        <v>4849</v>
      </c>
      <c r="H4" s="1">
        <v>53164.404594165702</v>
      </c>
      <c r="I4" s="1">
        <v>45</v>
      </c>
      <c r="J4" s="1">
        <v>1.5637000001333899E-3</v>
      </c>
      <c r="K4" s="1">
        <v>3.95709967048797</v>
      </c>
      <c r="L4" s="1">
        <v>14210.1850195037</v>
      </c>
      <c r="M4">
        <f>(L4-$L$1)/$L$1</f>
        <v>0.18298135887937911</v>
      </c>
    </row>
    <row r="5" spans="3:13" ht="15">
      <c r="C5">
        <v>1</v>
      </c>
      <c r="D5" s="1">
        <v>207</v>
      </c>
      <c r="E5" s="1">
        <v>797</v>
      </c>
      <c r="F5" s="1">
        <v>1180</v>
      </c>
      <c r="G5" s="1">
        <v>28180</v>
      </c>
      <c r="H5" s="1">
        <v>5919.3926692068799</v>
      </c>
      <c r="I5" s="1">
        <v>63</v>
      </c>
      <c r="J5" s="1">
        <v>5.3242999997564697E-3</v>
      </c>
      <c r="K5" s="1">
        <v>3.8099849565596</v>
      </c>
      <c r="L5" s="1">
        <v>13067.8183128491</v>
      </c>
      <c r="M5">
        <f t="shared" ref="M5:M15" si="0">(L5-$L$1)/$L$1</f>
        <v>8.7880660533649985E-2</v>
      </c>
    </row>
    <row r="6" spans="3:13" ht="15">
      <c r="C6">
        <v>2</v>
      </c>
      <c r="D6" s="1">
        <v>596</v>
      </c>
      <c r="E6" s="1">
        <v>2839</v>
      </c>
      <c r="F6" s="1">
        <v>4003</v>
      </c>
      <c r="G6" s="1">
        <v>105881</v>
      </c>
      <c r="H6" s="1">
        <v>1437.00017480872</v>
      </c>
      <c r="I6" s="1">
        <v>75</v>
      </c>
      <c r="J6" s="1">
        <v>2.58935000001656E-2</v>
      </c>
      <c r="K6" s="1">
        <v>3.3343214758592001</v>
      </c>
      <c r="L6" s="1">
        <v>12435.175853829</v>
      </c>
      <c r="M6">
        <f t="shared" si="0"/>
        <v>3.521391236469977E-2</v>
      </c>
    </row>
    <row r="7" spans="3:13" ht="15">
      <c r="C7">
        <v>3</v>
      </c>
      <c r="D7" s="1">
        <v>1137</v>
      </c>
      <c r="E7" s="1">
        <v>5768</v>
      </c>
      <c r="F7" s="1">
        <v>8021</v>
      </c>
      <c r="G7" s="1">
        <v>218045</v>
      </c>
      <c r="H7" s="1">
        <v>373.606431098092</v>
      </c>
      <c r="I7" s="1">
        <v>88</v>
      </c>
      <c r="J7" s="1">
        <v>6.7198100000041394E-2</v>
      </c>
      <c r="K7" s="1">
        <v>3.43331070673606</v>
      </c>
      <c r="L7" s="1">
        <v>12192.2114200222</v>
      </c>
      <c r="M7">
        <f t="shared" si="0"/>
        <v>1.49874061179736E-2</v>
      </c>
    </row>
    <row r="8" spans="3:13" ht="15">
      <c r="C8">
        <v>4</v>
      </c>
      <c r="D8" s="1">
        <v>2078</v>
      </c>
      <c r="E8" s="1">
        <v>10833</v>
      </c>
      <c r="F8" s="1">
        <v>14975</v>
      </c>
      <c r="G8" s="1">
        <v>411105</v>
      </c>
      <c r="H8" s="1">
        <v>98.0508140062217</v>
      </c>
      <c r="I8" s="1">
        <v>97</v>
      </c>
      <c r="J8" s="1">
        <v>0.121404900000015</v>
      </c>
      <c r="K8" s="1">
        <v>3.3408002701205901</v>
      </c>
      <c r="L8" s="1">
        <v>12090.422494762501</v>
      </c>
      <c r="M8">
        <f t="shared" si="0"/>
        <v>6.5135965963297607E-3</v>
      </c>
    </row>
    <row r="9" spans="3:13" ht="15">
      <c r="C9">
        <v>5</v>
      </c>
      <c r="D9" s="1">
        <v>3582</v>
      </c>
      <c r="E9" s="1">
        <v>18980</v>
      </c>
      <c r="F9" s="1">
        <v>26124</v>
      </c>
      <c r="G9" s="1">
        <v>722610</v>
      </c>
      <c r="H9" s="1">
        <v>25.864280583181401</v>
      </c>
      <c r="I9" s="1">
        <v>105</v>
      </c>
      <c r="J9" s="1">
        <v>0.24188890000004901</v>
      </c>
      <c r="K9" s="1">
        <v>3.3404760798247999</v>
      </c>
      <c r="L9" s="1">
        <v>12048.3721045903</v>
      </c>
      <c r="M9">
        <f t="shared" si="0"/>
        <v>3.0129505710287394E-3</v>
      </c>
    </row>
    <row r="10" spans="3:13" ht="15">
      <c r="C10">
        <v>6</v>
      </c>
      <c r="D10" s="1">
        <v>6899</v>
      </c>
      <c r="E10" s="1">
        <v>37170</v>
      </c>
      <c r="F10" s="1">
        <v>50993</v>
      </c>
      <c r="G10" s="1">
        <v>1421145</v>
      </c>
      <c r="H10" s="1">
        <v>6.84250879407755</v>
      </c>
      <c r="I10" s="1">
        <v>132</v>
      </c>
      <c r="J10" s="1">
        <v>0.78485809999983702</v>
      </c>
      <c r="K10" s="1">
        <v>3.3394950495788001</v>
      </c>
      <c r="L10" s="1">
        <v>12029.268694161299</v>
      </c>
      <c r="M10">
        <f t="shared" si="0"/>
        <v>1.4226138936728318E-3</v>
      </c>
    </row>
    <row r="11" spans="3:13" ht="15">
      <c r="C11">
        <v>7</v>
      </c>
      <c r="D11" s="1">
        <v>11441</v>
      </c>
      <c r="E11" s="1">
        <v>61751</v>
      </c>
      <c r="F11" s="1">
        <v>84599</v>
      </c>
      <c r="G11" s="1">
        <v>2358797</v>
      </c>
      <c r="H11" s="1">
        <v>1.8285616425103399</v>
      </c>
      <c r="I11" s="1">
        <v>161</v>
      </c>
      <c r="J11" s="1">
        <v>1.5160475999996299</v>
      </c>
      <c r="K11" s="1">
        <v>3.6430729049166</v>
      </c>
      <c r="L11" s="1">
        <v>12022.3915165459</v>
      </c>
      <c r="M11">
        <f t="shared" si="0"/>
        <v>8.5009686384152918E-4</v>
      </c>
    </row>
    <row r="12" spans="3:13" ht="15">
      <c r="C12">
        <v>8</v>
      </c>
      <c r="D12" s="1">
        <v>27501</v>
      </c>
      <c r="E12" s="1">
        <v>150963</v>
      </c>
      <c r="F12" s="1">
        <v>205929</v>
      </c>
      <c r="G12" s="1">
        <v>5782711</v>
      </c>
      <c r="H12" s="1">
        <v>0.79387178744016396</v>
      </c>
      <c r="I12" s="1">
        <v>208</v>
      </c>
      <c r="J12" s="1">
        <v>5.1388543000002702</v>
      </c>
      <c r="K12" s="1">
        <v>3.33894395822582</v>
      </c>
      <c r="L12" s="1">
        <v>12016.782074774699</v>
      </c>
      <c r="M12">
        <f t="shared" si="0"/>
        <v>3.831173670973003E-4</v>
      </c>
    </row>
    <row r="13" spans="3:13" ht="15">
      <c r="C13">
        <v>9</v>
      </c>
      <c r="D13" s="1">
        <v>38171</v>
      </c>
      <c r="E13" s="1">
        <v>210006</v>
      </c>
      <c r="F13" s="1">
        <v>286252</v>
      </c>
      <c r="G13" s="1">
        <v>8045338</v>
      </c>
      <c r="H13" s="1">
        <v>0.23244332346490201</v>
      </c>
      <c r="I13" s="1">
        <v>231</v>
      </c>
      <c r="J13" s="1">
        <v>7.6583233999999702</v>
      </c>
      <c r="K13" s="1">
        <v>3.59367125758371</v>
      </c>
      <c r="L13" s="1">
        <v>12014.987776393</v>
      </c>
      <c r="M13">
        <f t="shared" si="0"/>
        <v>2.3374411580575594E-4</v>
      </c>
    </row>
    <row r="14" spans="3:13" ht="15">
      <c r="C14">
        <v>10</v>
      </c>
      <c r="D14" s="1">
        <v>61465</v>
      </c>
      <c r="E14" s="1">
        <v>338686</v>
      </c>
      <c r="F14" s="1">
        <v>461436</v>
      </c>
      <c r="G14" s="1">
        <v>12975334</v>
      </c>
      <c r="H14" s="1">
        <v>9.3606650051634904E-2</v>
      </c>
      <c r="I14" s="1">
        <v>252</v>
      </c>
      <c r="J14" s="1">
        <v>15.4655526999999</v>
      </c>
      <c r="K14" s="1">
        <v>3.5929650345045001</v>
      </c>
      <c r="L14" s="1">
        <v>12013.735210926699</v>
      </c>
      <c r="M14">
        <f t="shared" si="0"/>
        <v>1.2946949901676018E-4</v>
      </c>
    </row>
    <row r="15" spans="3:13" ht="15">
      <c r="C15">
        <v>11</v>
      </c>
      <c r="D15" s="1">
        <v>97215</v>
      </c>
      <c r="E15" s="1">
        <v>537315</v>
      </c>
      <c r="F15" s="1">
        <v>731714</v>
      </c>
      <c r="G15" s="1">
        <v>20603778</v>
      </c>
      <c r="I15" s="1">
        <v>306</v>
      </c>
      <c r="J15" s="1">
        <v>30.409071200000199</v>
      </c>
      <c r="K15" s="1">
        <v>3.5929399886819802</v>
      </c>
      <c r="L15" s="1">
        <v>12013.0579397689</v>
      </c>
      <c r="M15">
        <f t="shared" si="0"/>
        <v>7.3087463632706405E-5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1:M14"/>
  <sheetViews>
    <sheetView workbookViewId="0">
      <selection activeCell="M9" sqref="E9:M9"/>
    </sheetView>
  </sheetViews>
  <sheetFormatPr defaultRowHeight="13.2"/>
  <sheetData>
    <row r="1" spans="3:13">
      <c r="L1">
        <v>12012.18</v>
      </c>
    </row>
    <row r="3" spans="3:13" ht="15">
      <c r="D3" t="s">
        <v>0</v>
      </c>
      <c r="E3" t="s">
        <v>1</v>
      </c>
      <c r="F3" s="1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</row>
    <row r="4" spans="3:13" ht="15">
      <c r="C4">
        <v>0</v>
      </c>
      <c r="D4" s="1">
        <v>60</v>
      </c>
      <c r="E4" s="1">
        <v>150</v>
      </c>
      <c r="F4" s="1">
        <v>1977</v>
      </c>
      <c r="G4" s="1">
        <v>80313</v>
      </c>
      <c r="H4" s="1">
        <v>4608665.3144729398</v>
      </c>
      <c r="I4" s="1">
        <v>66</v>
      </c>
      <c r="J4" s="1">
        <v>1.8839000000298201E-2</v>
      </c>
      <c r="K4" s="1">
        <v>3.4751942064957499</v>
      </c>
      <c r="L4" s="1">
        <v>11414.1760035426</v>
      </c>
      <c r="M4">
        <f>ABS(L4-$L$1)/$L$1</f>
        <v>4.9783136487914825E-2</v>
      </c>
    </row>
    <row r="5" spans="3:13" ht="15">
      <c r="C5">
        <v>1</v>
      </c>
      <c r="D5" s="1">
        <v>142</v>
      </c>
      <c r="E5" s="1">
        <v>545</v>
      </c>
      <c r="F5" s="1">
        <v>7526</v>
      </c>
      <c r="G5" s="1">
        <v>349536</v>
      </c>
      <c r="H5" s="1">
        <v>381602.88196284202</v>
      </c>
      <c r="I5" s="1">
        <v>107</v>
      </c>
      <c r="J5" s="1">
        <v>0.12485960000049</v>
      </c>
      <c r="K5" s="1">
        <v>3.49348804400275</v>
      </c>
      <c r="L5" s="1">
        <v>11633.1341877378</v>
      </c>
      <c r="M5">
        <f t="shared" ref="M5:M11" si="0">ABS(L5-$L$1)/$L$1</f>
        <v>3.1555122572439004E-2</v>
      </c>
    </row>
    <row r="6" spans="3:13" ht="15">
      <c r="C6">
        <v>2</v>
      </c>
      <c r="D6" s="1">
        <v>325</v>
      </c>
      <c r="E6" s="1">
        <v>1404</v>
      </c>
      <c r="F6" s="1">
        <v>19417</v>
      </c>
      <c r="G6" s="1">
        <v>923195</v>
      </c>
      <c r="H6" s="1">
        <v>91042.461382024499</v>
      </c>
      <c r="I6" s="1">
        <v>110</v>
      </c>
      <c r="J6" s="1">
        <v>0.34572230000048798</v>
      </c>
      <c r="K6" s="1">
        <v>3.5079835726561099</v>
      </c>
      <c r="L6" s="1">
        <v>11850.8446768465</v>
      </c>
      <c r="M6">
        <f t="shared" si="0"/>
        <v>1.3430977820304075E-2</v>
      </c>
    </row>
    <row r="7" spans="3:13" ht="15">
      <c r="C7">
        <v>3</v>
      </c>
      <c r="D7" s="1">
        <v>775</v>
      </c>
      <c r="E7" s="1">
        <v>3724</v>
      </c>
      <c r="F7" s="1">
        <v>51931</v>
      </c>
      <c r="G7" s="1">
        <v>2526185</v>
      </c>
      <c r="H7" s="1">
        <v>22532.678598949798</v>
      </c>
      <c r="I7" s="1">
        <v>133</v>
      </c>
      <c r="J7" s="1">
        <v>1.37257060000047</v>
      </c>
      <c r="K7" s="1">
        <v>3.5125710017574199</v>
      </c>
      <c r="L7" s="1">
        <v>11942.808034556399</v>
      </c>
      <c r="M7">
        <f t="shared" si="0"/>
        <v>5.7751353579117912E-3</v>
      </c>
    </row>
    <row r="8" spans="3:13" ht="15">
      <c r="C8">
        <v>4</v>
      </c>
      <c r="D8" s="1">
        <v>1554</v>
      </c>
      <c r="E8" s="1">
        <v>7928</v>
      </c>
      <c r="F8" s="1">
        <v>111361</v>
      </c>
      <c r="G8" s="1">
        <v>5491507</v>
      </c>
      <c r="H8" s="1">
        <v>5733.26413608039</v>
      </c>
      <c r="I8" s="1">
        <v>152</v>
      </c>
      <c r="J8" s="1">
        <v>3.56818099999873</v>
      </c>
      <c r="K8" s="1">
        <v>3.51494434722607</v>
      </c>
      <c r="L8" s="1">
        <v>11982.6512901196</v>
      </c>
      <c r="M8">
        <f t="shared" si="0"/>
        <v>2.4582307191867029E-3</v>
      </c>
    </row>
    <row r="9" spans="3:13" ht="15">
      <c r="C9">
        <v>5</v>
      </c>
      <c r="D9" s="1">
        <v>3078</v>
      </c>
      <c r="E9" s="1">
        <v>16329</v>
      </c>
      <c r="F9" s="1">
        <v>230237</v>
      </c>
      <c r="G9" s="1">
        <v>11451019</v>
      </c>
      <c r="H9" s="1">
        <v>1492.3897830774899</v>
      </c>
      <c r="I9" s="1">
        <v>181</v>
      </c>
      <c r="J9" s="1">
        <v>8.5365715999978402</v>
      </c>
      <c r="K9" s="1">
        <v>3.5156719977016002</v>
      </c>
      <c r="L9" s="1">
        <v>11999.1821781654</v>
      </c>
      <c r="M9">
        <f t="shared" si="0"/>
        <v>1.0820535352117993E-3</v>
      </c>
    </row>
    <row r="10" spans="3:13" ht="15">
      <c r="C10">
        <v>6</v>
      </c>
      <c r="D10" s="1">
        <v>5541</v>
      </c>
      <c r="E10" s="1">
        <v>29909</v>
      </c>
      <c r="F10" s="1">
        <v>422568</v>
      </c>
      <c r="G10" s="1">
        <v>21099922</v>
      </c>
      <c r="H10" s="1">
        <v>398.98612480227001</v>
      </c>
      <c r="I10" s="1">
        <v>203</v>
      </c>
      <c r="J10" s="1">
        <v>19.0611489999973</v>
      </c>
      <c r="K10" s="1">
        <v>3.5137101838387799</v>
      </c>
      <c r="L10" s="1">
        <v>12005.7442245599</v>
      </c>
      <c r="M10">
        <f t="shared" si="0"/>
        <v>5.3577081263357434E-4</v>
      </c>
    </row>
    <row r="11" spans="3:13" ht="15">
      <c r="C11">
        <v>7</v>
      </c>
      <c r="D11" s="1">
        <v>8296</v>
      </c>
      <c r="E11" s="1">
        <v>45035</v>
      </c>
      <c r="F11" s="1">
        <v>637157</v>
      </c>
      <c r="G11" s="1">
        <v>31863083</v>
      </c>
      <c r="H11" s="1">
        <v>2.4995355525410599</v>
      </c>
      <c r="I11" s="1">
        <v>222</v>
      </c>
      <c r="J11" s="1">
        <v>31.175192299997398</v>
      </c>
      <c r="K11" s="1">
        <v>3.5146998149548199</v>
      </c>
      <c r="L11" s="1">
        <v>12008.431435292399</v>
      </c>
      <c r="M11">
        <f t="shared" si="0"/>
        <v>3.120636476976671E-4</v>
      </c>
    </row>
    <row r="12" spans="3:13" ht="15">
      <c r="D12" s="1"/>
      <c r="E12" s="1"/>
      <c r="F12" s="1"/>
      <c r="G12" s="1"/>
      <c r="H12" s="1"/>
      <c r="I12" s="1"/>
      <c r="J12" s="1"/>
      <c r="K12" s="1"/>
      <c r="L12" s="1"/>
    </row>
    <row r="13" spans="3:13" ht="15">
      <c r="D13" s="1"/>
      <c r="E13" s="1"/>
      <c r="F13" s="1"/>
      <c r="G13" s="1"/>
      <c r="H13" s="1"/>
      <c r="I13" s="1"/>
      <c r="J13" s="1"/>
      <c r="K13" s="1"/>
      <c r="L13" s="1"/>
    </row>
    <row r="14" spans="3:13" ht="15">
      <c r="D14" s="1"/>
      <c r="E14" s="1"/>
      <c r="F14" s="1"/>
      <c r="G14" s="1"/>
      <c r="I14" s="1"/>
      <c r="J14" s="1"/>
      <c r="K14" s="1"/>
      <c r="L14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C1:M14"/>
  <sheetViews>
    <sheetView workbookViewId="0">
      <selection activeCell="M37" sqref="M37"/>
    </sheetView>
  </sheetViews>
  <sheetFormatPr defaultRowHeight="13.2"/>
  <sheetData>
    <row r="1" spans="3:13">
      <c r="L1">
        <v>12012.18</v>
      </c>
    </row>
    <row r="3" spans="3:13" ht="15">
      <c r="D3" t="s">
        <v>0</v>
      </c>
      <c r="E3" t="s">
        <v>1</v>
      </c>
      <c r="F3" s="1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</row>
    <row r="4" spans="3:13" ht="15">
      <c r="C4">
        <v>0</v>
      </c>
      <c r="D4" s="1">
        <v>60</v>
      </c>
      <c r="E4" s="1">
        <v>150</v>
      </c>
      <c r="F4" s="1">
        <v>1303</v>
      </c>
      <c r="G4" s="1">
        <v>50874</v>
      </c>
      <c r="H4" s="1">
        <v>4644716.5276058596</v>
      </c>
      <c r="I4" s="1">
        <v>82</v>
      </c>
      <c r="J4" s="1">
        <v>1.43963000000439E-2</v>
      </c>
      <c r="K4" s="1">
        <v>3.48150912352604</v>
      </c>
      <c r="L4" s="1">
        <v>11462.397241957</v>
      </c>
      <c r="M4">
        <f>ABS(L4-$L$1)/$L$1</f>
        <v>4.5768774530767962E-2</v>
      </c>
    </row>
    <row r="5" spans="3:13" ht="15">
      <c r="C5">
        <v>1</v>
      </c>
      <c r="D5" s="1">
        <v>142</v>
      </c>
      <c r="E5" s="1">
        <v>545</v>
      </c>
      <c r="F5" s="1">
        <v>4366</v>
      </c>
      <c r="G5" s="1">
        <v>194230</v>
      </c>
      <c r="H5" s="1">
        <v>381602.88196284202</v>
      </c>
      <c r="I5" s="1">
        <v>109</v>
      </c>
      <c r="J5" s="1">
        <v>7.0811300000059405E-2</v>
      </c>
      <c r="K5" s="1">
        <v>3.4942751210830201</v>
      </c>
      <c r="L5" s="1">
        <v>11639.4755786478</v>
      </c>
      <c r="M5">
        <f t="shared" ref="M5:M12" si="0">ABS(L5-$L$1)/$L$1</f>
        <v>3.102720916205055E-2</v>
      </c>
    </row>
    <row r="6" spans="3:13" ht="15">
      <c r="C6">
        <v>2</v>
      </c>
      <c r="D6" s="1">
        <v>325</v>
      </c>
      <c r="E6" s="1">
        <v>1404</v>
      </c>
      <c r="F6" s="1">
        <v>14197</v>
      </c>
      <c r="G6" s="1">
        <v>668862</v>
      </c>
      <c r="H6" s="1">
        <v>91096.169557947695</v>
      </c>
      <c r="I6" s="1">
        <v>140</v>
      </c>
      <c r="J6" s="1">
        <v>0.278286499999921</v>
      </c>
      <c r="K6" s="1">
        <v>3.50849086910653</v>
      </c>
      <c r="L6" s="1">
        <v>11854.8623337062</v>
      </c>
      <c r="M6">
        <f t="shared" si="0"/>
        <v>1.3096512564230669E-2</v>
      </c>
    </row>
    <row r="7" spans="3:13" ht="15">
      <c r="C7">
        <v>3</v>
      </c>
      <c r="D7" s="1">
        <v>775</v>
      </c>
      <c r="E7" s="1">
        <v>3724</v>
      </c>
      <c r="F7" s="1">
        <v>40617</v>
      </c>
      <c r="G7" s="1">
        <v>1966054</v>
      </c>
      <c r="H7" s="1">
        <v>22535.612615443501</v>
      </c>
      <c r="I7" s="1">
        <v>212</v>
      </c>
      <c r="J7" s="1">
        <v>1.34852779999982</v>
      </c>
      <c r="K7" s="1">
        <v>3.5127541816034298</v>
      </c>
      <c r="L7" s="1">
        <v>11944.1764089685</v>
      </c>
      <c r="M7">
        <f t="shared" si="0"/>
        <v>5.6612197812137372E-3</v>
      </c>
    </row>
    <row r="8" spans="3:13" ht="15">
      <c r="C8">
        <v>4</v>
      </c>
      <c r="D8" s="1">
        <v>1554</v>
      </c>
      <c r="E8" s="1">
        <v>7928</v>
      </c>
      <c r="F8" s="1">
        <v>99199</v>
      </c>
      <c r="G8" s="1">
        <v>4888275</v>
      </c>
      <c r="H8" s="1">
        <v>5734.0008183030204</v>
      </c>
      <c r="I8" s="1">
        <v>245</v>
      </c>
      <c r="J8" s="1">
        <v>4.4675864000000702</v>
      </c>
      <c r="K8" s="1">
        <v>3.5151094727676502</v>
      </c>
      <c r="L8" s="1">
        <v>11983.881873939899</v>
      </c>
      <c r="M8">
        <f t="shared" si="0"/>
        <v>2.355786048835508E-3</v>
      </c>
    </row>
    <row r="9" spans="3:13" ht="15">
      <c r="C9">
        <v>5</v>
      </c>
      <c r="D9" s="1">
        <v>3078</v>
      </c>
      <c r="E9" s="1">
        <v>16329</v>
      </c>
      <c r="F9" s="1">
        <v>216681</v>
      </c>
      <c r="G9" s="1">
        <v>10774729</v>
      </c>
      <c r="H9" s="1">
        <v>1492.6098136441899</v>
      </c>
      <c r="I9" s="1">
        <v>187</v>
      </c>
      <c r="J9" s="1">
        <v>8.2447105999999604</v>
      </c>
      <c r="K9" s="1">
        <v>3.51581869585889</v>
      </c>
      <c r="L9" s="1">
        <v>12000.2639444005</v>
      </c>
      <c r="M9">
        <f t="shared" si="0"/>
        <v>9.9199775556979629E-4</v>
      </c>
    </row>
    <row r="10" spans="3:13" ht="15">
      <c r="C10">
        <v>6</v>
      </c>
      <c r="D10" s="1">
        <v>5541</v>
      </c>
      <c r="E10" s="1">
        <v>29909</v>
      </c>
      <c r="F10" s="1">
        <v>409012</v>
      </c>
      <c r="G10" s="1">
        <v>20423632</v>
      </c>
      <c r="H10" s="1">
        <v>399.02437466105101</v>
      </c>
      <c r="I10" s="1">
        <v>244</v>
      </c>
      <c r="J10" s="1">
        <v>19.2272619000004</v>
      </c>
      <c r="K10" s="1">
        <v>3.5138565509196602</v>
      </c>
      <c r="L10" s="1">
        <v>12006.8269137223</v>
      </c>
      <c r="M10">
        <f t="shared" si="0"/>
        <v>4.4563820036834615E-4</v>
      </c>
    </row>
    <row r="11" spans="3:13" ht="15">
      <c r="C11">
        <v>7</v>
      </c>
      <c r="D11" s="1">
        <v>8094</v>
      </c>
      <c r="E11" s="1">
        <v>43974</v>
      </c>
      <c r="F11" s="1">
        <v>608205</v>
      </c>
      <c r="G11" s="1">
        <v>30420094</v>
      </c>
      <c r="H11" s="1">
        <v>124.00754548176</v>
      </c>
      <c r="I11" s="1">
        <v>302</v>
      </c>
      <c r="J11" s="1">
        <v>35.248320700000399</v>
      </c>
      <c r="K11" s="1">
        <v>3.51480290073789</v>
      </c>
      <c r="L11" s="1">
        <v>12009.2048260802</v>
      </c>
      <c r="M11">
        <f t="shared" si="0"/>
        <v>2.4767976502183613E-4</v>
      </c>
    </row>
    <row r="12" spans="3:13" ht="15">
      <c r="C12">
        <v>8</v>
      </c>
      <c r="D12" s="1">
        <v>14871</v>
      </c>
      <c r="E12" s="1">
        <v>81567</v>
      </c>
      <c r="F12" s="1">
        <v>1138879</v>
      </c>
      <c r="G12" s="1">
        <v>57067956</v>
      </c>
      <c r="I12" s="1">
        <v>395</v>
      </c>
      <c r="J12" s="1">
        <v>84.547902600000199</v>
      </c>
      <c r="K12" s="1">
        <v>3.5138978010084498</v>
      </c>
      <c r="L12" s="1">
        <v>12010.9891357126</v>
      </c>
      <c r="M12">
        <f t="shared" si="0"/>
        <v>9.9138065480243608E-5</v>
      </c>
    </row>
    <row r="13" spans="3:13" ht="15">
      <c r="D13" s="1"/>
      <c r="E13" s="1"/>
      <c r="F13" s="1"/>
      <c r="G13" s="1"/>
      <c r="H13" s="1"/>
      <c r="I13" s="1"/>
      <c r="J13" s="1"/>
      <c r="K13" s="1"/>
      <c r="L13" s="1"/>
    </row>
    <row r="14" spans="3:13" ht="15">
      <c r="D14" s="1"/>
      <c r="E14" s="1"/>
      <c r="F14" s="1"/>
      <c r="G14" s="1"/>
      <c r="I14" s="1"/>
      <c r="J14" s="1"/>
      <c r="K14" s="1"/>
      <c r="L14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1:M14"/>
  <sheetViews>
    <sheetView workbookViewId="0">
      <selection activeCell="N8" sqref="N8"/>
    </sheetView>
  </sheetViews>
  <sheetFormatPr defaultRowHeight="13.2"/>
  <sheetData>
    <row r="1" spans="3:13">
      <c r="L1">
        <v>12012.18</v>
      </c>
    </row>
    <row r="3" spans="3:13" ht="15">
      <c r="D3" t="s">
        <v>0</v>
      </c>
      <c r="E3" t="s">
        <v>1</v>
      </c>
      <c r="F3" s="1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</row>
    <row r="4" spans="3:13" ht="15">
      <c r="C4">
        <v>0</v>
      </c>
      <c r="D4" s="1">
        <v>60</v>
      </c>
      <c r="E4" s="1">
        <v>150</v>
      </c>
      <c r="F4" s="1">
        <v>921</v>
      </c>
      <c r="G4" s="1">
        <v>34033</v>
      </c>
      <c r="H4" s="1">
        <v>57109.644249164099</v>
      </c>
      <c r="I4" s="1">
        <v>112</v>
      </c>
      <c r="J4" s="1">
        <v>1.2421100000210499E-2</v>
      </c>
      <c r="K4" s="1">
        <v>3.48605301420098</v>
      </c>
      <c r="L4" s="1">
        <v>13422.2535322601</v>
      </c>
      <c r="M4">
        <f>ABS(L4-$L$1)/$L$1</f>
        <v>0.11738697990373932</v>
      </c>
    </row>
    <row r="5" spans="3:13" ht="15">
      <c r="C5">
        <v>1</v>
      </c>
      <c r="D5" s="1">
        <v>200</v>
      </c>
      <c r="E5" s="1">
        <v>775</v>
      </c>
      <c r="F5" s="1">
        <v>4048</v>
      </c>
      <c r="G5" s="1">
        <v>172300</v>
      </c>
      <c r="H5" s="1">
        <v>8781.5940804007496</v>
      </c>
      <c r="I5" s="1">
        <v>185</v>
      </c>
      <c r="J5" s="1">
        <v>9.66641999984858E-2</v>
      </c>
      <c r="K5" s="1">
        <v>2.5522485054505402</v>
      </c>
      <c r="L5" s="1">
        <v>13344.4663536589</v>
      </c>
      <c r="M5">
        <f t="shared" ref="M5:M12" si="0">ABS(L5-$L$1)/$L$1</f>
        <v>0.11091128784774282</v>
      </c>
    </row>
    <row r="6" spans="3:13" ht="15">
      <c r="C6">
        <v>2</v>
      </c>
      <c r="D6" s="1">
        <v>590</v>
      </c>
      <c r="E6" s="1">
        <v>2807</v>
      </c>
      <c r="F6" s="1">
        <v>14569</v>
      </c>
      <c r="G6" s="1">
        <v>667419</v>
      </c>
      <c r="H6" s="1">
        <v>2092.3732028827299</v>
      </c>
      <c r="I6" s="1">
        <v>328</v>
      </c>
      <c r="J6" s="1">
        <v>0.59422930000073304</v>
      </c>
      <c r="K6" s="1">
        <v>3.5488924496844798</v>
      </c>
      <c r="L6" s="1">
        <v>12560.3140221924</v>
      </c>
      <c r="M6">
        <f t="shared" si="0"/>
        <v>4.5631519190721427E-2</v>
      </c>
    </row>
    <row r="7" spans="3:13" ht="15">
      <c r="C7">
        <v>3</v>
      </c>
      <c r="D7" s="1">
        <v>909</v>
      </c>
      <c r="E7" s="1">
        <v>4516</v>
      </c>
      <c r="F7" s="1">
        <v>24640</v>
      </c>
      <c r="G7" s="1">
        <v>523.79839931450294</v>
      </c>
      <c r="H7" s="1">
        <v>523.79839931450294</v>
      </c>
      <c r="I7" s="1">
        <v>487</v>
      </c>
      <c r="J7" s="1">
        <v>1.65843629999835</v>
      </c>
      <c r="K7" s="1">
        <v>3.49930372527492</v>
      </c>
      <c r="L7" s="1">
        <v>12204.0373057981</v>
      </c>
      <c r="M7">
        <f t="shared" si="0"/>
        <v>1.5971897340707458E-2</v>
      </c>
    </row>
    <row r="8" spans="3:13" ht="15">
      <c r="C8">
        <v>4</v>
      </c>
      <c r="D8" s="1">
        <v>1552</v>
      </c>
      <c r="E8" s="1">
        <v>8027</v>
      </c>
      <c r="F8" s="1">
        <v>45515</v>
      </c>
      <c r="G8" s="1">
        <v>133.121013283704</v>
      </c>
      <c r="H8" s="1">
        <v>5734.0008183030204</v>
      </c>
      <c r="I8" s="1">
        <v>245</v>
      </c>
      <c r="J8" s="1">
        <v>4.4675864000000702</v>
      </c>
      <c r="K8" s="1">
        <v>3.5084492445136299</v>
      </c>
      <c r="L8" s="1">
        <v>12086.449011782301</v>
      </c>
      <c r="M8">
        <f t="shared" si="0"/>
        <v>6.182808764295937E-3</v>
      </c>
    </row>
    <row r="9" spans="3:13" ht="15">
      <c r="C9">
        <v>5</v>
      </c>
      <c r="D9" s="1">
        <v>2758</v>
      </c>
      <c r="E9" s="1">
        <v>14697</v>
      </c>
      <c r="F9" s="1">
        <v>86107</v>
      </c>
      <c r="G9" s="1">
        <v>4107013</v>
      </c>
      <c r="H9" s="1">
        <v>4.5070363455121401</v>
      </c>
      <c r="I9" s="1">
        <v>616</v>
      </c>
      <c r="J9" s="1">
        <v>8.8307014999991207</v>
      </c>
      <c r="K9" s="1">
        <v>3.50457386086399</v>
      </c>
      <c r="L9" s="1">
        <v>12041.0620400608</v>
      </c>
      <c r="M9">
        <f t="shared" si="0"/>
        <v>2.4043962095806203E-3</v>
      </c>
    </row>
    <row r="10" spans="3:13" ht="15">
      <c r="C10">
        <v>6</v>
      </c>
      <c r="D10" s="1">
        <v>5234</v>
      </c>
      <c r="E10" s="1">
        <v>28411</v>
      </c>
      <c r="F10" s="1">
        <v>170073</v>
      </c>
      <c r="G10" s="1">
        <v>8156615</v>
      </c>
      <c r="H10" s="1">
        <v>9.03940029933805</v>
      </c>
      <c r="I10" s="1">
        <v>743</v>
      </c>
      <c r="J10" s="1">
        <v>20.755029300000299</v>
      </c>
      <c r="K10" s="1">
        <v>3.5051442524220602</v>
      </c>
      <c r="L10" s="1">
        <v>12023.8194213268</v>
      </c>
      <c r="M10">
        <f t="shared" si="0"/>
        <v>9.6896827443473975E-4</v>
      </c>
    </row>
    <row r="11" spans="3:13" ht="15">
      <c r="C11">
        <v>7</v>
      </c>
      <c r="D11" s="1">
        <v>8075</v>
      </c>
      <c r="E11" s="1">
        <v>44070</v>
      </c>
      <c r="F11" s="1">
        <v>266700</v>
      </c>
      <c r="G11" s="1">
        <v>12814965</v>
      </c>
      <c r="H11" s="1">
        <v>2.3812620904305901</v>
      </c>
      <c r="I11" s="1">
        <v>822</v>
      </c>
      <c r="J11" s="1">
        <v>35.513065700000801</v>
      </c>
      <c r="K11" s="1">
        <v>3.5158458463991802</v>
      </c>
      <c r="L11" s="1">
        <v>12018.694897429899</v>
      </c>
      <c r="M11">
        <f t="shared" si="0"/>
        <v>5.4235762616769521E-4</v>
      </c>
    </row>
    <row r="12" spans="3:13" ht="15">
      <c r="C12">
        <v>8</v>
      </c>
      <c r="D12" s="1">
        <v>14075</v>
      </c>
      <c r="E12" s="1">
        <v>77473</v>
      </c>
      <c r="F12" s="1">
        <v>485141</v>
      </c>
      <c r="G12" s="1">
        <v>23402278</v>
      </c>
      <c r="H12" s="1">
        <v>0.71373945758711199</v>
      </c>
      <c r="I12" s="1">
        <v>1078</v>
      </c>
      <c r="J12" s="1">
        <v>86.012395999999995</v>
      </c>
      <c r="K12" s="1">
        <v>3.5157723730334398</v>
      </c>
      <c r="L12" s="1">
        <v>12015.3937633026</v>
      </c>
      <c r="M12">
        <f t="shared" si="0"/>
        <v>2.6754205336579584E-4</v>
      </c>
    </row>
    <row r="13" spans="3:13" ht="15">
      <c r="C13">
        <v>9</v>
      </c>
      <c r="D13" s="1">
        <v>24192</v>
      </c>
      <c r="E13" s="1">
        <v>133779</v>
      </c>
      <c r="F13" s="1">
        <v>834463</v>
      </c>
      <c r="G13" s="1">
        <v>40282687</v>
      </c>
      <c r="H13" s="1">
        <v>0.20937498706329299</v>
      </c>
      <c r="I13" s="1">
        <v>1266</v>
      </c>
      <c r="J13" s="1">
        <v>192.996431999999</v>
      </c>
      <c r="K13" s="1">
        <v>3.5146110062576099</v>
      </c>
      <c r="L13" s="1">
        <v>12013.6675170117</v>
      </c>
      <c r="M13">
        <f t="shared" ref="M13:M14" si="1">ABS(L13-$L$1)/$L$1</f>
        <v>1.238340594046468E-4</v>
      </c>
    </row>
    <row r="14" spans="3:13" ht="15">
      <c r="C14">
        <v>10</v>
      </c>
      <c r="D14" s="1">
        <v>45495</v>
      </c>
      <c r="E14" s="1">
        <v>252793</v>
      </c>
      <c r="F14" s="1">
        <v>1572958</v>
      </c>
      <c r="G14" s="1">
        <v>76016672</v>
      </c>
      <c r="I14" s="1">
        <v>1317</v>
      </c>
      <c r="J14" s="1">
        <v>398.26797329999999</v>
      </c>
      <c r="K14" s="1">
        <v>3.5148750588512798</v>
      </c>
      <c r="L14" s="1">
        <v>12012.81195374</v>
      </c>
      <c r="M14">
        <f t="shared" si="1"/>
        <v>5.2609413112317409E-5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C1:O34"/>
  <sheetViews>
    <sheetView topLeftCell="B1" workbookViewId="0">
      <selection activeCell="O10" sqref="O10"/>
    </sheetView>
  </sheetViews>
  <sheetFormatPr defaultRowHeight="13.2"/>
  <cols>
    <col min="7" max="7" width="10.21875" customWidth="1"/>
  </cols>
  <sheetData>
    <row r="1" spans="3:15">
      <c r="L1">
        <v>12012.18</v>
      </c>
    </row>
    <row r="2" spans="3:15" ht="15">
      <c r="C2" t="s">
        <v>9</v>
      </c>
      <c r="L2" s="1">
        <v>12075</v>
      </c>
    </row>
    <row r="3" spans="3:15" ht="15">
      <c r="D3" t="s">
        <v>0</v>
      </c>
      <c r="E3" t="s">
        <v>1</v>
      </c>
      <c r="F3" s="1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</row>
    <row r="4" spans="3:15" ht="15">
      <c r="C4">
        <v>0</v>
      </c>
      <c r="D4" s="1">
        <v>55</v>
      </c>
      <c r="E4" s="1">
        <v>121</v>
      </c>
      <c r="F4" s="1">
        <v>589</v>
      </c>
      <c r="G4" s="1">
        <v>21187</v>
      </c>
      <c r="H4" s="1">
        <v>58462.419127220601</v>
      </c>
      <c r="I4" s="1">
        <v>59</v>
      </c>
      <c r="J4" s="1">
        <v>3.2463000002280699E-3</v>
      </c>
      <c r="K4" s="1">
        <v>3.6219569237821498</v>
      </c>
      <c r="L4" s="1">
        <v>12917.976663637401</v>
      </c>
      <c r="M4">
        <f>ABS(L4-$L$2)/$L$2</f>
        <v>6.9811731978252634E-2</v>
      </c>
      <c r="O4" s="1">
        <v>6034.7687267729298</v>
      </c>
    </row>
    <row r="5" spans="3:15" ht="15">
      <c r="C5">
        <v>1</v>
      </c>
      <c r="D5" s="1">
        <v>170</v>
      </c>
      <c r="E5" s="1">
        <v>619</v>
      </c>
      <c r="F5" s="1">
        <v>2896</v>
      </c>
      <c r="G5" s="1">
        <v>124270</v>
      </c>
      <c r="H5" s="1">
        <v>9125.5393767840305</v>
      </c>
      <c r="I5" s="1">
        <v>82</v>
      </c>
      <c r="J5" s="1">
        <v>2.74217999976826E-2</v>
      </c>
      <c r="K5" s="1">
        <v>3.6020304955656899</v>
      </c>
      <c r="L5" s="1">
        <v>12486.177387313501</v>
      </c>
      <c r="M5">
        <f t="shared" ref="M5:M10" si="0">ABS(L5-$L$2)/$L$2</f>
        <v>3.4051957541490742E-2</v>
      </c>
      <c r="O5">
        <f>O4*2</f>
        <v>12069.53745354586</v>
      </c>
    </row>
    <row r="6" spans="3:15" ht="15">
      <c r="C6">
        <v>2</v>
      </c>
      <c r="D6" s="1">
        <v>491</v>
      </c>
      <c r="E6" s="1">
        <v>2228</v>
      </c>
      <c r="F6" s="1">
        <v>10272</v>
      </c>
      <c r="G6" s="1">
        <v>467728</v>
      </c>
      <c r="H6" s="1">
        <v>2227.55924160108</v>
      </c>
      <c r="I6" s="1">
        <v>98</v>
      </c>
      <c r="J6" s="1">
        <v>0.13665919999766599</v>
      </c>
      <c r="K6" s="1">
        <v>3.5321205789210999</v>
      </c>
      <c r="L6" s="1">
        <v>12235.411120840499</v>
      </c>
      <c r="M6">
        <f t="shared" si="0"/>
        <v>1.3284564872919196E-2</v>
      </c>
    </row>
    <row r="7" spans="3:15" ht="15">
      <c r="C7">
        <v>3</v>
      </c>
      <c r="D7" s="1">
        <v>1031</v>
      </c>
      <c r="E7" s="1">
        <v>4941</v>
      </c>
      <c r="F7" s="1">
        <v>22777</v>
      </c>
      <c r="G7" s="1">
        <v>1059427</v>
      </c>
      <c r="H7" s="1">
        <v>547.31515570732097</v>
      </c>
      <c r="I7" s="1">
        <v>109</v>
      </c>
      <c r="J7" s="1">
        <v>0.34375449999060897</v>
      </c>
      <c r="K7" s="1">
        <v>3.5351514609216101</v>
      </c>
      <c r="L7" s="1">
        <v>12140.5404412158</v>
      </c>
      <c r="M7">
        <f t="shared" si="0"/>
        <v>5.4277798108323359E-3</v>
      </c>
    </row>
    <row r="8" spans="3:15" ht="15">
      <c r="C8">
        <v>4</v>
      </c>
      <c r="D8" s="1">
        <v>3510</v>
      </c>
      <c r="E8" s="1">
        <v>17586</v>
      </c>
      <c r="F8" s="1">
        <v>80690</v>
      </c>
      <c r="G8" s="1">
        <v>3786262</v>
      </c>
      <c r="H8" s="1">
        <v>140.01386847272599</v>
      </c>
      <c r="I8" s="1">
        <v>135</v>
      </c>
      <c r="J8" s="1">
        <v>1.7655477999942299</v>
      </c>
      <c r="K8" s="1">
        <v>3.5332237506299502</v>
      </c>
      <c r="L8" s="1">
        <v>12100.9511864661</v>
      </c>
      <c r="M8">
        <f t="shared" si="0"/>
        <v>2.1491665810434699E-3</v>
      </c>
    </row>
    <row r="9" spans="3:15" ht="15">
      <c r="C9">
        <v>5</v>
      </c>
      <c r="D9" s="1">
        <v>9756</v>
      </c>
      <c r="E9" s="1">
        <v>50631</v>
      </c>
      <c r="F9" s="1">
        <v>231542</v>
      </c>
      <c r="G9" s="1">
        <v>10943148</v>
      </c>
      <c r="H9" s="1">
        <v>36.364789801014901</v>
      </c>
      <c r="I9" s="1">
        <v>174</v>
      </c>
      <c r="J9" s="1">
        <v>6.6757267000066296</v>
      </c>
      <c r="K9" s="1">
        <v>3.5223716731577701</v>
      </c>
      <c r="L9" s="1">
        <v>12085.0842593373</v>
      </c>
      <c r="M9">
        <f t="shared" si="0"/>
        <v>8.3513534884471676E-4</v>
      </c>
    </row>
    <row r="10" spans="3:15" ht="15">
      <c r="C10">
        <v>6</v>
      </c>
      <c r="D10" s="1">
        <v>29888</v>
      </c>
      <c r="E10" s="1">
        <v>159056</v>
      </c>
      <c r="F10" s="1">
        <v>725147</v>
      </c>
      <c r="G10" s="1">
        <v>34500565</v>
      </c>
      <c r="H10" s="1"/>
      <c r="I10" s="1">
        <v>247</v>
      </c>
      <c r="J10" s="1">
        <v>34.905388500002999</v>
      </c>
      <c r="K10" s="1">
        <v>3.53717106151147</v>
      </c>
      <c r="L10" s="1">
        <v>12078.6062509568</v>
      </c>
      <c r="M10">
        <f t="shared" si="0"/>
        <v>2.9865432354451906E-4</v>
      </c>
    </row>
    <row r="11" spans="3:15" ht="15">
      <c r="K11" s="1"/>
      <c r="L11" s="1"/>
    </row>
    <row r="13" spans="3:15" ht="15">
      <c r="C13" t="s">
        <v>10</v>
      </c>
      <c r="L13" s="1">
        <v>12073</v>
      </c>
    </row>
    <row r="14" spans="3:15" ht="15">
      <c r="D14" t="s">
        <v>0</v>
      </c>
      <c r="E14" t="s">
        <v>1</v>
      </c>
      <c r="F14" s="1" t="s">
        <v>2</v>
      </c>
      <c r="G14" t="s">
        <v>3</v>
      </c>
      <c r="H14" t="s">
        <v>4</v>
      </c>
      <c r="I14" t="s">
        <v>5</v>
      </c>
      <c r="J14" t="s">
        <v>6</v>
      </c>
      <c r="K14" t="s">
        <v>7</v>
      </c>
      <c r="L14" t="s">
        <v>8</v>
      </c>
    </row>
    <row r="15" spans="3:15" ht="15">
      <c r="C15">
        <v>0</v>
      </c>
      <c r="D15" s="1">
        <v>57</v>
      </c>
      <c r="E15" s="1">
        <v>124</v>
      </c>
      <c r="F15" s="1">
        <v>622</v>
      </c>
      <c r="G15" s="1">
        <v>22682</v>
      </c>
      <c r="H15" s="1">
        <v>58392.112459518299</v>
      </c>
      <c r="I15" s="1">
        <v>61</v>
      </c>
      <c r="J15" s="1">
        <v>3.7865999911446098E-3</v>
      </c>
      <c r="K15" s="1">
        <v>3.7927818747467499</v>
      </c>
      <c r="L15" s="1">
        <v>12912.094898293701</v>
      </c>
      <c r="M15">
        <f>ABS(L15-$L$13)/$L$13</f>
        <v>6.9501772408987056E-2</v>
      </c>
    </row>
    <row r="16" spans="3:15" ht="15">
      <c r="C16">
        <v>1</v>
      </c>
      <c r="D16" s="1">
        <v>184</v>
      </c>
      <c r="E16" s="1">
        <v>662</v>
      </c>
      <c r="F16" s="1">
        <v>3101</v>
      </c>
      <c r="G16" s="1">
        <v>133565</v>
      </c>
      <c r="H16" s="1">
        <v>9121.1228514141294</v>
      </c>
      <c r="I16" s="1">
        <v>85</v>
      </c>
      <c r="J16" s="1">
        <v>3.1396699996548698E-2</v>
      </c>
      <c r="K16" s="1">
        <v>3.5302118392773898</v>
      </c>
      <c r="L16" s="1">
        <v>12484.8809091323</v>
      </c>
      <c r="M16">
        <f t="shared" ref="M16:M21" si="1">ABS(L16-$L$13)/$L$13</f>
        <v>3.4115870879839319E-2</v>
      </c>
    </row>
    <row r="17" spans="3:13" ht="15">
      <c r="C17">
        <v>2</v>
      </c>
      <c r="D17" s="1">
        <v>495</v>
      </c>
      <c r="E17" s="1">
        <v>2211</v>
      </c>
      <c r="F17" s="1">
        <v>10221</v>
      </c>
      <c r="G17" s="1">
        <v>465603</v>
      </c>
      <c r="H17" s="1">
        <v>2192.6226830405899</v>
      </c>
      <c r="I17" s="1">
        <v>98</v>
      </c>
      <c r="J17" s="1">
        <v>0.130203399996389</v>
      </c>
      <c r="K17" s="1">
        <v>3.5326878123071701</v>
      </c>
      <c r="L17" s="1">
        <v>12239.2126455895</v>
      </c>
      <c r="M17">
        <f t="shared" si="1"/>
        <v>1.3767302707653402E-2</v>
      </c>
    </row>
    <row r="18" spans="3:13" ht="15">
      <c r="C18">
        <v>3</v>
      </c>
      <c r="D18" s="1">
        <v>1172</v>
      </c>
      <c r="E18" s="1">
        <v>5458</v>
      </c>
      <c r="F18" s="1">
        <v>25303</v>
      </c>
      <c r="G18" s="1">
        <v>1172441</v>
      </c>
      <c r="H18" s="1">
        <v>547.27257921165904</v>
      </c>
      <c r="I18" s="1">
        <v>114</v>
      </c>
      <c r="J18" s="1">
        <v>0.38255780001054501</v>
      </c>
      <c r="K18" s="1">
        <v>3.5280256632059102</v>
      </c>
      <c r="L18" s="1">
        <v>12139.369516644399</v>
      </c>
      <c r="M18">
        <f t="shared" si="1"/>
        <v>5.4973508361135992E-3</v>
      </c>
    </row>
    <row r="19" spans="3:13" ht="15">
      <c r="C19">
        <v>4</v>
      </c>
      <c r="D19" s="1">
        <v>3782</v>
      </c>
      <c r="E19" s="1">
        <v>18326</v>
      </c>
      <c r="F19" s="1">
        <v>84415</v>
      </c>
      <c r="G19" s="1">
        <v>3951561</v>
      </c>
      <c r="H19" s="1">
        <v>139.99954403799799</v>
      </c>
      <c r="I19" s="1">
        <v>138</v>
      </c>
      <c r="J19" s="1">
        <v>1.8563894999970201</v>
      </c>
      <c r="K19" s="1">
        <v>3.5329689138994098</v>
      </c>
      <c r="L19" s="1">
        <v>12099.280703885999</v>
      </c>
      <c r="M19">
        <f t="shared" si="1"/>
        <v>2.1768163576575145E-3</v>
      </c>
    </row>
    <row r="20" spans="3:13" ht="15">
      <c r="C20">
        <v>5</v>
      </c>
      <c r="D20" s="1">
        <v>10298</v>
      </c>
      <c r="E20" s="1">
        <v>52409</v>
      </c>
      <c r="F20" s="1">
        <v>240370</v>
      </c>
      <c r="G20" s="1">
        <v>11335592</v>
      </c>
      <c r="H20" s="1">
        <v>36.359151335508599</v>
      </c>
      <c r="I20" s="1">
        <v>175</v>
      </c>
      <c r="J20" s="1">
        <v>6.7270285999984401</v>
      </c>
      <c r="K20" s="1">
        <v>3.5220219393599699</v>
      </c>
      <c r="L20" s="1">
        <v>12082.757588693999</v>
      </c>
      <c r="M20">
        <f t="shared" si="1"/>
        <v>8.082157453822102E-4</v>
      </c>
    </row>
    <row r="21" spans="3:13" ht="15">
      <c r="C21">
        <v>6</v>
      </c>
      <c r="D21" s="1">
        <v>33136</v>
      </c>
      <c r="E21" s="1">
        <v>173628</v>
      </c>
      <c r="F21" s="1">
        <v>793341</v>
      </c>
      <c r="G21" s="1">
        <v>37695075</v>
      </c>
      <c r="H21" s="1"/>
      <c r="I21" s="1">
        <v>260</v>
      </c>
      <c r="J21" s="1">
        <v>40.960560700012103</v>
      </c>
      <c r="K21" s="1">
        <v>3.52788584447286</v>
      </c>
      <c r="L21" s="1">
        <v>12075.8905675764</v>
      </c>
      <c r="M21">
        <f t="shared" si="1"/>
        <v>2.3942413454815847E-4</v>
      </c>
    </row>
    <row r="22" spans="3:13" ht="15">
      <c r="K22" s="1"/>
      <c r="L22" s="1"/>
    </row>
    <row r="23" spans="3:13" ht="15">
      <c r="K23" s="1"/>
      <c r="L23" s="1"/>
    </row>
    <row r="25" spans="3:13" ht="15">
      <c r="C25" t="s">
        <v>11</v>
      </c>
      <c r="L25" s="1">
        <v>12080</v>
      </c>
    </row>
    <row r="26" spans="3:13" ht="15">
      <c r="D26" t="s">
        <v>0</v>
      </c>
      <c r="E26" t="s">
        <v>1</v>
      </c>
      <c r="F26" s="1" t="s">
        <v>2</v>
      </c>
      <c r="G26" t="s">
        <v>3</v>
      </c>
      <c r="H26" t="s">
        <v>4</v>
      </c>
      <c r="I26" t="s">
        <v>5</v>
      </c>
      <c r="J26" t="s">
        <v>6</v>
      </c>
      <c r="K26" t="s">
        <v>7</v>
      </c>
      <c r="L26" t="s">
        <v>8</v>
      </c>
    </row>
    <row r="27" spans="3:13" ht="15">
      <c r="C27">
        <v>0</v>
      </c>
      <c r="D27" s="1">
        <v>54</v>
      </c>
      <c r="E27" s="1">
        <v>121</v>
      </c>
      <c r="F27" s="1">
        <v>601</v>
      </c>
      <c r="G27" s="1">
        <v>21239</v>
      </c>
      <c r="H27" s="1">
        <v>58607.039437214298</v>
      </c>
      <c r="I27" s="1">
        <v>58</v>
      </c>
      <c r="J27" s="1">
        <v>3.4527000025263901E-3</v>
      </c>
      <c r="K27" s="1">
        <v>3.7974240102780898</v>
      </c>
      <c r="L27" s="1">
        <v>12952.5558407601</v>
      </c>
      <c r="M27">
        <f>ABS(L27-$L$25)/$L$25</f>
        <v>7.223144377153147E-2</v>
      </c>
    </row>
    <row r="28" spans="3:13" ht="15">
      <c r="C28">
        <v>1</v>
      </c>
      <c r="D28" s="1">
        <v>167</v>
      </c>
      <c r="E28" s="1">
        <v>617</v>
      </c>
      <c r="F28" s="1">
        <v>2948</v>
      </c>
      <c r="G28" s="1">
        <v>125634</v>
      </c>
      <c r="H28" s="1">
        <v>9127.9555282366491</v>
      </c>
      <c r="I28" s="1">
        <v>83</v>
      </c>
      <c r="J28" s="1">
        <v>2.8027899999869901E-2</v>
      </c>
      <c r="K28" s="1">
        <v>3.6024051870329501</v>
      </c>
      <c r="L28" s="1">
        <v>12489.2384864098</v>
      </c>
      <c r="M28">
        <f t="shared" ref="M28:M33" si="2">ABS(L28-$L$25)/$L$25</f>
        <v>3.387735814650665E-2</v>
      </c>
    </row>
    <row r="29" spans="3:13" ht="15">
      <c r="C29">
        <v>2</v>
      </c>
      <c r="D29" s="1">
        <v>532</v>
      </c>
      <c r="E29" s="1">
        <v>2424</v>
      </c>
      <c r="F29" s="1">
        <v>11205</v>
      </c>
      <c r="G29" s="1">
        <v>508421</v>
      </c>
      <c r="H29" s="1">
        <v>2192.7698284571702</v>
      </c>
      <c r="I29" s="1">
        <v>102</v>
      </c>
      <c r="J29" s="1">
        <v>0.148057200000039</v>
      </c>
      <c r="K29" s="1">
        <v>3.5401745821606898</v>
      </c>
      <c r="L29" s="1">
        <v>12239.824944128901</v>
      </c>
      <c r="M29">
        <f t="shared" si="2"/>
        <v>1.3230541732524902E-2</v>
      </c>
    </row>
    <row r="30" spans="3:13" ht="15">
      <c r="C30">
        <v>3</v>
      </c>
      <c r="D30" s="1">
        <v>1014</v>
      </c>
      <c r="E30" s="1">
        <v>4975</v>
      </c>
      <c r="F30" s="1">
        <v>22909</v>
      </c>
      <c r="G30" s="1">
        <v>1061811</v>
      </c>
      <c r="H30" s="1">
        <v>547.50366752125694</v>
      </c>
      <c r="I30" s="1">
        <v>106</v>
      </c>
      <c r="J30" s="1">
        <v>0.31898499999806501</v>
      </c>
      <c r="K30" s="1">
        <v>3.5288501255758198</v>
      </c>
      <c r="L30" s="1">
        <v>12144.9190265617</v>
      </c>
      <c r="M30">
        <f t="shared" si="2"/>
        <v>5.3740916027897236E-3</v>
      </c>
    </row>
    <row r="31" spans="3:13" ht="15">
      <c r="C31">
        <v>4</v>
      </c>
      <c r="D31" s="1">
        <v>3278</v>
      </c>
      <c r="E31" s="1">
        <v>16785</v>
      </c>
      <c r="F31" s="1">
        <v>77181</v>
      </c>
      <c r="G31" s="1">
        <v>3623753</v>
      </c>
      <c r="H31" s="1">
        <v>140.06338710709201</v>
      </c>
      <c r="I31" s="1">
        <v>139</v>
      </c>
      <c r="J31" s="1">
        <v>1.56051959999604</v>
      </c>
      <c r="K31" s="1">
        <v>3.52703741697451</v>
      </c>
      <c r="L31" s="1">
        <v>12105.706037579999</v>
      </c>
      <c r="M31">
        <f t="shared" si="2"/>
        <v>2.127983243377421E-3</v>
      </c>
    </row>
    <row r="32" spans="3:13" ht="15">
      <c r="C32">
        <v>5</v>
      </c>
      <c r="D32" s="1">
        <v>8744</v>
      </c>
      <c r="E32" s="1">
        <v>46286</v>
      </c>
      <c r="F32" s="1">
        <v>211779</v>
      </c>
      <c r="G32" s="1">
        <v>10020523</v>
      </c>
      <c r="H32" s="1">
        <v>36.3786599326694</v>
      </c>
      <c r="I32" s="1">
        <v>174</v>
      </c>
      <c r="J32" s="1">
        <v>5.7411740999959804</v>
      </c>
      <c r="K32" s="1">
        <v>3.5383565798594199</v>
      </c>
      <c r="L32" s="1">
        <v>12090.207097243199</v>
      </c>
      <c r="M32">
        <f t="shared" si="2"/>
        <v>8.4495838105954583E-4</v>
      </c>
    </row>
    <row r="33" spans="3:13" ht="15">
      <c r="C33">
        <v>6</v>
      </c>
      <c r="D33" s="1">
        <v>28135</v>
      </c>
      <c r="E33" s="1">
        <v>152121</v>
      </c>
      <c r="F33" s="1">
        <v>33031418</v>
      </c>
      <c r="G33" s="1">
        <v>693822</v>
      </c>
      <c r="H33" s="1"/>
      <c r="I33" s="1">
        <v>257</v>
      </c>
      <c r="J33" s="1">
        <v>30.134824599997899</v>
      </c>
      <c r="K33" s="1">
        <v>3.5228438861416</v>
      </c>
      <c r="L33" s="1">
        <v>12083.8503732953</v>
      </c>
      <c r="M33">
        <f t="shared" si="2"/>
        <v>3.1873951120029017E-4</v>
      </c>
    </row>
    <row r="34" spans="3:13" ht="15">
      <c r="C34">
        <v>7</v>
      </c>
      <c r="K34" s="1"/>
      <c r="L34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O22"/>
  <sheetViews>
    <sheetView tabSelected="1" workbookViewId="0">
      <selection activeCell="Q9" sqref="Q9"/>
    </sheetView>
  </sheetViews>
  <sheetFormatPr defaultRowHeight="13.2"/>
  <sheetData>
    <row r="1" spans="2:15">
      <c r="L1">
        <v>12012.18</v>
      </c>
    </row>
    <row r="2" spans="2:15" ht="15">
      <c r="B2" t="s">
        <v>12</v>
      </c>
      <c r="C2" t="s">
        <v>9</v>
      </c>
      <c r="L2" s="1">
        <v>6037.5</v>
      </c>
    </row>
    <row r="3" spans="2:15" ht="15">
      <c r="D3" t="s">
        <v>0</v>
      </c>
      <c r="E3" t="s">
        <v>1</v>
      </c>
      <c r="F3" s="1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O3">
        <f>L2*2</f>
        <v>12075</v>
      </c>
    </row>
    <row r="4" spans="2:15" ht="15">
      <c r="C4">
        <v>0</v>
      </c>
      <c r="D4" s="1">
        <v>55</v>
      </c>
      <c r="E4" s="1">
        <v>121</v>
      </c>
      <c r="F4" s="1">
        <v>1109</v>
      </c>
      <c r="G4" s="1">
        <v>43948</v>
      </c>
      <c r="H4" s="1">
        <v>4662154.1739133503</v>
      </c>
      <c r="I4" s="1">
        <v>77</v>
      </c>
      <c r="J4" s="1">
        <v>1.1861800012411499E-2</v>
      </c>
      <c r="K4" s="1">
        <v>3.4882604651816602</v>
      </c>
      <c r="L4" s="1">
        <v>5755.1054380857504</v>
      </c>
      <c r="M4">
        <f>ABS(L4-$L$2)/$L$2</f>
        <v>4.6773426404016501E-2</v>
      </c>
    </row>
    <row r="5" spans="2:15" ht="15">
      <c r="C5">
        <v>1</v>
      </c>
      <c r="D5" s="1">
        <v>125</v>
      </c>
      <c r="E5" s="1">
        <v>422</v>
      </c>
      <c r="F5" s="1">
        <v>3736</v>
      </c>
      <c r="G5" s="1">
        <v>167404</v>
      </c>
      <c r="H5" s="1">
        <v>383681.874631516</v>
      </c>
      <c r="I5" s="1">
        <v>96</v>
      </c>
      <c r="J5" s="1">
        <v>5.6948700017528602E-2</v>
      </c>
      <c r="K5" s="1">
        <v>3.5059270883795501</v>
      </c>
      <c r="L5" s="1">
        <v>5852.0929237574001</v>
      </c>
      <c r="M5">
        <f t="shared" ref="M5:M11" si="0">ABS(L5-$L$2)/$L$2</f>
        <v>3.0709246582625249E-2</v>
      </c>
    </row>
    <row r="6" spans="2:15" ht="15">
      <c r="C6">
        <v>2</v>
      </c>
      <c r="D6" s="1">
        <v>276</v>
      </c>
      <c r="E6" s="1">
        <v>1171</v>
      </c>
      <c r="F6" s="1">
        <v>12894</v>
      </c>
      <c r="G6" s="1">
        <v>613943</v>
      </c>
      <c r="H6" s="1">
        <v>91590.298625373005</v>
      </c>
      <c r="I6" s="1">
        <v>112</v>
      </c>
      <c r="J6" s="1">
        <v>0.25970610001240801</v>
      </c>
      <c r="K6" s="1">
        <v>3.5181558364670198</v>
      </c>
      <c r="L6" s="1">
        <v>5960.16266016592</v>
      </c>
      <c r="M6">
        <f t="shared" si="0"/>
        <v>1.2809497281007042E-2</v>
      </c>
    </row>
    <row r="7" spans="2:15" ht="15">
      <c r="C7">
        <v>3</v>
      </c>
      <c r="D7" s="1">
        <v>665</v>
      </c>
      <c r="E7" s="1">
        <v>3183</v>
      </c>
      <c r="F7" s="1">
        <v>38032</v>
      </c>
      <c r="G7" s="1">
        <v>1852396</v>
      </c>
      <c r="H7" s="1">
        <v>22657.508961641401</v>
      </c>
      <c r="I7" s="1">
        <v>189</v>
      </c>
      <c r="J7" s="1">
        <v>1.3445978999952699</v>
      </c>
      <c r="K7" s="1">
        <v>3.52244160677055</v>
      </c>
      <c r="L7" s="1">
        <v>6003.6611925343204</v>
      </c>
      <c r="M7">
        <f t="shared" si="0"/>
        <v>5.6047714228868841E-3</v>
      </c>
    </row>
    <row r="8" spans="2:15" ht="15">
      <c r="C8">
        <v>4</v>
      </c>
      <c r="D8" s="1">
        <v>1470</v>
      </c>
      <c r="E8" s="1">
        <v>7483</v>
      </c>
      <c r="F8" s="1">
        <v>97104</v>
      </c>
      <c r="G8" s="1">
        <v>4795539</v>
      </c>
      <c r="H8" s="1">
        <v>5764.9137691498399</v>
      </c>
      <c r="I8" s="1">
        <v>266</v>
      </c>
      <c r="J8" s="1">
        <v>4.5183759999927098</v>
      </c>
      <c r="K8" s="1">
        <v>3.5243243797478101</v>
      </c>
      <c r="L8" s="1">
        <v>6023.5180276209203</v>
      </c>
      <c r="M8">
        <f t="shared" si="0"/>
        <v>2.3158546383568873E-3</v>
      </c>
    </row>
    <row r="9" spans="2:15" ht="15">
      <c r="C9">
        <v>5</v>
      </c>
      <c r="D9" s="1">
        <v>3009</v>
      </c>
      <c r="E9" s="1">
        <v>15943</v>
      </c>
      <c r="F9" s="1">
        <v>214861</v>
      </c>
      <c r="G9" s="1">
        <v>10694080</v>
      </c>
      <c r="H9" s="1">
        <v>1500.60245290127</v>
      </c>
      <c r="I9" s="1">
        <v>202</v>
      </c>
      <c r="J9" s="1">
        <v>8.4619460000249092</v>
      </c>
      <c r="K9" s="1">
        <v>3.5250124160806999</v>
      </c>
      <c r="L9" s="1">
        <v>6031.6431460101103</v>
      </c>
      <c r="M9">
        <f t="shared" si="0"/>
        <v>9.7007933579953856E-4</v>
      </c>
    </row>
    <row r="10" spans="2:15" ht="15">
      <c r="C10">
        <v>6</v>
      </c>
      <c r="D10" s="1">
        <v>6034</v>
      </c>
      <c r="E10" s="1">
        <v>32230</v>
      </c>
      <c r="F10" s="1">
        <v>424047</v>
      </c>
      <c r="G10" s="1">
        <v>21133029</v>
      </c>
      <c r="H10" s="1">
        <v>401.10893156820299</v>
      </c>
      <c r="I10" s="1">
        <v>236</v>
      </c>
      <c r="J10" s="1">
        <v>20.913185499986799</v>
      </c>
      <c r="K10" s="1">
        <v>3.5252378260924901</v>
      </c>
      <c r="L10" s="1">
        <v>6034.7687267729298</v>
      </c>
      <c r="M10">
        <f t="shared" si="0"/>
        <v>4.5238479951473833E-4</v>
      </c>
    </row>
    <row r="11" spans="2:15" ht="15">
      <c r="C11">
        <v>7</v>
      </c>
      <c r="D11" s="1">
        <v>10869</v>
      </c>
      <c r="E11" s="1">
        <v>57716</v>
      </c>
      <c r="F11" s="1">
        <v>692480</v>
      </c>
      <c r="G11" s="1">
        <v>34428701</v>
      </c>
      <c r="I11" s="1">
        <v>344</v>
      </c>
      <c r="J11" s="1">
        <v>43.884121100010802</v>
      </c>
      <c r="K11" s="1">
        <v>3.5238587328828901</v>
      </c>
      <c r="L11" s="1">
        <v>6035.6516353130601</v>
      </c>
      <c r="M11">
        <f t="shared" si="0"/>
        <v>3.0614736015568213E-4</v>
      </c>
    </row>
    <row r="13" spans="2:15" ht="15">
      <c r="B13" t="s">
        <v>13</v>
      </c>
      <c r="C13" t="s">
        <v>9</v>
      </c>
      <c r="L13" s="1">
        <f>L2</f>
        <v>6037.5</v>
      </c>
    </row>
    <row r="14" spans="2:15" ht="15">
      <c r="D14" t="s">
        <v>0</v>
      </c>
      <c r="E14" t="s">
        <v>1</v>
      </c>
      <c r="F14" s="1" t="s">
        <v>2</v>
      </c>
      <c r="G14" t="s">
        <v>3</v>
      </c>
      <c r="H14" t="s">
        <v>4</v>
      </c>
      <c r="I14" t="s">
        <v>5</v>
      </c>
      <c r="J14" t="s">
        <v>6</v>
      </c>
      <c r="K14" t="s">
        <v>7</v>
      </c>
      <c r="L14" t="s">
        <v>8</v>
      </c>
    </row>
    <row r="15" spans="2:15" ht="15">
      <c r="C15">
        <v>0</v>
      </c>
      <c r="D15" s="1">
        <v>55</v>
      </c>
      <c r="E15" s="1">
        <v>121</v>
      </c>
      <c r="F15" s="1">
        <v>1657</v>
      </c>
      <c r="G15" s="1">
        <v>69797</v>
      </c>
      <c r="H15" s="1">
        <v>4636305.1582898898</v>
      </c>
      <c r="I15" s="1">
        <v>61</v>
      </c>
      <c r="J15" s="1">
        <v>1.54996000055689E-2</v>
      </c>
      <c r="K15" s="1">
        <v>3.4856633504129699</v>
      </c>
      <c r="L15" s="1">
        <v>5743.4480238102296</v>
      </c>
      <c r="M15">
        <f>ABS(L15-$L$2)/$L$2</f>
        <v>4.8704261066628632E-2</v>
      </c>
    </row>
    <row r="16" spans="2:15" ht="15">
      <c r="C16">
        <v>1</v>
      </c>
      <c r="D16" s="1">
        <v>125</v>
      </c>
      <c r="E16" s="1">
        <v>422</v>
      </c>
      <c r="F16" s="1">
        <v>5886</v>
      </c>
      <c r="G16" s="1">
        <v>275514</v>
      </c>
      <c r="H16" s="1">
        <v>383739.95612468699</v>
      </c>
      <c r="I16" s="1">
        <v>96</v>
      </c>
      <c r="J16" s="1">
        <v>9.3500100017990903E-2</v>
      </c>
      <c r="K16" s="1">
        <v>3.5051261008091799</v>
      </c>
      <c r="L16" s="1">
        <v>5848.5896062010497</v>
      </c>
      <c r="M16">
        <f t="shared" ref="M16:M22" si="1">ABS(L16-$L$2)/$L$2</f>
        <v>3.1289506219287833E-2</v>
      </c>
    </row>
    <row r="17" spans="3:13" ht="15">
      <c r="C17">
        <v>2</v>
      </c>
      <c r="D17" s="1">
        <v>276</v>
      </c>
      <c r="E17" s="1">
        <v>1171</v>
      </c>
      <c r="F17" s="1">
        <v>16324</v>
      </c>
      <c r="G17" s="1">
        <v>786678</v>
      </c>
      <c r="H17" s="1">
        <v>91560.633255034205</v>
      </c>
      <c r="I17" s="1">
        <v>120</v>
      </c>
      <c r="J17" s="1">
        <v>0.33411120000528099</v>
      </c>
      <c r="K17" s="1">
        <v>3.5177748652272398</v>
      </c>
      <c r="L17" s="1">
        <v>5958.5685820009103</v>
      </c>
      <c r="M17">
        <f t="shared" si="1"/>
        <v>1.3073526790739498E-2</v>
      </c>
    </row>
    <row r="18" spans="3:13" ht="15">
      <c r="C18">
        <v>3</v>
      </c>
      <c r="D18" s="1">
        <v>702</v>
      </c>
      <c r="E18" s="1">
        <v>3330</v>
      </c>
      <c r="F18" s="1">
        <v>46639</v>
      </c>
      <c r="G18" s="1">
        <v>2279669</v>
      </c>
      <c r="H18" s="1">
        <v>22657.401946461301</v>
      </c>
      <c r="I18" s="1">
        <v>192</v>
      </c>
      <c r="J18" s="1">
        <v>1.69557400001212</v>
      </c>
      <c r="K18" s="1">
        <v>3.5223714542000599</v>
      </c>
      <c r="L18" s="1">
        <v>6004.7329828290403</v>
      </c>
      <c r="M18">
        <f t="shared" si="1"/>
        <v>5.4272492208628838E-3</v>
      </c>
    </row>
    <row r="19" spans="3:13" ht="15">
      <c r="C19">
        <v>4</v>
      </c>
      <c r="D19" s="1">
        <v>1886</v>
      </c>
      <c r="E19" s="1">
        <v>9497</v>
      </c>
      <c r="F19" s="1">
        <v>133754</v>
      </c>
      <c r="G19" s="1">
        <v>6602760</v>
      </c>
      <c r="H19" s="1">
        <v>5765.8253609023704</v>
      </c>
      <c r="I19" s="1">
        <v>181</v>
      </c>
      <c r="J19" s="1">
        <v>4.7522737999970497</v>
      </c>
      <c r="K19" s="1">
        <v>3.52263983509981</v>
      </c>
      <c r="L19" s="1">
        <v>6025.22876450277</v>
      </c>
      <c r="M19">
        <f t="shared" si="1"/>
        <v>2.0325027738683243E-3</v>
      </c>
    </row>
    <row r="20" spans="3:13" ht="15">
      <c r="C20">
        <v>5</v>
      </c>
      <c r="D20" s="1">
        <v>4906</v>
      </c>
      <c r="E20" s="1">
        <v>25516</v>
      </c>
      <c r="F20" s="1">
        <v>359718</v>
      </c>
      <c r="G20" s="1">
        <v>17852380</v>
      </c>
      <c r="H20" s="1">
        <v>2281.6194701376498</v>
      </c>
      <c r="I20" s="1">
        <v>221</v>
      </c>
      <c r="J20" s="1">
        <v>15.967862899997201</v>
      </c>
      <c r="K20" s="1">
        <v>3.5234947737287401</v>
      </c>
      <c r="L20" s="1">
        <v>6033.9792937922703</v>
      </c>
      <c r="M20">
        <f t="shared" si="1"/>
        <v>5.831397445515106E-4</v>
      </c>
    </row>
    <row r="21" spans="3:13" ht="15">
      <c r="C21">
        <v>6</v>
      </c>
      <c r="D21" s="1">
        <v>7535</v>
      </c>
      <c r="E21" s="1">
        <v>39559</v>
      </c>
      <c r="F21" s="1">
        <v>558400</v>
      </c>
      <c r="G21" s="1">
        <v>27736516</v>
      </c>
      <c r="H21" s="1">
        <v>1139.32334035133</v>
      </c>
      <c r="I21" s="1">
        <v>277</v>
      </c>
      <c r="J21" s="1">
        <v>33.772632399981298</v>
      </c>
      <c r="K21" s="1">
        <v>3.52364404428597</v>
      </c>
      <c r="L21" s="1">
        <v>6035.8076481555399</v>
      </c>
      <c r="M21">
        <f t="shared" si="1"/>
        <v>2.8030672372009326E-4</v>
      </c>
    </row>
    <row r="22" spans="3:13" ht="15">
      <c r="C22">
        <v>7</v>
      </c>
      <c r="D22" s="1">
        <v>14197</v>
      </c>
      <c r="E22" s="1">
        <v>75532</v>
      </c>
      <c r="F22" s="1">
        <v>1066921</v>
      </c>
      <c r="G22" s="1">
        <v>53156165</v>
      </c>
      <c r="I22" s="1">
        <v>307</v>
      </c>
      <c r="J22" s="1">
        <v>70.545035999995804</v>
      </c>
      <c r="K22" s="1">
        <v>3.5261676376970601</v>
      </c>
      <c r="L22" s="1">
        <v>6038.3952054266501</v>
      </c>
      <c r="M22">
        <f t="shared" si="1"/>
        <v>1.4827419074950497E-4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Order 4</vt:lpstr>
      <vt:lpstr>Order 3</vt:lpstr>
      <vt:lpstr>Order 2</vt:lpstr>
      <vt:lpstr>A-Ar, Order 3</vt:lpstr>
      <vt:lpstr>A-Or, Order 3</vt:lpstr>
      <vt:lpstr>A-Or, Order 3, type1</vt:lpstr>
      <vt:lpstr>Kelvin Order 3</vt:lpstr>
      <vt:lpstr>Kelvin A-Or, Order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Akihisa Kameari</dc:creator>
  <cp:lastModifiedBy>Akihisa Kameari</cp:lastModifiedBy>
  <dcterms:created xsi:type="dcterms:W3CDTF">2025-09-01T02:34:38Z</dcterms:created>
  <dcterms:modified xsi:type="dcterms:W3CDTF">2025-09-11T06:58:46Z</dcterms:modified>
</cp:coreProperties>
</file>