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56" yWindow="72" windowWidth="15444" windowHeight="8244" activeTab="1"/>
  </bookViews>
  <sheets>
    <sheet name="Sheet1" sheetId="1" r:id="rId1"/>
    <sheet name="P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F7" i="2"/>
  <c r="F19" s="1"/>
  <c r="F31" s="1"/>
  <c r="G37"/>
  <c r="G36"/>
  <c r="G35"/>
  <c r="G34"/>
  <c r="G33"/>
  <c r="G29"/>
  <c r="D29"/>
  <c r="F25"/>
  <c r="F37" s="1"/>
  <c r="F24"/>
  <c r="F36" s="1"/>
  <c r="F23"/>
  <c r="F35" s="1"/>
  <c r="F22"/>
  <c r="F21"/>
  <c r="F20"/>
  <c r="F18"/>
  <c r="F17"/>
  <c r="F29" s="1"/>
  <c r="E25"/>
  <c r="E37" s="1"/>
  <c r="E24"/>
  <c r="E36" s="1"/>
  <c r="E23"/>
  <c r="E35" s="1"/>
  <c r="E22"/>
  <c r="E21"/>
  <c r="E20"/>
  <c r="E19"/>
  <c r="E18"/>
  <c r="E17"/>
  <c r="E29" s="1"/>
  <c r="F34"/>
  <c r="E34"/>
  <c r="F33"/>
  <c r="E33"/>
  <c r="E32"/>
  <c r="E31"/>
  <c r="F30"/>
  <c r="E30"/>
  <c r="D37"/>
  <c r="D36"/>
  <c r="D35"/>
  <c r="D34"/>
  <c r="D33"/>
  <c r="D32"/>
  <c r="D31"/>
  <c r="D30"/>
  <c r="C37"/>
  <c r="C36"/>
  <c r="C35"/>
  <c r="C34"/>
  <c r="C33"/>
  <c r="C32"/>
  <c r="C31"/>
  <c r="C30"/>
  <c r="D22"/>
  <c r="D21"/>
  <c r="D20"/>
  <c r="C23"/>
  <c r="C22"/>
  <c r="F13"/>
  <c r="F12"/>
  <c r="F11"/>
  <c r="F10"/>
  <c r="F9"/>
  <c r="F8"/>
  <c r="F6"/>
  <c r="F5"/>
  <c r="F4"/>
  <c r="E13"/>
  <c r="E12"/>
  <c r="E11"/>
  <c r="E10"/>
  <c r="E9"/>
  <c r="E8"/>
  <c r="E7"/>
  <c r="E5"/>
  <c r="E4"/>
  <c r="E6"/>
  <c r="D13"/>
  <c r="D25" s="1"/>
  <c r="D12"/>
  <c r="D24" s="1"/>
  <c r="D11"/>
  <c r="D23" s="1"/>
  <c r="D10"/>
  <c r="D9"/>
  <c r="D8"/>
  <c r="D7"/>
  <c r="D6"/>
  <c r="D18" s="1"/>
  <c r="D5"/>
  <c r="D17" s="1"/>
  <c r="D4"/>
  <c r="C13"/>
  <c r="C25" s="1"/>
  <c r="C12"/>
  <c r="C24" s="1"/>
  <c r="C11"/>
  <c r="C10"/>
  <c r="C9"/>
  <c r="C8"/>
  <c r="C20" s="1"/>
  <c r="G20" s="1"/>
  <c r="C7"/>
  <c r="C19" s="1"/>
  <c r="C6"/>
  <c r="C18" s="1"/>
  <c r="C5"/>
  <c r="C17" s="1"/>
  <c r="C4"/>
  <c r="N25" i="1"/>
  <c r="N24"/>
  <c r="O24"/>
  <c r="O25"/>
  <c r="M24"/>
  <c r="O23"/>
  <c r="N23"/>
  <c r="G12"/>
  <c r="G20" s="1"/>
  <c r="G11"/>
  <c r="G19" s="1"/>
  <c r="G10"/>
  <c r="G18" s="1"/>
  <c r="G9"/>
  <c r="G17" s="1"/>
  <c r="F12"/>
  <c r="F20" s="1"/>
  <c r="F11"/>
  <c r="F19" s="1"/>
  <c r="F10"/>
  <c r="F18" s="1"/>
  <c r="F9"/>
  <c r="F17" s="1"/>
  <c r="F8"/>
  <c r="F16" s="1"/>
  <c r="E20"/>
  <c r="E19"/>
  <c r="E18"/>
  <c r="E17"/>
  <c r="E16"/>
  <c r="E15"/>
  <c r="H15" s="1"/>
  <c r="D14"/>
  <c r="H14" s="1"/>
  <c r="I14" s="1"/>
  <c r="T20"/>
  <c r="T19"/>
  <c r="T18"/>
  <c r="T17"/>
  <c r="S20"/>
  <c r="S19"/>
  <c r="S18"/>
  <c r="S17"/>
  <c r="R20"/>
  <c r="R19"/>
  <c r="R18"/>
  <c r="R17"/>
  <c r="Q20"/>
  <c r="Q19"/>
  <c r="Q18"/>
  <c r="Q17"/>
  <c r="Q16"/>
  <c r="P20"/>
  <c r="P19"/>
  <c r="P18"/>
  <c r="P17"/>
  <c r="P16"/>
  <c r="O20"/>
  <c r="O19"/>
  <c r="O18"/>
  <c r="O17"/>
  <c r="O16"/>
  <c r="N15"/>
  <c r="M20"/>
  <c r="M19"/>
  <c r="M18"/>
  <c r="M17"/>
  <c r="M16"/>
  <c r="K24" s="1"/>
  <c r="M15"/>
  <c r="F32" i="2" l="1"/>
  <c r="G23"/>
  <c r="G24"/>
  <c r="C21"/>
  <c r="G21" s="1"/>
  <c r="D19"/>
  <c r="G19" s="1"/>
  <c r="G30" s="1"/>
  <c r="G25"/>
  <c r="G22"/>
  <c r="G18"/>
  <c r="G17"/>
  <c r="G8"/>
  <c r="G5"/>
  <c r="G13"/>
  <c r="G12"/>
  <c r="G7"/>
  <c r="G6"/>
  <c r="G4"/>
  <c r="G11"/>
  <c r="G10"/>
  <c r="G9"/>
  <c r="I15" i="1"/>
  <c r="H16"/>
  <c r="I16" s="1"/>
  <c r="H19"/>
  <c r="H20"/>
  <c r="H18"/>
  <c r="H17"/>
  <c r="I17" s="1"/>
  <c r="M23"/>
  <c r="M25" s="1"/>
  <c r="M26" s="1"/>
  <c r="M27" s="1"/>
  <c r="M28" s="1"/>
  <c r="O26"/>
  <c r="O27" s="1"/>
  <c r="O28" s="1"/>
  <c r="N26"/>
  <c r="J24"/>
  <c r="K25"/>
  <c r="G31" i="2" l="1"/>
  <c r="G32"/>
  <c r="I18" i="1"/>
  <c r="I19" s="1"/>
  <c r="I20" s="1"/>
  <c r="K26"/>
  <c r="J25"/>
  <c r="N27"/>
  <c r="N28" s="1"/>
  <c r="K27" l="1"/>
  <c r="J26"/>
  <c r="J27" l="1"/>
  <c r="K28"/>
  <c r="J28" s="1"/>
</calcChain>
</file>

<file path=xl/sharedStrings.xml><?xml version="1.0" encoding="utf-8"?>
<sst xmlns="http://schemas.openxmlformats.org/spreadsheetml/2006/main" count="81" uniqueCount="52">
  <si>
    <t>p</t>
    <phoneticPr fontId="1"/>
  </si>
  <si>
    <t>Hcurl</t>
    <phoneticPr fontId="1"/>
  </si>
  <si>
    <t>Type 3</t>
    <phoneticPr fontId="1"/>
  </si>
  <si>
    <t>Type 1 grad</t>
    <phoneticPr fontId="1"/>
  </si>
  <si>
    <t>Tetra</t>
    <phoneticPr fontId="1"/>
  </si>
  <si>
    <t>FaceBased</t>
    <phoneticPr fontId="1"/>
  </si>
  <si>
    <t>Element Based</t>
    <phoneticPr fontId="1"/>
  </si>
  <si>
    <t>Edge-Based</t>
    <phoneticPr fontId="1"/>
  </si>
  <si>
    <t>gradient関数を除く</t>
    <rPh sb="8" eb="10">
      <t>カンスウ</t>
    </rPh>
    <rPh sb="11" eb="12">
      <t>ノゾ</t>
    </rPh>
    <phoneticPr fontId="1"/>
  </si>
  <si>
    <t>p次のgradient関数を除く</t>
    <rPh sb="1" eb="2">
      <t>ジ</t>
    </rPh>
    <rPh sb="11" eb="13">
      <t>カンスウ</t>
    </rPh>
    <rPh sb="14" eb="15">
      <t>ノゾ</t>
    </rPh>
    <phoneticPr fontId="1"/>
  </si>
  <si>
    <t>Type 1</t>
    <phoneticPr fontId="1"/>
  </si>
  <si>
    <t>Type II</t>
    <phoneticPr fontId="1"/>
  </si>
  <si>
    <t>Nograd</t>
    <phoneticPr fontId="1"/>
  </si>
  <si>
    <t>norder, H1, Hcurl_nograd, Hcurl_type1, Hcurl_type2, Hdiv</t>
  </si>
  <si>
    <t>[0, 4, 6, 6, 6, 6]</t>
  </si>
  <si>
    <t>[1, 4, 6, 6, 12, 12]</t>
  </si>
  <si>
    <t>[2, 10, 14, 20, 30, 30]</t>
  </si>
  <si>
    <t>[3, 20, 29, 45, 60, 60]</t>
  </si>
  <si>
    <t>[4, 35, 53, 84, 105, 105]</t>
  </si>
  <si>
    <t>[5, 56, 88, 140, 168, 168]</t>
  </si>
  <si>
    <t>[6, 84, 136, 216, 252, 252]</t>
  </si>
  <si>
    <t>[7, 120, 199, 315, 360, 360]</t>
  </si>
  <si>
    <t>[8, 165, 279, 440, 495, 495]</t>
  </si>
  <si>
    <t>[9, 220, 378, 594, 660, 660]</t>
  </si>
  <si>
    <t>[10, 286, 498, 780, 858, 858]</t>
  </si>
  <si>
    <t>[11, 364, 641, 1001, 1092, 1092]</t>
  </si>
  <si>
    <t>[12, 455, 809, 1260, 1365, 1365]</t>
  </si>
  <si>
    <t>[13, 560, 1004, 1560, 1680, 1680]</t>
  </si>
  <si>
    <t>[14, 680, 1228, 1904, 2040, 2040]</t>
  </si>
  <si>
    <t>[15, 816, 1483, 2295, 2448, 2448]</t>
  </si>
  <si>
    <t>[16, 969, 1771, 2736, 2907, 2907]</t>
  </si>
  <si>
    <t>[17, 1140, 2094, 3230, 3420, 3420]</t>
  </si>
  <si>
    <t>[18, 1330, 2454, 3780, 3990, 3990]</t>
  </si>
  <si>
    <t>[19, 1540, 2853, 4389, 4620, 4620]</t>
  </si>
  <si>
    <t>H1</t>
    <phoneticPr fontId="1"/>
  </si>
  <si>
    <t>grad(H1)</t>
    <phoneticPr fontId="1"/>
  </si>
  <si>
    <t>Type 2</t>
    <phoneticPr fontId="1"/>
  </si>
  <si>
    <t>Type 2</t>
    <phoneticPr fontId="1"/>
  </si>
  <si>
    <t>Node</t>
    <phoneticPr fontId="1"/>
  </si>
  <si>
    <t>Edge</t>
    <phoneticPr fontId="1"/>
  </si>
  <si>
    <t>Face</t>
    <phoneticPr fontId="1"/>
  </si>
  <si>
    <t>Tetra</t>
    <phoneticPr fontId="1"/>
  </si>
  <si>
    <t>p-2</t>
    <phoneticPr fontId="1"/>
  </si>
  <si>
    <t>(p-2)(p-3)/2</t>
    <phoneticPr fontId="1"/>
  </si>
  <si>
    <t>4(p-2)</t>
    <phoneticPr fontId="1"/>
  </si>
  <si>
    <t>p</t>
    <phoneticPr fontId="1"/>
  </si>
  <si>
    <t>Node</t>
    <phoneticPr fontId="1"/>
  </si>
  <si>
    <t>Edge</t>
    <phoneticPr fontId="1"/>
  </si>
  <si>
    <t>Face</t>
    <phoneticPr fontId="1"/>
  </si>
  <si>
    <t>Tetra</t>
    <phoneticPr fontId="1"/>
  </si>
  <si>
    <t>Total</t>
    <phoneticPr fontId="1"/>
  </si>
  <si>
    <t>p+1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</si>
</sst>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  <font>
      <sz val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0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0" fillId="0" borderId="16" xfId="0" applyBorder="1">
      <alignment vertical="center"/>
    </xf>
    <xf numFmtId="0" fontId="2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247650</xdr:colOff>
      <xdr:row>34</xdr:row>
      <xdr:rowOff>95250</xdr:rowOff>
    </xdr:from>
    <xdr:to>
      <xdr:col>24</xdr:col>
      <xdr:colOff>306705</xdr:colOff>
      <xdr:row>50</xdr:row>
      <xdr:rowOff>26670</xdr:rowOff>
    </xdr:to>
    <xdr:pic>
      <xdr:nvPicPr>
        <xdr:cNvPr id="1025" name="Picture 1" descr="https://cdn.discordapp.com/attachments/1199139847672184852/1201408655388590150/image.png?ex=65dc2b00&amp;is=65c9b600&amp;hm=5e1739e49179f6b5547aeca92ea480260e10dfcbfc546e59fc9d9ecd5ecbc5af&amp;=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9067800"/>
          <a:ext cx="9382125" cy="2838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X41"/>
  <sheetViews>
    <sheetView topLeftCell="J1" workbookViewId="0">
      <selection activeCell="N25" sqref="N25"/>
    </sheetView>
  </sheetViews>
  <sheetFormatPr defaultRowHeight="13.2"/>
  <cols>
    <col min="4" max="9" width="7.77734375" customWidth="1"/>
    <col min="11" max="11" width="9" bestFit="1" customWidth="1"/>
    <col min="13" max="20" width="10.77734375" customWidth="1"/>
  </cols>
  <sheetData>
    <row r="1" spans="3:24">
      <c r="L1" s="1"/>
      <c r="M1" s="1"/>
      <c r="N1" s="1"/>
      <c r="O1" s="1"/>
      <c r="P1" s="1"/>
      <c r="Q1" s="1"/>
      <c r="R1" s="1"/>
      <c r="S1" s="1"/>
    </row>
    <row r="2" spans="3:24"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3:24"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3:24" ht="13.8" thickBot="1"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3:24">
      <c r="C5" s="17" t="s">
        <v>0</v>
      </c>
      <c r="D5" s="17" t="s">
        <v>38</v>
      </c>
      <c r="E5" s="17" t="s">
        <v>39</v>
      </c>
      <c r="F5" s="17" t="s">
        <v>40</v>
      </c>
      <c r="G5" s="17" t="s">
        <v>41</v>
      </c>
      <c r="J5" s="1"/>
      <c r="K5" s="1" t="s">
        <v>4</v>
      </c>
      <c r="L5" s="39"/>
      <c r="M5" s="40" t="s">
        <v>7</v>
      </c>
      <c r="N5" s="40">
        <v>6</v>
      </c>
      <c r="O5" s="52" t="s">
        <v>5</v>
      </c>
      <c r="P5" s="52"/>
      <c r="Q5" s="40">
        <v>4</v>
      </c>
      <c r="R5" s="52" t="s">
        <v>6</v>
      </c>
      <c r="S5" s="52"/>
      <c r="T5" s="41">
        <v>1</v>
      </c>
      <c r="U5" s="1"/>
      <c r="V5" s="1"/>
      <c r="W5" s="1"/>
    </row>
    <row r="6" spans="3:24">
      <c r="C6" s="15">
        <v>1</v>
      </c>
      <c r="D6" s="17">
        <v>1</v>
      </c>
      <c r="E6" s="17"/>
      <c r="F6" s="17"/>
      <c r="G6" s="17"/>
      <c r="H6" s="17"/>
      <c r="I6" s="17"/>
      <c r="J6" s="1"/>
      <c r="K6" s="1" t="s">
        <v>1</v>
      </c>
      <c r="L6" s="42" t="s">
        <v>0</v>
      </c>
      <c r="M6" s="9" t="s">
        <v>3</v>
      </c>
      <c r="N6" s="9" t="s">
        <v>37</v>
      </c>
      <c r="O6" s="9" t="s">
        <v>3</v>
      </c>
      <c r="P6" s="9" t="s">
        <v>36</v>
      </c>
      <c r="Q6" s="9" t="s">
        <v>2</v>
      </c>
      <c r="R6" s="9" t="s">
        <v>3</v>
      </c>
      <c r="S6" s="9" t="s">
        <v>36</v>
      </c>
      <c r="T6" s="43" t="s">
        <v>2</v>
      </c>
      <c r="U6" s="1"/>
      <c r="V6" s="1"/>
    </row>
    <row r="7" spans="3:24">
      <c r="C7" s="15">
        <v>2</v>
      </c>
      <c r="D7" s="17"/>
      <c r="E7" s="17">
        <v>1</v>
      </c>
      <c r="F7" s="17"/>
      <c r="G7" s="17"/>
      <c r="H7" s="17"/>
      <c r="I7" s="17"/>
      <c r="J7" s="1"/>
      <c r="K7" s="1"/>
      <c r="L7" s="42">
        <v>1</v>
      </c>
      <c r="M7" s="9">
        <v>1</v>
      </c>
      <c r="N7" s="9">
        <v>1</v>
      </c>
      <c r="O7" s="9"/>
      <c r="P7" s="9"/>
      <c r="Q7" s="9"/>
      <c r="R7" s="9"/>
      <c r="S7" s="9"/>
      <c r="T7" s="43"/>
      <c r="U7" s="1"/>
      <c r="V7" s="1"/>
    </row>
    <row r="8" spans="3:24">
      <c r="C8" s="15">
        <v>3</v>
      </c>
      <c r="D8" s="17"/>
      <c r="E8" s="17">
        <v>1</v>
      </c>
      <c r="F8" s="17">
        <f>C8-2</f>
        <v>1</v>
      </c>
      <c r="G8" s="17"/>
      <c r="H8" s="17"/>
      <c r="I8" s="17"/>
      <c r="J8" s="1"/>
      <c r="K8" s="1"/>
      <c r="L8" s="42">
        <v>2</v>
      </c>
      <c r="M8" s="9">
        <v>1</v>
      </c>
      <c r="N8" s="44"/>
      <c r="O8" s="9">
        <v>1</v>
      </c>
      <c r="P8" s="9">
        <v>1</v>
      </c>
      <c r="Q8" s="9">
        <v>1</v>
      </c>
      <c r="R8" s="9"/>
      <c r="S8" s="9"/>
      <c r="T8" s="43"/>
      <c r="U8" s="1"/>
      <c r="V8" s="1"/>
    </row>
    <row r="9" spans="3:24">
      <c r="C9" s="15">
        <v>4</v>
      </c>
      <c r="D9" s="17"/>
      <c r="E9" s="17">
        <v>1</v>
      </c>
      <c r="F9" s="17">
        <f>C9-2</f>
        <v>2</v>
      </c>
      <c r="G9" s="17">
        <f>(C9-2)*(C9-3)/2</f>
        <v>1</v>
      </c>
      <c r="H9" s="17"/>
      <c r="I9" s="17"/>
      <c r="J9" s="1"/>
      <c r="K9" s="1"/>
      <c r="L9" s="42">
        <v>3</v>
      </c>
      <c r="M9" s="9">
        <v>1</v>
      </c>
      <c r="N9" s="44"/>
      <c r="O9" s="9">
        <v>2</v>
      </c>
      <c r="P9" s="9">
        <v>2</v>
      </c>
      <c r="Q9" s="9">
        <v>1</v>
      </c>
      <c r="R9" s="9">
        <v>1</v>
      </c>
      <c r="S9" s="9">
        <v>2</v>
      </c>
      <c r="T9" s="43">
        <v>1</v>
      </c>
      <c r="U9" s="1"/>
      <c r="V9" s="1"/>
    </row>
    <row r="10" spans="3:24">
      <c r="C10" s="15">
        <v>5</v>
      </c>
      <c r="D10" s="17"/>
      <c r="E10" s="17">
        <v>1</v>
      </c>
      <c r="F10" s="17">
        <f>C10-2</f>
        <v>3</v>
      </c>
      <c r="G10" s="17">
        <f>(C10-2)*(C10-3)/2</f>
        <v>3</v>
      </c>
      <c r="H10" s="17"/>
      <c r="I10" s="17"/>
      <c r="J10" s="1"/>
      <c r="K10" s="1"/>
      <c r="L10" s="42">
        <v>4</v>
      </c>
      <c r="M10" s="9">
        <v>1</v>
      </c>
      <c r="N10" s="44"/>
      <c r="O10" s="9">
        <v>3</v>
      </c>
      <c r="P10" s="9">
        <v>3</v>
      </c>
      <c r="Q10" s="9">
        <v>1</v>
      </c>
      <c r="R10" s="9">
        <v>3</v>
      </c>
      <c r="S10" s="9">
        <v>6</v>
      </c>
      <c r="T10" s="43">
        <v>2</v>
      </c>
      <c r="U10" s="1"/>
      <c r="V10" s="1"/>
    </row>
    <row r="11" spans="3:24">
      <c r="C11" s="15">
        <v>6</v>
      </c>
      <c r="D11" s="17"/>
      <c r="E11" s="17">
        <v>1</v>
      </c>
      <c r="F11" s="17">
        <f>C11-2</f>
        <v>4</v>
      </c>
      <c r="G11" s="17">
        <f>(C11-2)*(C11-3)/2</f>
        <v>6</v>
      </c>
      <c r="H11" s="17"/>
      <c r="I11" s="17"/>
      <c r="J11" s="1"/>
      <c r="K11" s="1"/>
      <c r="L11" s="42">
        <v>5</v>
      </c>
      <c r="M11" s="9">
        <v>1</v>
      </c>
      <c r="N11" s="44"/>
      <c r="O11" s="9">
        <v>4</v>
      </c>
      <c r="P11" s="9">
        <v>4</v>
      </c>
      <c r="Q11" s="9">
        <v>1</v>
      </c>
      <c r="R11" s="9">
        <v>6</v>
      </c>
      <c r="S11" s="9">
        <v>12</v>
      </c>
      <c r="T11" s="43">
        <v>3</v>
      </c>
      <c r="U11" s="1"/>
      <c r="V11" s="1"/>
    </row>
    <row r="12" spans="3:24" ht="13.8" thickBot="1">
      <c r="C12" s="17">
        <v>7</v>
      </c>
      <c r="D12" s="17"/>
      <c r="E12" s="17">
        <v>1</v>
      </c>
      <c r="F12" s="17">
        <f>C12-2</f>
        <v>5</v>
      </c>
      <c r="G12" s="17">
        <f>(C12-2)*(C12-3)/2</f>
        <v>10</v>
      </c>
      <c r="H12" s="17"/>
      <c r="I12" s="17"/>
      <c r="J12" s="1"/>
      <c r="K12" s="1"/>
      <c r="L12" s="45">
        <v>6</v>
      </c>
      <c r="M12" s="46">
        <v>1</v>
      </c>
      <c r="N12" s="47"/>
      <c r="O12" s="46">
        <v>5</v>
      </c>
      <c r="P12" s="46">
        <v>5</v>
      </c>
      <c r="Q12" s="46">
        <v>1</v>
      </c>
      <c r="R12" s="46">
        <v>10</v>
      </c>
      <c r="S12" s="46">
        <v>20</v>
      </c>
      <c r="T12" s="48">
        <v>4</v>
      </c>
      <c r="U12" s="1"/>
      <c r="V12" s="1"/>
    </row>
    <row r="13" spans="3:24">
      <c r="C13" s="15"/>
      <c r="D13" s="17"/>
      <c r="E13" s="17">
        <v>1</v>
      </c>
      <c r="F13" s="17" t="s">
        <v>42</v>
      </c>
      <c r="G13" s="17" t="s">
        <v>43</v>
      </c>
      <c r="H13" s="17"/>
      <c r="I13" s="17"/>
      <c r="J13" s="1"/>
      <c r="K13" s="1"/>
      <c r="M13" s="53" t="s">
        <v>7</v>
      </c>
      <c r="N13" s="54"/>
      <c r="O13" s="53" t="s">
        <v>5</v>
      </c>
      <c r="P13" s="53"/>
      <c r="Q13" s="53"/>
      <c r="R13" s="1"/>
      <c r="S13" s="1" t="s">
        <v>6</v>
      </c>
      <c r="T13" s="1"/>
      <c r="U13" s="1"/>
      <c r="V13" s="1"/>
      <c r="W13" s="1"/>
      <c r="X13" s="1"/>
    </row>
    <row r="14" spans="3:24" ht="13.8" thickBot="1">
      <c r="C14" s="15">
        <v>1</v>
      </c>
      <c r="D14" s="17">
        <f>D6*4</f>
        <v>4</v>
      </c>
      <c r="E14" s="17"/>
      <c r="F14" s="17"/>
      <c r="G14" s="17"/>
      <c r="H14" s="17">
        <f>SUM(D14:G14)</f>
        <v>4</v>
      </c>
      <c r="I14" s="17">
        <f>SUM(E14:H14)</f>
        <v>4</v>
      </c>
      <c r="J14" s="1"/>
      <c r="K14" s="1"/>
      <c r="L14" s="1" t="s">
        <v>0</v>
      </c>
      <c r="M14" s="17" t="s">
        <v>3</v>
      </c>
      <c r="N14" s="17" t="s">
        <v>37</v>
      </c>
      <c r="O14" s="1" t="s">
        <v>3</v>
      </c>
      <c r="P14" s="17" t="s">
        <v>36</v>
      </c>
      <c r="Q14" s="1" t="s">
        <v>2</v>
      </c>
      <c r="R14" s="1" t="s">
        <v>3</v>
      </c>
      <c r="S14" s="17" t="s">
        <v>36</v>
      </c>
      <c r="T14" s="1" t="s">
        <v>2</v>
      </c>
      <c r="U14" s="1"/>
      <c r="V14" s="1"/>
      <c r="W14" s="1"/>
      <c r="X14" s="1"/>
    </row>
    <row r="15" spans="3:24">
      <c r="C15" s="15">
        <v>2</v>
      </c>
      <c r="D15" s="17"/>
      <c r="E15" s="17">
        <f t="shared" ref="E15:E20" si="0">E7*6</f>
        <v>6</v>
      </c>
      <c r="F15" s="17"/>
      <c r="G15" s="17"/>
      <c r="H15" s="17">
        <f t="shared" ref="H15:H20" si="1">SUM(D15:G15)</f>
        <v>6</v>
      </c>
      <c r="I15" s="17">
        <f t="shared" ref="I15:I20" si="2">I14+H15</f>
        <v>10</v>
      </c>
      <c r="J15" s="1"/>
      <c r="K15" s="1"/>
      <c r="L15" s="20">
        <v>1</v>
      </c>
      <c r="M15" s="21">
        <f>M7*$N$5</f>
        <v>6</v>
      </c>
      <c r="N15" s="22">
        <f>N7*$N$5</f>
        <v>6</v>
      </c>
      <c r="O15" s="23"/>
      <c r="P15" s="23"/>
      <c r="Q15" s="23"/>
      <c r="R15" s="23"/>
      <c r="S15" s="23"/>
      <c r="T15" s="24"/>
      <c r="U15" s="1"/>
      <c r="V15" s="1"/>
      <c r="W15" s="1"/>
      <c r="X15" s="1"/>
    </row>
    <row r="16" spans="3:24">
      <c r="C16" s="15">
        <v>3</v>
      </c>
      <c r="D16" s="17"/>
      <c r="E16" s="17">
        <f t="shared" si="0"/>
        <v>6</v>
      </c>
      <c r="F16" s="17">
        <f>F8*4</f>
        <v>4</v>
      </c>
      <c r="G16" s="17"/>
      <c r="H16" s="17">
        <f t="shared" si="1"/>
        <v>10</v>
      </c>
      <c r="I16" s="17">
        <f t="shared" si="2"/>
        <v>20</v>
      </c>
      <c r="J16" s="1"/>
      <c r="K16" s="1"/>
      <c r="L16" s="25">
        <v>2</v>
      </c>
      <c r="M16" s="26">
        <f>M8*$N$5</f>
        <v>6</v>
      </c>
      <c r="N16" s="27"/>
      <c r="O16" s="28">
        <f>O8*$Q$5</f>
        <v>4</v>
      </c>
      <c r="P16" s="29">
        <f>P8*$Q$5</f>
        <v>4</v>
      </c>
      <c r="Q16" s="29">
        <f>Q8*$Q$5</f>
        <v>4</v>
      </c>
      <c r="R16" s="30"/>
      <c r="S16" s="30"/>
      <c r="T16" s="31"/>
      <c r="U16" s="1"/>
      <c r="V16" s="1"/>
      <c r="W16" s="1"/>
      <c r="X16" s="1"/>
    </row>
    <row r="17" spans="3:24">
      <c r="C17" s="15">
        <v>4</v>
      </c>
      <c r="D17" s="17"/>
      <c r="E17" s="17">
        <f t="shared" si="0"/>
        <v>6</v>
      </c>
      <c r="F17" s="17">
        <f>F9*4</f>
        <v>8</v>
      </c>
      <c r="G17" s="17">
        <f>G9</f>
        <v>1</v>
      </c>
      <c r="H17" s="17">
        <f t="shared" si="1"/>
        <v>15</v>
      </c>
      <c r="I17" s="17">
        <f t="shared" si="2"/>
        <v>35</v>
      </c>
      <c r="J17" s="1"/>
      <c r="K17" s="1"/>
      <c r="L17" s="25">
        <v>3</v>
      </c>
      <c r="M17" s="26">
        <f>M9*$N$5</f>
        <v>6</v>
      </c>
      <c r="N17" s="27"/>
      <c r="O17" s="28">
        <f t="shared" ref="O17:P20" si="3">O9*$Q$5</f>
        <v>8</v>
      </c>
      <c r="P17" s="29">
        <f t="shared" si="3"/>
        <v>8</v>
      </c>
      <c r="Q17" s="29">
        <f>Q9*$Q$5</f>
        <v>4</v>
      </c>
      <c r="R17" s="28">
        <f>R9*$T$5</f>
        <v>1</v>
      </c>
      <c r="S17" s="30">
        <f>S9*$T$5</f>
        <v>2</v>
      </c>
      <c r="T17" s="31">
        <f>T9*$T$5</f>
        <v>1</v>
      </c>
      <c r="U17" s="1"/>
      <c r="V17" s="1"/>
      <c r="W17" s="1"/>
      <c r="X17" s="1"/>
    </row>
    <row r="18" spans="3:24">
      <c r="C18" s="15">
        <v>5</v>
      </c>
      <c r="D18" s="17"/>
      <c r="E18" s="17">
        <f t="shared" si="0"/>
        <v>6</v>
      </c>
      <c r="F18" s="17">
        <f>F10*4</f>
        <v>12</v>
      </c>
      <c r="G18" s="17">
        <f>G10</f>
        <v>3</v>
      </c>
      <c r="H18" s="17">
        <f t="shared" si="1"/>
        <v>21</v>
      </c>
      <c r="I18" s="17">
        <f t="shared" si="2"/>
        <v>56</v>
      </c>
      <c r="J18" s="1"/>
      <c r="K18" s="1"/>
      <c r="L18" s="25">
        <v>4</v>
      </c>
      <c r="M18" s="26">
        <f>M10*$N$5</f>
        <v>6</v>
      </c>
      <c r="N18" s="27"/>
      <c r="O18" s="28">
        <f t="shared" si="3"/>
        <v>12</v>
      </c>
      <c r="P18" s="29">
        <f t="shared" si="3"/>
        <v>12</v>
      </c>
      <c r="Q18" s="29">
        <f>Q10*$Q$5</f>
        <v>4</v>
      </c>
      <c r="R18" s="28">
        <f t="shared" ref="R18:S20" si="4">R10*$T$5</f>
        <v>3</v>
      </c>
      <c r="S18" s="30">
        <f t="shared" si="4"/>
        <v>6</v>
      </c>
      <c r="T18" s="31">
        <f>T10*$T$5</f>
        <v>2</v>
      </c>
      <c r="U18" s="1"/>
      <c r="V18" s="1"/>
      <c r="W18" s="1"/>
      <c r="X18" s="1"/>
    </row>
    <row r="19" spans="3:24">
      <c r="C19" s="15">
        <v>6</v>
      </c>
      <c r="D19" s="17"/>
      <c r="E19" s="17">
        <f t="shared" si="0"/>
        <v>6</v>
      </c>
      <c r="F19" s="17">
        <f>F11*4</f>
        <v>16</v>
      </c>
      <c r="G19" s="17">
        <f>G11</f>
        <v>6</v>
      </c>
      <c r="H19" s="17">
        <f t="shared" si="1"/>
        <v>28</v>
      </c>
      <c r="I19" s="17">
        <f t="shared" si="2"/>
        <v>84</v>
      </c>
      <c r="J19" s="1"/>
      <c r="L19" s="25">
        <v>5</v>
      </c>
      <c r="M19" s="26">
        <f>M11*$N$5</f>
        <v>6</v>
      </c>
      <c r="N19" s="27"/>
      <c r="O19" s="28">
        <f t="shared" si="3"/>
        <v>16</v>
      </c>
      <c r="P19" s="29">
        <f t="shared" si="3"/>
        <v>16</v>
      </c>
      <c r="Q19" s="29">
        <f>Q11*$Q$5</f>
        <v>4</v>
      </c>
      <c r="R19" s="28">
        <f t="shared" si="4"/>
        <v>6</v>
      </c>
      <c r="S19" s="30">
        <f t="shared" si="4"/>
        <v>12</v>
      </c>
      <c r="T19" s="31">
        <f>T11*$T$5</f>
        <v>3</v>
      </c>
      <c r="U19" s="1"/>
      <c r="V19" s="1"/>
      <c r="W19" s="1"/>
      <c r="X19" s="1"/>
    </row>
    <row r="20" spans="3:24" ht="13.8" thickBot="1">
      <c r="C20" s="17">
        <v>7</v>
      </c>
      <c r="D20" s="17"/>
      <c r="E20" s="17">
        <f t="shared" si="0"/>
        <v>6</v>
      </c>
      <c r="F20" s="17">
        <f>F12*4</f>
        <v>20</v>
      </c>
      <c r="G20" s="17">
        <f>G12</f>
        <v>10</v>
      </c>
      <c r="H20" s="17">
        <f t="shared" si="1"/>
        <v>36</v>
      </c>
      <c r="I20" s="17">
        <f t="shared" si="2"/>
        <v>120</v>
      </c>
      <c r="L20" s="32">
        <v>6</v>
      </c>
      <c r="M20" s="33">
        <f>M12*$N$5</f>
        <v>6</v>
      </c>
      <c r="N20" s="34"/>
      <c r="O20" s="35">
        <f t="shared" si="3"/>
        <v>20</v>
      </c>
      <c r="P20" s="36">
        <f t="shared" si="3"/>
        <v>20</v>
      </c>
      <c r="Q20" s="36">
        <f>Q12*$Q$5</f>
        <v>4</v>
      </c>
      <c r="R20" s="35">
        <f t="shared" si="4"/>
        <v>10</v>
      </c>
      <c r="S20" s="37">
        <f t="shared" si="4"/>
        <v>20</v>
      </c>
      <c r="T20" s="38">
        <f>T12*$T$5</f>
        <v>4</v>
      </c>
      <c r="V20" s="1"/>
      <c r="W20" s="1"/>
      <c r="X20" s="1"/>
    </row>
    <row r="21" spans="3:24" ht="15.6" thickBot="1">
      <c r="D21" s="17"/>
      <c r="E21" s="17">
        <v>6</v>
      </c>
      <c r="F21" s="17" t="s">
        <v>44</v>
      </c>
      <c r="G21" s="17" t="s">
        <v>43</v>
      </c>
      <c r="H21" s="17"/>
      <c r="I21" s="17"/>
      <c r="L21" s="2"/>
      <c r="M21" s="3"/>
      <c r="N21" s="4"/>
      <c r="O21" s="2"/>
      <c r="P21" s="2"/>
      <c r="Q21" s="18" t="s">
        <v>13</v>
      </c>
      <c r="R21" s="2"/>
      <c r="S21" s="2"/>
    </row>
    <row r="22" spans="3:24" ht="15.6" thickTop="1">
      <c r="J22" t="s">
        <v>35</v>
      </c>
      <c r="K22" s="19" t="s">
        <v>34</v>
      </c>
      <c r="L22" s="5"/>
      <c r="M22" s="6" t="s">
        <v>12</v>
      </c>
      <c r="N22" s="6" t="s">
        <v>10</v>
      </c>
      <c r="O22" s="7" t="s">
        <v>11</v>
      </c>
      <c r="Q22" s="18" t="s">
        <v>14</v>
      </c>
    </row>
    <row r="23" spans="3:24" ht="24" customHeight="1">
      <c r="K23" s="19">
        <v>4</v>
      </c>
      <c r="L23" s="8">
        <v>1</v>
      </c>
      <c r="M23" s="9">
        <f>N15</f>
        <v>6</v>
      </c>
      <c r="N23" s="11">
        <f>N15</f>
        <v>6</v>
      </c>
      <c r="O23" s="16">
        <f>N15+M15</f>
        <v>12</v>
      </c>
      <c r="P23" s="1"/>
      <c r="Q23" s="18" t="s">
        <v>15</v>
      </c>
    </row>
    <row r="24" spans="3:24" ht="31.5" customHeight="1">
      <c r="J24" s="19">
        <f>K24-4</f>
        <v>6</v>
      </c>
      <c r="K24" s="19">
        <f>K23+M16</f>
        <v>10</v>
      </c>
      <c r="L24" s="8">
        <v>2</v>
      </c>
      <c r="M24" s="9">
        <f>M23+P16+Q16</f>
        <v>14</v>
      </c>
      <c r="N24" s="11">
        <f>N15+M15+P16+Q16</f>
        <v>20</v>
      </c>
      <c r="O24" s="16">
        <f>O23+M16+O16+P16+Q16</f>
        <v>30</v>
      </c>
      <c r="P24" s="1"/>
      <c r="Q24" s="18" t="s">
        <v>16</v>
      </c>
    </row>
    <row r="25" spans="3:24" ht="15">
      <c r="J25" s="19">
        <f>K25-4</f>
        <v>16</v>
      </c>
      <c r="K25" s="19">
        <f>K24+M16+O16</f>
        <v>20</v>
      </c>
      <c r="L25" s="8">
        <v>3</v>
      </c>
      <c r="M25" s="9">
        <f>M24+P17+Q17+S17+T17</f>
        <v>29</v>
      </c>
      <c r="N25" s="11">
        <f>N24+M16+O16+P17+Q17+S17+T17</f>
        <v>45</v>
      </c>
      <c r="O25" s="16">
        <f>O24+M17+O17+P17+Q17+R17+S17+T17</f>
        <v>60</v>
      </c>
      <c r="P25" s="2"/>
      <c r="Q25" s="18" t="s">
        <v>17</v>
      </c>
    </row>
    <row r="26" spans="3:24" ht="15">
      <c r="J26" s="19">
        <f>K26-4</f>
        <v>31</v>
      </c>
      <c r="K26" s="19">
        <f>K25+M17+O17+R17</f>
        <v>35</v>
      </c>
      <c r="L26" s="8">
        <v>4</v>
      </c>
      <c r="M26" s="9">
        <f>M25+P18+Q18+S18+T18</f>
        <v>53</v>
      </c>
      <c r="N26" s="11">
        <f>N25+M17+O17+P18+Q18+R17+S18+T18</f>
        <v>84</v>
      </c>
      <c r="O26" s="16">
        <f>O25+SUM(M18:T18)</f>
        <v>105</v>
      </c>
      <c r="P26" s="2"/>
      <c r="Q26" s="18" t="s">
        <v>18</v>
      </c>
    </row>
    <row r="27" spans="3:24" ht="15">
      <c r="J27" s="19">
        <f>K27-4</f>
        <v>52</v>
      </c>
      <c r="K27" s="19">
        <f>K26+M18+O18+R18</f>
        <v>56</v>
      </c>
      <c r="L27" s="8">
        <v>5</v>
      </c>
      <c r="M27" s="9">
        <f>M26+P19+Q19+S19+T19</f>
        <v>88</v>
      </c>
      <c r="N27" s="11">
        <f>N26+M18+O18+P19+Q19+R18+S19+T19</f>
        <v>140</v>
      </c>
      <c r="O27" s="10">
        <f>O26+SUM(M19:T19)</f>
        <v>168</v>
      </c>
      <c r="P27" s="2"/>
      <c r="Q27" s="18" t="s">
        <v>19</v>
      </c>
    </row>
    <row r="28" spans="3:24" ht="15">
      <c r="J28" s="19">
        <f>K28-4</f>
        <v>80</v>
      </c>
      <c r="K28" s="19">
        <f>K27+M19+O19+R19</f>
        <v>84</v>
      </c>
      <c r="L28" s="8">
        <v>6</v>
      </c>
      <c r="M28" s="9">
        <f>M27+P20+Q20+S20+T20</f>
        <v>136</v>
      </c>
      <c r="N28" s="11">
        <f>N27+M19+O19+P20+Q20+R19+S20+T20</f>
        <v>216</v>
      </c>
      <c r="O28" s="10">
        <f>O27+SUM(M20:T20)</f>
        <v>252</v>
      </c>
      <c r="P28" s="2"/>
      <c r="Q28" s="18" t="s">
        <v>20</v>
      </c>
    </row>
    <row r="29" spans="3:24" ht="40.200000000000003" thickBot="1">
      <c r="L29" s="12"/>
      <c r="M29" s="13" t="s">
        <v>8</v>
      </c>
      <c r="N29" s="13" t="s">
        <v>9</v>
      </c>
      <c r="O29" s="14"/>
      <c r="Q29" s="18" t="s">
        <v>21</v>
      </c>
    </row>
    <row r="30" spans="3:24" ht="15.6" thickTop="1">
      <c r="L30" s="1"/>
      <c r="M30" s="1"/>
      <c r="N30" s="1"/>
      <c r="O30" s="1"/>
      <c r="Q30" s="18" t="s">
        <v>22</v>
      </c>
    </row>
    <row r="31" spans="3:24" ht="38.25" customHeight="1">
      <c r="Q31" s="18" t="s">
        <v>23</v>
      </c>
    </row>
    <row r="32" spans="3:24" ht="15">
      <c r="Q32" s="18" t="s">
        <v>24</v>
      </c>
    </row>
    <row r="33" spans="17:17" ht="15">
      <c r="Q33" s="18" t="s">
        <v>25</v>
      </c>
    </row>
    <row r="34" spans="17:17" ht="15">
      <c r="Q34" s="18" t="s">
        <v>26</v>
      </c>
    </row>
    <row r="35" spans="17:17" ht="15">
      <c r="Q35" s="18" t="s">
        <v>27</v>
      </c>
    </row>
    <row r="36" spans="17:17" ht="15">
      <c r="Q36" s="18" t="s">
        <v>28</v>
      </c>
    </row>
    <row r="37" spans="17:17" ht="15">
      <c r="Q37" s="18" t="s">
        <v>29</v>
      </c>
    </row>
    <row r="38" spans="17:17" ht="15">
      <c r="Q38" s="18" t="s">
        <v>30</v>
      </c>
    </row>
    <row r="39" spans="17:17" ht="15">
      <c r="Q39" s="18" t="s">
        <v>31</v>
      </c>
    </row>
    <row r="40" spans="17:17" ht="15">
      <c r="Q40" s="18" t="s">
        <v>32</v>
      </c>
    </row>
    <row r="41" spans="17:17" ht="15">
      <c r="Q41" s="18" t="s">
        <v>33</v>
      </c>
    </row>
  </sheetData>
  <mergeCells count="4">
    <mergeCell ref="R5:S5"/>
    <mergeCell ref="O13:Q13"/>
    <mergeCell ref="M13:N13"/>
    <mergeCell ref="O5:P5"/>
  </mergeCells>
  <phoneticPr fontId="1"/>
  <pageMargins left="0.7" right="0.7" top="0.75" bottom="0.75" header="0.3" footer="0.3"/>
  <pageSetup paperSize="9" orientation="portrait" r:id="rId1"/>
  <drawing r:id="rId2"/>
  <legacyDrawing r:id="rId3"/>
  <oleObjects>
    <oleObject progId="パッケージャー シェル オブジェクト" dvAspect="DVASPECT_ICON" shapeId="102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2:G37"/>
  <sheetViews>
    <sheetView tabSelected="1" workbookViewId="0">
      <selection activeCell="G17" sqref="G17"/>
    </sheetView>
  </sheetViews>
  <sheetFormatPr defaultRowHeight="13.2"/>
  <cols>
    <col min="3" max="3" width="9.33203125" customWidth="1"/>
    <col min="4" max="4" width="9" bestFit="1" customWidth="1"/>
    <col min="5" max="5" width="9.44140625" customWidth="1"/>
    <col min="7" max="7" width="12.88671875" customWidth="1"/>
  </cols>
  <sheetData>
    <row r="2" spans="2:7" ht="13.8" thickBot="1"/>
    <row r="3" spans="2:7" ht="13.8" thickBot="1">
      <c r="B3" s="51" t="s">
        <v>45</v>
      </c>
      <c r="C3" s="51" t="s">
        <v>46</v>
      </c>
      <c r="D3" s="51" t="s">
        <v>47</v>
      </c>
      <c r="E3" s="51" t="s">
        <v>48</v>
      </c>
      <c r="F3" s="51" t="s">
        <v>49</v>
      </c>
      <c r="G3" s="51" t="s">
        <v>50</v>
      </c>
    </row>
    <row r="4" spans="2:7" ht="14.4" thickTop="1" thickBot="1">
      <c r="B4" s="50">
        <v>1</v>
      </c>
      <c r="C4" s="50">
        <f>4</f>
        <v>4</v>
      </c>
      <c r="D4" s="50">
        <f>6*(B4-1)</f>
        <v>0</v>
      </c>
      <c r="E4" s="50">
        <f>4*(B4-2)*(B4-1)/2</f>
        <v>0</v>
      </c>
      <c r="F4" s="50">
        <f>(B4-3)*(B4-2)*(B4-1)/6</f>
        <v>0</v>
      </c>
      <c r="G4" s="50">
        <f>C4+D4+E4+F4</f>
        <v>4</v>
      </c>
    </row>
    <row r="5" spans="2:7" ht="13.8" thickBot="1">
      <c r="B5" s="49">
        <v>2</v>
      </c>
      <c r="C5" s="49">
        <f>4</f>
        <v>4</v>
      </c>
      <c r="D5" s="49">
        <f t="shared" ref="D5:D13" si="0">6*(B5-1)</f>
        <v>6</v>
      </c>
      <c r="E5" s="49">
        <f>4*(B5-2)*(B5-1)/2</f>
        <v>0</v>
      </c>
      <c r="F5" s="49">
        <f t="shared" ref="F5:F13" si="1">(B5-3)*(B5-2)*(B5-1)/6</f>
        <v>0</v>
      </c>
      <c r="G5" s="49">
        <f t="shared" ref="G5:G13" si="2">C5+D5+E5+F5</f>
        <v>10</v>
      </c>
    </row>
    <row r="6" spans="2:7" ht="13.8" thickBot="1">
      <c r="B6" s="49">
        <v>3</v>
      </c>
      <c r="C6" s="49">
        <f>4</f>
        <v>4</v>
      </c>
      <c r="D6" s="49">
        <f t="shared" si="0"/>
        <v>12</v>
      </c>
      <c r="E6" s="49">
        <f>4*(B6-2)*(B6-1)/2</f>
        <v>4</v>
      </c>
      <c r="F6" s="49">
        <f t="shared" si="1"/>
        <v>0</v>
      </c>
      <c r="G6" s="49">
        <f t="shared" si="2"/>
        <v>20</v>
      </c>
    </row>
    <row r="7" spans="2:7" ht="13.8" thickBot="1">
      <c r="B7" s="49">
        <v>4</v>
      </c>
      <c r="C7" s="49">
        <f>4</f>
        <v>4</v>
      </c>
      <c r="D7" s="49">
        <f t="shared" si="0"/>
        <v>18</v>
      </c>
      <c r="E7" s="49">
        <f t="shared" ref="E7:E13" si="3">4*(B7-2)*(B7-1)/2</f>
        <v>12</v>
      </c>
      <c r="F7" s="49">
        <f t="shared" si="1"/>
        <v>1</v>
      </c>
      <c r="G7" s="49">
        <f t="shared" si="2"/>
        <v>35</v>
      </c>
    </row>
    <row r="8" spans="2:7" ht="13.8" thickBot="1">
      <c r="B8" s="49">
        <v>5</v>
      </c>
      <c r="C8" s="49">
        <f>4</f>
        <v>4</v>
      </c>
      <c r="D8" s="49">
        <f t="shared" si="0"/>
        <v>24</v>
      </c>
      <c r="E8" s="49">
        <f t="shared" si="3"/>
        <v>24</v>
      </c>
      <c r="F8" s="49">
        <f t="shared" si="1"/>
        <v>4</v>
      </c>
      <c r="G8" s="49">
        <f t="shared" si="2"/>
        <v>56</v>
      </c>
    </row>
    <row r="9" spans="2:7" ht="13.8" thickBot="1">
      <c r="B9" s="49">
        <v>6</v>
      </c>
      <c r="C9" s="49">
        <f>4</f>
        <v>4</v>
      </c>
      <c r="D9" s="49">
        <f t="shared" si="0"/>
        <v>30</v>
      </c>
      <c r="E9" s="49">
        <f t="shared" si="3"/>
        <v>40</v>
      </c>
      <c r="F9" s="49">
        <f t="shared" si="1"/>
        <v>10</v>
      </c>
      <c r="G9" s="49">
        <f t="shared" si="2"/>
        <v>84</v>
      </c>
    </row>
    <row r="10" spans="2:7" ht="13.8" thickBot="1">
      <c r="B10" s="49">
        <v>7</v>
      </c>
      <c r="C10" s="49">
        <f>4</f>
        <v>4</v>
      </c>
      <c r="D10" s="49">
        <f t="shared" si="0"/>
        <v>36</v>
      </c>
      <c r="E10" s="49">
        <f t="shared" si="3"/>
        <v>60</v>
      </c>
      <c r="F10" s="49">
        <f t="shared" si="1"/>
        <v>20</v>
      </c>
      <c r="G10" s="49">
        <f t="shared" si="2"/>
        <v>120</v>
      </c>
    </row>
    <row r="11" spans="2:7" ht="13.8" thickBot="1">
      <c r="B11" s="49">
        <v>8</v>
      </c>
      <c r="C11" s="49">
        <f>4</f>
        <v>4</v>
      </c>
      <c r="D11" s="49">
        <f t="shared" si="0"/>
        <v>42</v>
      </c>
      <c r="E11" s="49">
        <f t="shared" si="3"/>
        <v>84</v>
      </c>
      <c r="F11" s="49">
        <f t="shared" si="1"/>
        <v>35</v>
      </c>
      <c r="G11" s="49">
        <f t="shared" si="2"/>
        <v>165</v>
      </c>
    </row>
    <row r="12" spans="2:7" ht="13.8" thickBot="1">
      <c r="B12" s="49">
        <v>9</v>
      </c>
      <c r="C12" s="49">
        <f>4</f>
        <v>4</v>
      </c>
      <c r="D12" s="49">
        <f t="shared" si="0"/>
        <v>48</v>
      </c>
      <c r="E12" s="49">
        <f t="shared" si="3"/>
        <v>112</v>
      </c>
      <c r="F12" s="49">
        <f t="shared" si="1"/>
        <v>56</v>
      </c>
      <c r="G12" s="49">
        <f t="shared" si="2"/>
        <v>220</v>
      </c>
    </row>
    <row r="13" spans="2:7" ht="13.8" thickBot="1">
      <c r="B13" s="49">
        <v>10</v>
      </c>
      <c r="C13" s="49">
        <f>4</f>
        <v>4</v>
      </c>
      <c r="D13" s="49">
        <f t="shared" si="0"/>
        <v>54</v>
      </c>
      <c r="E13" s="49">
        <f t="shared" si="3"/>
        <v>144</v>
      </c>
      <c r="F13" s="49">
        <f t="shared" si="1"/>
        <v>84</v>
      </c>
      <c r="G13" s="49">
        <f t="shared" si="2"/>
        <v>286</v>
      </c>
    </row>
    <row r="15" spans="2:7" ht="13.8" thickBot="1"/>
    <row r="16" spans="2:7" ht="13.8" thickBot="1">
      <c r="B16" s="51" t="s">
        <v>51</v>
      </c>
      <c r="C16" s="51" t="s">
        <v>46</v>
      </c>
      <c r="D16" s="51" t="s">
        <v>47</v>
      </c>
      <c r="E16" s="51" t="s">
        <v>48</v>
      </c>
      <c r="F16" s="51" t="s">
        <v>49</v>
      </c>
      <c r="G16" s="51" t="s">
        <v>50</v>
      </c>
    </row>
    <row r="17" spans="2:7" ht="14.4" thickTop="1" thickBot="1">
      <c r="B17" s="49">
        <v>2</v>
      </c>
      <c r="C17" s="49">
        <f>C5-C4</f>
        <v>0</v>
      </c>
      <c r="D17" s="49">
        <f>D5-D4</f>
        <v>6</v>
      </c>
      <c r="E17" s="49">
        <f>E5-E4</f>
        <v>0</v>
      </c>
      <c r="F17" s="49">
        <f>F5-F4</f>
        <v>0</v>
      </c>
      <c r="G17" s="49">
        <f t="shared" ref="G17:G25" si="4">C17+D17+E17+F17</f>
        <v>6</v>
      </c>
    </row>
    <row r="18" spans="2:7" ht="13.8" thickBot="1">
      <c r="B18" s="49">
        <v>3</v>
      </c>
      <c r="C18" s="49">
        <f t="shared" ref="C18:D25" si="5">C6-C5</f>
        <v>0</v>
      </c>
      <c r="D18" s="49">
        <f t="shared" si="5"/>
        <v>6</v>
      </c>
      <c r="E18" s="49">
        <f t="shared" ref="E18:F25" si="6">E6-E5</f>
        <v>4</v>
      </c>
      <c r="F18" s="49">
        <f t="shared" si="6"/>
        <v>0</v>
      </c>
      <c r="G18" s="49">
        <f t="shared" si="4"/>
        <v>10</v>
      </c>
    </row>
    <row r="19" spans="2:7" ht="13.8" thickBot="1">
      <c r="B19" s="49">
        <v>4</v>
      </c>
      <c r="C19" s="49">
        <f t="shared" si="5"/>
        <v>0</v>
      </c>
      <c r="D19" s="49">
        <f t="shared" si="5"/>
        <v>6</v>
      </c>
      <c r="E19" s="49">
        <f t="shared" si="6"/>
        <v>8</v>
      </c>
      <c r="F19" s="49">
        <f t="shared" si="6"/>
        <v>1</v>
      </c>
      <c r="G19" s="49">
        <f t="shared" si="4"/>
        <v>15</v>
      </c>
    </row>
    <row r="20" spans="2:7" ht="13.8" thickBot="1">
      <c r="B20" s="49">
        <v>5</v>
      </c>
      <c r="C20" s="49">
        <f t="shared" si="5"/>
        <v>0</v>
      </c>
      <c r="D20" s="49">
        <f t="shared" si="5"/>
        <v>6</v>
      </c>
      <c r="E20" s="49">
        <f t="shared" si="6"/>
        <v>12</v>
      </c>
      <c r="F20" s="49">
        <f t="shared" si="6"/>
        <v>3</v>
      </c>
      <c r="G20" s="49">
        <f t="shared" si="4"/>
        <v>21</v>
      </c>
    </row>
    <row r="21" spans="2:7" ht="13.8" thickBot="1">
      <c r="B21" s="49">
        <v>6</v>
      </c>
      <c r="C21" s="49">
        <f t="shared" si="5"/>
        <v>0</v>
      </c>
      <c r="D21" s="49">
        <f t="shared" si="5"/>
        <v>6</v>
      </c>
      <c r="E21" s="49">
        <f t="shared" si="6"/>
        <v>16</v>
      </c>
      <c r="F21" s="49">
        <f t="shared" si="6"/>
        <v>6</v>
      </c>
      <c r="G21" s="49">
        <f t="shared" si="4"/>
        <v>28</v>
      </c>
    </row>
    <row r="22" spans="2:7" ht="13.8" thickBot="1">
      <c r="B22" s="49">
        <v>7</v>
      </c>
      <c r="C22" s="49">
        <f t="shared" si="5"/>
        <v>0</v>
      </c>
      <c r="D22" s="49">
        <f t="shared" si="5"/>
        <v>6</v>
      </c>
      <c r="E22" s="49">
        <f t="shared" si="6"/>
        <v>20</v>
      </c>
      <c r="F22" s="49">
        <f t="shared" si="6"/>
        <v>10</v>
      </c>
      <c r="G22" s="49">
        <f t="shared" si="4"/>
        <v>36</v>
      </c>
    </row>
    <row r="23" spans="2:7" ht="13.8" thickBot="1">
      <c r="B23" s="49">
        <v>8</v>
      </c>
      <c r="C23" s="49">
        <f t="shared" si="5"/>
        <v>0</v>
      </c>
      <c r="D23" s="49">
        <f t="shared" si="5"/>
        <v>6</v>
      </c>
      <c r="E23" s="49">
        <f t="shared" si="6"/>
        <v>24</v>
      </c>
      <c r="F23" s="49">
        <f t="shared" si="6"/>
        <v>15</v>
      </c>
      <c r="G23" s="49">
        <f t="shared" si="4"/>
        <v>45</v>
      </c>
    </row>
    <row r="24" spans="2:7" ht="13.8" thickBot="1">
      <c r="B24" s="49">
        <v>9</v>
      </c>
      <c r="C24" s="49">
        <f t="shared" si="5"/>
        <v>0</v>
      </c>
      <c r="D24" s="49">
        <f t="shared" si="5"/>
        <v>6</v>
      </c>
      <c r="E24" s="49">
        <f t="shared" si="6"/>
        <v>28</v>
      </c>
      <c r="F24" s="49">
        <f t="shared" si="6"/>
        <v>21</v>
      </c>
      <c r="G24" s="49">
        <f t="shared" si="4"/>
        <v>55</v>
      </c>
    </row>
    <row r="25" spans="2:7" ht="13.8" thickBot="1">
      <c r="B25" s="49">
        <v>10</v>
      </c>
      <c r="C25" s="49">
        <f t="shared" si="5"/>
        <v>0</v>
      </c>
      <c r="D25" s="49">
        <f t="shared" si="5"/>
        <v>6</v>
      </c>
      <c r="E25" s="49">
        <f t="shared" si="6"/>
        <v>32</v>
      </c>
      <c r="F25" s="49">
        <f t="shared" si="6"/>
        <v>28</v>
      </c>
      <c r="G25" s="49">
        <f t="shared" si="4"/>
        <v>66</v>
      </c>
    </row>
    <row r="27" spans="2:7" ht="13.8" thickBot="1"/>
    <row r="28" spans="2:7" ht="13.8" thickBot="1">
      <c r="B28" s="51" t="s">
        <v>51</v>
      </c>
      <c r="C28" s="51" t="s">
        <v>46</v>
      </c>
      <c r="D28" s="51" t="s">
        <v>47</v>
      </c>
      <c r="E28" s="51" t="s">
        <v>48</v>
      </c>
      <c r="F28" s="51" t="s">
        <v>49</v>
      </c>
      <c r="G28" s="51" t="s">
        <v>50</v>
      </c>
    </row>
    <row r="29" spans="2:7" ht="14.4" thickTop="1" thickBot="1">
      <c r="B29" s="49">
        <v>2</v>
      </c>
      <c r="C29" s="49">
        <v>0</v>
      </c>
      <c r="D29" s="49">
        <f>3*(D5-D4)-D17</f>
        <v>12</v>
      </c>
      <c r="E29" s="49">
        <f>3*(E5-E4)-E17</f>
        <v>0</v>
      </c>
      <c r="F29" s="49">
        <f>3*(F5-F4)-F17</f>
        <v>0</v>
      </c>
      <c r="G29" s="49">
        <f>3*(G5-G4)-G18</f>
        <v>8</v>
      </c>
    </row>
    <row r="30" spans="2:7" ht="13.8" thickBot="1">
      <c r="B30" s="49">
        <v>3</v>
      </c>
      <c r="C30" s="49">
        <f t="shared" ref="C30:C37" si="7">C18-C17</f>
        <v>0</v>
      </c>
      <c r="D30" s="49">
        <f t="shared" ref="D30:F37" si="8">3*(D6-D5)-D18</f>
        <v>12</v>
      </c>
      <c r="E30" s="49">
        <f t="shared" si="8"/>
        <v>8</v>
      </c>
      <c r="F30" s="49">
        <f t="shared" si="8"/>
        <v>0</v>
      </c>
      <c r="G30" s="49">
        <f t="shared" ref="G30:G37" si="9">3*(G6-G5)-G19</f>
        <v>15</v>
      </c>
    </row>
    <row r="31" spans="2:7" ht="13.8" thickBot="1">
      <c r="B31" s="49">
        <v>4</v>
      </c>
      <c r="C31" s="49">
        <f t="shared" si="7"/>
        <v>0</v>
      </c>
      <c r="D31" s="49">
        <f t="shared" si="8"/>
        <v>12</v>
      </c>
      <c r="E31" s="49">
        <f t="shared" si="8"/>
        <v>16</v>
      </c>
      <c r="F31" s="49">
        <f>3*(F7-F6)-F19</f>
        <v>2</v>
      </c>
      <c r="G31" s="49">
        <f t="shared" si="9"/>
        <v>24</v>
      </c>
    </row>
    <row r="32" spans="2:7" ht="13.8" thickBot="1">
      <c r="B32" s="49">
        <v>5</v>
      </c>
      <c r="C32" s="49">
        <f t="shared" si="7"/>
        <v>0</v>
      </c>
      <c r="D32" s="49">
        <f t="shared" si="8"/>
        <v>12</v>
      </c>
      <c r="E32" s="49">
        <f t="shared" si="8"/>
        <v>24</v>
      </c>
      <c r="F32" s="49">
        <f t="shared" si="8"/>
        <v>6</v>
      </c>
      <c r="G32" s="49">
        <f t="shared" si="9"/>
        <v>35</v>
      </c>
    </row>
    <row r="33" spans="2:7" ht="13.8" thickBot="1">
      <c r="B33" s="49">
        <v>6</v>
      </c>
      <c r="C33" s="49">
        <f t="shared" si="7"/>
        <v>0</v>
      </c>
      <c r="D33" s="49">
        <f t="shared" si="8"/>
        <v>12</v>
      </c>
      <c r="E33" s="49">
        <f t="shared" si="8"/>
        <v>32</v>
      </c>
      <c r="F33" s="49">
        <f t="shared" si="8"/>
        <v>12</v>
      </c>
      <c r="G33" s="49">
        <f t="shared" si="9"/>
        <v>48</v>
      </c>
    </row>
    <row r="34" spans="2:7" ht="13.8" thickBot="1">
      <c r="B34" s="49">
        <v>7</v>
      </c>
      <c r="C34" s="49">
        <f t="shared" si="7"/>
        <v>0</v>
      </c>
      <c r="D34" s="49">
        <f t="shared" si="8"/>
        <v>12</v>
      </c>
      <c r="E34" s="49">
        <f t="shared" si="8"/>
        <v>40</v>
      </c>
      <c r="F34" s="49">
        <f t="shared" si="8"/>
        <v>20</v>
      </c>
      <c r="G34" s="49">
        <f t="shared" si="9"/>
        <v>63</v>
      </c>
    </row>
    <row r="35" spans="2:7" ht="13.8" thickBot="1">
      <c r="B35" s="49">
        <v>8</v>
      </c>
      <c r="C35" s="49">
        <f t="shared" si="7"/>
        <v>0</v>
      </c>
      <c r="D35" s="49">
        <f t="shared" si="8"/>
        <v>12</v>
      </c>
      <c r="E35" s="49">
        <f t="shared" si="8"/>
        <v>48</v>
      </c>
      <c r="F35" s="49">
        <f t="shared" si="8"/>
        <v>30</v>
      </c>
      <c r="G35" s="49">
        <f t="shared" si="9"/>
        <v>80</v>
      </c>
    </row>
    <row r="36" spans="2:7" ht="13.8" thickBot="1">
      <c r="B36" s="49">
        <v>9</v>
      </c>
      <c r="C36" s="49">
        <f t="shared" si="7"/>
        <v>0</v>
      </c>
      <c r="D36" s="49">
        <f t="shared" si="8"/>
        <v>12</v>
      </c>
      <c r="E36" s="49">
        <f t="shared" si="8"/>
        <v>56</v>
      </c>
      <c r="F36" s="49">
        <f t="shared" si="8"/>
        <v>42</v>
      </c>
      <c r="G36" s="49">
        <f t="shared" si="9"/>
        <v>99</v>
      </c>
    </row>
    <row r="37" spans="2:7" ht="13.8" thickBot="1">
      <c r="B37" s="49">
        <v>10</v>
      </c>
      <c r="C37" s="49">
        <f t="shared" si="7"/>
        <v>0</v>
      </c>
      <c r="D37" s="49">
        <f t="shared" si="8"/>
        <v>12</v>
      </c>
      <c r="E37" s="49">
        <f t="shared" si="8"/>
        <v>64</v>
      </c>
      <c r="F37" s="49">
        <f t="shared" si="8"/>
        <v>56</v>
      </c>
      <c r="G37" s="49">
        <f t="shared" si="9"/>
        <v>198</v>
      </c>
    </row>
  </sheetData>
  <phoneticPr fontId="1"/>
  <pageMargins left="0.7" right="0.7" top="0.75" bottom="0.75" header="0.3" footer="0.3"/>
  <pageSetup paperSize="9" orientation="portrait" horizontalDpi="0" verticalDpi="0" r:id="rId1"/>
  <legacyDrawing r:id="rId2"/>
  <oleObjects>
    <oleObject progId="Equation.DSMT4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2024-02-14T04:16:25Z</dcterms:created>
  <dcterms:modified xsi:type="dcterms:W3CDTF">2025-03-17T02:06:18Z</dcterms:modified>
</cp:coreProperties>
</file>