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270" windowHeight="4575" firstSheet="3" activeTab="7"/>
  </bookViews>
  <sheets>
    <sheet name="الرئيسية" sheetId="1" r:id="rId1"/>
    <sheet name="خطة المادة" sheetId="2" r:id="rId2"/>
    <sheet name="السابع" sheetId="7" r:id="rId3"/>
    <sheet name="الثامن" sheetId="8" r:id="rId4"/>
    <sheet name="التاسع" sheetId="9" r:id="rId5"/>
    <sheet name="العاشر" sheetId="10" r:id="rId6"/>
    <sheet name="سجل الدرجات" sheetId="3" r:id="rId7"/>
    <sheet name="7-1" sheetId="11" r:id="rId8"/>
    <sheet name="7-2" sheetId="12" r:id="rId9"/>
    <sheet name="8-1" sheetId="13" r:id="rId10"/>
    <sheet name="8-2" sheetId="14" r:id="rId11"/>
    <sheet name="9-1" sheetId="15" r:id="rId12"/>
    <sheet name="9-2" sheetId="16" r:id="rId13"/>
    <sheet name="10-1" sheetId="17" r:id="rId14"/>
    <sheet name="10-2" sheetId="18" r:id="rId15"/>
    <sheet name="سجل حضور الطلاب" sheetId="4" r:id="rId16"/>
    <sheet name="1" sheetId="19" r:id="rId17"/>
    <sheet name="2" sheetId="20" r:id="rId18"/>
    <sheet name="3" sheetId="21" r:id="rId19"/>
    <sheet name="4" sheetId="22" r:id="rId20"/>
    <sheet name="5" sheetId="23" r:id="rId21"/>
    <sheet name="6" sheetId="24" r:id="rId22"/>
    <sheet name="7" sheetId="25" r:id="rId23"/>
    <sheet name="8" sheetId="26" r:id="rId24"/>
    <sheet name="9" sheetId="27" r:id="rId25"/>
    <sheet name="10" sheetId="28" r:id="rId26"/>
    <sheet name="11" sheetId="29" r:id="rId27"/>
    <sheet name="12" sheetId="30" r:id="rId28"/>
    <sheet name="13" sheetId="31" r:id="rId29"/>
    <sheet name="14" sheetId="32" r:id="rId30"/>
    <sheet name="15" sheetId="33" r:id="rId31"/>
    <sheet name="16" sheetId="34" r:id="rId32"/>
    <sheet name="17" sheetId="35" r:id="rId33"/>
    <sheet name="18" sheetId="36" r:id="rId34"/>
    <sheet name="19" sheetId="37" r:id="rId35"/>
    <sheet name="20" sheetId="38" r:id="rId36"/>
    <sheet name="21" sheetId="39" r:id="rId37"/>
    <sheet name="التحضير" sheetId="6" r:id="rId38"/>
  </sheets>
  <definedNames>
    <definedName name="_xlnm.Print_Area" localSheetId="13">'10-1'!$A$1:$O$56</definedName>
    <definedName name="_xlnm.Print_Area" localSheetId="14">'10-2'!$A$1:$O$56</definedName>
    <definedName name="_xlnm.Print_Area" localSheetId="7">'7-1'!$A$1:$O$56</definedName>
    <definedName name="_xlnm.Print_Area" localSheetId="8">'7-2'!$A$1:$O$56</definedName>
    <definedName name="_xlnm.Print_Area" localSheetId="9">'8-1'!$A$1:$O$56</definedName>
    <definedName name="_xlnm.Print_Area" localSheetId="10">'8-2'!$A$1:$O$56</definedName>
    <definedName name="_xlnm.Print_Area" localSheetId="11">'9-1'!$A$1:$O$56</definedName>
    <definedName name="_xlnm.Print_Area" localSheetId="12">'9-2'!$A$1:$O$56</definedName>
    <definedName name="_xlnm.Print_Titles" localSheetId="13">'10-1'!$1:$4</definedName>
    <definedName name="_xlnm.Print_Titles" localSheetId="14">'10-2'!$1:$4</definedName>
    <definedName name="_xlnm.Print_Titles" localSheetId="7">'7-1'!$1:$4</definedName>
    <definedName name="_xlnm.Print_Titles" localSheetId="8">'7-2'!$1:$4</definedName>
    <definedName name="_xlnm.Print_Titles" localSheetId="9">'8-1'!$1:$4</definedName>
    <definedName name="_xlnm.Print_Titles" localSheetId="10">'8-2'!$1:$4</definedName>
    <definedName name="_xlnm.Print_Titles" localSheetId="11">'9-1'!$1:$4</definedName>
    <definedName name="_xlnm.Print_Titles" localSheetId="12">'9-2'!$1:$4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8" l="1"/>
  <c r="K54" i="18"/>
  <c r="I54" i="18"/>
  <c r="F54" i="18"/>
  <c r="D54" i="18"/>
  <c r="C54" i="18"/>
  <c r="L53" i="18"/>
  <c r="K53" i="18"/>
  <c r="I53" i="18"/>
  <c r="F53" i="18"/>
  <c r="D53" i="18"/>
  <c r="C53" i="18"/>
  <c r="L52" i="18"/>
  <c r="K52" i="18"/>
  <c r="I52" i="18"/>
  <c r="F52" i="18"/>
  <c r="D52" i="18"/>
  <c r="C52" i="18"/>
  <c r="L51" i="18"/>
  <c r="K51" i="18"/>
  <c r="I51" i="18"/>
  <c r="F51" i="18"/>
  <c r="D51" i="18"/>
  <c r="C51" i="18"/>
  <c r="L50" i="18"/>
  <c r="K50" i="18"/>
  <c r="I50" i="18"/>
  <c r="F50" i="18"/>
  <c r="D50" i="18"/>
  <c r="C50" i="18"/>
  <c r="M47" i="18"/>
  <c r="N47" i="18" s="1"/>
  <c r="J47" i="18"/>
  <c r="E47" i="18"/>
  <c r="O47" i="18" s="1"/>
  <c r="N46" i="18"/>
  <c r="M46" i="18"/>
  <c r="J46" i="18"/>
  <c r="E46" i="18"/>
  <c r="O46" i="18" s="1"/>
  <c r="M45" i="18"/>
  <c r="N45" i="18" s="1"/>
  <c r="J45" i="18"/>
  <c r="E45" i="18"/>
  <c r="O45" i="18" s="1"/>
  <c r="M44" i="18"/>
  <c r="N44" i="18" s="1"/>
  <c r="J44" i="18"/>
  <c r="E44" i="18"/>
  <c r="O44" i="18" s="1"/>
  <c r="M43" i="18"/>
  <c r="N43" i="18" s="1"/>
  <c r="J43" i="18"/>
  <c r="E43" i="18"/>
  <c r="O43" i="18" s="1"/>
  <c r="N42" i="18"/>
  <c r="M42" i="18"/>
  <c r="J42" i="18"/>
  <c r="E42" i="18"/>
  <c r="O42" i="18" s="1"/>
  <c r="N41" i="18"/>
  <c r="M41" i="18"/>
  <c r="J41" i="18"/>
  <c r="E41" i="18"/>
  <c r="O41" i="18" s="1"/>
  <c r="M40" i="18"/>
  <c r="N40" i="18" s="1"/>
  <c r="J40" i="18"/>
  <c r="E40" i="18"/>
  <c r="O40" i="18" s="1"/>
  <c r="M39" i="18"/>
  <c r="N39" i="18" s="1"/>
  <c r="J39" i="18"/>
  <c r="E39" i="18"/>
  <c r="O39" i="18" s="1"/>
  <c r="N38" i="18"/>
  <c r="M38" i="18"/>
  <c r="J38" i="18"/>
  <c r="E38" i="18"/>
  <c r="O38" i="18" s="1"/>
  <c r="N37" i="18"/>
  <c r="M37" i="18"/>
  <c r="J37" i="18"/>
  <c r="E37" i="18"/>
  <c r="O37" i="18" s="1"/>
  <c r="M36" i="18"/>
  <c r="N36" i="18" s="1"/>
  <c r="J36" i="18"/>
  <c r="E36" i="18"/>
  <c r="O36" i="18" s="1"/>
  <c r="M35" i="18"/>
  <c r="N35" i="18" s="1"/>
  <c r="J35" i="18"/>
  <c r="E35" i="18"/>
  <c r="O35" i="18" s="1"/>
  <c r="M34" i="18"/>
  <c r="N34" i="18" s="1"/>
  <c r="J34" i="18"/>
  <c r="E34" i="18"/>
  <c r="O34" i="18" s="1"/>
  <c r="M33" i="18"/>
  <c r="N33" i="18" s="1"/>
  <c r="J33" i="18"/>
  <c r="E33" i="18"/>
  <c r="O33" i="18" s="1"/>
  <c r="M32" i="18"/>
  <c r="N32" i="18" s="1"/>
  <c r="J32" i="18"/>
  <c r="E32" i="18"/>
  <c r="M31" i="18"/>
  <c r="N31" i="18" s="1"/>
  <c r="J31" i="18"/>
  <c r="E31" i="18"/>
  <c r="M30" i="18"/>
  <c r="N30" i="18" s="1"/>
  <c r="J30" i="18"/>
  <c r="E30" i="18"/>
  <c r="M29" i="18"/>
  <c r="N29" i="18" s="1"/>
  <c r="J29" i="18"/>
  <c r="E29" i="18"/>
  <c r="O29" i="18" s="1"/>
  <c r="M28" i="18"/>
  <c r="N28" i="18" s="1"/>
  <c r="J28" i="18"/>
  <c r="E28" i="18"/>
  <c r="M27" i="18"/>
  <c r="N27" i="18" s="1"/>
  <c r="J27" i="18"/>
  <c r="E27" i="18"/>
  <c r="O27" i="18" s="1"/>
  <c r="M26" i="18"/>
  <c r="N26" i="18" s="1"/>
  <c r="J26" i="18"/>
  <c r="E26" i="18"/>
  <c r="M25" i="18"/>
  <c r="N25" i="18" s="1"/>
  <c r="J25" i="18"/>
  <c r="E25" i="18"/>
  <c r="O25" i="18" s="1"/>
  <c r="M24" i="18"/>
  <c r="N24" i="18" s="1"/>
  <c r="J24" i="18"/>
  <c r="E24" i="18"/>
  <c r="M23" i="18"/>
  <c r="N23" i="18" s="1"/>
  <c r="J23" i="18"/>
  <c r="E23" i="18"/>
  <c r="O23" i="18" s="1"/>
  <c r="M22" i="18"/>
  <c r="N22" i="18" s="1"/>
  <c r="J22" i="18"/>
  <c r="E22" i="18"/>
  <c r="M21" i="18"/>
  <c r="N21" i="18" s="1"/>
  <c r="J21" i="18"/>
  <c r="E21" i="18"/>
  <c r="O21" i="18" s="1"/>
  <c r="M20" i="18"/>
  <c r="N20" i="18" s="1"/>
  <c r="J20" i="18"/>
  <c r="E20" i="18"/>
  <c r="M19" i="18"/>
  <c r="N19" i="18" s="1"/>
  <c r="J19" i="18"/>
  <c r="E19" i="18"/>
  <c r="O19" i="18" s="1"/>
  <c r="M18" i="18"/>
  <c r="N18" i="18" s="1"/>
  <c r="J18" i="18"/>
  <c r="E18" i="18"/>
  <c r="M17" i="18"/>
  <c r="N17" i="18" s="1"/>
  <c r="J17" i="18"/>
  <c r="E17" i="18"/>
  <c r="O17" i="18" s="1"/>
  <c r="M16" i="18"/>
  <c r="N16" i="18" s="1"/>
  <c r="J16" i="18"/>
  <c r="E16" i="18"/>
  <c r="M15" i="18"/>
  <c r="N15" i="18" s="1"/>
  <c r="J15" i="18"/>
  <c r="E15" i="18"/>
  <c r="O15" i="18" s="1"/>
  <c r="M14" i="18"/>
  <c r="N14" i="18" s="1"/>
  <c r="J14" i="18"/>
  <c r="E14" i="18"/>
  <c r="M13" i="18"/>
  <c r="N13" i="18" s="1"/>
  <c r="J13" i="18"/>
  <c r="E13" i="18"/>
  <c r="O13" i="18" s="1"/>
  <c r="M12" i="18"/>
  <c r="N12" i="18" s="1"/>
  <c r="J12" i="18"/>
  <c r="E12" i="18"/>
  <c r="M11" i="18"/>
  <c r="N11" i="18" s="1"/>
  <c r="J11" i="18"/>
  <c r="E11" i="18"/>
  <c r="O11" i="18" s="1"/>
  <c r="M10" i="18"/>
  <c r="N10" i="18" s="1"/>
  <c r="J10" i="18"/>
  <c r="E10" i="18"/>
  <c r="M9" i="18"/>
  <c r="N9" i="18" s="1"/>
  <c r="J9" i="18"/>
  <c r="E9" i="18"/>
  <c r="O9" i="18" s="1"/>
  <c r="M8" i="18"/>
  <c r="N8" i="18" s="1"/>
  <c r="J8" i="18"/>
  <c r="E8" i="18"/>
  <c r="O31" i="18" l="1"/>
  <c r="O22" i="18"/>
  <c r="O26" i="18"/>
  <c r="O32" i="18"/>
  <c r="O30" i="18"/>
  <c r="O28" i="18"/>
  <c r="O24" i="18"/>
  <c r="O20" i="18"/>
  <c r="O18" i="18"/>
  <c r="O16" i="18"/>
  <c r="O14" i="18"/>
  <c r="J53" i="18"/>
  <c r="O12" i="18"/>
  <c r="O10" i="18"/>
  <c r="E52" i="18"/>
  <c r="J50" i="18"/>
  <c r="E53" i="18"/>
  <c r="E50" i="18"/>
  <c r="J51" i="18"/>
  <c r="E54" i="18"/>
  <c r="E51" i="18"/>
  <c r="J52" i="18"/>
  <c r="J54" i="18"/>
  <c r="O8" i="18"/>
  <c r="M54" i="18" l="1"/>
  <c r="M50" i="18"/>
  <c r="M52" i="18"/>
  <c r="M51" i="18"/>
  <c r="M53" i="18"/>
  <c r="L54" i="17" l="1"/>
  <c r="K54" i="17"/>
  <c r="I54" i="17"/>
  <c r="F54" i="17"/>
  <c r="D54" i="17"/>
  <c r="C54" i="17"/>
  <c r="L53" i="17"/>
  <c r="K53" i="17"/>
  <c r="I53" i="17"/>
  <c r="F53" i="17"/>
  <c r="D53" i="17"/>
  <c r="C53" i="17"/>
  <c r="L52" i="17"/>
  <c r="K52" i="17"/>
  <c r="I52" i="17"/>
  <c r="F52" i="17"/>
  <c r="D52" i="17"/>
  <c r="C52" i="17"/>
  <c r="L51" i="17"/>
  <c r="K51" i="17"/>
  <c r="I51" i="17"/>
  <c r="F51" i="17"/>
  <c r="D51" i="17"/>
  <c r="C51" i="17"/>
  <c r="L50" i="17"/>
  <c r="K50" i="17"/>
  <c r="I50" i="17"/>
  <c r="F50" i="17"/>
  <c r="D50" i="17"/>
  <c r="C50" i="17"/>
  <c r="M47" i="17"/>
  <c r="N47" i="17" s="1"/>
  <c r="J47" i="17"/>
  <c r="E47" i="17"/>
  <c r="O47" i="17" s="1"/>
  <c r="N46" i="17"/>
  <c r="M46" i="17"/>
  <c r="J46" i="17"/>
  <c r="E46" i="17"/>
  <c r="O46" i="17" s="1"/>
  <c r="M45" i="17"/>
  <c r="N45" i="17" s="1"/>
  <c r="J45" i="17"/>
  <c r="E45" i="17"/>
  <c r="O45" i="17" s="1"/>
  <c r="M44" i="17"/>
  <c r="N44" i="17" s="1"/>
  <c r="J44" i="17"/>
  <c r="E44" i="17"/>
  <c r="O44" i="17" s="1"/>
  <c r="M43" i="17"/>
  <c r="N43" i="17" s="1"/>
  <c r="J43" i="17"/>
  <c r="E43" i="17"/>
  <c r="O43" i="17" s="1"/>
  <c r="N42" i="17"/>
  <c r="M42" i="17"/>
  <c r="J42" i="17"/>
  <c r="E42" i="17"/>
  <c r="O42" i="17" s="1"/>
  <c r="M41" i="17"/>
  <c r="N41" i="17" s="1"/>
  <c r="J41" i="17"/>
  <c r="E41" i="17"/>
  <c r="O41" i="17" s="1"/>
  <c r="M40" i="17"/>
  <c r="N40" i="17" s="1"/>
  <c r="J40" i="17"/>
  <c r="E40" i="17"/>
  <c r="O40" i="17" s="1"/>
  <c r="M39" i="17"/>
  <c r="N39" i="17" s="1"/>
  <c r="J39" i="17"/>
  <c r="E39" i="17"/>
  <c r="O39" i="17" s="1"/>
  <c r="N38" i="17"/>
  <c r="M38" i="17"/>
  <c r="J38" i="17"/>
  <c r="E38" i="17"/>
  <c r="O38" i="17" s="1"/>
  <c r="M37" i="17"/>
  <c r="N37" i="17" s="1"/>
  <c r="J37" i="17"/>
  <c r="E37" i="17"/>
  <c r="O37" i="17" s="1"/>
  <c r="M36" i="17"/>
  <c r="N36" i="17" s="1"/>
  <c r="J36" i="17"/>
  <c r="E36" i="17"/>
  <c r="O36" i="17" s="1"/>
  <c r="M35" i="17"/>
  <c r="N35" i="17" s="1"/>
  <c r="J35" i="17"/>
  <c r="E35" i="17"/>
  <c r="O35" i="17" s="1"/>
  <c r="M34" i="17"/>
  <c r="N34" i="17" s="1"/>
  <c r="J34" i="17"/>
  <c r="E34" i="17"/>
  <c r="M33" i="17"/>
  <c r="N33" i="17" s="1"/>
  <c r="J33" i="17"/>
  <c r="E33" i="17"/>
  <c r="O33" i="17" s="1"/>
  <c r="M32" i="17"/>
  <c r="N32" i="17" s="1"/>
  <c r="J32" i="17"/>
  <c r="E32" i="17"/>
  <c r="M31" i="17"/>
  <c r="N31" i="17" s="1"/>
  <c r="J31" i="17"/>
  <c r="E31" i="17"/>
  <c r="M30" i="17"/>
  <c r="N30" i="17" s="1"/>
  <c r="J30" i="17"/>
  <c r="E30" i="17"/>
  <c r="M29" i="17"/>
  <c r="N29" i="17" s="1"/>
  <c r="J29" i="17"/>
  <c r="E29" i="17"/>
  <c r="O29" i="17" s="1"/>
  <c r="M28" i="17"/>
  <c r="N28" i="17" s="1"/>
  <c r="J28" i="17"/>
  <c r="E28" i="17"/>
  <c r="M27" i="17"/>
  <c r="N27" i="17" s="1"/>
  <c r="J27" i="17"/>
  <c r="E27" i="17"/>
  <c r="M26" i="17"/>
  <c r="N26" i="17" s="1"/>
  <c r="J26" i="17"/>
  <c r="E26" i="17"/>
  <c r="M25" i="17"/>
  <c r="N25" i="17" s="1"/>
  <c r="J25" i="17"/>
  <c r="E25" i="17"/>
  <c r="M24" i="17"/>
  <c r="N24" i="17" s="1"/>
  <c r="J24" i="17"/>
  <c r="E24" i="17"/>
  <c r="M23" i="17"/>
  <c r="N23" i="17" s="1"/>
  <c r="J23" i="17"/>
  <c r="E23" i="17"/>
  <c r="O23" i="17" s="1"/>
  <c r="M22" i="17"/>
  <c r="N22" i="17" s="1"/>
  <c r="J22" i="17"/>
  <c r="E22" i="17"/>
  <c r="M21" i="17"/>
  <c r="N21" i="17" s="1"/>
  <c r="J21" i="17"/>
  <c r="E21" i="17"/>
  <c r="M20" i="17"/>
  <c r="N20" i="17" s="1"/>
  <c r="J20" i="17"/>
  <c r="E20" i="17"/>
  <c r="M19" i="17"/>
  <c r="N19" i="17" s="1"/>
  <c r="J19" i="17"/>
  <c r="E19" i="17"/>
  <c r="O19" i="17" s="1"/>
  <c r="M18" i="17"/>
  <c r="N18" i="17" s="1"/>
  <c r="J18" i="17"/>
  <c r="E18" i="17"/>
  <c r="M17" i="17"/>
  <c r="N17" i="17" s="1"/>
  <c r="J17" i="17"/>
  <c r="E17" i="17"/>
  <c r="M16" i="17"/>
  <c r="N16" i="17" s="1"/>
  <c r="J16" i="17"/>
  <c r="E16" i="17"/>
  <c r="M15" i="17"/>
  <c r="N15" i="17" s="1"/>
  <c r="J15" i="17"/>
  <c r="E15" i="17"/>
  <c r="M14" i="17"/>
  <c r="N14" i="17" s="1"/>
  <c r="J14" i="17"/>
  <c r="E14" i="17"/>
  <c r="M13" i="17"/>
  <c r="N13" i="17" s="1"/>
  <c r="J13" i="17"/>
  <c r="E13" i="17"/>
  <c r="M12" i="17"/>
  <c r="N12" i="17" s="1"/>
  <c r="J12" i="17"/>
  <c r="E12" i="17"/>
  <c r="M11" i="17"/>
  <c r="N11" i="17" s="1"/>
  <c r="J11" i="17"/>
  <c r="E11" i="17"/>
  <c r="M10" i="17"/>
  <c r="N10" i="17" s="1"/>
  <c r="J10" i="17"/>
  <c r="E10" i="17"/>
  <c r="M9" i="17"/>
  <c r="N9" i="17" s="1"/>
  <c r="J9" i="17"/>
  <c r="E9" i="17"/>
  <c r="M8" i="17"/>
  <c r="N8" i="17" s="1"/>
  <c r="J8" i="17"/>
  <c r="E8" i="17"/>
  <c r="O34" i="17" l="1"/>
  <c r="O28" i="17"/>
  <c r="O25" i="17"/>
  <c r="O24" i="17"/>
  <c r="O16" i="17"/>
  <c r="O15" i="17"/>
  <c r="O12" i="17"/>
  <c r="O27" i="17"/>
  <c r="O20" i="17"/>
  <c r="O14" i="17"/>
  <c r="O18" i="17"/>
  <c r="O10" i="17"/>
  <c r="O22" i="17"/>
  <c r="O32" i="17"/>
  <c r="O31" i="17"/>
  <c r="O30" i="17"/>
  <c r="O26" i="17"/>
  <c r="O21" i="17"/>
  <c r="O17" i="17"/>
  <c r="O13" i="17"/>
  <c r="O11" i="17"/>
  <c r="J53" i="17"/>
  <c r="E52" i="17"/>
  <c r="E53" i="17"/>
  <c r="E50" i="17"/>
  <c r="E54" i="17"/>
  <c r="E51" i="17"/>
  <c r="J52" i="17"/>
  <c r="O9" i="17"/>
  <c r="J50" i="17"/>
  <c r="J54" i="17"/>
  <c r="J51" i="17"/>
  <c r="O8" i="17"/>
  <c r="M54" i="17" l="1"/>
  <c r="M50" i="17"/>
  <c r="M51" i="17"/>
  <c r="M53" i="17"/>
  <c r="M52" i="17"/>
  <c r="L54" i="16" l="1"/>
  <c r="K54" i="16"/>
  <c r="I54" i="16"/>
  <c r="F54" i="16"/>
  <c r="D54" i="16"/>
  <c r="C54" i="16"/>
  <c r="L53" i="16"/>
  <c r="K53" i="16"/>
  <c r="I53" i="16"/>
  <c r="F53" i="16"/>
  <c r="D53" i="16"/>
  <c r="C53" i="16"/>
  <c r="L52" i="16"/>
  <c r="K52" i="16"/>
  <c r="I52" i="16"/>
  <c r="F52" i="16"/>
  <c r="D52" i="16"/>
  <c r="C52" i="16"/>
  <c r="L51" i="16"/>
  <c r="K51" i="16"/>
  <c r="I51" i="16"/>
  <c r="F51" i="16"/>
  <c r="D51" i="16"/>
  <c r="C51" i="16"/>
  <c r="L50" i="16"/>
  <c r="K50" i="16"/>
  <c r="I50" i="16"/>
  <c r="F50" i="16"/>
  <c r="D50" i="16"/>
  <c r="C50" i="16"/>
  <c r="M47" i="16"/>
  <c r="N47" i="16" s="1"/>
  <c r="J47" i="16"/>
  <c r="E47" i="16"/>
  <c r="O47" i="16" s="1"/>
  <c r="N46" i="16"/>
  <c r="M46" i="16"/>
  <c r="J46" i="16"/>
  <c r="E46" i="16"/>
  <c r="O46" i="16" s="1"/>
  <c r="M45" i="16"/>
  <c r="N45" i="16" s="1"/>
  <c r="J45" i="16"/>
  <c r="E45" i="16"/>
  <c r="O45" i="16" s="1"/>
  <c r="M44" i="16"/>
  <c r="N44" i="16" s="1"/>
  <c r="J44" i="16"/>
  <c r="E44" i="16"/>
  <c r="O44" i="16" s="1"/>
  <c r="M43" i="16"/>
  <c r="N43" i="16" s="1"/>
  <c r="J43" i="16"/>
  <c r="E43" i="16"/>
  <c r="O43" i="16" s="1"/>
  <c r="N42" i="16"/>
  <c r="M42" i="16"/>
  <c r="J42" i="16"/>
  <c r="E42" i="16"/>
  <c r="O42" i="16" s="1"/>
  <c r="M41" i="16"/>
  <c r="N41" i="16" s="1"/>
  <c r="J41" i="16"/>
  <c r="E41" i="16"/>
  <c r="O41" i="16" s="1"/>
  <c r="M40" i="16"/>
  <c r="N40" i="16" s="1"/>
  <c r="J40" i="16"/>
  <c r="E40" i="16"/>
  <c r="O40" i="16" s="1"/>
  <c r="M39" i="16"/>
  <c r="N39" i="16" s="1"/>
  <c r="J39" i="16"/>
  <c r="E39" i="16"/>
  <c r="O39" i="16" s="1"/>
  <c r="N38" i="16"/>
  <c r="M38" i="16"/>
  <c r="J38" i="16"/>
  <c r="E38" i="16"/>
  <c r="O38" i="16" s="1"/>
  <c r="M37" i="16"/>
  <c r="N37" i="16" s="1"/>
  <c r="J37" i="16"/>
  <c r="E37" i="16"/>
  <c r="O37" i="16" s="1"/>
  <c r="M36" i="16"/>
  <c r="N36" i="16" s="1"/>
  <c r="J36" i="16"/>
  <c r="E36" i="16"/>
  <c r="O36" i="16" s="1"/>
  <c r="M35" i="16"/>
  <c r="N35" i="16" s="1"/>
  <c r="J35" i="16"/>
  <c r="E35" i="16"/>
  <c r="O35" i="16" s="1"/>
  <c r="N34" i="16"/>
  <c r="M34" i="16"/>
  <c r="J34" i="16"/>
  <c r="E34" i="16"/>
  <c r="O34" i="16" s="1"/>
  <c r="M33" i="16"/>
  <c r="N33" i="16" s="1"/>
  <c r="J33" i="16"/>
  <c r="E33" i="16"/>
  <c r="O33" i="16" s="1"/>
  <c r="M32" i="16"/>
  <c r="N32" i="16" s="1"/>
  <c r="J32" i="16"/>
  <c r="E32" i="16"/>
  <c r="O32" i="16" s="1"/>
  <c r="M31" i="16"/>
  <c r="N31" i="16" s="1"/>
  <c r="J31" i="16"/>
  <c r="E31" i="16"/>
  <c r="O31" i="16" s="1"/>
  <c r="M30" i="16"/>
  <c r="N30" i="16" s="1"/>
  <c r="J30" i="16"/>
  <c r="E30" i="16"/>
  <c r="O30" i="16" s="1"/>
  <c r="M29" i="16"/>
  <c r="N29" i="16" s="1"/>
  <c r="J29" i="16"/>
  <c r="E29" i="16"/>
  <c r="M28" i="16"/>
  <c r="N28" i="16" s="1"/>
  <c r="J28" i="16"/>
  <c r="E28" i="16"/>
  <c r="O28" i="16" s="1"/>
  <c r="M27" i="16"/>
  <c r="N27" i="16" s="1"/>
  <c r="J27" i="16"/>
  <c r="E27" i="16"/>
  <c r="M26" i="16"/>
  <c r="N26" i="16" s="1"/>
  <c r="J26" i="16"/>
  <c r="E26" i="16"/>
  <c r="M25" i="16"/>
  <c r="N25" i="16" s="1"/>
  <c r="J25" i="16"/>
  <c r="E25" i="16"/>
  <c r="M24" i="16"/>
  <c r="N24" i="16" s="1"/>
  <c r="J24" i="16"/>
  <c r="E24" i="16"/>
  <c r="O24" i="16" s="1"/>
  <c r="M23" i="16"/>
  <c r="N23" i="16" s="1"/>
  <c r="J23" i="16"/>
  <c r="E23" i="16"/>
  <c r="M22" i="16"/>
  <c r="N22" i="16" s="1"/>
  <c r="J22" i="16"/>
  <c r="E22" i="16"/>
  <c r="O22" i="16" s="1"/>
  <c r="M21" i="16"/>
  <c r="N21" i="16" s="1"/>
  <c r="J21" i="16"/>
  <c r="E21" i="16"/>
  <c r="M20" i="16"/>
  <c r="N20" i="16" s="1"/>
  <c r="J20" i="16"/>
  <c r="E20" i="16"/>
  <c r="M19" i="16"/>
  <c r="N19" i="16" s="1"/>
  <c r="J19" i="16"/>
  <c r="E19" i="16"/>
  <c r="M18" i="16"/>
  <c r="N18" i="16" s="1"/>
  <c r="J18" i="16"/>
  <c r="E18" i="16"/>
  <c r="M17" i="16"/>
  <c r="N17" i="16" s="1"/>
  <c r="J17" i="16"/>
  <c r="E17" i="16"/>
  <c r="M16" i="16"/>
  <c r="N16" i="16" s="1"/>
  <c r="J16" i="16"/>
  <c r="E16" i="16"/>
  <c r="M15" i="16"/>
  <c r="N15" i="16" s="1"/>
  <c r="J15" i="16"/>
  <c r="E15" i="16"/>
  <c r="M14" i="16"/>
  <c r="N14" i="16" s="1"/>
  <c r="J14" i="16"/>
  <c r="E14" i="16"/>
  <c r="M13" i="16"/>
  <c r="N13" i="16" s="1"/>
  <c r="J13" i="16"/>
  <c r="E13" i="16"/>
  <c r="M12" i="16"/>
  <c r="N12" i="16" s="1"/>
  <c r="J12" i="16"/>
  <c r="E12" i="16"/>
  <c r="M11" i="16"/>
  <c r="N11" i="16" s="1"/>
  <c r="J11" i="16"/>
  <c r="E11" i="16"/>
  <c r="M10" i="16"/>
  <c r="N10" i="16" s="1"/>
  <c r="J10" i="16"/>
  <c r="E10" i="16"/>
  <c r="M9" i="16"/>
  <c r="N9" i="16" s="1"/>
  <c r="J9" i="16"/>
  <c r="E9" i="16"/>
  <c r="M8" i="16"/>
  <c r="N8" i="16" s="1"/>
  <c r="J8" i="16"/>
  <c r="E8" i="16"/>
  <c r="O25" i="16" l="1"/>
  <c r="O21" i="16"/>
  <c r="O20" i="16"/>
  <c r="O17" i="16"/>
  <c r="O16" i="16"/>
  <c r="O13" i="16"/>
  <c r="O12" i="16"/>
  <c r="O14" i="16"/>
  <c r="O11" i="16"/>
  <c r="O15" i="16"/>
  <c r="O19" i="16"/>
  <c r="O27" i="16"/>
  <c r="O29" i="16"/>
  <c r="O26" i="16"/>
  <c r="O23" i="16"/>
  <c r="O18" i="16"/>
  <c r="O10" i="16"/>
  <c r="E52" i="16"/>
  <c r="J53" i="16"/>
  <c r="J52" i="16"/>
  <c r="J51" i="16"/>
  <c r="J54" i="16"/>
  <c r="J50" i="16"/>
  <c r="E51" i="16"/>
  <c r="E54" i="16"/>
  <c r="E50" i="16"/>
  <c r="E53" i="16"/>
  <c r="O9" i="16"/>
  <c r="O8" i="16"/>
  <c r="M54" i="16" l="1"/>
  <c r="M50" i="16"/>
  <c r="M53" i="16"/>
  <c r="M52" i="16"/>
  <c r="M51" i="16"/>
  <c r="L54" i="15" l="1"/>
  <c r="K54" i="15"/>
  <c r="I54" i="15"/>
  <c r="F54" i="15"/>
  <c r="D54" i="15"/>
  <c r="C54" i="15"/>
  <c r="L53" i="15"/>
  <c r="K53" i="15"/>
  <c r="I53" i="15"/>
  <c r="F53" i="15"/>
  <c r="D53" i="15"/>
  <c r="C53" i="15"/>
  <c r="L52" i="15"/>
  <c r="K52" i="15"/>
  <c r="I52" i="15"/>
  <c r="F52" i="15"/>
  <c r="D52" i="15"/>
  <c r="C52" i="15"/>
  <c r="L51" i="15"/>
  <c r="K51" i="15"/>
  <c r="I51" i="15"/>
  <c r="F51" i="15"/>
  <c r="D51" i="15"/>
  <c r="C51" i="15"/>
  <c r="L50" i="15"/>
  <c r="K50" i="15"/>
  <c r="I50" i="15"/>
  <c r="F50" i="15"/>
  <c r="D50" i="15"/>
  <c r="C50" i="15"/>
  <c r="M47" i="15"/>
  <c r="N47" i="15" s="1"/>
  <c r="J47" i="15"/>
  <c r="E47" i="15"/>
  <c r="O47" i="15" s="1"/>
  <c r="N46" i="15"/>
  <c r="M46" i="15"/>
  <c r="J46" i="15"/>
  <c r="E46" i="15"/>
  <c r="O46" i="15" s="1"/>
  <c r="M45" i="15"/>
  <c r="N45" i="15" s="1"/>
  <c r="J45" i="15"/>
  <c r="E45" i="15"/>
  <c r="O45" i="15" s="1"/>
  <c r="M44" i="15"/>
  <c r="N44" i="15" s="1"/>
  <c r="J44" i="15"/>
  <c r="E44" i="15"/>
  <c r="O44" i="15" s="1"/>
  <c r="M43" i="15"/>
  <c r="N43" i="15" s="1"/>
  <c r="J43" i="15"/>
  <c r="E43" i="15"/>
  <c r="O43" i="15" s="1"/>
  <c r="N42" i="15"/>
  <c r="M42" i="15"/>
  <c r="J42" i="15"/>
  <c r="E42" i="15"/>
  <c r="O42" i="15" s="1"/>
  <c r="M41" i="15"/>
  <c r="N41" i="15" s="1"/>
  <c r="J41" i="15"/>
  <c r="E41" i="15"/>
  <c r="O41" i="15" s="1"/>
  <c r="M40" i="15"/>
  <c r="N40" i="15" s="1"/>
  <c r="J40" i="15"/>
  <c r="E40" i="15"/>
  <c r="O40" i="15" s="1"/>
  <c r="M39" i="15"/>
  <c r="N39" i="15" s="1"/>
  <c r="J39" i="15"/>
  <c r="E39" i="15"/>
  <c r="O39" i="15" s="1"/>
  <c r="N38" i="15"/>
  <c r="M38" i="15"/>
  <c r="J38" i="15"/>
  <c r="E38" i="15"/>
  <c r="O38" i="15" s="1"/>
  <c r="M37" i="15"/>
  <c r="N37" i="15" s="1"/>
  <c r="J37" i="15"/>
  <c r="E37" i="15"/>
  <c r="O37" i="15" s="1"/>
  <c r="M36" i="15"/>
  <c r="N36" i="15" s="1"/>
  <c r="J36" i="15"/>
  <c r="E36" i="15"/>
  <c r="O36" i="15" s="1"/>
  <c r="M35" i="15"/>
  <c r="N35" i="15" s="1"/>
  <c r="J35" i="15"/>
  <c r="E35" i="15"/>
  <c r="O35" i="15" s="1"/>
  <c r="M34" i="15"/>
  <c r="N34" i="15" s="1"/>
  <c r="J34" i="15"/>
  <c r="E34" i="15"/>
  <c r="M33" i="15"/>
  <c r="N33" i="15" s="1"/>
  <c r="J33" i="15"/>
  <c r="E33" i="15"/>
  <c r="O33" i="15" s="1"/>
  <c r="M32" i="15"/>
  <c r="N32" i="15" s="1"/>
  <c r="J32" i="15"/>
  <c r="E32" i="15"/>
  <c r="M31" i="15"/>
  <c r="N31" i="15" s="1"/>
  <c r="J31" i="15"/>
  <c r="E31" i="15"/>
  <c r="M30" i="15"/>
  <c r="N30" i="15" s="1"/>
  <c r="J30" i="15"/>
  <c r="E30" i="15"/>
  <c r="M29" i="15"/>
  <c r="N29" i="15" s="1"/>
  <c r="J29" i="15"/>
  <c r="E29" i="15"/>
  <c r="O29" i="15" s="1"/>
  <c r="M28" i="15"/>
  <c r="N28" i="15" s="1"/>
  <c r="J28" i="15"/>
  <c r="E28" i="15"/>
  <c r="M27" i="15"/>
  <c r="N27" i="15" s="1"/>
  <c r="J27" i="15"/>
  <c r="E27" i="15"/>
  <c r="O27" i="15" s="1"/>
  <c r="M26" i="15"/>
  <c r="N26" i="15" s="1"/>
  <c r="J26" i="15"/>
  <c r="E26" i="15"/>
  <c r="M25" i="15"/>
  <c r="N25" i="15" s="1"/>
  <c r="J25" i="15"/>
  <c r="E25" i="15"/>
  <c r="O25" i="15" s="1"/>
  <c r="M24" i="15"/>
  <c r="N24" i="15" s="1"/>
  <c r="J24" i="15"/>
  <c r="E24" i="15"/>
  <c r="M23" i="15"/>
  <c r="N23" i="15" s="1"/>
  <c r="J23" i="15"/>
  <c r="E23" i="15"/>
  <c r="O23" i="15" s="1"/>
  <c r="M22" i="15"/>
  <c r="N22" i="15" s="1"/>
  <c r="J22" i="15"/>
  <c r="E22" i="15"/>
  <c r="M21" i="15"/>
  <c r="N21" i="15" s="1"/>
  <c r="J21" i="15"/>
  <c r="E21" i="15"/>
  <c r="M20" i="15"/>
  <c r="N20" i="15" s="1"/>
  <c r="J20" i="15"/>
  <c r="E20" i="15"/>
  <c r="M19" i="15"/>
  <c r="N19" i="15" s="1"/>
  <c r="J19" i="15"/>
  <c r="E19" i="15"/>
  <c r="O19" i="15" s="1"/>
  <c r="M18" i="15"/>
  <c r="N18" i="15" s="1"/>
  <c r="J18" i="15"/>
  <c r="E18" i="15"/>
  <c r="M17" i="15"/>
  <c r="N17" i="15" s="1"/>
  <c r="J17" i="15"/>
  <c r="E17" i="15"/>
  <c r="O17" i="15" s="1"/>
  <c r="M16" i="15"/>
  <c r="N16" i="15" s="1"/>
  <c r="J16" i="15"/>
  <c r="E16" i="15"/>
  <c r="M15" i="15"/>
  <c r="N15" i="15" s="1"/>
  <c r="J15" i="15"/>
  <c r="E15" i="15"/>
  <c r="M14" i="15"/>
  <c r="N14" i="15" s="1"/>
  <c r="J14" i="15"/>
  <c r="E14" i="15"/>
  <c r="M13" i="15"/>
  <c r="N13" i="15" s="1"/>
  <c r="J13" i="15"/>
  <c r="E13" i="15"/>
  <c r="M12" i="15"/>
  <c r="N12" i="15" s="1"/>
  <c r="J12" i="15"/>
  <c r="E12" i="15"/>
  <c r="M11" i="15"/>
  <c r="N11" i="15" s="1"/>
  <c r="J11" i="15"/>
  <c r="E11" i="15"/>
  <c r="O11" i="15" s="1"/>
  <c r="M10" i="15"/>
  <c r="N10" i="15" s="1"/>
  <c r="J10" i="15"/>
  <c r="E10" i="15"/>
  <c r="M9" i="15"/>
  <c r="N9" i="15" s="1"/>
  <c r="J9" i="15"/>
  <c r="E9" i="15"/>
  <c r="M8" i="15"/>
  <c r="N8" i="15" s="1"/>
  <c r="J8" i="15"/>
  <c r="E8" i="15"/>
  <c r="O13" i="15" l="1"/>
  <c r="O12" i="15"/>
  <c r="O20" i="15"/>
  <c r="O24" i="15"/>
  <c r="O15" i="15"/>
  <c r="O32" i="15"/>
  <c r="O34" i="15"/>
  <c r="O31" i="15"/>
  <c r="O30" i="15"/>
  <c r="O28" i="15"/>
  <c r="O26" i="15"/>
  <c r="O22" i="15"/>
  <c r="O21" i="15"/>
  <c r="O18" i="15"/>
  <c r="O16" i="15"/>
  <c r="O14" i="15"/>
  <c r="O10" i="15"/>
  <c r="J53" i="15"/>
  <c r="J52" i="15"/>
  <c r="J51" i="15"/>
  <c r="J54" i="15"/>
  <c r="J50" i="15"/>
  <c r="E51" i="15"/>
  <c r="E54" i="15"/>
  <c r="E50" i="15"/>
  <c r="E53" i="15"/>
  <c r="O9" i="15"/>
  <c r="E52" i="15"/>
  <c r="O8" i="15"/>
  <c r="M54" i="15" l="1"/>
  <c r="M50" i="15"/>
  <c r="M53" i="15"/>
  <c r="M52" i="15"/>
  <c r="M51" i="15"/>
  <c r="L54" i="14" l="1"/>
  <c r="K54" i="14"/>
  <c r="I54" i="14"/>
  <c r="F54" i="14"/>
  <c r="D54" i="14"/>
  <c r="C54" i="14"/>
  <c r="L53" i="14"/>
  <c r="K53" i="14"/>
  <c r="I53" i="14"/>
  <c r="F53" i="14"/>
  <c r="D53" i="14"/>
  <c r="C53" i="14"/>
  <c r="L52" i="14"/>
  <c r="K52" i="14"/>
  <c r="I52" i="14"/>
  <c r="F52" i="14"/>
  <c r="D52" i="14"/>
  <c r="C52" i="14"/>
  <c r="L51" i="14"/>
  <c r="K51" i="14"/>
  <c r="I51" i="14"/>
  <c r="F51" i="14"/>
  <c r="D51" i="14"/>
  <c r="C51" i="14"/>
  <c r="L50" i="14"/>
  <c r="K50" i="14"/>
  <c r="I50" i="14"/>
  <c r="F50" i="14"/>
  <c r="D50" i="14"/>
  <c r="C50" i="14"/>
  <c r="M47" i="14"/>
  <c r="N47" i="14" s="1"/>
  <c r="J47" i="14"/>
  <c r="E47" i="14"/>
  <c r="O47" i="14" s="1"/>
  <c r="N46" i="14"/>
  <c r="M46" i="14"/>
  <c r="J46" i="14"/>
  <c r="E46" i="14"/>
  <c r="O46" i="14" s="1"/>
  <c r="N45" i="14"/>
  <c r="M45" i="14"/>
  <c r="J45" i="14"/>
  <c r="E45" i="14"/>
  <c r="O45" i="14" s="1"/>
  <c r="N44" i="14"/>
  <c r="M44" i="14"/>
  <c r="J44" i="14"/>
  <c r="E44" i="14"/>
  <c r="O44" i="14" s="1"/>
  <c r="M43" i="14"/>
  <c r="N43" i="14" s="1"/>
  <c r="J43" i="14"/>
  <c r="E43" i="14"/>
  <c r="O43" i="14" s="1"/>
  <c r="N42" i="14"/>
  <c r="M42" i="14"/>
  <c r="J42" i="14"/>
  <c r="E42" i="14"/>
  <c r="O42" i="14" s="1"/>
  <c r="N41" i="14"/>
  <c r="M41" i="14"/>
  <c r="J41" i="14"/>
  <c r="E41" i="14"/>
  <c r="O41" i="14" s="1"/>
  <c r="N40" i="14"/>
  <c r="M40" i="14"/>
  <c r="J40" i="14"/>
  <c r="E40" i="14"/>
  <c r="O40" i="14" s="1"/>
  <c r="M39" i="14"/>
  <c r="N39" i="14" s="1"/>
  <c r="J39" i="14"/>
  <c r="E39" i="14"/>
  <c r="O39" i="14" s="1"/>
  <c r="N38" i="14"/>
  <c r="M38" i="14"/>
  <c r="J38" i="14"/>
  <c r="E38" i="14"/>
  <c r="O38" i="14" s="1"/>
  <c r="N37" i="14"/>
  <c r="M37" i="14"/>
  <c r="J37" i="14"/>
  <c r="E37" i="14"/>
  <c r="O37" i="14" s="1"/>
  <c r="N36" i="14"/>
  <c r="M36" i="14"/>
  <c r="J36" i="14"/>
  <c r="E36" i="14"/>
  <c r="O36" i="14" s="1"/>
  <c r="M35" i="14"/>
  <c r="N35" i="14" s="1"/>
  <c r="J35" i="14"/>
  <c r="E35" i="14"/>
  <c r="O35" i="14" s="1"/>
  <c r="N34" i="14"/>
  <c r="M34" i="14"/>
  <c r="J34" i="14"/>
  <c r="E34" i="14"/>
  <c r="O34" i="14" s="1"/>
  <c r="N33" i="14"/>
  <c r="M33" i="14"/>
  <c r="J33" i="14"/>
  <c r="E33" i="14"/>
  <c r="O33" i="14" s="1"/>
  <c r="N32" i="14"/>
  <c r="M32" i="14"/>
  <c r="J32" i="14"/>
  <c r="E32" i="14"/>
  <c r="O32" i="14" s="1"/>
  <c r="M31" i="14"/>
  <c r="N31" i="14" s="1"/>
  <c r="J31" i="14"/>
  <c r="E31" i="14"/>
  <c r="O31" i="14" s="1"/>
  <c r="N30" i="14"/>
  <c r="M30" i="14"/>
  <c r="J30" i="14"/>
  <c r="E30" i="14"/>
  <c r="O30" i="14" s="1"/>
  <c r="M29" i="14"/>
  <c r="N29" i="14" s="1"/>
  <c r="J29" i="14"/>
  <c r="E29" i="14"/>
  <c r="M28" i="14"/>
  <c r="N28" i="14" s="1"/>
  <c r="J28" i="14"/>
  <c r="E28" i="14"/>
  <c r="M27" i="14"/>
  <c r="N27" i="14" s="1"/>
  <c r="J27" i="14"/>
  <c r="E27" i="14"/>
  <c r="O27" i="14" s="1"/>
  <c r="M26" i="14"/>
  <c r="N26" i="14" s="1"/>
  <c r="J26" i="14"/>
  <c r="E26" i="14"/>
  <c r="M25" i="14"/>
  <c r="N25" i="14" s="1"/>
  <c r="J25" i="14"/>
  <c r="E25" i="14"/>
  <c r="M24" i="14"/>
  <c r="N24" i="14" s="1"/>
  <c r="J24" i="14"/>
  <c r="E24" i="14"/>
  <c r="M23" i="14"/>
  <c r="N23" i="14" s="1"/>
  <c r="J23" i="14"/>
  <c r="E23" i="14"/>
  <c r="M22" i="14"/>
  <c r="N22" i="14" s="1"/>
  <c r="J22" i="14"/>
  <c r="E22" i="14"/>
  <c r="M21" i="14"/>
  <c r="N21" i="14" s="1"/>
  <c r="J21" i="14"/>
  <c r="E21" i="14"/>
  <c r="M20" i="14"/>
  <c r="N20" i="14" s="1"/>
  <c r="J20" i="14"/>
  <c r="E20" i="14"/>
  <c r="M19" i="14"/>
  <c r="N19" i="14" s="1"/>
  <c r="J19" i="14"/>
  <c r="E19" i="14"/>
  <c r="M18" i="14"/>
  <c r="N18" i="14" s="1"/>
  <c r="J18" i="14"/>
  <c r="E18" i="14"/>
  <c r="M17" i="14"/>
  <c r="N17" i="14" s="1"/>
  <c r="J17" i="14"/>
  <c r="E17" i="14"/>
  <c r="M16" i="14"/>
  <c r="N16" i="14" s="1"/>
  <c r="J16" i="14"/>
  <c r="E16" i="14"/>
  <c r="M15" i="14"/>
  <c r="N15" i="14" s="1"/>
  <c r="J15" i="14"/>
  <c r="E15" i="14"/>
  <c r="M14" i="14"/>
  <c r="N14" i="14" s="1"/>
  <c r="J14" i="14"/>
  <c r="E14" i="14"/>
  <c r="M13" i="14"/>
  <c r="N13" i="14" s="1"/>
  <c r="J13" i="14"/>
  <c r="E13" i="14"/>
  <c r="M12" i="14"/>
  <c r="N12" i="14" s="1"/>
  <c r="J12" i="14"/>
  <c r="E12" i="14"/>
  <c r="M11" i="14"/>
  <c r="N11" i="14" s="1"/>
  <c r="J11" i="14"/>
  <c r="E11" i="14"/>
  <c r="M10" i="14"/>
  <c r="N10" i="14" s="1"/>
  <c r="J10" i="14"/>
  <c r="E10" i="14"/>
  <c r="M9" i="14"/>
  <c r="N9" i="14" s="1"/>
  <c r="J9" i="14"/>
  <c r="E9" i="14"/>
  <c r="M8" i="14"/>
  <c r="N8" i="14" s="1"/>
  <c r="J8" i="14"/>
  <c r="E8" i="14"/>
  <c r="O24" i="14" l="1"/>
  <c r="O23" i="14"/>
  <c r="O19" i="14"/>
  <c r="O16" i="14"/>
  <c r="O15" i="14"/>
  <c r="O20" i="14"/>
  <c r="O10" i="14"/>
  <c r="O18" i="14"/>
  <c r="O29" i="14"/>
  <c r="O14" i="14"/>
  <c r="O11" i="14"/>
  <c r="O28" i="14"/>
  <c r="O26" i="14"/>
  <c r="O25" i="14"/>
  <c r="O22" i="14"/>
  <c r="O21" i="14"/>
  <c r="O17" i="14"/>
  <c r="O13" i="14"/>
  <c r="O12" i="14"/>
  <c r="J53" i="14"/>
  <c r="O9" i="14"/>
  <c r="E52" i="14"/>
  <c r="J54" i="14"/>
  <c r="E50" i="14"/>
  <c r="J51" i="14"/>
  <c r="E54" i="14"/>
  <c r="J50" i="14"/>
  <c r="E53" i="14"/>
  <c r="E51" i="14"/>
  <c r="J52" i="14"/>
  <c r="O8" i="14"/>
  <c r="M54" i="14" l="1"/>
  <c r="M50" i="14"/>
  <c r="M53" i="14"/>
  <c r="M52" i="14"/>
  <c r="M51" i="14"/>
  <c r="L54" i="13" l="1"/>
  <c r="K54" i="13"/>
  <c r="I54" i="13"/>
  <c r="F54" i="13"/>
  <c r="D54" i="13"/>
  <c r="C54" i="13"/>
  <c r="L53" i="13"/>
  <c r="K53" i="13"/>
  <c r="I53" i="13"/>
  <c r="F53" i="13"/>
  <c r="D53" i="13"/>
  <c r="C53" i="13"/>
  <c r="L52" i="13"/>
  <c r="K52" i="13"/>
  <c r="I52" i="13"/>
  <c r="F52" i="13"/>
  <c r="D52" i="13"/>
  <c r="C52" i="13"/>
  <c r="L51" i="13"/>
  <c r="K51" i="13"/>
  <c r="I51" i="13"/>
  <c r="F51" i="13"/>
  <c r="D51" i="13"/>
  <c r="C51" i="13"/>
  <c r="L50" i="13"/>
  <c r="K50" i="13"/>
  <c r="I50" i="13"/>
  <c r="F50" i="13"/>
  <c r="D50" i="13"/>
  <c r="C50" i="13"/>
  <c r="M47" i="13"/>
  <c r="N47" i="13" s="1"/>
  <c r="J47" i="13"/>
  <c r="E47" i="13"/>
  <c r="N46" i="13"/>
  <c r="M46" i="13"/>
  <c r="J46" i="13"/>
  <c r="E46" i="13"/>
  <c r="M45" i="13"/>
  <c r="N45" i="13" s="1"/>
  <c r="J45" i="13"/>
  <c r="E45" i="13"/>
  <c r="O45" i="13" s="1"/>
  <c r="M44" i="13"/>
  <c r="N44" i="13" s="1"/>
  <c r="J44" i="13"/>
  <c r="E44" i="13"/>
  <c r="M43" i="13"/>
  <c r="N43" i="13" s="1"/>
  <c r="J43" i="13"/>
  <c r="E43" i="13"/>
  <c r="O43" i="13" s="1"/>
  <c r="M42" i="13"/>
  <c r="N42" i="13" s="1"/>
  <c r="J42" i="13"/>
  <c r="E42" i="13"/>
  <c r="M41" i="13"/>
  <c r="N41" i="13" s="1"/>
  <c r="J41" i="13"/>
  <c r="E41" i="13"/>
  <c r="M40" i="13"/>
  <c r="N40" i="13" s="1"/>
  <c r="J40" i="13"/>
  <c r="E40" i="13"/>
  <c r="M39" i="13"/>
  <c r="N39" i="13" s="1"/>
  <c r="J39" i="13"/>
  <c r="E39" i="13"/>
  <c r="M38" i="13"/>
  <c r="N38" i="13" s="1"/>
  <c r="J38" i="13"/>
  <c r="E38" i="13"/>
  <c r="M37" i="13"/>
  <c r="N37" i="13" s="1"/>
  <c r="J37" i="13"/>
  <c r="E37" i="13"/>
  <c r="M36" i="13"/>
  <c r="N36" i="13" s="1"/>
  <c r="J36" i="13"/>
  <c r="E36" i="13"/>
  <c r="M35" i="13"/>
  <c r="N35" i="13" s="1"/>
  <c r="J35" i="13"/>
  <c r="E35" i="13"/>
  <c r="M34" i="13"/>
  <c r="N34" i="13" s="1"/>
  <c r="J34" i="13"/>
  <c r="E34" i="13"/>
  <c r="O34" i="13" s="1"/>
  <c r="M33" i="13"/>
  <c r="N33" i="13" s="1"/>
  <c r="J33" i="13"/>
  <c r="E33" i="13"/>
  <c r="M32" i="13"/>
  <c r="N32" i="13" s="1"/>
  <c r="J32" i="13"/>
  <c r="E32" i="13"/>
  <c r="O32" i="13" s="1"/>
  <c r="M31" i="13"/>
  <c r="N31" i="13" s="1"/>
  <c r="J31" i="13"/>
  <c r="E31" i="13"/>
  <c r="M30" i="13"/>
  <c r="N30" i="13" s="1"/>
  <c r="J30" i="13"/>
  <c r="E30" i="13"/>
  <c r="O30" i="13" s="1"/>
  <c r="M29" i="13"/>
  <c r="N29" i="13" s="1"/>
  <c r="J29" i="13"/>
  <c r="E29" i="13"/>
  <c r="M28" i="13"/>
  <c r="N28" i="13" s="1"/>
  <c r="J28" i="13"/>
  <c r="E28" i="13"/>
  <c r="M27" i="13"/>
  <c r="N27" i="13" s="1"/>
  <c r="J27" i="13"/>
  <c r="E27" i="13"/>
  <c r="M26" i="13"/>
  <c r="N26" i="13" s="1"/>
  <c r="J26" i="13"/>
  <c r="E26" i="13"/>
  <c r="M25" i="13"/>
  <c r="N25" i="13" s="1"/>
  <c r="J25" i="13"/>
  <c r="E25" i="13"/>
  <c r="M24" i="13"/>
  <c r="N24" i="13" s="1"/>
  <c r="J24" i="13"/>
  <c r="E24" i="13"/>
  <c r="M23" i="13"/>
  <c r="N23" i="13" s="1"/>
  <c r="J23" i="13"/>
  <c r="E23" i="13"/>
  <c r="M22" i="13"/>
  <c r="N22" i="13" s="1"/>
  <c r="J22" i="13"/>
  <c r="E22" i="13"/>
  <c r="M21" i="13"/>
  <c r="N21" i="13" s="1"/>
  <c r="J21" i="13"/>
  <c r="E21" i="13"/>
  <c r="M20" i="13"/>
  <c r="N20" i="13" s="1"/>
  <c r="J20" i="13"/>
  <c r="E20" i="13"/>
  <c r="M19" i="13"/>
  <c r="N19" i="13" s="1"/>
  <c r="J19" i="13"/>
  <c r="E19" i="13"/>
  <c r="M18" i="13"/>
  <c r="N18" i="13" s="1"/>
  <c r="J18" i="13"/>
  <c r="E18" i="13"/>
  <c r="M17" i="13"/>
  <c r="N17" i="13" s="1"/>
  <c r="J17" i="13"/>
  <c r="E17" i="13"/>
  <c r="M16" i="13"/>
  <c r="N16" i="13" s="1"/>
  <c r="J16" i="13"/>
  <c r="E16" i="13"/>
  <c r="M15" i="13"/>
  <c r="N15" i="13" s="1"/>
  <c r="J15" i="13"/>
  <c r="E15" i="13"/>
  <c r="M14" i="13"/>
  <c r="N14" i="13" s="1"/>
  <c r="J14" i="13"/>
  <c r="E14" i="13"/>
  <c r="M13" i="13"/>
  <c r="N13" i="13" s="1"/>
  <c r="J13" i="13"/>
  <c r="E13" i="13"/>
  <c r="M12" i="13"/>
  <c r="N12" i="13" s="1"/>
  <c r="J12" i="13"/>
  <c r="E12" i="13"/>
  <c r="M11" i="13"/>
  <c r="N11" i="13" s="1"/>
  <c r="J11" i="13"/>
  <c r="E11" i="13"/>
  <c r="M10" i="13"/>
  <c r="N10" i="13" s="1"/>
  <c r="J10" i="13"/>
  <c r="E10" i="13"/>
  <c r="M9" i="13"/>
  <c r="N9" i="13" s="1"/>
  <c r="J9" i="13"/>
  <c r="E9" i="13"/>
  <c r="M8" i="13"/>
  <c r="N8" i="13" s="1"/>
  <c r="J8" i="13"/>
  <c r="E8" i="13"/>
  <c r="O28" i="13" l="1"/>
  <c r="O24" i="13"/>
  <c r="O22" i="13"/>
  <c r="O20" i="13"/>
  <c r="O14" i="13"/>
  <c r="O10" i="13"/>
  <c r="O35" i="13"/>
  <c r="O40" i="13"/>
  <c r="O37" i="13"/>
  <c r="O42" i="13"/>
  <c r="O9" i="13"/>
  <c r="O13" i="13"/>
  <c r="O17" i="13"/>
  <c r="O25" i="13"/>
  <c r="O29" i="13"/>
  <c r="O33" i="13"/>
  <c r="O38" i="13"/>
  <c r="O39" i="13"/>
  <c r="O44" i="13"/>
  <c r="O31" i="13"/>
  <c r="O36" i="13"/>
  <c r="O41" i="13"/>
  <c r="O46" i="13"/>
  <c r="O47" i="13"/>
  <c r="O26" i="13"/>
  <c r="O11" i="13"/>
  <c r="O15" i="13"/>
  <c r="O27" i="13"/>
  <c r="O23" i="13"/>
  <c r="O21" i="13"/>
  <c r="O19" i="13"/>
  <c r="O18" i="13"/>
  <c r="O16" i="13"/>
  <c r="O12" i="13"/>
  <c r="J53" i="13"/>
  <c r="E52" i="13"/>
  <c r="E53" i="13"/>
  <c r="J54" i="13"/>
  <c r="E50" i="13"/>
  <c r="J51" i="13"/>
  <c r="E54" i="13"/>
  <c r="E51" i="13"/>
  <c r="J52" i="13"/>
  <c r="J50" i="13"/>
  <c r="O8" i="13"/>
  <c r="M54" i="13" l="1"/>
  <c r="M50" i="13"/>
  <c r="M53" i="13"/>
  <c r="M52" i="13"/>
  <c r="M51" i="13"/>
  <c r="L54" i="12" l="1"/>
  <c r="K54" i="12"/>
  <c r="I54" i="12"/>
  <c r="F54" i="12"/>
  <c r="D54" i="12"/>
  <c r="C54" i="12"/>
  <c r="L53" i="12"/>
  <c r="K53" i="12"/>
  <c r="I53" i="12"/>
  <c r="F53" i="12"/>
  <c r="D53" i="12"/>
  <c r="C53" i="12"/>
  <c r="L52" i="12"/>
  <c r="K52" i="12"/>
  <c r="I52" i="12"/>
  <c r="F52" i="12"/>
  <c r="D52" i="12"/>
  <c r="C52" i="12"/>
  <c r="L51" i="12"/>
  <c r="K51" i="12"/>
  <c r="I51" i="12"/>
  <c r="F51" i="12"/>
  <c r="D51" i="12"/>
  <c r="C51" i="12"/>
  <c r="L50" i="12"/>
  <c r="K50" i="12"/>
  <c r="I50" i="12"/>
  <c r="F50" i="12"/>
  <c r="D50" i="12"/>
  <c r="C50" i="12"/>
  <c r="M47" i="12"/>
  <c r="N47" i="12" s="1"/>
  <c r="J47" i="12"/>
  <c r="E47" i="12"/>
  <c r="O47" i="12" s="1"/>
  <c r="N46" i="12"/>
  <c r="M46" i="12"/>
  <c r="J46" i="12"/>
  <c r="E46" i="12"/>
  <c r="O46" i="12" s="1"/>
  <c r="N45" i="12"/>
  <c r="M45" i="12"/>
  <c r="J45" i="12"/>
  <c r="E45" i="12"/>
  <c r="O45" i="12" s="1"/>
  <c r="M44" i="12"/>
  <c r="N44" i="12" s="1"/>
  <c r="J44" i="12"/>
  <c r="E44" i="12"/>
  <c r="O44" i="12" s="1"/>
  <c r="M43" i="12"/>
  <c r="N43" i="12" s="1"/>
  <c r="J43" i="12"/>
  <c r="E43" i="12"/>
  <c r="O43" i="12" s="1"/>
  <c r="N42" i="12"/>
  <c r="M42" i="12"/>
  <c r="J42" i="12"/>
  <c r="E42" i="12"/>
  <c r="O42" i="12" s="1"/>
  <c r="N41" i="12"/>
  <c r="M41" i="12"/>
  <c r="J41" i="12"/>
  <c r="E41" i="12"/>
  <c r="O41" i="12" s="1"/>
  <c r="M40" i="12"/>
  <c r="N40" i="12" s="1"/>
  <c r="J40" i="12"/>
  <c r="E40" i="12"/>
  <c r="O40" i="12" s="1"/>
  <c r="M39" i="12"/>
  <c r="N39" i="12" s="1"/>
  <c r="J39" i="12"/>
  <c r="E39" i="12"/>
  <c r="O39" i="12" s="1"/>
  <c r="N38" i="12"/>
  <c r="M38" i="12"/>
  <c r="J38" i="12"/>
  <c r="E38" i="12"/>
  <c r="O38" i="12" s="1"/>
  <c r="N37" i="12"/>
  <c r="M37" i="12"/>
  <c r="J37" i="12"/>
  <c r="E37" i="12"/>
  <c r="O37" i="12" s="1"/>
  <c r="N36" i="12"/>
  <c r="M36" i="12"/>
  <c r="J36" i="12"/>
  <c r="E36" i="12"/>
  <c r="O36" i="12" s="1"/>
  <c r="M35" i="12"/>
  <c r="N35" i="12" s="1"/>
  <c r="J35" i="12"/>
  <c r="E35" i="12"/>
  <c r="O35" i="12" s="1"/>
  <c r="M34" i="12"/>
  <c r="N34" i="12" s="1"/>
  <c r="J34" i="12"/>
  <c r="E34" i="12"/>
  <c r="M33" i="12"/>
  <c r="N33" i="12" s="1"/>
  <c r="J33" i="12"/>
  <c r="E33" i="12"/>
  <c r="M32" i="12"/>
  <c r="N32" i="12" s="1"/>
  <c r="J32" i="12"/>
  <c r="E32" i="12"/>
  <c r="M31" i="12"/>
  <c r="N31" i="12" s="1"/>
  <c r="J31" i="12"/>
  <c r="E31" i="12"/>
  <c r="M30" i="12"/>
  <c r="N30" i="12" s="1"/>
  <c r="J30" i="12"/>
  <c r="E30" i="12"/>
  <c r="M29" i="12"/>
  <c r="N29" i="12" s="1"/>
  <c r="J29" i="12"/>
  <c r="E29" i="12"/>
  <c r="M28" i="12"/>
  <c r="N28" i="12" s="1"/>
  <c r="J28" i="12"/>
  <c r="E28" i="12"/>
  <c r="M27" i="12"/>
  <c r="N27" i="12" s="1"/>
  <c r="J27" i="12"/>
  <c r="E27" i="12"/>
  <c r="M26" i="12"/>
  <c r="N26" i="12" s="1"/>
  <c r="J26" i="12"/>
  <c r="E26" i="12"/>
  <c r="M25" i="12"/>
  <c r="N25" i="12" s="1"/>
  <c r="J25" i="12"/>
  <c r="E25" i="12"/>
  <c r="M24" i="12"/>
  <c r="N24" i="12" s="1"/>
  <c r="J24" i="12"/>
  <c r="E24" i="12"/>
  <c r="M23" i="12"/>
  <c r="N23" i="12" s="1"/>
  <c r="J23" i="12"/>
  <c r="E23" i="12"/>
  <c r="M22" i="12"/>
  <c r="N22" i="12" s="1"/>
  <c r="J22" i="12"/>
  <c r="E22" i="12"/>
  <c r="M21" i="12"/>
  <c r="N21" i="12" s="1"/>
  <c r="J21" i="12"/>
  <c r="E21" i="12"/>
  <c r="M20" i="12"/>
  <c r="N20" i="12" s="1"/>
  <c r="J20" i="12"/>
  <c r="E20" i="12"/>
  <c r="M19" i="12"/>
  <c r="N19" i="12" s="1"/>
  <c r="J19" i="12"/>
  <c r="E19" i="12"/>
  <c r="M18" i="12"/>
  <c r="N18" i="12" s="1"/>
  <c r="J18" i="12"/>
  <c r="E18" i="12"/>
  <c r="M17" i="12"/>
  <c r="N17" i="12" s="1"/>
  <c r="J17" i="12"/>
  <c r="E17" i="12"/>
  <c r="M16" i="12"/>
  <c r="N16" i="12" s="1"/>
  <c r="J16" i="12"/>
  <c r="E16" i="12"/>
  <c r="M15" i="12"/>
  <c r="N15" i="12" s="1"/>
  <c r="J15" i="12"/>
  <c r="E15" i="12"/>
  <c r="M14" i="12"/>
  <c r="N14" i="12" s="1"/>
  <c r="J14" i="12"/>
  <c r="E14" i="12"/>
  <c r="M13" i="12"/>
  <c r="N13" i="12" s="1"/>
  <c r="J13" i="12"/>
  <c r="E13" i="12"/>
  <c r="O13" i="12" s="1"/>
  <c r="M12" i="12"/>
  <c r="N12" i="12" s="1"/>
  <c r="J12" i="12"/>
  <c r="E12" i="12"/>
  <c r="M11" i="12"/>
  <c r="N11" i="12" s="1"/>
  <c r="J11" i="12"/>
  <c r="E11" i="12"/>
  <c r="M10" i="12"/>
  <c r="N10" i="12" s="1"/>
  <c r="J10" i="12"/>
  <c r="E10" i="12"/>
  <c r="M9" i="12"/>
  <c r="N9" i="12" s="1"/>
  <c r="J9" i="12"/>
  <c r="E9" i="12"/>
  <c r="M8" i="12"/>
  <c r="N8" i="12" s="1"/>
  <c r="J8" i="12"/>
  <c r="E8" i="12"/>
  <c r="O33" i="12" l="1"/>
  <c r="O18" i="12"/>
  <c r="O17" i="12"/>
  <c r="O15" i="12"/>
  <c r="O11" i="12"/>
  <c r="O9" i="12"/>
  <c r="O26" i="12"/>
  <c r="O19" i="12"/>
  <c r="O16" i="12"/>
  <c r="O24" i="12"/>
  <c r="O32" i="12"/>
  <c r="O14" i="12"/>
  <c r="O22" i="12"/>
  <c r="O30" i="12"/>
  <c r="O12" i="12"/>
  <c r="O28" i="12"/>
  <c r="O27" i="12"/>
  <c r="O34" i="12"/>
  <c r="O31" i="12"/>
  <c r="O29" i="12"/>
  <c r="O25" i="12"/>
  <c r="O23" i="12"/>
  <c r="O21" i="12"/>
  <c r="O20" i="12"/>
  <c r="O10" i="12"/>
  <c r="J53" i="12"/>
  <c r="E52" i="12"/>
  <c r="E53" i="12"/>
  <c r="J54" i="12"/>
  <c r="E50" i="12"/>
  <c r="J51" i="12"/>
  <c r="E54" i="12"/>
  <c r="J50" i="12"/>
  <c r="E51" i="12"/>
  <c r="J52" i="12"/>
  <c r="O8" i="12"/>
  <c r="M54" i="12" l="1"/>
  <c r="M50" i="12"/>
  <c r="M53" i="12"/>
  <c r="M52" i="12"/>
  <c r="M51" i="12"/>
  <c r="L54" i="11" l="1"/>
  <c r="K54" i="11"/>
  <c r="I54" i="11"/>
  <c r="F54" i="11"/>
  <c r="D54" i="11"/>
  <c r="C54" i="11"/>
  <c r="L53" i="11"/>
  <c r="K53" i="11"/>
  <c r="I53" i="11"/>
  <c r="F53" i="11"/>
  <c r="D53" i="11"/>
  <c r="C53" i="11"/>
  <c r="L52" i="11"/>
  <c r="K52" i="11"/>
  <c r="I52" i="11"/>
  <c r="F52" i="11"/>
  <c r="D52" i="11"/>
  <c r="C52" i="11"/>
  <c r="L51" i="11"/>
  <c r="K51" i="11"/>
  <c r="I51" i="11"/>
  <c r="F51" i="11"/>
  <c r="D51" i="11"/>
  <c r="C51" i="11"/>
  <c r="L50" i="11"/>
  <c r="K50" i="11"/>
  <c r="I50" i="11"/>
  <c r="F50" i="11"/>
  <c r="D50" i="11"/>
  <c r="C50" i="11"/>
  <c r="M47" i="11"/>
  <c r="N47" i="11" s="1"/>
  <c r="J47" i="11"/>
  <c r="E47" i="11"/>
  <c r="O47" i="11" s="1"/>
  <c r="M46" i="11"/>
  <c r="N46" i="11" s="1"/>
  <c r="J46" i="11"/>
  <c r="E46" i="11"/>
  <c r="O46" i="11" s="1"/>
  <c r="M45" i="11"/>
  <c r="N45" i="11" s="1"/>
  <c r="J45" i="11"/>
  <c r="E45" i="11"/>
  <c r="O45" i="11" s="1"/>
  <c r="M44" i="11"/>
  <c r="N44" i="11" s="1"/>
  <c r="J44" i="11"/>
  <c r="E44" i="11"/>
  <c r="O44" i="11" s="1"/>
  <c r="M43" i="11"/>
  <c r="N43" i="11" s="1"/>
  <c r="J43" i="11"/>
  <c r="E43" i="11"/>
  <c r="O43" i="11" s="1"/>
  <c r="M42" i="11"/>
  <c r="N42" i="11" s="1"/>
  <c r="J42" i="11"/>
  <c r="E42" i="11"/>
  <c r="O42" i="11" s="1"/>
  <c r="M41" i="11"/>
  <c r="N41" i="11" s="1"/>
  <c r="J41" i="11"/>
  <c r="E41" i="11"/>
  <c r="O41" i="11" s="1"/>
  <c r="M40" i="11"/>
  <c r="N40" i="11" s="1"/>
  <c r="J40" i="11"/>
  <c r="E40" i="11"/>
  <c r="O40" i="11" s="1"/>
  <c r="M39" i="11"/>
  <c r="N39" i="11" s="1"/>
  <c r="J39" i="11"/>
  <c r="E39" i="11"/>
  <c r="O39" i="11" s="1"/>
  <c r="M38" i="11"/>
  <c r="N38" i="11" s="1"/>
  <c r="J38" i="11"/>
  <c r="E38" i="11"/>
  <c r="O38" i="11" s="1"/>
  <c r="M37" i="11"/>
  <c r="N37" i="11" s="1"/>
  <c r="J37" i="11"/>
  <c r="E37" i="11"/>
  <c r="O37" i="11" s="1"/>
  <c r="M36" i="11"/>
  <c r="N36" i="11" s="1"/>
  <c r="J36" i="11"/>
  <c r="E36" i="11"/>
  <c r="O36" i="11" s="1"/>
  <c r="M35" i="11"/>
  <c r="N35" i="11" s="1"/>
  <c r="J35" i="11"/>
  <c r="E35" i="11"/>
  <c r="M34" i="11"/>
  <c r="N34" i="11" s="1"/>
  <c r="J34" i="11"/>
  <c r="E34" i="11"/>
  <c r="O34" i="11" s="1"/>
  <c r="M33" i="11"/>
  <c r="N33" i="11" s="1"/>
  <c r="J33" i="11"/>
  <c r="E33" i="11"/>
  <c r="M32" i="11"/>
  <c r="N32" i="11" s="1"/>
  <c r="J32" i="11"/>
  <c r="E32" i="11"/>
  <c r="M31" i="11"/>
  <c r="N31" i="11" s="1"/>
  <c r="J31" i="11"/>
  <c r="E31" i="11"/>
  <c r="M30" i="11"/>
  <c r="N30" i="11" s="1"/>
  <c r="J30" i="11"/>
  <c r="E30" i="11"/>
  <c r="M29" i="11"/>
  <c r="N29" i="11" s="1"/>
  <c r="J29" i="11"/>
  <c r="E29" i="11"/>
  <c r="M28" i="11"/>
  <c r="N28" i="11" s="1"/>
  <c r="J28" i="11"/>
  <c r="E28" i="11"/>
  <c r="M27" i="11"/>
  <c r="N27" i="11" s="1"/>
  <c r="J27" i="11"/>
  <c r="E27" i="11"/>
  <c r="M26" i="11"/>
  <c r="N26" i="11" s="1"/>
  <c r="J26" i="11"/>
  <c r="E26" i="11"/>
  <c r="M25" i="11"/>
  <c r="N25" i="11" s="1"/>
  <c r="J25" i="11"/>
  <c r="E25" i="11"/>
  <c r="M24" i="11"/>
  <c r="N24" i="11" s="1"/>
  <c r="J24" i="11"/>
  <c r="E24" i="11"/>
  <c r="O24" i="11" s="1"/>
  <c r="M23" i="11"/>
  <c r="N23" i="11" s="1"/>
  <c r="J23" i="11"/>
  <c r="E23" i="11"/>
  <c r="M22" i="11"/>
  <c r="N22" i="11" s="1"/>
  <c r="J22" i="11"/>
  <c r="E22" i="11"/>
  <c r="M21" i="11"/>
  <c r="N21" i="11" s="1"/>
  <c r="J21" i="11"/>
  <c r="E21" i="11"/>
  <c r="M20" i="11"/>
  <c r="N20" i="11" s="1"/>
  <c r="J20" i="11"/>
  <c r="E20" i="11"/>
  <c r="M19" i="11"/>
  <c r="N19" i="11" s="1"/>
  <c r="J19" i="11"/>
  <c r="E19" i="11"/>
  <c r="M18" i="11"/>
  <c r="N18" i="11" s="1"/>
  <c r="J18" i="11"/>
  <c r="E18" i="11"/>
  <c r="M17" i="11"/>
  <c r="N17" i="11" s="1"/>
  <c r="J17" i="11"/>
  <c r="E17" i="11"/>
  <c r="M16" i="11"/>
  <c r="N16" i="11" s="1"/>
  <c r="J16" i="11"/>
  <c r="E16" i="11"/>
  <c r="O16" i="11" s="1"/>
  <c r="M15" i="11"/>
  <c r="N15" i="11" s="1"/>
  <c r="J15" i="11"/>
  <c r="E15" i="11"/>
  <c r="M14" i="11"/>
  <c r="N14" i="11" s="1"/>
  <c r="J14" i="11"/>
  <c r="E14" i="11"/>
  <c r="M13" i="11"/>
  <c r="N13" i="11" s="1"/>
  <c r="J13" i="11"/>
  <c r="E13" i="11"/>
  <c r="M12" i="11"/>
  <c r="N12" i="11" s="1"/>
  <c r="J12" i="11"/>
  <c r="E12" i="11"/>
  <c r="M11" i="11"/>
  <c r="N11" i="11" s="1"/>
  <c r="J11" i="11"/>
  <c r="E11" i="11"/>
  <c r="M10" i="11"/>
  <c r="N10" i="11" s="1"/>
  <c r="J10" i="11"/>
  <c r="E10" i="11"/>
  <c r="O10" i="11" s="1"/>
  <c r="M9" i="11"/>
  <c r="N9" i="11" s="1"/>
  <c r="J9" i="11"/>
  <c r="E9" i="11"/>
  <c r="O9" i="11" s="1"/>
  <c r="M8" i="11"/>
  <c r="N8" i="11" s="1"/>
  <c r="J8" i="11"/>
  <c r="E8" i="11"/>
  <c r="O31" i="11" l="1"/>
  <c r="O25" i="11"/>
  <c r="O18" i="11"/>
  <c r="O32" i="11"/>
  <c r="O26" i="11"/>
  <c r="O33" i="11"/>
  <c r="O17" i="11"/>
  <c r="O13" i="11"/>
  <c r="O21" i="11"/>
  <c r="O29" i="11"/>
  <c r="O11" i="11"/>
  <c r="O14" i="11"/>
  <c r="O22" i="11"/>
  <c r="O30" i="11"/>
  <c r="O12" i="11"/>
  <c r="O20" i="11"/>
  <c r="O28" i="11"/>
  <c r="O15" i="11"/>
  <c r="O35" i="11"/>
  <c r="O27" i="11"/>
  <c r="O23" i="11"/>
  <c r="J53" i="11"/>
  <c r="O19" i="11"/>
  <c r="J52" i="11"/>
  <c r="E51" i="11"/>
  <c r="O8" i="11"/>
  <c r="J50" i="11"/>
  <c r="E53" i="11"/>
  <c r="J54" i="11"/>
  <c r="E52" i="11"/>
  <c r="E50" i="11"/>
  <c r="J51" i="11"/>
  <c r="E54" i="11"/>
  <c r="M53" i="11" l="1"/>
  <c r="M50" i="11"/>
  <c r="M52" i="11"/>
  <c r="M54" i="11"/>
  <c r="M51" i="11"/>
</calcChain>
</file>

<file path=xl/sharedStrings.xml><?xml version="1.0" encoding="utf-8"?>
<sst xmlns="http://schemas.openxmlformats.org/spreadsheetml/2006/main" count="9249" uniqueCount="705">
  <si>
    <t>سجل المعلم الشامل</t>
  </si>
  <si>
    <t>المادة :</t>
  </si>
  <si>
    <t>المعلم</t>
  </si>
  <si>
    <t>المشرف</t>
  </si>
  <si>
    <t>أ. نبيل اليعقوبي</t>
  </si>
  <si>
    <t>مديررالمدرسة</t>
  </si>
  <si>
    <t>تقنية معلومات</t>
  </si>
  <si>
    <t>أ. كمال المازني</t>
  </si>
  <si>
    <t>أ. أحمد سالم البوصافي</t>
  </si>
  <si>
    <t>الخطة الفصلية لمادة تقنية المعلومات للصف السابع للعام الدراسي 2020 / 2021 م  ـ الفصل الدراسي الأول</t>
  </si>
  <si>
    <t>الأسبوع</t>
  </si>
  <si>
    <t xml:space="preserve">الفترة الزمنية </t>
  </si>
  <si>
    <t>الوحدة</t>
  </si>
  <si>
    <t>عدد الساعات</t>
  </si>
  <si>
    <t xml:space="preserve">الاهداف / المخرجات التعليمية </t>
  </si>
  <si>
    <t>الموضوعات</t>
  </si>
  <si>
    <t>أدوات التقويم</t>
  </si>
  <si>
    <t>الملاحظات</t>
  </si>
  <si>
    <t xml:space="preserve">من </t>
  </si>
  <si>
    <t xml:space="preserve">إلى </t>
  </si>
  <si>
    <t>1/11</t>
  </si>
  <si>
    <t>12/11</t>
  </si>
  <si>
    <t>تركيب الحاسوب</t>
  </si>
  <si>
    <t>ساعة واحدة</t>
  </si>
  <si>
    <t>يقارن بين أجيال الحاسوب</t>
  </si>
  <si>
    <t>الحاسوب في حياتنا</t>
  </si>
  <si>
    <t>يعدد مجالات استخدام الحاسوب</t>
  </si>
  <si>
    <t>يصنف أجهزة الحاسوب إلى فئات</t>
  </si>
  <si>
    <t>15/11</t>
  </si>
  <si>
    <t>26/11</t>
  </si>
  <si>
    <t>يذكر العمليات الأساسية التي يقوم بها الحاسوب</t>
  </si>
  <si>
    <t>المكونات المادية للحاسوب</t>
  </si>
  <si>
    <t xml:space="preserve">يميز الأنواع المختلفة لوحدة الذاكرة في الحاسوب </t>
  </si>
  <si>
    <t>29/11</t>
  </si>
  <si>
    <t>10/12</t>
  </si>
  <si>
    <t xml:space="preserve">يسمي الوحدات المستخدمة في قياس سعة الذاكرة </t>
  </si>
  <si>
    <t>يدرك أهمية اللوحة الأم وعملها في الحاسوب</t>
  </si>
  <si>
    <t>يقارن بين أنواع الشاشات المختلفة</t>
  </si>
  <si>
    <t>13/12</t>
  </si>
  <si>
    <t>24/12</t>
  </si>
  <si>
    <t>يتعرف الإرشادات العامة لاختيار حاسوب شخصي مناسب</t>
  </si>
  <si>
    <t>أسس اختيار الحاسوب</t>
  </si>
  <si>
    <t>يذكر أهم مواصفات الحاسوب الشخصي والتي تؤثر في أدائه</t>
  </si>
  <si>
    <t>يقارن بين مكونات الحاسوب المادية من خلال وحدات قياسها ويختار الأفضل</t>
  </si>
  <si>
    <t>نشاط عملي ١</t>
  </si>
  <si>
    <t>27/12</t>
  </si>
  <si>
    <t>7/1</t>
  </si>
  <si>
    <t>الانترنت</t>
  </si>
  <si>
    <t>يتعرف على التعليم الالكتروني وأنواعه ومزاياه</t>
  </si>
  <si>
    <t>التعلم الالكتروني</t>
  </si>
  <si>
    <t>10/1</t>
  </si>
  <si>
    <t>21/1</t>
  </si>
  <si>
    <t>يستعرض بعض الأمثله على مصادر التعلم الالكتروني</t>
  </si>
  <si>
    <t xml:space="preserve">يستخدم أسس تقييم المعلومات في إعداد بحوثه </t>
  </si>
  <si>
    <t>24/1</t>
  </si>
  <si>
    <t>4/2</t>
  </si>
  <si>
    <t>يذكر مزايا التجارة الإلكترونية</t>
  </si>
  <si>
    <t>التجارة الالكترونية</t>
  </si>
  <si>
    <t>يتعرف خطوات التسوق عبر الانترنت</t>
  </si>
  <si>
    <t>يستعرض أحد المتاجر الافتراضية</t>
  </si>
  <si>
    <t>يتعرف على النصائح التي يجب مراعاتها أثناء التسوق الالكتروني</t>
  </si>
  <si>
    <t>7/2</t>
  </si>
  <si>
    <t>18/2</t>
  </si>
  <si>
    <t>يعرف أنواع الجرائم الإلكترونية</t>
  </si>
  <si>
    <t>أمن المعلومات</t>
  </si>
  <si>
    <t>يدرك أهمية حماية المعلومات الشخصية</t>
  </si>
  <si>
    <t xml:space="preserve">يستخدم أدوات الحماية على جهاز الحاسوب </t>
  </si>
  <si>
    <t>نشاط عملي ٢</t>
  </si>
  <si>
    <t>21/2</t>
  </si>
  <si>
    <t>25/2</t>
  </si>
  <si>
    <t>اختبار قصير</t>
  </si>
  <si>
    <t xml:space="preserve">توقيع المعلم  </t>
  </si>
  <si>
    <t xml:space="preserve">اعتماد المشرف التربوي </t>
  </si>
  <si>
    <t>اعتماد ادارة المدرسة</t>
  </si>
  <si>
    <t>الخطة الفصلية لمادة تقنية المعلومات للصف الثامن للعام الدراسي 2020 / 2021 م  ـ الفصل الدراسي الأول</t>
  </si>
  <si>
    <t>وسائل التواصل الاجتماعي</t>
  </si>
  <si>
    <t>تصنيف وسائل التواصل حسب فئاتها.</t>
  </si>
  <si>
    <t>مقدمة في وسائل التواصل الاجتماعي</t>
  </si>
  <si>
    <t>إدراك أهمية وسائل التواصل الاجتماعي وأثرها في حياته والعالم من حوله.</t>
  </si>
  <si>
    <t>الالتزام بتعاليم الدين الإسلامي والخطة التنظيمية لتحقيق الاستفادة من وسائل التواصل الاجتماعي.</t>
  </si>
  <si>
    <t>التعرف على مفهوم المدونات</t>
  </si>
  <si>
    <t>المدونات</t>
  </si>
  <si>
    <t>ذكر مزايا المدونات</t>
  </si>
  <si>
    <t>التميز بين المخطط الأساسي للمدونات ومكوناتها.</t>
  </si>
  <si>
    <t>إنشاء مدونة في موقع Blogger باتباع خطوات التدوين الناجح</t>
  </si>
  <si>
    <t>التعرف على محررات الويب التشاركية.</t>
  </si>
  <si>
    <t>محررات الويب التشاركية</t>
  </si>
  <si>
    <t>ذكر اسم رخصة التأليف والنشر في الويكيبديا وخصائصها.</t>
  </si>
  <si>
    <t>التدرب على إنشاء مقال في الويكيبديا.</t>
  </si>
  <si>
    <t>التعرف على مخاطر استخدام وسائل التواصل الاجتماعي.</t>
  </si>
  <si>
    <t>الاستخدام الآمن لوسائل التواصل الاجتماعي</t>
  </si>
  <si>
    <t>اتباع إجراءات الحماية عند استخدام وسائل التواصل الاجتماعي.</t>
  </si>
  <si>
    <t>التعرف على قوانين التشريعات التي تهدف لمكافحة الجرائم الالكترونية.</t>
  </si>
  <si>
    <t>الروبوت</t>
  </si>
  <si>
    <t>إدرام أهمية الروبوت في مختلف مجالات الحياة.</t>
  </si>
  <si>
    <t>مقدمة في الروبوت</t>
  </si>
  <si>
    <t>من منهج الصف السابع</t>
  </si>
  <si>
    <t>التعرف على بيئة الروبوت الافتراضية.</t>
  </si>
  <si>
    <t>تركيب نموذج روبوت باستخدام برنامج LDD</t>
  </si>
  <si>
    <t>تجميع الروبوت في البيئة الافتراضية</t>
  </si>
  <si>
    <t>توظيف محرك البحث للبحث عن نموذج لروبوت ومحاكاة تركيبة في بيئة افتراضية</t>
  </si>
  <si>
    <t>الخطة الفصلية لمادة تقنية المعلومات للصف التاسع للعام الدراسي 2020 / 2021 م  ـ الفصل الدراسي الأول</t>
  </si>
  <si>
    <t>الشبكات</t>
  </si>
  <si>
    <t>مكونات الشبكة الحاسوبية</t>
  </si>
  <si>
    <t>مقدمة في شبكات الحاسوب</t>
  </si>
  <si>
    <t>أنواع الشبكات</t>
  </si>
  <si>
    <t>مزايا استخدام شبكة الحاسوب</t>
  </si>
  <si>
    <t>أجهزة  ربط الشبكات</t>
  </si>
  <si>
    <t>وسائل النقل</t>
  </si>
  <si>
    <t>طرق توصيل الأجهزة في الشبكة</t>
  </si>
  <si>
    <t>موجات الراديو</t>
  </si>
  <si>
    <t>إنشاء شبكة حاسوب باستخدام برنامج المحاكاة Packet Tracer</t>
  </si>
  <si>
    <t>مقدمة في برنامج محاكاة الشبكات</t>
  </si>
  <si>
    <t xml:space="preserve"> التعرف إلى مفهوم أمن الشبكات</t>
  </si>
  <si>
    <t>أمن الشبكات</t>
  </si>
  <si>
    <t>إدراك وجود مخاطر وتهديدات أمنية في الشبكات</t>
  </si>
  <si>
    <t xml:space="preserve"> تطبيق التدابير الوقائية في الشبكات</t>
  </si>
  <si>
    <t>الخطة الفصلية لمادة تقنية المعلومات للصف العاشر للعام الدراسي 2020 / 2021 م  ـ الفصل الدراسي الأول</t>
  </si>
  <si>
    <t xml:space="preserve">البرمجة النصية </t>
  </si>
  <si>
    <t>يستكشف بيئة الأوامر في بايثون</t>
  </si>
  <si>
    <t>مقدمة إلى لغة البرمجة النصية</t>
  </si>
  <si>
    <t>يوظف دالة الإدخال()Input والإخراج ()print</t>
  </si>
  <si>
    <t xml:space="preserve">يتعامل مع المتغيرات </t>
  </si>
  <si>
    <t>يحول البيانات في بايثون</t>
  </si>
  <si>
    <t>يطبق خطوات إنشاء برنامج بلغة البرمجة في حل مشكلة ما</t>
  </si>
  <si>
    <t>التعبيرات والشروط</t>
  </si>
  <si>
    <t>يوظف الجمل الشرطية في بيئة بايثون</t>
  </si>
  <si>
    <t>يتعامل مع القوائم</t>
  </si>
  <si>
    <t>المصفوفات والتكرار</t>
  </si>
  <si>
    <t>يوظف حلقات التكرار(while,for) في تنفيذ أوامر معينة</t>
  </si>
  <si>
    <t>يوظف الوحدات البرمجية (Module) في رسم الأشكال</t>
  </si>
  <si>
    <t>الوحدات البرمجية</t>
  </si>
  <si>
    <t>يتحكم بخصائص الرسم</t>
  </si>
  <si>
    <t>استمارة تقييم الطالب خلال العام الدراسي (2020/ 2021)</t>
  </si>
  <si>
    <t>الصف</t>
  </si>
  <si>
    <t>الشعبة</t>
  </si>
  <si>
    <t>م</t>
  </si>
  <si>
    <t>عناصر التعلم</t>
  </si>
  <si>
    <t>المعرفة والفهم</t>
  </si>
  <si>
    <t>تطبيق العمليات</t>
  </si>
  <si>
    <t>اختبار قصير 1</t>
  </si>
  <si>
    <t>اختبار قصير 2</t>
  </si>
  <si>
    <t>منتصف العام الدراسي</t>
  </si>
  <si>
    <t xml:space="preserve">   درجة نهاية العام الدراسي</t>
  </si>
  <si>
    <t>الأعمال الشفوية</t>
  </si>
  <si>
    <t>الأنشطة العملية</t>
  </si>
  <si>
    <t>المجموع</t>
  </si>
  <si>
    <t>العبارة الوصفية</t>
  </si>
  <si>
    <t>إسم الطالب</t>
  </si>
  <si>
    <t>أدم بن عبيد بن سالم سعيد المعشري</t>
  </si>
  <si>
    <t>أسعد بن سعيد بن خميس خادم الوهيبي</t>
  </si>
  <si>
    <t>أمجد بن علي بن فاضل سالم السليمي</t>
  </si>
  <si>
    <t>الخطاب بن يوسف بن عبدالله راشد الوهيبي</t>
  </si>
  <si>
    <t>المأمون بن قاسم بن محمد المعشري</t>
  </si>
  <si>
    <t>الميثم بن بدر بن عبدالله رمضان الوهيبي</t>
  </si>
  <si>
    <t>الهيثم بن أحمد بن خلفان الوهيبي</t>
  </si>
  <si>
    <t>تيمور بن ناصر بن سالم المعشري</t>
  </si>
  <si>
    <t>حسام بن علي بن سالم حمد الوهيبي</t>
  </si>
  <si>
    <t>خالد بن وليد بن خلفان المعشري</t>
  </si>
  <si>
    <t>خميس بن حبيب بن خميس شعبان المشرفي</t>
  </si>
  <si>
    <t>سالم بن هديب بن خميس هديب الناصري</t>
  </si>
  <si>
    <t>سليمان بن فيصل بن سليمان علي الوهيبي</t>
  </si>
  <si>
    <t>عبدالرحمن بن خالد بن خلفان خميس الريامي</t>
  </si>
  <si>
    <t>عبدالرحمن بن عزيز بن عبدالله سليم الكندي</t>
  </si>
  <si>
    <t>عبدالرحمن بن محمد بن خلفان محمد المعشري</t>
  </si>
  <si>
    <t>عبدالرحيم بن بدر بن عبدالله علي الوهيبي</t>
  </si>
  <si>
    <t>عبدالعزيز بن داود بن سليمان السابقي</t>
  </si>
  <si>
    <t>عبدالعزيز بن عبدالله بن سالم محمد المعشري</t>
  </si>
  <si>
    <t>عبدالقدوس بن فهد بن محمود الرحبي</t>
  </si>
  <si>
    <t>عبدالله بن ابراهيم بن أحمد القاسمي</t>
  </si>
  <si>
    <t>عبدالله بن درويش بن خلفان سليم الكندي</t>
  </si>
  <si>
    <t>عبدالله بن فتحي بن مبارك عبدالله الدغيشي</t>
  </si>
  <si>
    <t>عمر بن يونس بن أحمد علي الوهيبي</t>
  </si>
  <si>
    <t>عمران بن خالد بن خلفان خميس الريامي</t>
  </si>
  <si>
    <t>محـمـد بن محمود بن سالم محمد الحميدي</t>
  </si>
  <si>
    <t>تحليل نتائج الطلاب</t>
  </si>
  <si>
    <t>جوانب التحليل</t>
  </si>
  <si>
    <t>عدد الطلاب الحاصلين على المستوى ( أ )</t>
  </si>
  <si>
    <t>عدد الطلاب الحاصلين على المستوى ( ب )</t>
  </si>
  <si>
    <t>عدد الطلاب الحاصلين على المستوى ( ج )</t>
  </si>
  <si>
    <t>عدد الطلاب الحاصلين على المستوى ( د )</t>
  </si>
  <si>
    <t>عدد الطلاب الحاصلين على المستوى ( هـ )</t>
  </si>
  <si>
    <t xml:space="preserve">معلم المادة </t>
  </si>
  <si>
    <t xml:space="preserve">مشرفـ / ـة المادة </t>
  </si>
  <si>
    <t xml:space="preserve">معلم المادة : </t>
  </si>
  <si>
    <t>مدير المدرسة</t>
  </si>
  <si>
    <t>اسم المدرسة:</t>
  </si>
  <si>
    <t>احمد بن طالب بن سعيد الهادي</t>
  </si>
  <si>
    <t>جودة بن خالد بن عطي خميس المالكي</t>
  </si>
  <si>
    <t>سعيد بن داود بن سعيد محمد الجابري</t>
  </si>
  <si>
    <t>سعيد بن سالم بن حمد الفزاري</t>
  </si>
  <si>
    <t>صالح بن يونس بن سليمان علي الوهيبي</t>
  </si>
  <si>
    <t>طارق بن عادل بن محمد حمود الرحبي</t>
  </si>
  <si>
    <t>عزان بن أحمد بن سالم محمد الحميدي</t>
  </si>
  <si>
    <t>علي بن سعود بن علي درويش التمتمي</t>
  </si>
  <si>
    <t>عمران بن سعيد بن خلفان السريري</t>
  </si>
  <si>
    <t>قصي بن مجيد بن سليمان جمعه البلوشي</t>
  </si>
  <si>
    <t>كهلان بن نبهان بن سالم سليمان الزرافي</t>
  </si>
  <si>
    <t>مؤيد بن خالد بن محمد راشد الوهيبي</t>
  </si>
  <si>
    <t>محمد بن أحمد بن سليـّم عبدالله الكندي</t>
  </si>
  <si>
    <t>محمد بن خليل بن ابراهيم حمود الوهيبي</t>
  </si>
  <si>
    <t>محمد بن عبدالعزيز بن محمد سعيد الرواحي</t>
  </si>
  <si>
    <t>محمد بن عبدالله بن خلفان سعيد السريري</t>
  </si>
  <si>
    <t>محمد بن عصام بن شمبيه ميرداد البلوشي</t>
  </si>
  <si>
    <t>محمد بن يونس بن خلفان سعيد السيابي</t>
  </si>
  <si>
    <t>محمد سليمان أحمد سليمان</t>
  </si>
  <si>
    <t>مصعب بن سعيد بن راشد الوهيبي</t>
  </si>
  <si>
    <t>معاذ بن سعيد بن عبدالله علي الكثيري</t>
  </si>
  <si>
    <t>نبراس بن اكرم بن عبدالقادر البلوشي</t>
  </si>
  <si>
    <t>نوح بن خالد بن نجبخت البلوشي</t>
  </si>
  <si>
    <t>هاني بن يحيى بن أحمد الوهيبي</t>
  </si>
  <si>
    <t>همام بن ثاير بن خلفان علي المعشري</t>
  </si>
  <si>
    <t>هويدى بن سهيل بن هويدى سليمان الهوتي</t>
  </si>
  <si>
    <t>اسم المدرسة:راشد بن النضر</t>
  </si>
  <si>
    <t>أحمد بن خلفان بن صريبخ مقدم الناعبي</t>
  </si>
  <si>
    <t>أنس بن يونس بن درويش ناصر السيابي</t>
  </si>
  <si>
    <t>الايهم بن أيمن بن طالب القاسمي</t>
  </si>
  <si>
    <t>المعتصم بن هادي بن عيسى الحسني</t>
  </si>
  <si>
    <t>خليل بن خميس بن خليل الدغيشي</t>
  </si>
  <si>
    <t>راشد بن سالم بن راشد العلوي</t>
  </si>
  <si>
    <t>زياد بن خالد بن سالم المعشري</t>
  </si>
  <si>
    <t>سالم بن ابراهيم بن سالم راشد الوهيبي</t>
  </si>
  <si>
    <t>صهيب بن يحيى بن خلفان محمد الوهيبي</t>
  </si>
  <si>
    <t>طه بن سعيد بن مصبح الجرادي</t>
  </si>
  <si>
    <t>عبدالله بن خالد بن عبدالله الهادي</t>
  </si>
  <si>
    <t>عبدالله بن عادل بن عبدالله الهادي</t>
  </si>
  <si>
    <t>عيسى بن موسى بن سعيـّد هديب الناصري</t>
  </si>
  <si>
    <t>عيسى بن نبيل بن عيسى الحسني</t>
  </si>
  <si>
    <t>فهد بن سعيد بن عويد السليمي</t>
  </si>
  <si>
    <t>قيس بن سعيد بن الصغير المبيحسي</t>
  </si>
  <si>
    <t>مؤيد بن سعيد بن عبدالله سالم الدغيشي</t>
  </si>
  <si>
    <t>محمد بن خالد بن خلفان محمد الحسني</t>
  </si>
  <si>
    <t>محمد بن عبدالله بن عامر الوهيبي</t>
  </si>
  <si>
    <t>محمد بن عبدالله بن محمد الوهيبي</t>
  </si>
  <si>
    <t>محمد بن مرهون بن مبروك الناعبي</t>
  </si>
  <si>
    <t>يزن بن يونس بن سويد مال الله السيابي</t>
  </si>
  <si>
    <t>المعتصم بن حمود بن خلفان محمد الشامسي</t>
  </si>
  <si>
    <t>بشار بن ابراهيم بن سالم الوهيبي</t>
  </si>
  <si>
    <t>تركي بن فيصل بن سعيد سالم الوهيبي</t>
  </si>
  <si>
    <t>رياض بن جمال بن صالح عبدالرحيم البلوشي</t>
  </si>
  <si>
    <t>زيد بن زاهر بن مال الله الحمداني</t>
  </si>
  <si>
    <t>سعود بن عبدالله بن خلفان محمد المعشري</t>
  </si>
  <si>
    <t>سلطان بن أحمد بن سالم الحميدي</t>
  </si>
  <si>
    <t>شوكت بن خالد بن عطي المالكي</t>
  </si>
  <si>
    <t>عبدالرحمن بن ناصر بن خلفان الوهيبي</t>
  </si>
  <si>
    <t>عصام بن أحمد بن علي عبدالله القصابي</t>
  </si>
  <si>
    <t>عــــــلي بن صلاح بن علي الريامي</t>
  </si>
  <si>
    <t>علي بن ناصر بن علي محمد الوهيبي</t>
  </si>
  <si>
    <t>عماد بن سليمان بن حمد الوهيبي</t>
  </si>
  <si>
    <t>عمار بن خلفان بن سالم المعشري</t>
  </si>
  <si>
    <t>عمر بن يوسف بن حمد الحسني</t>
  </si>
  <si>
    <t>غسان بن نجيب بن خميس زايد المعشري</t>
  </si>
  <si>
    <t>فهد بن عياد بن خميس زايد المعشري</t>
  </si>
  <si>
    <t>محمد بن حمدان بن سليمان الوهيبي</t>
  </si>
  <si>
    <t>محمد بن خالد بن سويد علي المعيني</t>
  </si>
  <si>
    <t>منذر بن محمد بن علي المعشري</t>
  </si>
  <si>
    <t>نواف بن فهد بن راشد الفارسي</t>
  </si>
  <si>
    <t>هيثم بن أمين بن خلفان عبدالله الوهيبي</t>
  </si>
  <si>
    <t>أسامه بن سعيد بن خميس الناصري</t>
  </si>
  <si>
    <t>أنور بن بدر بن ناصر الوهيبي</t>
  </si>
  <si>
    <t>الأكثم بن بدر بن عبدالله الوهيبي</t>
  </si>
  <si>
    <t>الامير بن طلال بن عبدالله العفاري</t>
  </si>
  <si>
    <t>تركي بن عيسى بن دوشمبيه البلوشي</t>
  </si>
  <si>
    <t>خلاد بن ناصر بن عبدالله الدغيشي</t>
  </si>
  <si>
    <t>سعيد بن أحمد بن سالم محمد المعشري</t>
  </si>
  <si>
    <t>سليمان بن أحمد بن سليمان الوهيبي</t>
  </si>
  <si>
    <t>شاهر بن داود بن محمد الدغيشي</t>
  </si>
  <si>
    <t>عبدالرحمن بن بدر بن عبدالله الوهيبي</t>
  </si>
  <si>
    <t>عزان بن سالم بن ناصر خلفان الوهيبي</t>
  </si>
  <si>
    <t>عمر نور سليم محمد</t>
  </si>
  <si>
    <t>عمران بن محمد بن سعيد الرجيبي</t>
  </si>
  <si>
    <t>فرات بن محمود بن خميس السابقي</t>
  </si>
  <si>
    <t>لقمان بن بدر بن عبدالله الوهيبي</t>
  </si>
  <si>
    <t>محمد بن عبدالله بن سعيـّد الناصري</t>
  </si>
  <si>
    <t>محمد بن يحيى بن خلفان الوهيبي</t>
  </si>
  <si>
    <t>وائل بن ناصر بن احمد سعيد امبوسعيدي</t>
  </si>
  <si>
    <t>يوسف بن يعقوب بن خلفان الجرداني</t>
  </si>
  <si>
    <t>اسم المدرسة:راشد بن لبنضر</t>
  </si>
  <si>
    <t>احمد غالب محمد عثمان</t>
  </si>
  <si>
    <t>احمد وائل على ابراهيم على</t>
  </si>
  <si>
    <t>الليث بن محفوظ بن محمد سالم الزرافي</t>
  </si>
  <si>
    <t>الوليد بن خالد بن ناصر الشماخي</t>
  </si>
  <si>
    <t>حمزة بن عفان بن سالم الزرافي</t>
  </si>
  <si>
    <t>حمود بن منصور بن سالم الوهيبي</t>
  </si>
  <si>
    <t>سالم بن محمد بن سالم الحميدي</t>
  </si>
  <si>
    <t>سعيد بن محمد بن علي المعشري</t>
  </si>
  <si>
    <t>عبدالرحمن بن نبهان بن سالم الزرافي</t>
  </si>
  <si>
    <t>عبدالله بن أحمد بن محمد الناصري</t>
  </si>
  <si>
    <t>عمر بن يونس بن سليمان الوهيبي</t>
  </si>
  <si>
    <t>عمران بن طالب بن حمود الوهيبي</t>
  </si>
  <si>
    <t>غيث بن هيثم بن هلال المعشري</t>
  </si>
  <si>
    <t>فيصل بن سليّم بن جميّع الوهيبي</t>
  </si>
  <si>
    <t>قيس بن صالح بن سالم سعيد المعشري</t>
  </si>
  <si>
    <t>محـمد بن راشد بن سالم المعشري</t>
  </si>
  <si>
    <t>محمد بن عادل بن محمد الرحبي</t>
  </si>
  <si>
    <t>محمد بن غريب بن محمد الوهيبي</t>
  </si>
  <si>
    <t>يوسف بن سعود بن شعبان الرواحي</t>
  </si>
  <si>
    <t>أويس بن خالد بن يوسف الحسني</t>
  </si>
  <si>
    <t>المعتز بن سامي بن طالب القاسمي</t>
  </si>
  <si>
    <t>حمد بن مال الله بن عزيز المياحي</t>
  </si>
  <si>
    <t>حمزه بن محمد بن سالم الوهيبي</t>
  </si>
  <si>
    <t>حمود بن خالد بن سالم المعشري</t>
  </si>
  <si>
    <t>زكريا بن عائل بن طالب الوهيبي</t>
  </si>
  <si>
    <t>زكريا بن يحيى بن أحمد الوهيبي</t>
  </si>
  <si>
    <t>صهيب بن يوسف بن محمد سالم الحسني</t>
  </si>
  <si>
    <t>عبدالرحمن بن خالد بن خلفان علي الوهيبي</t>
  </si>
  <si>
    <t>عزام بن حمدان بن سالم الوهيبي</t>
  </si>
  <si>
    <t>علي بن حمود بن عبدالله الريامي</t>
  </si>
  <si>
    <t>عمر بن عبدالله بن علي اليحيائي</t>
  </si>
  <si>
    <t>محمد بن خيـّر بن ابراهيم الحساوي</t>
  </si>
  <si>
    <t>محمد بن سالم بن راشد العلوي</t>
  </si>
  <si>
    <t>محمد بن سعيد بن أحمد الحسني</t>
  </si>
  <si>
    <t>محمود بن راشد بن حمد الوهيبي</t>
  </si>
  <si>
    <t>محمود بن ناصر بن سليم الوهيبي</t>
  </si>
  <si>
    <t>معاذ بن خالد بن سيف الوهيبي</t>
  </si>
  <si>
    <t>معتصم بن محفوظ بن خلفان الريامي</t>
  </si>
  <si>
    <t>ناصر بن حمدان بن سالم الوهيبي</t>
  </si>
  <si>
    <t>ناصر بن خميس بن ناصر الوهيبي</t>
  </si>
  <si>
    <t>وسام بن سامي بن طالب القاسمي</t>
  </si>
  <si>
    <t>يوسف بن أحمد بن يوسف خصيب السيابي</t>
  </si>
  <si>
    <t>يوسف بن ماجد بن محمد الحسني</t>
  </si>
  <si>
    <t>أحمد بن محمد بن علي المعشري</t>
  </si>
  <si>
    <t>أزهد بن صالح بن حامد سليم الحسني</t>
  </si>
  <si>
    <t>أمجد بن راشد بن محمد الحسني</t>
  </si>
  <si>
    <t>أنس سليمان أحمد سليمان</t>
  </si>
  <si>
    <t>أيمن بن أحمد بن علي محمد السيابي</t>
  </si>
  <si>
    <t>الأكثم بن هلال بن سالم المعشري</t>
  </si>
  <si>
    <t>الآيهم بن ناصر بن هلال الحسني</t>
  </si>
  <si>
    <t>جفال بن ناصر بن خلفان الحسني</t>
  </si>
  <si>
    <t>حمد بن ناصر بن سالم البطاشي</t>
  </si>
  <si>
    <t>راشد بن صالح بن حمود الحسني</t>
  </si>
  <si>
    <t>زكريا بن محفوظ بن خلفان الريامي</t>
  </si>
  <si>
    <t>زكريا بن يحيى بن حميد الحسني</t>
  </si>
  <si>
    <t>عبدالرحمن غسان المصري</t>
  </si>
  <si>
    <t>عبدالعزيز بن محمد بن سعيد محمد الحسني</t>
  </si>
  <si>
    <t>عبدالله بن حمود بن سالم الوهيبي</t>
  </si>
  <si>
    <t>فهم بن يوسف بن سالم الوهيبي</t>
  </si>
  <si>
    <t>محمد بن أحمد بن محمد المعشري</t>
  </si>
  <si>
    <t>محمد بن ابراهيم بن محمد المجيني</t>
  </si>
  <si>
    <t>محمد بن عبدالله بن محمد الحسني</t>
  </si>
  <si>
    <t>محمد بن يعقوب بن سالم راشد الحسني</t>
  </si>
  <si>
    <t>مناف بن فهد بن راشد الفارسي</t>
  </si>
  <si>
    <t>يحيى بن محمد بن حميد السقطري</t>
  </si>
  <si>
    <t>يقظان بن سيف بن محمد سعيد العادي</t>
  </si>
  <si>
    <t>يونس بن اسحاق بن يوسف الحارثي</t>
  </si>
  <si>
    <t>Attendance for:</t>
  </si>
  <si>
    <t>قائمة باسماء الطلاب</t>
  </si>
  <si>
    <t>Date:</t>
  </si>
  <si>
    <t xml:space="preserve"> "2020-12-13"</t>
  </si>
  <si>
    <t xml:space="preserve"> "Time:"</t>
  </si>
  <si>
    <t xml:space="preserve"> "8:58"</t>
  </si>
  <si>
    <t xml:space="preserve"> "Meet ID:"</t>
  </si>
  <si>
    <t xml:space="preserve"> "rdg-vcqb-kwi"</t>
  </si>
  <si>
    <t>Names</t>
  </si>
  <si>
    <t xml:space="preserve"> "Email"</t>
  </si>
  <si>
    <t xml:space="preserve"> "Comments"</t>
  </si>
  <si>
    <t xml:space="preserve"> "Arrival time"</t>
  </si>
  <si>
    <t xml:space="preserve"> "Last Seen"</t>
  </si>
  <si>
    <t xml:space="preserve"> "# of Checks"</t>
  </si>
  <si>
    <t xml:space="preserve"> "Joined"</t>
  </si>
  <si>
    <t xml:space="preserve"> "Details"</t>
  </si>
  <si>
    <t>أنت</t>
  </si>
  <si>
    <t xml:space="preserve"> ""</t>
  </si>
  <si>
    <t>العرض التقديمي</t>
  </si>
  <si>
    <t>طه سعيد الجرادي</t>
  </si>
  <si>
    <t>يونس اسحاق الحارثي</t>
  </si>
  <si>
    <t>الآيهم ناصر الحسني</t>
  </si>
  <si>
    <t>المعتصم هادي الحسني</t>
  </si>
  <si>
    <t>زكريا يحيى الحسني</t>
  </si>
  <si>
    <t>محمد خالد الحسني</t>
  </si>
  <si>
    <t>محمد عبدالله الحسني</t>
  </si>
  <si>
    <t>سالم محمد الحميدي</t>
  </si>
  <si>
    <t xml:space="preserve"> " ✔"</t>
  </si>
  <si>
    <t xml:space="preserve"> "8:51"</t>
  </si>
  <si>
    <t xml:space="preserve"> "9:23"</t>
  </si>
  <si>
    <t xml:space="preserve"> "28"</t>
  </si>
  <si>
    <t xml:space="preserve"> "1"</t>
  </si>
  <si>
    <t>محـمـد محمود الحميدي</t>
  </si>
  <si>
    <t>خلاد ناصر الدغيشي</t>
  </si>
  <si>
    <t>خليل خميس الدغيشي</t>
  </si>
  <si>
    <t>شاهر داود الدغيشي</t>
  </si>
  <si>
    <t>مؤيد سعيد الدغيشي</t>
  </si>
  <si>
    <t>عمران محمد الرجيبي</t>
  </si>
  <si>
    <t>عبدالقدوس فهد الرحبي</t>
  </si>
  <si>
    <t>عبدالرحمن خالد الريامي</t>
  </si>
  <si>
    <t>عمران خالد الريامي</t>
  </si>
  <si>
    <t>عبدالرحمن نبهان الزرافي</t>
  </si>
  <si>
    <t xml:space="preserve"> "9:06"</t>
  </si>
  <si>
    <t xml:space="preserve"> "9"</t>
  </si>
  <si>
    <t>فرات محمود السابقي</t>
  </si>
  <si>
    <t>يحيى محمد السقطري</t>
  </si>
  <si>
    <t>أمجد علي السليمي</t>
  </si>
  <si>
    <t>فهد سعيد السليمي</t>
  </si>
  <si>
    <t>يزن يونس السيابي</t>
  </si>
  <si>
    <t>الوليد خالد الشماخي</t>
  </si>
  <si>
    <t xml:space="preserve"> "9:01"</t>
  </si>
  <si>
    <t xml:space="preserve"> "20"</t>
  </si>
  <si>
    <t>يقظان سيف العادي</t>
  </si>
  <si>
    <t>الأزهر سلطان العامري</t>
  </si>
  <si>
    <t>الامير طلال العفاري</t>
  </si>
  <si>
    <t>الايهم أيمن القاسمي</t>
  </si>
  <si>
    <t>عبدالله ابراهيم القاسمي</t>
  </si>
  <si>
    <t>عبدالله درويش الكندي</t>
  </si>
  <si>
    <t>محمد ابراهيم المجيني</t>
  </si>
  <si>
    <t>أحمد محمد المعشري</t>
  </si>
  <si>
    <t>أدم عبيد المعشري</t>
  </si>
  <si>
    <t>المأمون قاسم المعشري</t>
  </si>
  <si>
    <t>سعيد محمد المعشري</t>
  </si>
  <si>
    <t xml:space="preserve"> "9:18"</t>
  </si>
  <si>
    <t xml:space="preserve"> "6"</t>
  </si>
  <si>
    <t>عبدالعزيز عبدالله المعشري</t>
  </si>
  <si>
    <t>قيس صالح المعشري</t>
  </si>
  <si>
    <t xml:space="preserve"> "25"</t>
  </si>
  <si>
    <t xml:space="preserve"> "2"</t>
  </si>
  <si>
    <t xml:space="preserve"> "8:58 (11min) [ 9:08 ]"</t>
  </si>
  <si>
    <t>9:09 (14min) [ 9:23 ]</t>
  </si>
  <si>
    <t>محـمد راشد المعشري</t>
  </si>
  <si>
    <t>محمد أحمد المعشري</t>
  </si>
  <si>
    <t>سالم هديب الناصري</t>
  </si>
  <si>
    <t>عبدالله أحمد الناصري</t>
  </si>
  <si>
    <t xml:space="preserve"> "8:48"</t>
  </si>
  <si>
    <t xml:space="preserve"> "31"</t>
  </si>
  <si>
    <t>عيسى موسى الناصري</t>
  </si>
  <si>
    <t>محمد مرهون الناعبي</t>
  </si>
  <si>
    <t>عبدالله خالد الهادي</t>
  </si>
  <si>
    <t>عبدالله عادل الهادي</t>
  </si>
  <si>
    <t>أنور بدر الوهيبي</t>
  </si>
  <si>
    <t>حسام علي الوهيبي</t>
  </si>
  <si>
    <t>حمود منصور الوهيبي</t>
  </si>
  <si>
    <t xml:space="preserve"> "26"</t>
  </si>
  <si>
    <t>سالم ابراهيم الوهيبي</t>
  </si>
  <si>
    <t>سليمان أحمد الوهيبي</t>
  </si>
  <si>
    <t>صهيب يحيى الوهيبي</t>
  </si>
  <si>
    <t>عبدالرحمن بدر الوهيبي</t>
  </si>
  <si>
    <t>عبدالرحيم بدر الوهيبي</t>
  </si>
  <si>
    <t>عبدالله حمود الوهيبي</t>
  </si>
  <si>
    <t>عزان سالم الوهيبي</t>
  </si>
  <si>
    <t>عمر يونس الوهيبي</t>
  </si>
  <si>
    <t xml:space="preserve"> "8:49"</t>
  </si>
  <si>
    <t xml:space="preserve"> "30"</t>
  </si>
  <si>
    <t>فيصل سليّم الوهيبي</t>
  </si>
  <si>
    <t xml:space="preserve"> "8:59"</t>
  </si>
  <si>
    <t xml:space="preserve"> "9:10"</t>
  </si>
  <si>
    <t xml:space="preserve"> "12"</t>
  </si>
  <si>
    <t>لقمان بدر الوهيبي</t>
  </si>
  <si>
    <t>أنس سليمان سليمان</t>
  </si>
  <si>
    <t>احمد غالب عثمان</t>
  </si>
  <si>
    <t xml:space="preserve"> "8:50"</t>
  </si>
  <si>
    <t xml:space="preserve"> "34"</t>
  </si>
  <si>
    <t xml:space="preserve"> "3"</t>
  </si>
  <si>
    <t xml:space="preserve"> "8:51 (28min) [ 9:23 ]"</t>
  </si>
  <si>
    <t>8:50 (3min) [ 8:52 ]</t>
  </si>
  <si>
    <t>8:58 (3min) [ 9:00 ]</t>
  </si>
  <si>
    <t>Help/more info:</t>
  </si>
  <si>
    <t xml:space="preserve"> "https://tinyurl.com/y5peu3nk"</t>
  </si>
  <si>
    <t>© Google Meet Attendance</t>
  </si>
  <si>
    <t>https://tinyurl.com/y6k2yqts</t>
  </si>
  <si>
    <t xml:space="preserve"> "9:45"</t>
  </si>
  <si>
    <t xml:space="preserve"> "50"</t>
  </si>
  <si>
    <t>حمزة عفان الزرافي</t>
  </si>
  <si>
    <t xml:space="preserve"> "9:40"</t>
  </si>
  <si>
    <t xml:space="preserve"> "46"</t>
  </si>
  <si>
    <t>9:09 (35min) [ 9:45 ]</t>
  </si>
  <si>
    <t xml:space="preserve"> "9:24"</t>
  </si>
  <si>
    <t xml:space="preserve"> "32"</t>
  </si>
  <si>
    <t xml:space="preserve"> "44"</t>
  </si>
  <si>
    <t>عمران طالب الوهيبي</t>
  </si>
  <si>
    <t xml:space="preserve"> "22"</t>
  </si>
  <si>
    <t xml:space="preserve"> "9:38 (4min) [ 9:45 ]"</t>
  </si>
  <si>
    <t>8:59 (12min) [ 9:10 ]</t>
  </si>
  <si>
    <t>9:25 (10min) [ 9:34 ]</t>
  </si>
  <si>
    <t xml:space="preserve"> "53"</t>
  </si>
  <si>
    <t xml:space="preserve"> "4"</t>
  </si>
  <si>
    <t xml:space="preserve"> "9:44 (2min) [ 9:45 ]"</t>
  </si>
  <si>
    <t>8:51 (45min) [ 9:40 ]</t>
  </si>
  <si>
    <t>احمد وائل على</t>
  </si>
  <si>
    <t xml:space="preserve"> "9:31"</t>
  </si>
  <si>
    <t xml:space="preserve"> "15"</t>
  </si>
  <si>
    <t xml:space="preserve"> "9:47"</t>
  </si>
  <si>
    <t xml:space="preserve"> "52"</t>
  </si>
  <si>
    <t xml:space="preserve"> "8"</t>
  </si>
  <si>
    <t xml:space="preserve"> "9:48"</t>
  </si>
  <si>
    <t xml:space="preserve"> "10"</t>
  </si>
  <si>
    <t xml:space="preserve"> "8:58 (9min) [ 9:06 ]"</t>
  </si>
  <si>
    <t>9:48 (1min) [ 9:48 ]</t>
  </si>
  <si>
    <t xml:space="preserve"> "49"</t>
  </si>
  <si>
    <t>9:09 (38min) [ 9:48 ]</t>
  </si>
  <si>
    <t xml:space="preserve"> "33"</t>
  </si>
  <si>
    <t xml:space="preserve"> "9:38 (6min) [ 9:47 ]"</t>
  </si>
  <si>
    <t xml:space="preserve"> "57"</t>
  </si>
  <si>
    <t xml:space="preserve"> "9:44 (5min) [ 9:48 ]"</t>
  </si>
  <si>
    <t>8:58 (4min) [ 9:48 ]</t>
  </si>
  <si>
    <t xml:space="preserve"> "17"</t>
  </si>
  <si>
    <t xml:space="preserve"> "10:22"</t>
  </si>
  <si>
    <t xml:space="preserve"> "pqa-whxu-vcx"</t>
  </si>
  <si>
    <t xml:space="preserve"> "10:23"</t>
  </si>
  <si>
    <t xml:space="preserve"> "psr-cpct-wvg"</t>
  </si>
  <si>
    <t>نبراس اكرم البلوشي</t>
  </si>
  <si>
    <t xml:space="preserve"> "10:25"</t>
  </si>
  <si>
    <t xml:space="preserve"> "10:28"</t>
  </si>
  <si>
    <t>سعيد داود الجابري</t>
  </si>
  <si>
    <t>محمد عبدالعزيز الرواحي</t>
  </si>
  <si>
    <t xml:space="preserve"> "10:27"</t>
  </si>
  <si>
    <t>محمد أحمد الكندي</t>
  </si>
  <si>
    <t xml:space="preserve"> "10:24"</t>
  </si>
  <si>
    <t xml:space="preserve"> "5"</t>
  </si>
  <si>
    <t xml:space="preserve"> "10:42"</t>
  </si>
  <si>
    <t xml:space="preserve"> "18"</t>
  </si>
  <si>
    <t xml:space="preserve"> "16"</t>
  </si>
  <si>
    <t>كهلان نبهان الزرافي</t>
  </si>
  <si>
    <t xml:space="preserve"> "10:29"</t>
  </si>
  <si>
    <t xml:space="preserve"> "14"</t>
  </si>
  <si>
    <t>عمران سعيد السريري</t>
  </si>
  <si>
    <t xml:space="preserve"> "10:34"</t>
  </si>
  <si>
    <t>محمد عبدالله السريري</t>
  </si>
  <si>
    <t xml:space="preserve"> "10:35"</t>
  </si>
  <si>
    <t xml:space="preserve"> "10:24 (14min) [ 10:37 ]"</t>
  </si>
  <si>
    <t>10:39 (4min) [ 10:42 ]</t>
  </si>
  <si>
    <t xml:space="preserve"> "11:06"</t>
  </si>
  <si>
    <t xml:space="preserve"> "42"</t>
  </si>
  <si>
    <t xml:space="preserve"> "39"</t>
  </si>
  <si>
    <t xml:space="preserve"> "11:02"</t>
  </si>
  <si>
    <t xml:space="preserve"> "21"</t>
  </si>
  <si>
    <t xml:space="preserve"> "37"</t>
  </si>
  <si>
    <t xml:space="preserve"> "10:29 (24min) [ 10:52 ]"</t>
  </si>
  <si>
    <t>10:54 (13min) [ 11:06 ]</t>
  </si>
  <si>
    <t xml:space="preserve"> "10:59"</t>
  </si>
  <si>
    <t xml:space="preserve"> "35"</t>
  </si>
  <si>
    <t>10:39 (21min) [ 10:59 ]</t>
  </si>
  <si>
    <t>هويدى سهيل الهوتي</t>
  </si>
  <si>
    <t xml:space="preserve"> "10:44"</t>
  </si>
  <si>
    <t xml:space="preserve"> "11:04"</t>
  </si>
  <si>
    <t xml:space="preserve"> "11:13"</t>
  </si>
  <si>
    <t>11:11 (3min) [ 11:13 ]</t>
  </si>
  <si>
    <t>11:10 (1min) [ 11:10 ]</t>
  </si>
  <si>
    <t>10:54 (16min) [ 11:09 ]</t>
  </si>
  <si>
    <t xml:space="preserve"> "40"</t>
  </si>
  <si>
    <t xml:space="preserve"> "8:47"</t>
  </si>
  <si>
    <t xml:space="preserve"> "8:52"</t>
  </si>
  <si>
    <t xml:space="preserve"> "8:51 (2min) [ 8:52 ]"</t>
  </si>
  <si>
    <t xml:space="preserve"> "2020-12-14"</t>
  </si>
  <si>
    <t xml:space="preserve"> "7:48"</t>
  </si>
  <si>
    <t xml:space="preserve"> "rsj-ykfi-niw"</t>
  </si>
  <si>
    <t>محمد خيـّر الحساوي</t>
  </si>
  <si>
    <t xml:space="preserve"> "8:00"</t>
  </si>
  <si>
    <t xml:space="preserve"> "8:40"</t>
  </si>
  <si>
    <t xml:space="preserve"> "8:40 (1min) [ 8:40 ]"</t>
  </si>
  <si>
    <t>8:00 (25min) [ 8:24 ]</t>
  </si>
  <si>
    <t>أويس خالد الحسني</t>
  </si>
  <si>
    <t xml:space="preserve"> "8:11"</t>
  </si>
  <si>
    <t>صهيب يوسف الحسني</t>
  </si>
  <si>
    <t xml:space="preserve"> "7:58"</t>
  </si>
  <si>
    <t xml:space="preserve"> "43"</t>
  </si>
  <si>
    <t>يوسف أحمد السيابي</t>
  </si>
  <si>
    <t xml:space="preserve"> "7:57"</t>
  </si>
  <si>
    <t>المعتز سامي القاسمي</t>
  </si>
  <si>
    <t xml:space="preserve"> "8:04"</t>
  </si>
  <si>
    <t xml:space="preserve"> "8:39"</t>
  </si>
  <si>
    <t xml:space="preserve"> "23"</t>
  </si>
  <si>
    <t>وسام سامي القاسمي</t>
  </si>
  <si>
    <t xml:space="preserve"> "8:16"</t>
  </si>
  <si>
    <t>حمد مال الله المياحي</t>
  </si>
  <si>
    <t xml:space="preserve"> "8:30"</t>
  </si>
  <si>
    <t xml:space="preserve"> "8:36"</t>
  </si>
  <si>
    <t xml:space="preserve"> "7"</t>
  </si>
  <si>
    <t>حمزه محمد الوهيبي</t>
  </si>
  <si>
    <t xml:space="preserve"> "8:03"</t>
  </si>
  <si>
    <t xml:space="preserve"> "8:14"</t>
  </si>
  <si>
    <t>عزام حمدان الوهيبي</t>
  </si>
  <si>
    <t xml:space="preserve"> "7:50"</t>
  </si>
  <si>
    <t xml:space="preserve"> "51"</t>
  </si>
  <si>
    <t>محمود ناصر الوهيبي</t>
  </si>
  <si>
    <t>ناصر حمدان الوهيبي</t>
  </si>
  <si>
    <t xml:space="preserve"> "7:54"</t>
  </si>
  <si>
    <t xml:space="preserve"> "47"</t>
  </si>
  <si>
    <t>ناصر خميس الوهيبي</t>
  </si>
  <si>
    <t xml:space="preserve"> "8:15"</t>
  </si>
  <si>
    <t>عمر عبدالله اليحيائي</t>
  </si>
  <si>
    <t xml:space="preserve"> "7:51"</t>
  </si>
  <si>
    <t xml:space="preserve"> "8:46"</t>
  </si>
  <si>
    <t xml:space="preserve"> "8:40 (7min) [ 8:46 ]"</t>
  </si>
  <si>
    <t xml:space="preserve"> "36"</t>
  </si>
  <si>
    <t xml:space="preserve"> "8:43"</t>
  </si>
  <si>
    <t xml:space="preserve"> "8:03 (12min) [ 8:14 ]"</t>
  </si>
  <si>
    <t>8:41 (6min) [ 8:46 ]</t>
  </si>
  <si>
    <t xml:space="preserve"> "10:18"</t>
  </si>
  <si>
    <t xml:space="preserve"> "ahn-yzgk-ipo"</t>
  </si>
  <si>
    <t>عمر يوسف الحسني</t>
  </si>
  <si>
    <t xml:space="preserve"> "10:20"</t>
  </si>
  <si>
    <t xml:space="preserve"> "11:14"</t>
  </si>
  <si>
    <t xml:space="preserve"> "38"</t>
  </si>
  <si>
    <t xml:space="preserve"> "10:45 (15min) [ 11:14 ]"</t>
  </si>
  <si>
    <t>10:20 (23min) [ 10:43 ]</t>
  </si>
  <si>
    <t>زيد زاهر الحمداني</t>
  </si>
  <si>
    <t xml:space="preserve"> "10:19"</t>
  </si>
  <si>
    <t xml:space="preserve"> "11:09"</t>
  </si>
  <si>
    <t xml:space="preserve"> "10:19 (10min) [ 10:28 ]"</t>
  </si>
  <si>
    <t>10:29 (41min) [ 11:09 ]</t>
  </si>
  <si>
    <t>عــــــلي صلاح الريامي</t>
  </si>
  <si>
    <t xml:space="preserve"> "10:38"</t>
  </si>
  <si>
    <t xml:space="preserve"> "19"</t>
  </si>
  <si>
    <t xml:space="preserve"> "10:27 (12min) [ 10:38 ]"</t>
  </si>
  <si>
    <t>10:19 (7min) [ 10:25 ]</t>
  </si>
  <si>
    <t>المعتصم حمود الشامسي</t>
  </si>
  <si>
    <t xml:space="preserve"> "55"</t>
  </si>
  <si>
    <t>نواف فهد الفارسي</t>
  </si>
  <si>
    <t>عصام أحمد القصابي</t>
  </si>
  <si>
    <t xml:space="preserve"> "10:52"</t>
  </si>
  <si>
    <t>فهد عياد المعشري</t>
  </si>
  <si>
    <t xml:space="preserve"> "10:21"</t>
  </si>
  <si>
    <t xml:space="preserve"> "10:21 (5min) [ 10:25 ]"</t>
  </si>
  <si>
    <t>10:36 (39min) [ 11:14 ]</t>
  </si>
  <si>
    <t>منذر محمد المعشري</t>
  </si>
  <si>
    <t>محمد خالد المعيني</t>
  </si>
  <si>
    <t>بشار ابراهيم الوهيبي</t>
  </si>
  <si>
    <t xml:space="preserve"> "11:05"</t>
  </si>
  <si>
    <t>تركي فيصل الوهيبي</t>
  </si>
  <si>
    <t xml:space="preserve"> "11:15"</t>
  </si>
  <si>
    <t xml:space="preserve"> "54"</t>
  </si>
  <si>
    <t xml:space="preserve"> "10:38 (5min) [ 10:42 ]"</t>
  </si>
  <si>
    <t>10:25 (43min) [ 11:07 ]</t>
  </si>
  <si>
    <t>11:10 (6min) [ 11:15 ]</t>
  </si>
  <si>
    <t>عبدالرحمن ناصر الوهيبي</t>
  </si>
  <si>
    <t xml:space="preserve"> "10:26 (9min) [ 10:34 ]"</t>
  </si>
  <si>
    <t>10:24 (1min) [ 10:24 ]</t>
  </si>
  <si>
    <t>محمد حمدان الوهيبي</t>
  </si>
  <si>
    <t xml:space="preserve"> "41"</t>
  </si>
  <si>
    <t xml:space="preserve"> "10:24 (39min) [ 11:12 ]"</t>
  </si>
  <si>
    <t>11:13 (2min) [ 11:14 ]</t>
  </si>
  <si>
    <t xml:space="preserve"> "13"</t>
  </si>
  <si>
    <t xml:space="preserve"> "27"</t>
  </si>
  <si>
    <t xml:space="preserve"> "11:11"</t>
  </si>
  <si>
    <t>10:33 (2min) [ 10:34 ]</t>
  </si>
  <si>
    <t xml:space="preserve"> "10:38 (34min) [ 11:11 ]"</t>
  </si>
  <si>
    <t xml:space="preserve"> "10:33"</t>
  </si>
  <si>
    <t xml:space="preserve"> "10:32"</t>
  </si>
  <si>
    <t>الأكثم هلال المعشري</t>
  </si>
  <si>
    <t>10:56 (16min) [ 11:11 ]</t>
  </si>
  <si>
    <t xml:space="preserve"> "10:32 (24min) [ 10:55 ]"</t>
  </si>
  <si>
    <t xml:space="preserve"> "10:31"</t>
  </si>
  <si>
    <t>راشد صالح الحسني</t>
  </si>
  <si>
    <t xml:space="preserve"> "10:37"</t>
  </si>
  <si>
    <t>جفال ناصر الحسني</t>
  </si>
  <si>
    <t xml:space="preserve"> "10:57"</t>
  </si>
  <si>
    <t>أزهد صالح الحسني</t>
  </si>
  <si>
    <t>11:09 (1min) [ 11:09 ]</t>
  </si>
  <si>
    <t xml:space="preserve"> "10:33 (24min) [ 10:56 ]"</t>
  </si>
  <si>
    <t xml:space="preserve"> "2020-12-15"</t>
  </si>
  <si>
    <t xml:space="preserve"> "oeo-bzaw-oxp"</t>
  </si>
  <si>
    <t xml:space="preserve"> "2020-12-16"</t>
  </si>
  <si>
    <t xml:space="preserve"> "10:54"</t>
  </si>
  <si>
    <t xml:space="preserve"> "kxb-gycc-yzj"</t>
  </si>
  <si>
    <t>‪Edu Moe Om‬‏</t>
  </si>
  <si>
    <t xml:space="preserve"> "10:49"</t>
  </si>
  <si>
    <t xml:space="preserve"> "11:07"</t>
  </si>
  <si>
    <t xml:space="preserve"> "24"</t>
  </si>
  <si>
    <t xml:space="preserve"> "48"</t>
  </si>
  <si>
    <t>عبدالرحمن عزيز الكندي</t>
  </si>
  <si>
    <t xml:space="preserve"> "10:30"</t>
  </si>
  <si>
    <t>خالد وليد المعشري</t>
  </si>
  <si>
    <t xml:space="preserve"> "11:08"</t>
  </si>
  <si>
    <t>عبدالرحمن محمد المعشري</t>
  </si>
  <si>
    <t xml:space="preserve"> "10:40"</t>
  </si>
  <si>
    <t xml:space="preserve"> "10:56"</t>
  </si>
  <si>
    <t xml:space="preserve"> (marked present)</t>
  </si>
  <si>
    <t>سليمان فيصل الوهيبي</t>
  </si>
  <si>
    <t xml:space="preserve"> "11:00"</t>
  </si>
  <si>
    <t xml:space="preserve"> "11:10 (5min) [ 11:14 ]"</t>
  </si>
  <si>
    <t>11:00 (7min) [ 11:06 ]</t>
  </si>
  <si>
    <t xml:space="preserve"> "10:55"</t>
  </si>
  <si>
    <t xml:space="preserve"> "10:51"</t>
  </si>
  <si>
    <t xml:space="preserve"> "10:46"</t>
  </si>
  <si>
    <t xml:space="preserve"> "29"</t>
  </si>
  <si>
    <t xml:space="preserve"> "10:48"</t>
  </si>
  <si>
    <t xml:space="preserve"> "2020-12-17"</t>
  </si>
  <si>
    <t xml:space="preserve"> "9:36"</t>
  </si>
  <si>
    <t xml:space="preserve"> "ehj-jiif-fhu"</t>
  </si>
  <si>
    <t xml:space="preserve"> "9:43"</t>
  </si>
  <si>
    <t xml:space="preserve"> "9:37"</t>
  </si>
  <si>
    <t xml:space="preserve"> "9:39 (3min) [ 9:43 ]"</t>
  </si>
  <si>
    <t>9:37 (5min) [ 9:43 ]</t>
  </si>
  <si>
    <t xml:space="preserve"> "9:39"</t>
  </si>
  <si>
    <t xml:space="preserve"> "10:11"</t>
  </si>
  <si>
    <t xml:space="preserve"> "nww-kgnr-dnk"</t>
  </si>
  <si>
    <t xml:space="preserve"> "11:12"</t>
  </si>
  <si>
    <t xml:space="preserve"> "10:31 (42min) [ 11:12 ]"</t>
  </si>
  <si>
    <t>10:20 (2min) [ 10:21 ]</t>
  </si>
  <si>
    <t>أسامه سعيد الناصري</t>
  </si>
  <si>
    <t>10:27 (4min) [ 10:30 ]</t>
  </si>
  <si>
    <t>10:45 (28min) [ 11:12 ]</t>
  </si>
  <si>
    <t>10:24 (2min) [ 10:25 ]</t>
  </si>
  <si>
    <t>10:31 (7min) [ 10:37 ]</t>
  </si>
  <si>
    <t>10:44 (1min) [ 10:44 ]</t>
  </si>
  <si>
    <t>10:20 (1min) [ 10:20 ]</t>
  </si>
  <si>
    <t>محمد عبدالله الناصري</t>
  </si>
  <si>
    <t xml:space="preserve"> "10:29 (43min) [ 11:12 ]"</t>
  </si>
  <si>
    <t>10:19 (8min) [ 10:26 ]</t>
  </si>
  <si>
    <t xml:space="preserve"> "10:16"</t>
  </si>
  <si>
    <t xml:space="preserve"> "11:03 (10min) [ 11:12 ]"</t>
  </si>
  <si>
    <t>10:16 (13min) [ 10:28 ]</t>
  </si>
  <si>
    <t>10:43 (13min) [ 11:01 ]</t>
  </si>
  <si>
    <t>احمد سالم</t>
  </si>
  <si>
    <t xml:space="preserve"> "11"</t>
  </si>
  <si>
    <t xml:space="preserve"> "9:39 (2min) [ 9:40 ]"</t>
  </si>
  <si>
    <t>9:37 (4min) [ 9:40 ]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</si>
</sst>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b/>
      <sz val="26"/>
      <color rgb="FFFF0000"/>
      <name val="Adobe Arabic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5" tint="-0.249977111117893"/>
      <name val="Calibri Light"/>
      <family val="1"/>
      <scheme val="major"/>
    </font>
    <font>
      <sz val="9"/>
      <color rgb="FFFF0000"/>
      <name val="Calibri Light"/>
      <family val="1"/>
      <scheme val="major"/>
    </font>
    <font>
      <sz val="10"/>
      <name val="Arial"/>
      <charset val="178"/>
    </font>
    <font>
      <b/>
      <sz val="26"/>
      <name val="Akhbar MT"/>
      <charset val="178"/>
    </font>
    <font>
      <b/>
      <u/>
      <sz val="48"/>
      <color rgb="FFFF0000"/>
      <name val="Arial"/>
      <family val="2"/>
    </font>
    <font>
      <b/>
      <sz val="18"/>
      <name val="Arial"/>
      <family val="2"/>
    </font>
    <font>
      <b/>
      <sz val="36"/>
      <name val="Akhbar MT"/>
      <charset val="178"/>
    </font>
    <font>
      <b/>
      <sz val="48"/>
      <name val="Akhbar MT"/>
      <charset val="178"/>
    </font>
    <font>
      <b/>
      <sz val="36"/>
      <name val="Arial"/>
      <family val="2"/>
    </font>
    <font>
      <b/>
      <sz val="48"/>
      <name val="Arial"/>
      <family val="2"/>
    </font>
    <font>
      <b/>
      <sz val="48"/>
      <color rgb="FFFF0000"/>
      <name val="Arial"/>
      <family val="2"/>
    </font>
    <font>
      <b/>
      <sz val="26"/>
      <name val="Arial"/>
      <family val="2"/>
    </font>
    <font>
      <sz val="48"/>
      <name val="Arial"/>
      <family val="2"/>
    </font>
    <font>
      <sz val="28"/>
      <name val="Arial"/>
      <family val="2"/>
    </font>
    <font>
      <b/>
      <sz val="26"/>
      <color indexed="8"/>
      <name val="Arabic Transparent"/>
      <charset val="178"/>
    </font>
    <font>
      <b/>
      <sz val="28"/>
      <name val="Arial"/>
      <family val="2"/>
    </font>
    <font>
      <b/>
      <sz val="12"/>
      <name val="Arial"/>
      <family val="2"/>
    </font>
    <font>
      <b/>
      <sz val="48"/>
      <color rgb="FFC00000"/>
      <name val="Arial"/>
      <family val="2"/>
    </font>
    <font>
      <b/>
      <sz val="24"/>
      <name val="Arial"/>
      <family val="2"/>
    </font>
    <font>
      <b/>
      <sz val="12"/>
      <name val="Arial Unicode MS"/>
      <family val="2"/>
    </font>
    <font>
      <b/>
      <sz val="36"/>
      <name val="Arial Unicode MS"/>
      <family val="2"/>
    </font>
    <font>
      <b/>
      <sz val="24"/>
      <name val="Arial Unicode MS"/>
      <family val="2"/>
    </font>
    <font>
      <b/>
      <sz val="26"/>
      <name val="Arial Unicode MS"/>
      <family val="2"/>
    </font>
    <font>
      <b/>
      <sz val="36"/>
      <name val="Arabic Typesetting"/>
      <family val="4"/>
    </font>
    <font>
      <b/>
      <sz val="22"/>
      <name val="Arabic Typesetting"/>
      <family val="4"/>
    </font>
    <font>
      <sz val="22"/>
      <name val="Arabic Typesetting"/>
      <family val="4"/>
    </font>
    <font>
      <b/>
      <sz val="26"/>
      <name val="Arabic Typesetting"/>
      <family val="4"/>
    </font>
    <font>
      <sz val="36"/>
      <name val="Arabic Typesetting"/>
      <family val="4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7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61">
    <xf numFmtId="0" fontId="0" fillId="0" borderId="0" xfId="0"/>
    <xf numFmtId="0" fontId="6" fillId="0" borderId="0" xfId="1" applyFont="1" applyAlignment="1">
      <alignment horizontal="center" vertical="center" wrapText="1" readingOrder="2"/>
    </xf>
    <xf numFmtId="0" fontId="7" fillId="4" borderId="6" xfId="1" applyFont="1" applyFill="1" applyBorder="1" applyAlignment="1">
      <alignment horizontal="center" vertical="center" wrapText="1" readingOrder="1"/>
    </xf>
    <xf numFmtId="0" fontId="8" fillId="0" borderId="9" xfId="1" applyFont="1" applyBorder="1" applyAlignment="1">
      <alignment horizontal="right" vertical="center" wrapText="1" indent="1" readingOrder="2"/>
    </xf>
    <xf numFmtId="0" fontId="8" fillId="5" borderId="9" xfId="1" applyFont="1" applyFill="1" applyBorder="1" applyAlignment="1">
      <alignment horizontal="center" vertical="center" wrapText="1" readingOrder="1"/>
    </xf>
    <xf numFmtId="0" fontId="8" fillId="5" borderId="11" xfId="1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right" vertical="center" wrapText="1" indent="1" readingOrder="2"/>
    </xf>
    <xf numFmtId="0" fontId="8" fillId="5" borderId="1" xfId="1" applyFont="1" applyFill="1" applyBorder="1" applyAlignment="1">
      <alignment horizontal="center" vertical="center" wrapText="1" readingOrder="1"/>
    </xf>
    <xf numFmtId="0" fontId="8" fillId="5" borderId="14" xfId="1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2"/>
    </xf>
    <xf numFmtId="0" fontId="8" fillId="0" borderId="1" xfId="1" applyFont="1" applyBorder="1" applyAlignment="1">
      <alignment horizontal="right" vertical="center" wrapText="1" indent="1"/>
    </xf>
    <xf numFmtId="0" fontId="8" fillId="0" borderId="14" xfId="1" applyFont="1" applyBorder="1" applyAlignment="1">
      <alignment horizontal="center" vertical="center" wrapText="1" readingOrder="2"/>
    </xf>
    <xf numFmtId="0" fontId="8" fillId="0" borderId="12" xfId="1" applyFont="1" applyBorder="1" applyAlignment="1">
      <alignment horizontal="center" vertical="center" wrapText="1" readingOrder="2"/>
    </xf>
    <xf numFmtId="49" fontId="9" fillId="0" borderId="1" xfId="1" applyNumberFormat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center" vertical="center" wrapText="1" readingOrder="2"/>
    </xf>
    <xf numFmtId="49" fontId="9" fillId="0" borderId="6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vertical="center" textRotation="90" wrapText="1" readingOrder="2"/>
    </xf>
    <xf numFmtId="0" fontId="8" fillId="0" borderId="6" xfId="1" applyFont="1" applyBorder="1" applyAlignment="1">
      <alignment horizontal="center" vertical="center" wrapText="1" readingOrder="2"/>
    </xf>
    <xf numFmtId="0" fontId="8" fillId="0" borderId="6" xfId="1" applyFont="1" applyBorder="1" applyAlignment="1">
      <alignment horizontal="right" vertical="center" wrapText="1" indent="1"/>
    </xf>
    <xf numFmtId="0" fontId="8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10" fillId="0" borderId="0" xfId="1" applyFont="1" applyBorder="1" applyAlignment="1">
      <alignment horizontal="center" vertical="center" wrapText="1" readingOrder="2"/>
    </xf>
    <xf numFmtId="49" fontId="10" fillId="0" borderId="0" xfId="1" applyNumberFormat="1" applyFont="1" applyBorder="1" applyAlignment="1">
      <alignment horizontal="center" vertical="center" wrapText="1" readingOrder="1"/>
    </xf>
    <xf numFmtId="0" fontId="11" fillId="0" borderId="0" xfId="1" applyFont="1" applyBorder="1" applyAlignment="1">
      <alignment horizontal="center" vertical="center" textRotation="90" readingOrder="2"/>
    </xf>
    <xf numFmtId="0" fontId="8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 readingOrder="1"/>
    </xf>
    <xf numFmtId="0" fontId="7" fillId="0" borderId="0" xfId="1" applyFont="1" applyAlignment="1">
      <alignment horizontal="center" vertical="center" wrapText="1" readingOrder="1"/>
    </xf>
    <xf numFmtId="0" fontId="7" fillId="0" borderId="0" xfId="1" applyFont="1" applyAlignment="1">
      <alignment horizontal="center" vertical="center" readingOrder="2"/>
    </xf>
    <xf numFmtId="0" fontId="7" fillId="0" borderId="0" xfId="1" applyFont="1" applyAlignment="1">
      <alignment horizontal="center" vertical="center" wrapText="1" readingOrder="2"/>
    </xf>
    <xf numFmtId="0" fontId="8" fillId="0" borderId="0" xfId="1" applyFont="1"/>
    <xf numFmtId="0" fontId="6" fillId="0" borderId="0" xfId="1" applyFont="1" applyAlignment="1">
      <alignment horizontal="center" vertical="center" wrapText="1" readingOrder="1"/>
    </xf>
    <xf numFmtId="0" fontId="6" fillId="0" borderId="0" xfId="1" applyFont="1" applyAlignment="1">
      <alignment horizontal="center" vertical="center" readingOrder="2"/>
    </xf>
    <xf numFmtId="0" fontId="9" fillId="0" borderId="0" xfId="1" applyFont="1"/>
    <xf numFmtId="0" fontId="8" fillId="0" borderId="1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 readingOrder="2"/>
    </xf>
    <xf numFmtId="0" fontId="8" fillId="0" borderId="9" xfId="1" applyFont="1" applyBorder="1" applyAlignment="1">
      <alignment horizontal="right" vertical="center" wrapText="1" indent="1"/>
    </xf>
    <xf numFmtId="0" fontId="8" fillId="0" borderId="15" xfId="1" applyFont="1" applyBorder="1" applyAlignment="1">
      <alignment horizontal="center" vertical="center" wrapText="1" readingOrder="2"/>
    </xf>
    <xf numFmtId="49" fontId="9" fillId="0" borderId="16" xfId="1" applyNumberFormat="1" applyFont="1" applyBorder="1" applyAlignment="1">
      <alignment horizontal="center" vertical="center" wrapText="1" readingOrder="1"/>
    </xf>
    <xf numFmtId="0" fontId="16" fillId="0" borderId="0" xfId="2" applyFont="1" applyAlignment="1">
      <alignment horizontal="center" vertical="center"/>
    </xf>
    <xf numFmtId="0" fontId="14" fillId="0" borderId="0" xfId="2" applyFont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vertical="center"/>
      <protection locked="0"/>
    </xf>
    <xf numFmtId="0" fontId="17" fillId="0" borderId="21" xfId="2" applyFont="1" applyBorder="1" applyAlignment="1" applyProtection="1">
      <alignment horizontal="center" vertical="center"/>
      <protection locked="0"/>
    </xf>
    <xf numFmtId="0" fontId="17" fillId="0" borderId="21" xfId="2" applyFont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horizontal="center" vertical="center"/>
      <protection locked="0"/>
    </xf>
    <xf numFmtId="0" fontId="21" fillId="0" borderId="24" xfId="2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0" fontId="22" fillId="0" borderId="0" xfId="2" applyFont="1" applyBorder="1" applyAlignment="1" applyProtection="1">
      <alignment vertical="center"/>
      <protection locked="0"/>
    </xf>
    <xf numFmtId="0" fontId="19" fillId="7" borderId="1" xfId="2" applyFont="1" applyFill="1" applyBorder="1" applyAlignment="1" applyProtection="1">
      <alignment horizontal="center" vertical="center"/>
      <protection locked="0"/>
    </xf>
    <xf numFmtId="0" fontId="13" fillId="0" borderId="0" xfId="2" applyAlignment="1">
      <alignment horizontal="center" vertical="center"/>
    </xf>
    <xf numFmtId="0" fontId="19" fillId="11" borderId="1" xfId="2" applyFont="1" applyFill="1" applyBorder="1" applyAlignment="1" applyProtection="1">
      <alignment horizontal="center" vertical="center"/>
      <protection locked="0"/>
    </xf>
    <xf numFmtId="0" fontId="19" fillId="9" borderId="16" xfId="2" applyFont="1" applyFill="1" applyBorder="1" applyAlignment="1">
      <alignment vertical="center" wrapText="1"/>
    </xf>
    <xf numFmtId="0" fontId="19" fillId="6" borderId="1" xfId="2" applyFont="1" applyFill="1" applyBorder="1" applyAlignment="1" applyProtection="1">
      <alignment horizontal="center" vertical="center"/>
      <protection locked="0"/>
    </xf>
    <xf numFmtId="0" fontId="19" fillId="12" borderId="16" xfId="2" applyFont="1" applyFill="1" applyBorder="1" applyAlignment="1" applyProtection="1">
      <alignment horizontal="center" vertical="center"/>
      <protection locked="0"/>
    </xf>
    <xf numFmtId="0" fontId="19" fillId="13" borderId="16" xfId="2" applyFont="1" applyFill="1" applyBorder="1" applyAlignment="1" applyProtection="1">
      <alignment horizontal="center" vertical="center"/>
      <protection locked="0"/>
    </xf>
    <xf numFmtId="0" fontId="19" fillId="12" borderId="1" xfId="2" applyFont="1" applyFill="1" applyBorder="1" applyAlignment="1" applyProtection="1">
      <alignment horizontal="center" vertical="center"/>
      <protection locked="0"/>
    </xf>
    <xf numFmtId="0" fontId="19" fillId="13" borderId="1" xfId="2" applyFont="1" applyFill="1" applyBorder="1" applyAlignment="1">
      <alignment horizontal="center" vertical="center"/>
    </xf>
    <xf numFmtId="0" fontId="19" fillId="13" borderId="1" xfId="2" applyFont="1" applyFill="1" applyBorder="1" applyAlignment="1" applyProtection="1">
      <alignment horizontal="center" vertical="center"/>
      <protection locked="0"/>
    </xf>
    <xf numFmtId="0" fontId="13" fillId="0" borderId="22" xfId="2" applyBorder="1" applyAlignment="1">
      <alignment horizontal="center" vertical="center"/>
    </xf>
    <xf numFmtId="0" fontId="24" fillId="6" borderId="9" xfId="2" applyFont="1" applyFill="1" applyBorder="1" applyAlignment="1">
      <alignment horizontal="center" vertical="center"/>
    </xf>
    <xf numFmtId="0" fontId="25" fillId="0" borderId="24" xfId="2" applyFont="1" applyBorder="1" applyAlignment="1" applyProtection="1">
      <alignment horizontal="center" vertical="center"/>
      <protection locked="0"/>
    </xf>
    <xf numFmtId="1" fontId="26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13" borderId="1" xfId="2" applyFont="1" applyFill="1" applyBorder="1" applyAlignment="1">
      <alignment horizontal="center" vertical="center" wrapText="1"/>
    </xf>
    <xf numFmtId="1" fontId="22" fillId="13" borderId="1" xfId="2" applyNumberFormat="1" applyFont="1" applyFill="1" applyBorder="1" applyAlignment="1">
      <alignment horizontal="center" vertical="center"/>
    </xf>
    <xf numFmtId="0" fontId="22" fillId="14" borderId="9" xfId="2" applyFont="1" applyFill="1" applyBorder="1" applyAlignment="1">
      <alignment horizontal="center" vertical="center" wrapText="1"/>
    </xf>
    <xf numFmtId="0" fontId="22" fillId="13" borderId="9" xfId="2" applyFont="1" applyFill="1" applyBorder="1" applyAlignment="1">
      <alignment horizontal="center" vertical="center"/>
    </xf>
    <xf numFmtId="0" fontId="24" fillId="6" borderId="1" xfId="2" applyFont="1" applyFill="1" applyBorder="1" applyAlignment="1">
      <alignment horizontal="center" vertical="center"/>
    </xf>
    <xf numFmtId="0" fontId="22" fillId="13" borderId="23" xfId="2" applyFont="1" applyFill="1" applyBorder="1" applyAlignment="1">
      <alignment horizontal="center" vertical="center" wrapText="1"/>
    </xf>
    <xf numFmtId="0" fontId="27" fillId="0" borderId="0" xfId="2" applyFont="1" applyAlignment="1" applyProtection="1">
      <alignment horizontal="center" vertical="center"/>
      <protection locked="0"/>
    </xf>
    <xf numFmtId="0" fontId="23" fillId="6" borderId="1" xfId="2" applyFont="1" applyFill="1" applyBorder="1" applyAlignment="1" applyProtection="1">
      <alignment horizontal="center" vertical="center"/>
      <protection locked="0"/>
    </xf>
    <xf numFmtId="0" fontId="22" fillId="6" borderId="1" xfId="2" applyFont="1" applyFill="1" applyBorder="1" applyAlignment="1" applyProtection="1">
      <alignment horizontal="center" vertical="center"/>
      <protection locked="0"/>
    </xf>
    <xf numFmtId="0" fontId="28" fillId="6" borderId="0" xfId="2" applyFont="1" applyFill="1" applyAlignment="1" applyProtection="1">
      <alignment horizontal="center" vertical="center"/>
      <protection locked="0"/>
    </xf>
    <xf numFmtId="0" fontId="25" fillId="0" borderId="9" xfId="2" applyFont="1" applyBorder="1" applyAlignment="1" applyProtection="1">
      <alignment horizontal="center" vertical="center"/>
      <protection locked="0"/>
    </xf>
    <xf numFmtId="0" fontId="22" fillId="0" borderId="9" xfId="2" applyFont="1" applyBorder="1" applyAlignment="1" applyProtection="1">
      <alignment horizontal="center" vertical="center" wrapText="1"/>
      <protection locked="0"/>
    </xf>
    <xf numFmtId="0" fontId="22" fillId="16" borderId="9" xfId="2" applyFont="1" applyFill="1" applyBorder="1" applyAlignment="1" applyProtection="1">
      <alignment horizontal="center" vertical="center" wrapText="1"/>
      <protection locked="0"/>
    </xf>
    <xf numFmtId="0" fontId="22" fillId="5" borderId="9" xfId="2" applyFont="1" applyFill="1" applyBorder="1" applyAlignment="1" applyProtection="1">
      <alignment horizontal="center" vertical="center" wrapText="1"/>
      <protection locked="0"/>
    </xf>
    <xf numFmtId="0" fontId="30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vertical="center"/>
      <protection locked="0"/>
    </xf>
    <xf numFmtId="0" fontId="32" fillId="0" borderId="0" xfId="2" applyFont="1" applyBorder="1" applyAlignment="1" applyProtection="1">
      <alignment vertical="center"/>
      <protection locked="0"/>
    </xf>
    <xf numFmtId="0" fontId="33" fillId="0" borderId="0" xfId="2" applyFont="1" applyBorder="1" applyAlignment="1" applyProtection="1">
      <alignment vertical="center"/>
      <protection locked="0"/>
    </xf>
    <xf numFmtId="0" fontId="30" fillId="0" borderId="0" xfId="2" applyFont="1" applyAlignment="1" applyProtection="1">
      <alignment horizontal="center" vertical="center"/>
      <protection locked="0"/>
    </xf>
    <xf numFmtId="0" fontId="34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vertical="center"/>
      <protection locked="0"/>
    </xf>
    <xf numFmtId="0" fontId="36" fillId="0" borderId="0" xfId="2" applyFont="1" applyBorder="1" applyAlignment="1"/>
    <xf numFmtId="0" fontId="37" fillId="0" borderId="0" xfId="2" applyFont="1" applyBorder="1" applyAlignment="1"/>
    <xf numFmtId="0" fontId="38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center" vertical="center" wrapText="1" readingOrder="2"/>
    </xf>
    <xf numFmtId="0" fontId="8" fillId="0" borderId="12" xfId="1" applyFont="1" applyBorder="1" applyAlignment="1">
      <alignment horizontal="center" vertical="center" wrapText="1" readingOrder="2"/>
    </xf>
    <xf numFmtId="49" fontId="9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2"/>
    </xf>
    <xf numFmtId="0" fontId="8" fillId="0" borderId="16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textRotation="90" wrapText="1" readingOrder="2"/>
    </xf>
    <xf numFmtId="0" fontId="8" fillId="0" borderId="13" xfId="1" applyFont="1" applyBorder="1" applyAlignment="1">
      <alignment horizontal="center" vertical="center" textRotation="90" wrapText="1" readingOrder="2"/>
    </xf>
    <xf numFmtId="0" fontId="8" fillId="0" borderId="9" xfId="1" applyFont="1" applyBorder="1" applyAlignment="1">
      <alignment horizontal="center" vertical="center" textRotation="90" wrapText="1" readingOrder="2"/>
    </xf>
    <xf numFmtId="0" fontId="8" fillId="0" borderId="15" xfId="1" applyFont="1" applyBorder="1" applyAlignment="1">
      <alignment horizontal="center" vertical="center" wrapText="1" readingOrder="2"/>
    </xf>
    <xf numFmtId="0" fontId="8" fillId="0" borderId="17" xfId="1" applyFont="1" applyBorder="1" applyAlignment="1">
      <alignment horizontal="center" vertical="center" wrapText="1" readingOrder="2"/>
    </xf>
    <xf numFmtId="0" fontId="8" fillId="0" borderId="8" xfId="1" applyFont="1" applyBorder="1" applyAlignment="1">
      <alignment horizontal="center" vertical="center" wrapText="1" readingOrder="2"/>
    </xf>
    <xf numFmtId="49" fontId="9" fillId="0" borderId="16" xfId="1" applyNumberFormat="1" applyFont="1" applyBorder="1" applyAlignment="1">
      <alignment horizontal="center" vertical="center" wrapText="1" readingOrder="1"/>
    </xf>
    <xf numFmtId="49" fontId="9" fillId="0" borderId="13" xfId="1" applyNumberFormat="1" applyFont="1" applyBorder="1" applyAlignment="1">
      <alignment horizontal="center" vertical="center" wrapText="1" readingOrder="1"/>
    </xf>
    <xf numFmtId="49" fontId="9" fillId="0" borderId="9" xfId="1" applyNumberFormat="1" applyFont="1" applyBorder="1" applyAlignment="1">
      <alignment horizontal="center" vertical="center" wrapText="1" readingOrder="1"/>
    </xf>
    <xf numFmtId="0" fontId="8" fillId="0" borderId="16" xfId="1" applyFont="1" applyBorder="1" applyAlignment="1">
      <alignment horizontal="center" vertical="center" wrapText="1" readingOrder="2"/>
    </xf>
    <xf numFmtId="0" fontId="8" fillId="0" borderId="13" xfId="1" applyFont="1" applyBorder="1" applyAlignment="1">
      <alignment horizontal="center" vertical="center" wrapText="1" readingOrder="2"/>
    </xf>
    <xf numFmtId="0" fontId="8" fillId="0" borderId="9" xfId="1" applyFont="1" applyBorder="1" applyAlignment="1">
      <alignment horizontal="center" vertical="center" wrapText="1" readingOrder="2"/>
    </xf>
    <xf numFmtId="0" fontId="8" fillId="0" borderId="10" xfId="1" applyFont="1" applyBorder="1" applyAlignment="1">
      <alignment horizontal="center" vertical="center" wrapText="1" readingOrder="2"/>
    </xf>
    <xf numFmtId="0" fontId="8" fillId="5" borderId="8" xfId="1" applyFont="1" applyFill="1" applyBorder="1" applyAlignment="1">
      <alignment horizontal="center" vertical="center" wrapText="1" readingOrder="2"/>
    </xf>
    <xf numFmtId="0" fontId="8" fillId="5" borderId="12" xfId="1" applyFont="1" applyFill="1" applyBorder="1" applyAlignment="1">
      <alignment horizontal="center" vertical="center" wrapText="1" readingOrder="2"/>
    </xf>
    <xf numFmtId="49" fontId="9" fillId="5" borderId="9" xfId="1" applyNumberFormat="1" applyFont="1" applyFill="1" applyBorder="1" applyAlignment="1">
      <alignment horizontal="center" vertical="center" wrapText="1" readingOrder="1"/>
    </xf>
    <xf numFmtId="49" fontId="9" fillId="5" borderId="1" xfId="1" applyNumberFormat="1" applyFont="1" applyFill="1" applyBorder="1" applyAlignment="1">
      <alignment horizontal="center" vertical="center" wrapText="1" readingOrder="1"/>
    </xf>
    <xf numFmtId="0" fontId="8" fillId="0" borderId="10" xfId="1" applyFont="1" applyBorder="1" applyAlignment="1">
      <alignment horizontal="center" vertical="center" textRotation="90" wrapText="1" readingOrder="2"/>
    </xf>
    <xf numFmtId="0" fontId="5" fillId="0" borderId="0" xfId="1" applyFont="1" applyBorder="1" applyAlignment="1">
      <alignment horizontal="center" vertical="center" wrapText="1" readingOrder="2"/>
    </xf>
    <xf numFmtId="0" fontId="7" fillId="4" borderId="2" xfId="1" applyFont="1" applyFill="1" applyBorder="1" applyAlignment="1">
      <alignment horizontal="center" vertical="center" wrapText="1" readingOrder="1"/>
    </xf>
    <xf numFmtId="0" fontId="7" fillId="4" borderId="5" xfId="1" applyFont="1" applyFill="1" applyBorder="1" applyAlignment="1">
      <alignment horizontal="center" vertical="center" wrapText="1" readingOrder="1"/>
    </xf>
    <xf numFmtId="0" fontId="7" fillId="4" borderId="3" xfId="1" applyFont="1" applyFill="1" applyBorder="1" applyAlignment="1">
      <alignment horizontal="center" vertical="center" wrapText="1" readingOrder="1"/>
    </xf>
    <xf numFmtId="0" fontId="7" fillId="4" borderId="6" xfId="1" applyFont="1" applyFill="1" applyBorder="1" applyAlignment="1">
      <alignment horizontal="center" vertical="center" wrapText="1" readingOrder="1"/>
    </xf>
    <xf numFmtId="0" fontId="7" fillId="4" borderId="4" xfId="1" applyFont="1" applyFill="1" applyBorder="1" applyAlignment="1">
      <alignment horizontal="center" vertical="center" wrapText="1" readingOrder="1"/>
    </xf>
    <xf numFmtId="0" fontId="7" fillId="4" borderId="7" xfId="1" applyFont="1" applyFill="1" applyBorder="1" applyAlignment="1">
      <alignment horizontal="center" vertical="center" wrapText="1" readingOrder="1"/>
    </xf>
    <xf numFmtId="0" fontId="8" fillId="0" borderId="18" xfId="1" applyFont="1" applyBorder="1" applyAlignment="1">
      <alignment horizontal="center" vertical="center" textRotation="90" wrapText="1" readingOrder="2"/>
    </xf>
    <xf numFmtId="0" fontId="8" fillId="0" borderId="10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right" vertical="center" wrapText="1" indent="1"/>
    </xf>
    <xf numFmtId="0" fontId="8" fillId="0" borderId="13" xfId="1" applyFont="1" applyBorder="1" applyAlignment="1">
      <alignment horizontal="right" vertical="center" wrapText="1" indent="1"/>
    </xf>
    <xf numFmtId="0" fontId="8" fillId="0" borderId="9" xfId="1" applyFont="1" applyBorder="1" applyAlignment="1">
      <alignment horizontal="right" vertical="center" wrapText="1" indent="1"/>
    </xf>
    <xf numFmtId="0" fontId="31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horizontal="center" vertical="center"/>
      <protection locked="0"/>
    </xf>
    <xf numFmtId="0" fontId="19" fillId="10" borderId="1" xfId="2" applyFont="1" applyFill="1" applyBorder="1" applyAlignment="1" applyProtection="1">
      <alignment horizontal="center" vertical="center" textRotation="90" wrapText="1"/>
      <protection locked="0"/>
    </xf>
    <xf numFmtId="0" fontId="19" fillId="11" borderId="1" xfId="2" applyFont="1" applyFill="1" applyBorder="1" applyAlignment="1" applyProtection="1">
      <alignment horizontal="center" vertical="center"/>
      <protection locked="0"/>
    </xf>
    <xf numFmtId="0" fontId="19" fillId="9" borderId="16" xfId="2" applyFont="1" applyFill="1" applyBorder="1" applyAlignment="1">
      <alignment horizontal="center" vertical="center" wrapText="1"/>
    </xf>
    <xf numFmtId="0" fontId="19" fillId="9" borderId="9" xfId="2" applyFont="1" applyFill="1" applyBorder="1" applyAlignment="1">
      <alignment horizontal="center" vertical="center" wrapText="1"/>
    </xf>
    <xf numFmtId="0" fontId="28" fillId="15" borderId="28" xfId="2" applyFont="1" applyFill="1" applyBorder="1" applyAlignment="1" applyProtection="1">
      <alignment horizontal="center" vertical="center"/>
      <protection locked="0"/>
    </xf>
    <xf numFmtId="0" fontId="29" fillId="16" borderId="25" xfId="2" applyFont="1" applyFill="1" applyBorder="1" applyAlignment="1" applyProtection="1">
      <alignment horizontal="center" vertical="center"/>
      <protection locked="0"/>
    </xf>
    <xf numFmtId="0" fontId="29" fillId="16" borderId="26" xfId="2" applyFont="1" applyFill="1" applyBorder="1" applyAlignment="1" applyProtection="1">
      <alignment horizontal="center" vertical="center"/>
      <protection locked="0"/>
    </xf>
    <xf numFmtId="0" fontId="29" fillId="16" borderId="27" xfId="2" applyFont="1" applyFill="1" applyBorder="1" applyAlignment="1" applyProtection="1">
      <alignment horizontal="center" vertical="center"/>
      <protection locked="0"/>
    </xf>
    <xf numFmtId="0" fontId="23" fillId="6" borderId="1" xfId="2" applyFont="1" applyFill="1" applyBorder="1" applyAlignment="1" applyProtection="1">
      <alignment horizontal="center" vertical="center"/>
      <protection locked="0"/>
    </xf>
    <xf numFmtId="0" fontId="19" fillId="7" borderId="25" xfId="2" applyFont="1" applyFill="1" applyBorder="1" applyAlignment="1" applyProtection="1">
      <alignment horizontal="center" vertical="center"/>
      <protection locked="0"/>
    </xf>
    <xf numFmtId="0" fontId="19" fillId="7" borderId="26" xfId="2" applyFont="1" applyFill="1" applyBorder="1" applyAlignment="1" applyProtection="1">
      <alignment horizontal="center" vertical="center"/>
      <protection locked="0"/>
    </xf>
    <xf numFmtId="0" fontId="19" fillId="7" borderId="27" xfId="2" applyFont="1" applyFill="1" applyBorder="1" applyAlignment="1" applyProtection="1">
      <alignment horizontal="center" vertical="center"/>
      <protection locked="0"/>
    </xf>
    <xf numFmtId="0" fontId="19" fillId="8" borderId="1" xfId="2" applyFont="1" applyFill="1" applyBorder="1" applyAlignment="1" applyProtection="1">
      <alignment horizontal="center" vertical="center" textRotation="90"/>
      <protection locked="0"/>
    </xf>
    <xf numFmtId="0" fontId="19" fillId="8" borderId="16" xfId="2" applyFont="1" applyFill="1" applyBorder="1" applyAlignment="1" applyProtection="1">
      <alignment horizontal="center" vertical="center" textRotation="90"/>
      <protection locked="0"/>
    </xf>
    <xf numFmtId="0" fontId="19" fillId="8" borderId="9" xfId="2" applyFont="1" applyFill="1" applyBorder="1" applyAlignment="1" applyProtection="1">
      <alignment horizontal="center" vertical="center" textRotation="90"/>
      <protection locked="0"/>
    </xf>
    <xf numFmtId="0" fontId="19" fillId="9" borderId="25" xfId="2" applyFont="1" applyFill="1" applyBorder="1" applyAlignment="1">
      <alignment horizontal="center" vertical="center" wrapText="1"/>
    </xf>
    <xf numFmtId="0" fontId="19" fillId="9" borderId="27" xfId="2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  <protection locked="0"/>
    </xf>
    <xf numFmtId="0" fontId="15" fillId="0" borderId="19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4" fillId="0" borderId="0" xfId="2" applyFont="1" applyBorder="1" applyAlignment="1" applyProtection="1">
      <alignment horizontal="right" vertical="center"/>
      <protection locked="0"/>
    </xf>
    <xf numFmtId="0" fontId="14" fillId="0" borderId="20" xfId="2" applyFont="1" applyBorder="1" applyAlignment="1" applyProtection="1">
      <alignment horizontal="right" vertical="center"/>
      <protection locked="0"/>
    </xf>
    <xf numFmtId="0" fontId="18" fillId="0" borderId="0" xfId="2" applyFont="1" applyBorder="1" applyAlignment="1" applyProtection="1">
      <alignment horizontal="right" vertical="center"/>
      <protection locked="0"/>
    </xf>
    <xf numFmtId="0" fontId="19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&#1582;&#1591;&#1577; &#1575;&#1604;&#1605;&#1575;&#1583;&#1577;'!A1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hyperlink" Target="#&#1575;&#1604;&#1578;&#1581;&#1590;&#1610;&#1585;!A1"/><Relationship Id="rId5" Type="http://schemas.openxmlformats.org/officeDocument/2006/relationships/hyperlink" Target="#'&#1587;&#1580;&#1604; &#1581;&#1590;&#1608;&#1585; &#1575;&#1604;&#1591;&#1604;&#1575;&#1576;'!A1"/><Relationship Id="rId4" Type="http://schemas.openxmlformats.org/officeDocument/2006/relationships/hyperlink" Target="#'&#1587;&#1580;&#1604; &#1575;&#1604;&#1583;&#1585;&#1580;&#1575;&#1578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&#1575;&#1604;&#1585;&#1574;&#1610;&#1587;&#1610;&#15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&#1575;&#1604;&#1585;&#1574;&#1610;&#1587;&#1610;&#15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&#1575;&#1604;&#1585;&#1574;&#1610;&#1587;&#1610;&#15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123825</xdr:rowOff>
    </xdr:from>
    <xdr:to>
      <xdr:col>3</xdr:col>
      <xdr:colOff>28575</xdr:colOff>
      <xdr:row>4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000225" y="123825"/>
          <a:ext cx="981075" cy="6476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4</xdr:row>
      <xdr:rowOff>63423</xdr:rowOff>
    </xdr:from>
    <xdr:to>
      <xdr:col>13</xdr:col>
      <xdr:colOff>19050</xdr:colOff>
      <xdr:row>14</xdr:row>
      <xdr:rowOff>152069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13750" y="825423"/>
          <a:ext cx="1476375" cy="1993646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19</xdr:row>
      <xdr:rowOff>38100</xdr:rowOff>
    </xdr:from>
    <xdr:to>
      <xdr:col>4</xdr:col>
      <xdr:colOff>152400</xdr:colOff>
      <xdr:row>21</xdr:row>
      <xdr:rowOff>114300</xdr:rowOff>
    </xdr:to>
    <xdr:sp macro="" textlink="">
      <xdr:nvSpPr>
        <xdr:cNvPr id="6" name="Round Same Side Corner Rectangle 5">
          <a:hlinkClick xmlns:r="http://schemas.openxmlformats.org/officeDocument/2006/relationships" r:id="rId3"/>
        </xdr:cNvPr>
        <xdr:cNvSpPr/>
      </xdr:nvSpPr>
      <xdr:spPr>
        <a:xfrm>
          <a:off x="9983266800" y="3667125"/>
          <a:ext cx="1209675" cy="457200"/>
        </a:xfrm>
        <a:prstGeom prst="round2Same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خطة المادة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190500</xdr:colOff>
      <xdr:row>19</xdr:row>
      <xdr:rowOff>47625</xdr:rowOff>
    </xdr:from>
    <xdr:to>
      <xdr:col>6</xdr:col>
      <xdr:colOff>180975</xdr:colOff>
      <xdr:row>21</xdr:row>
      <xdr:rowOff>123825</xdr:rowOff>
    </xdr:to>
    <xdr:sp macro="" textlink="">
      <xdr:nvSpPr>
        <xdr:cNvPr id="7" name="Round Same Side Corner Rectangle 6">
          <a:hlinkClick xmlns:r="http://schemas.openxmlformats.org/officeDocument/2006/relationships" r:id="rId4"/>
        </xdr:cNvPr>
        <xdr:cNvSpPr/>
      </xdr:nvSpPr>
      <xdr:spPr>
        <a:xfrm>
          <a:off x="9982019025" y="36766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TN" sz="1600" b="1">
              <a:solidFill>
                <a:schemeClr val="tx1"/>
              </a:solidFill>
            </a:rPr>
            <a:t>سجل الدرجات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219075</xdr:colOff>
      <xdr:row>19</xdr:row>
      <xdr:rowOff>47625</xdr:rowOff>
    </xdr:from>
    <xdr:to>
      <xdr:col>8</xdr:col>
      <xdr:colOff>209550</xdr:colOff>
      <xdr:row>21</xdr:row>
      <xdr:rowOff>123825</xdr:rowOff>
    </xdr:to>
    <xdr:sp macro="" textlink="">
      <xdr:nvSpPr>
        <xdr:cNvPr id="8" name="Round Same Side Corner Rectangle 7">
          <a:hlinkClick xmlns:r="http://schemas.openxmlformats.org/officeDocument/2006/relationships" r:id="rId5"/>
        </xdr:cNvPr>
        <xdr:cNvSpPr/>
      </xdr:nvSpPr>
      <xdr:spPr>
        <a:xfrm>
          <a:off x="9980771250" y="36766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سجل الحضور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247650</xdr:colOff>
      <xdr:row>19</xdr:row>
      <xdr:rowOff>57150</xdr:rowOff>
    </xdr:from>
    <xdr:to>
      <xdr:col>10</xdr:col>
      <xdr:colOff>238125</xdr:colOff>
      <xdr:row>21</xdr:row>
      <xdr:rowOff>133350</xdr:rowOff>
    </xdr:to>
    <xdr:sp macro="" textlink="">
      <xdr:nvSpPr>
        <xdr:cNvPr id="9" name="Round Same Side Corner Rectangle 8">
          <a:hlinkClick xmlns:r="http://schemas.openxmlformats.org/officeDocument/2006/relationships" r:id="rId6"/>
        </xdr:cNvPr>
        <xdr:cNvSpPr/>
      </xdr:nvSpPr>
      <xdr:spPr>
        <a:xfrm>
          <a:off x="9979523475" y="368617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التحضير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441228</xdr:colOff>
      <xdr:row>4</xdr:row>
      <xdr:rowOff>28574</xdr:rowOff>
    </xdr:from>
    <xdr:to>
      <xdr:col>9</xdr:col>
      <xdr:colOff>390525</xdr:colOff>
      <xdr:row>14</xdr:row>
      <xdr:rowOff>163903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809475" y="790574"/>
          <a:ext cx="2997297" cy="2040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19</xdr:row>
      <xdr:rowOff>38100</xdr:rowOff>
    </xdr:from>
    <xdr:to>
      <xdr:col>5</xdr:col>
      <xdr:colOff>114300</xdr:colOff>
      <xdr:row>21</xdr:row>
      <xdr:rowOff>114300</xdr:rowOff>
    </xdr:to>
    <xdr:sp macro="" textlink="">
      <xdr:nvSpPr>
        <xdr:cNvPr id="2" name="Round Same Side Corner Rectangle 1">
          <a:hlinkClick xmlns:r="http://schemas.openxmlformats.org/officeDocument/2006/relationships" r:id="rId1"/>
        </xdr:cNvPr>
        <xdr:cNvSpPr/>
      </xdr:nvSpPr>
      <xdr:spPr>
        <a:xfrm>
          <a:off x="9984524100" y="499110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</a:p>
      </xdr:txBody>
    </xdr:sp>
    <xdr:clientData/>
  </xdr:twoCellAnchor>
  <xdr:twoCellAnchor editAs="oneCell">
    <xdr:from>
      <xdr:col>0</xdr:col>
      <xdr:colOff>419100</xdr:colOff>
      <xdr:row>4</xdr:row>
      <xdr:rowOff>142875</xdr:rowOff>
    </xdr:from>
    <xdr:to>
      <xdr:col>8</xdr:col>
      <xdr:colOff>65106</xdr:colOff>
      <xdr:row>18</xdr:row>
      <xdr:rowOff>19050</xdr:rowOff>
    </xdr:to>
    <xdr:pic>
      <xdr:nvPicPr>
        <xdr:cNvPr id="5" name="Picture 4" descr="Young business workers posting with sticky notes stickers reminders  creative brainstorming at board the colleague in a modern co-working space. Premium Phot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744494" y="2238375"/>
          <a:ext cx="4522806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209550</xdr:colOff>
      <xdr:row>1</xdr:row>
      <xdr:rowOff>76200</xdr:rowOff>
    </xdr:from>
    <xdr:to>
      <xdr:col>5</xdr:col>
      <xdr:colOff>200025</xdr:colOff>
      <xdr:row>3</xdr:row>
      <xdr:rowOff>152400</xdr:rowOff>
    </xdr:to>
    <xdr:sp macro="" textlink="">
      <xdr:nvSpPr>
        <xdr:cNvPr id="6" name="Round Same Side Corner Rectangle 5"/>
        <xdr:cNvSpPr/>
      </xdr:nvSpPr>
      <xdr:spPr>
        <a:xfrm>
          <a:off x="9984438375" y="1600200"/>
          <a:ext cx="1209675" cy="457200"/>
        </a:xfrm>
        <a:prstGeom prst="round2Same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خطة المادة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20</xdr:row>
      <xdr:rowOff>0</xdr:rowOff>
    </xdr:from>
    <xdr:to>
      <xdr:col>5</xdr:col>
      <xdr:colOff>76200</xdr:colOff>
      <xdr:row>22</xdr:row>
      <xdr:rowOff>76200</xdr:rowOff>
    </xdr:to>
    <xdr:sp macro="" textlink="">
      <xdr:nvSpPr>
        <xdr:cNvPr id="2" name="Round Same Side Corner Rectangle 1">
          <a:hlinkClick xmlns:r="http://schemas.openxmlformats.org/officeDocument/2006/relationships" r:id="rId1"/>
        </xdr:cNvPr>
        <xdr:cNvSpPr/>
      </xdr:nvSpPr>
      <xdr:spPr>
        <a:xfrm>
          <a:off x="9984562200" y="381000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400050</xdr:colOff>
      <xdr:row>5</xdr:row>
      <xdr:rowOff>117861</xdr:rowOff>
    </xdr:from>
    <xdr:to>
      <xdr:col>7</xdr:col>
      <xdr:colOff>571500</xdr:colOff>
      <xdr:row>19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847700" y="1070361"/>
          <a:ext cx="4438650" cy="2625339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2</xdr:row>
      <xdr:rowOff>19050</xdr:rowOff>
    </xdr:from>
    <xdr:to>
      <xdr:col>5</xdr:col>
      <xdr:colOff>171450</xdr:colOff>
      <xdr:row>4</xdr:row>
      <xdr:rowOff>95250</xdr:rowOff>
    </xdr:to>
    <xdr:sp macro="" textlink="">
      <xdr:nvSpPr>
        <xdr:cNvPr id="4" name="Round Same Side Corner Rectangle 3"/>
        <xdr:cNvSpPr/>
      </xdr:nvSpPr>
      <xdr:spPr>
        <a:xfrm>
          <a:off x="9984466950" y="4000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TN" sz="1600" b="1">
              <a:solidFill>
                <a:schemeClr val="tx1"/>
              </a:solidFill>
            </a:rPr>
            <a:t>سجل الدرجات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28575</xdr:rowOff>
    </xdr:from>
    <xdr:to>
      <xdr:col>5</xdr:col>
      <xdr:colOff>0</xdr:colOff>
      <xdr:row>21</xdr:row>
      <xdr:rowOff>104775</xdr:rowOff>
    </xdr:to>
    <xdr:sp macro="" textlink="">
      <xdr:nvSpPr>
        <xdr:cNvPr id="2" name="Round Same Side Corner Rectangle 1">
          <a:hlinkClick xmlns:r="http://schemas.openxmlformats.org/officeDocument/2006/relationships" r:id="rId1"/>
        </xdr:cNvPr>
        <xdr:cNvSpPr/>
      </xdr:nvSpPr>
      <xdr:spPr>
        <a:xfrm>
          <a:off x="9984638400" y="364807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400051</xdr:colOff>
      <xdr:row>5</xdr:row>
      <xdr:rowOff>114300</xdr:rowOff>
    </xdr:from>
    <xdr:to>
      <xdr:col>8</xdr:col>
      <xdr:colOff>66675</xdr:colOff>
      <xdr:row>18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742925" y="1066800"/>
          <a:ext cx="4543424" cy="2428875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2</xdr:row>
      <xdr:rowOff>123825</xdr:rowOff>
    </xdr:from>
    <xdr:to>
      <xdr:col>5</xdr:col>
      <xdr:colOff>66675</xdr:colOff>
      <xdr:row>5</xdr:row>
      <xdr:rowOff>9525</xdr:rowOff>
    </xdr:to>
    <xdr:sp macro="" textlink="">
      <xdr:nvSpPr>
        <xdr:cNvPr id="4" name="Round Same Side Corner Rectangle 3"/>
        <xdr:cNvSpPr/>
      </xdr:nvSpPr>
      <xdr:spPr>
        <a:xfrm>
          <a:off x="9984571725" y="5048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سجل الحضور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19</xdr:row>
      <xdr:rowOff>161925</xdr:rowOff>
    </xdr:from>
    <xdr:to>
      <xdr:col>5</xdr:col>
      <xdr:colOff>133349</xdr:colOff>
      <xdr:row>22</xdr:row>
      <xdr:rowOff>47625</xdr:rowOff>
    </xdr:to>
    <xdr:sp macro="" textlink="">
      <xdr:nvSpPr>
        <xdr:cNvPr id="2" name="Round Same Side Corner Rectangle 1">
          <a:hlinkClick xmlns:r="http://schemas.openxmlformats.org/officeDocument/2006/relationships" r:id="rId1"/>
        </xdr:cNvPr>
        <xdr:cNvSpPr/>
      </xdr:nvSpPr>
      <xdr:spPr>
        <a:xfrm>
          <a:off x="9984505051" y="37814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390525</xdr:colOff>
      <xdr:row>5</xdr:row>
      <xdr:rowOff>114300</xdr:rowOff>
    </xdr:from>
    <xdr:to>
      <xdr:col>8</xdr:col>
      <xdr:colOff>172046</xdr:colOff>
      <xdr:row>19</xdr:row>
      <xdr:rowOff>66675</xdr:rowOff>
    </xdr:to>
    <xdr:pic>
      <xdr:nvPicPr>
        <xdr:cNvPr id="3" name="Picture 2" descr="Businessman analyzing company financial report with augmented reality graphics Premium Phot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637554" y="1066800"/>
          <a:ext cx="4658321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276224</xdr:colOff>
      <xdr:row>2</xdr:row>
      <xdr:rowOff>123825</xdr:rowOff>
    </xdr:from>
    <xdr:to>
      <xdr:col>5</xdr:col>
      <xdr:colOff>266699</xdr:colOff>
      <xdr:row>5</xdr:row>
      <xdr:rowOff>9525</xdr:rowOff>
    </xdr:to>
    <xdr:sp macro="" textlink="">
      <xdr:nvSpPr>
        <xdr:cNvPr id="4" name="Round Same Side Corner Rectangle 3"/>
        <xdr:cNvSpPr/>
      </xdr:nvSpPr>
      <xdr:spPr>
        <a:xfrm>
          <a:off x="9984371701" y="5048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التحضير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"/>
  <sheetViews>
    <sheetView showGridLines="0" rightToLeft="1" workbookViewId="0"/>
  </sheetViews>
  <sheetFormatPr defaultRowHeight="15"/>
  <sheetData>
    <row r="2" spans="3:14" ht="15" customHeight="1">
      <c r="D2" s="92" t="s">
        <v>0</v>
      </c>
      <c r="E2" s="92"/>
      <c r="F2" s="92"/>
      <c r="G2" s="92"/>
      <c r="H2" s="92"/>
      <c r="I2" s="92"/>
      <c r="J2" s="92"/>
      <c r="K2" s="92"/>
    </row>
    <row r="3" spans="3:14" ht="15" customHeight="1">
      <c r="D3" s="92"/>
      <c r="E3" s="92"/>
      <c r="F3" s="92"/>
      <c r="G3" s="92"/>
      <c r="H3" s="92"/>
      <c r="I3" s="92"/>
      <c r="J3" s="92"/>
      <c r="K3" s="92"/>
    </row>
    <row r="4" spans="3:14" ht="15" customHeight="1">
      <c r="D4" s="92"/>
      <c r="E4" s="92"/>
      <c r="F4" s="92"/>
      <c r="G4" s="92"/>
      <c r="H4" s="92"/>
      <c r="I4" s="92"/>
      <c r="J4" s="92"/>
      <c r="K4" s="92"/>
    </row>
    <row r="16" spans="3:14" ht="15.75">
      <c r="C16" s="90" t="s">
        <v>1</v>
      </c>
      <c r="D16" s="90"/>
      <c r="E16" s="90"/>
      <c r="F16" s="90" t="s">
        <v>2</v>
      </c>
      <c r="G16" s="90"/>
      <c r="H16" s="90"/>
      <c r="I16" s="90" t="s">
        <v>3</v>
      </c>
      <c r="J16" s="90"/>
      <c r="K16" s="90"/>
      <c r="L16" s="90" t="s">
        <v>5</v>
      </c>
      <c r="M16" s="90"/>
      <c r="N16" s="90"/>
    </row>
    <row r="17" spans="3:14">
      <c r="C17" s="93" t="s">
        <v>6</v>
      </c>
      <c r="D17" s="93"/>
      <c r="E17" s="93"/>
      <c r="F17" s="93" t="s">
        <v>7</v>
      </c>
      <c r="G17" s="93"/>
      <c r="H17" s="93"/>
      <c r="I17" s="93" t="s">
        <v>8</v>
      </c>
      <c r="J17" s="93"/>
      <c r="K17" s="93"/>
      <c r="L17" s="91" t="s">
        <v>4</v>
      </c>
      <c r="M17" s="91"/>
      <c r="N17" s="91"/>
    </row>
  </sheetData>
  <mergeCells count="9">
    <mergeCell ref="L16:N16"/>
    <mergeCell ref="L17:N17"/>
    <mergeCell ref="D2:K4"/>
    <mergeCell ref="C16:E16"/>
    <mergeCell ref="F16:H16"/>
    <mergeCell ref="I16:K16"/>
    <mergeCell ref="C17:E17"/>
    <mergeCell ref="F17:H17"/>
    <mergeCell ref="I17:K1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22" zoomScale="40" zoomScaleNormal="40" zoomScaleSheetLayoutView="40" workbookViewId="0">
      <selection activeCell="H29" sqref="H29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8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1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214</v>
      </c>
      <c r="C8" s="61">
        <v>4</v>
      </c>
      <c r="D8" s="61">
        <v>3</v>
      </c>
      <c r="E8" s="62">
        <f>IF(C8="","",SUM(C8:D8))</f>
        <v>7</v>
      </c>
      <c r="F8" s="61">
        <v>8</v>
      </c>
      <c r="G8" s="61">
        <v>8</v>
      </c>
      <c r="H8" s="61"/>
      <c r="I8" s="61"/>
      <c r="J8" s="62">
        <f t="shared" ref="J8:J47" si="0">IF(F8="","",SUM(F8:I8))</f>
        <v>16</v>
      </c>
      <c r="K8" s="61">
        <v>6</v>
      </c>
      <c r="L8" s="61"/>
      <c r="M8" s="63">
        <f>IF(G8="","",SUM(C8+F8+G8+K8)/50*100)</f>
        <v>52</v>
      </c>
      <c r="N8" s="64" t="str">
        <f>IF(M8="","",IF(M8&gt;=95,"1",IF(M8&gt;=90,"2",IF(M8&gt;=80,"3",IF(M8&gt;=70,"4",IF(M8&gt;=60,"5",IF(M8&gt;=50,"6",IF(M8&lt;50,"7"))))))))</f>
        <v>6</v>
      </c>
      <c r="O8" s="65">
        <f t="shared" ref="O8:O47" si="1">IF(SUM(E8,J8,K8,L8)=0,"",SUM(E8,J8,K8,L8))</f>
        <v>29</v>
      </c>
    </row>
    <row r="9" spans="1:259" ht="60" customHeight="1">
      <c r="A9" s="66">
        <v>2</v>
      </c>
      <c r="B9" s="60" t="s">
        <v>215</v>
      </c>
      <c r="C9" s="61">
        <v>5</v>
      </c>
      <c r="D9" s="61">
        <v>3</v>
      </c>
      <c r="E9" s="67">
        <f t="shared" ref="E9:E47" si="2">IF(C9="","",SUM(C9:D9))</f>
        <v>8</v>
      </c>
      <c r="F9" s="61">
        <v>9</v>
      </c>
      <c r="G9" s="61">
        <v>10</v>
      </c>
      <c r="H9" s="61"/>
      <c r="I9" s="61"/>
      <c r="J9" s="67">
        <f t="shared" si="0"/>
        <v>19</v>
      </c>
      <c r="K9" s="61">
        <v>14</v>
      </c>
      <c r="L9" s="61"/>
      <c r="M9" s="63">
        <f t="shared" ref="M9:M46" si="3">IF(G9="","",SUM(C9+F9+G9+K9)/50*100)</f>
        <v>76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41</v>
      </c>
    </row>
    <row r="10" spans="1:259" ht="60" customHeight="1">
      <c r="A10" s="66">
        <v>3</v>
      </c>
      <c r="B10" s="60" t="s">
        <v>216</v>
      </c>
      <c r="C10" s="61">
        <v>4</v>
      </c>
      <c r="D10" s="61">
        <v>3</v>
      </c>
      <c r="E10" s="67">
        <f t="shared" si="2"/>
        <v>7</v>
      </c>
      <c r="F10" s="61">
        <v>8</v>
      </c>
      <c r="G10" s="61">
        <v>9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42</v>
      </c>
      <c r="N10" s="64" t="str">
        <f t="shared" si="4"/>
        <v>7</v>
      </c>
      <c r="O10" s="65">
        <f t="shared" si="1"/>
        <v>24</v>
      </c>
    </row>
    <row r="11" spans="1:259" ht="60" customHeight="1">
      <c r="A11" s="66">
        <v>4</v>
      </c>
      <c r="B11" s="60" t="s">
        <v>217</v>
      </c>
      <c r="C11" s="61">
        <v>5</v>
      </c>
      <c r="D11" s="61">
        <v>5</v>
      </c>
      <c r="E11" s="67">
        <f t="shared" si="2"/>
        <v>10</v>
      </c>
      <c r="F11" s="61">
        <v>15</v>
      </c>
      <c r="G11" s="61">
        <v>15</v>
      </c>
      <c r="H11" s="61"/>
      <c r="I11" s="61"/>
      <c r="J11" s="67">
        <f t="shared" si="0"/>
        <v>30</v>
      </c>
      <c r="K11" s="61">
        <v>10</v>
      </c>
      <c r="L11" s="61"/>
      <c r="M11" s="63">
        <f t="shared" si="3"/>
        <v>90</v>
      </c>
      <c r="N11" s="64" t="str">
        <f t="shared" si="4"/>
        <v>2</v>
      </c>
      <c r="O11" s="65">
        <f t="shared" si="1"/>
        <v>50</v>
      </c>
    </row>
    <row r="12" spans="1:259" ht="60" customHeight="1">
      <c r="A12" s="66">
        <v>5</v>
      </c>
      <c r="B12" s="60" t="s">
        <v>218</v>
      </c>
      <c r="C12" s="61">
        <v>3</v>
      </c>
      <c r="D12" s="61">
        <v>4</v>
      </c>
      <c r="E12" s="67">
        <f t="shared" si="2"/>
        <v>7</v>
      </c>
      <c r="F12" s="61">
        <v>8</v>
      </c>
      <c r="G12" s="61">
        <v>9</v>
      </c>
      <c r="H12" s="61"/>
      <c r="I12" s="61"/>
      <c r="J12" s="67">
        <f t="shared" si="0"/>
        <v>17</v>
      </c>
      <c r="K12" s="61">
        <v>12</v>
      </c>
      <c r="L12" s="61"/>
      <c r="M12" s="63">
        <f t="shared" si="3"/>
        <v>64</v>
      </c>
      <c r="N12" s="64" t="str">
        <f t="shared" si="4"/>
        <v>5</v>
      </c>
      <c r="O12" s="65">
        <f t="shared" si="1"/>
        <v>36</v>
      </c>
    </row>
    <row r="13" spans="1:259" ht="60" customHeight="1">
      <c r="A13" s="66">
        <v>6</v>
      </c>
      <c r="B13" s="60" t="s">
        <v>219</v>
      </c>
      <c r="C13" s="61">
        <v>3</v>
      </c>
      <c r="D13" s="61">
        <v>4</v>
      </c>
      <c r="E13" s="67">
        <f t="shared" si="2"/>
        <v>7</v>
      </c>
      <c r="F13" s="61">
        <v>9</v>
      </c>
      <c r="G13" s="61">
        <v>8</v>
      </c>
      <c r="H13" s="61"/>
      <c r="I13" s="61"/>
      <c r="J13" s="67">
        <f t="shared" si="0"/>
        <v>17</v>
      </c>
      <c r="K13" s="61">
        <v>1</v>
      </c>
      <c r="L13" s="61"/>
      <c r="M13" s="63">
        <f t="shared" si="3"/>
        <v>42</v>
      </c>
      <c r="N13" s="64" t="str">
        <f t="shared" si="4"/>
        <v>7</v>
      </c>
      <c r="O13" s="65">
        <f t="shared" si="1"/>
        <v>25</v>
      </c>
    </row>
    <row r="14" spans="1:259" ht="60" customHeight="1">
      <c r="A14" s="66">
        <v>7</v>
      </c>
      <c r="B14" s="60" t="s">
        <v>220</v>
      </c>
      <c r="C14" s="61">
        <v>3</v>
      </c>
      <c r="D14" s="61">
        <v>4</v>
      </c>
      <c r="E14" s="67">
        <f t="shared" si="2"/>
        <v>7</v>
      </c>
      <c r="F14" s="61">
        <v>8</v>
      </c>
      <c r="G14" s="61">
        <v>8</v>
      </c>
      <c r="H14" s="61"/>
      <c r="I14" s="61"/>
      <c r="J14" s="67">
        <f t="shared" si="0"/>
        <v>16</v>
      </c>
      <c r="K14" s="61">
        <v>0</v>
      </c>
      <c r="L14" s="61"/>
      <c r="M14" s="63">
        <f t="shared" si="3"/>
        <v>38</v>
      </c>
      <c r="N14" s="64" t="str">
        <f t="shared" si="4"/>
        <v>7</v>
      </c>
      <c r="O14" s="65">
        <f t="shared" si="1"/>
        <v>23</v>
      </c>
    </row>
    <row r="15" spans="1:259" ht="60" customHeight="1">
      <c r="A15" s="66">
        <v>8</v>
      </c>
      <c r="B15" s="60" t="s">
        <v>221</v>
      </c>
      <c r="C15" s="61">
        <v>3</v>
      </c>
      <c r="D15" s="61">
        <v>4</v>
      </c>
      <c r="E15" s="67">
        <f t="shared" si="2"/>
        <v>7</v>
      </c>
      <c r="F15" s="61">
        <v>10</v>
      </c>
      <c r="G15" s="61">
        <v>9</v>
      </c>
      <c r="H15" s="61"/>
      <c r="I15" s="61"/>
      <c r="J15" s="67">
        <f t="shared" si="0"/>
        <v>19</v>
      </c>
      <c r="K15" s="61">
        <v>9</v>
      </c>
      <c r="L15" s="61"/>
      <c r="M15" s="63">
        <f t="shared" si="3"/>
        <v>62</v>
      </c>
      <c r="N15" s="64" t="str">
        <f t="shared" si="4"/>
        <v>5</v>
      </c>
      <c r="O15" s="65">
        <f t="shared" si="1"/>
        <v>35</v>
      </c>
    </row>
    <row r="16" spans="1:259" ht="60" customHeight="1">
      <c r="A16" s="66">
        <v>9</v>
      </c>
      <c r="B16" s="60" t="s">
        <v>222</v>
      </c>
      <c r="C16" s="61">
        <v>5</v>
      </c>
      <c r="D16" s="61">
        <v>3</v>
      </c>
      <c r="E16" s="67">
        <f t="shared" si="2"/>
        <v>8</v>
      </c>
      <c r="F16" s="61">
        <v>9</v>
      </c>
      <c r="G16" s="61">
        <v>10</v>
      </c>
      <c r="H16" s="61"/>
      <c r="I16" s="61"/>
      <c r="J16" s="67">
        <f t="shared" si="0"/>
        <v>19</v>
      </c>
      <c r="K16" s="61">
        <v>8</v>
      </c>
      <c r="L16" s="61"/>
      <c r="M16" s="63">
        <f t="shared" si="3"/>
        <v>64</v>
      </c>
      <c r="N16" s="64" t="str">
        <f t="shared" si="4"/>
        <v>5</v>
      </c>
      <c r="O16" s="65">
        <f t="shared" si="1"/>
        <v>35</v>
      </c>
    </row>
    <row r="17" spans="1:15" ht="60" customHeight="1">
      <c r="A17" s="66">
        <v>10</v>
      </c>
      <c r="B17" s="60" t="s">
        <v>223</v>
      </c>
      <c r="C17" s="61">
        <v>4</v>
      </c>
      <c r="D17" s="61">
        <v>3</v>
      </c>
      <c r="E17" s="67">
        <f t="shared" si="2"/>
        <v>7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12</v>
      </c>
      <c r="L17" s="61"/>
      <c r="M17" s="63">
        <f t="shared" si="3"/>
        <v>68</v>
      </c>
      <c r="N17" s="64" t="str">
        <f t="shared" si="4"/>
        <v>5</v>
      </c>
      <c r="O17" s="65">
        <f t="shared" si="1"/>
        <v>37</v>
      </c>
    </row>
    <row r="18" spans="1:15" ht="60" customHeight="1">
      <c r="A18" s="66">
        <v>11</v>
      </c>
      <c r="B18" s="60" t="s">
        <v>224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2</v>
      </c>
      <c r="L18" s="61"/>
      <c r="M18" s="63">
        <f t="shared" si="3"/>
        <v>50</v>
      </c>
      <c r="N18" s="64" t="str">
        <f t="shared" si="4"/>
        <v>6</v>
      </c>
      <c r="O18" s="65">
        <f t="shared" si="1"/>
        <v>28</v>
      </c>
    </row>
    <row r="19" spans="1:15" ht="60" customHeight="1">
      <c r="A19" s="66">
        <v>12</v>
      </c>
      <c r="B19" s="60" t="s">
        <v>225</v>
      </c>
      <c r="C19" s="61">
        <v>3</v>
      </c>
      <c r="D19" s="61">
        <v>4</v>
      </c>
      <c r="E19" s="67">
        <f t="shared" si="2"/>
        <v>7</v>
      </c>
      <c r="F19" s="61">
        <v>8</v>
      </c>
      <c r="G19" s="61">
        <v>9</v>
      </c>
      <c r="H19" s="61"/>
      <c r="I19" s="61"/>
      <c r="J19" s="67">
        <f t="shared" si="0"/>
        <v>17</v>
      </c>
      <c r="K19" s="61">
        <v>12</v>
      </c>
      <c r="L19" s="61"/>
      <c r="M19" s="63">
        <f t="shared" si="3"/>
        <v>64</v>
      </c>
      <c r="N19" s="64" t="str">
        <f t="shared" si="4"/>
        <v>5</v>
      </c>
      <c r="O19" s="65">
        <f t="shared" si="1"/>
        <v>36</v>
      </c>
    </row>
    <row r="20" spans="1:15" ht="60" customHeight="1">
      <c r="A20" s="66">
        <v>13</v>
      </c>
      <c r="B20" s="60" t="s">
        <v>226</v>
      </c>
      <c r="C20" s="61">
        <v>5</v>
      </c>
      <c r="D20" s="61">
        <v>3</v>
      </c>
      <c r="E20" s="67">
        <f t="shared" si="2"/>
        <v>8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11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37</v>
      </c>
    </row>
    <row r="21" spans="1:15" ht="60" customHeight="1">
      <c r="A21" s="66">
        <v>14</v>
      </c>
      <c r="B21" s="60" t="s">
        <v>227</v>
      </c>
      <c r="C21" s="61">
        <v>4</v>
      </c>
      <c r="D21" s="61">
        <v>3</v>
      </c>
      <c r="E21" s="67">
        <f t="shared" si="2"/>
        <v>7</v>
      </c>
      <c r="F21" s="61">
        <v>8</v>
      </c>
      <c r="G21" s="61">
        <v>9</v>
      </c>
      <c r="H21" s="61"/>
      <c r="I21" s="61"/>
      <c r="J21" s="67">
        <f t="shared" si="0"/>
        <v>17</v>
      </c>
      <c r="K21" s="61">
        <v>9</v>
      </c>
      <c r="L21" s="61"/>
      <c r="M21" s="63">
        <f t="shared" si="3"/>
        <v>60</v>
      </c>
      <c r="N21" s="64" t="str">
        <f t="shared" si="4"/>
        <v>5</v>
      </c>
      <c r="O21" s="65">
        <f t="shared" si="1"/>
        <v>33</v>
      </c>
    </row>
    <row r="22" spans="1:15" ht="60" customHeight="1">
      <c r="A22" s="66">
        <v>15</v>
      </c>
      <c r="B22" s="60" t="s">
        <v>228</v>
      </c>
      <c r="C22" s="61">
        <v>5</v>
      </c>
      <c r="D22" s="61">
        <v>3</v>
      </c>
      <c r="E22" s="67">
        <f t="shared" si="2"/>
        <v>8</v>
      </c>
      <c r="F22" s="61">
        <v>9</v>
      </c>
      <c r="G22" s="61">
        <v>10</v>
      </c>
      <c r="H22" s="61"/>
      <c r="I22" s="61"/>
      <c r="J22" s="67">
        <f t="shared" si="0"/>
        <v>19</v>
      </c>
      <c r="K22" s="61">
        <v>12</v>
      </c>
      <c r="L22" s="61"/>
      <c r="M22" s="63">
        <f t="shared" si="3"/>
        <v>72</v>
      </c>
      <c r="N22" s="64" t="str">
        <f t="shared" si="4"/>
        <v>4</v>
      </c>
      <c r="O22" s="65">
        <f t="shared" si="1"/>
        <v>39</v>
      </c>
    </row>
    <row r="23" spans="1:15" ht="60" customHeight="1">
      <c r="A23" s="66">
        <v>16</v>
      </c>
      <c r="B23" s="60" t="s">
        <v>229</v>
      </c>
      <c r="C23" s="61">
        <v>0</v>
      </c>
      <c r="D23" s="61">
        <v>0</v>
      </c>
      <c r="E23" s="67">
        <f t="shared" si="2"/>
        <v>0</v>
      </c>
      <c r="F23" s="61">
        <v>0</v>
      </c>
      <c r="G23" s="61">
        <v>0</v>
      </c>
      <c r="H23" s="61">
        <v>0</v>
      </c>
      <c r="I23" s="61">
        <v>0</v>
      </c>
      <c r="J23" s="67">
        <f t="shared" si="0"/>
        <v>0</v>
      </c>
      <c r="K23" s="61">
        <v>0</v>
      </c>
      <c r="L23" s="61">
        <v>0</v>
      </c>
      <c r="M23" s="63">
        <f t="shared" si="3"/>
        <v>0</v>
      </c>
      <c r="N23" s="64" t="str">
        <f t="shared" si="4"/>
        <v>7</v>
      </c>
      <c r="O23" s="65" t="str">
        <f t="shared" si="1"/>
        <v/>
      </c>
    </row>
    <row r="24" spans="1:15" ht="60" customHeight="1">
      <c r="A24" s="66">
        <v>17</v>
      </c>
      <c r="B24" s="60" t="s">
        <v>230</v>
      </c>
      <c r="C24" s="61">
        <v>5</v>
      </c>
      <c r="D24" s="61">
        <v>3</v>
      </c>
      <c r="E24" s="67">
        <f>IF(C24="","",SUM(C24:D24))</f>
        <v>8</v>
      </c>
      <c r="F24" s="61">
        <v>8</v>
      </c>
      <c r="G24" s="61">
        <v>9</v>
      </c>
      <c r="H24" s="61"/>
      <c r="I24" s="61"/>
      <c r="J24" s="67">
        <f t="shared" si="0"/>
        <v>17</v>
      </c>
      <c r="K24" s="61">
        <v>6</v>
      </c>
      <c r="L24" s="61"/>
      <c r="M24" s="63">
        <f>IF(G24="","",SUM(C24+F24+G24+K24)/50*100)</f>
        <v>56.000000000000007</v>
      </c>
      <c r="N24" s="64" t="str">
        <f t="shared" si="4"/>
        <v>6</v>
      </c>
      <c r="O24" s="65">
        <f t="shared" si="1"/>
        <v>31</v>
      </c>
    </row>
    <row r="25" spans="1:15" ht="60" customHeight="1">
      <c r="A25" s="66">
        <v>18</v>
      </c>
      <c r="B25" s="60" t="s">
        <v>231</v>
      </c>
      <c r="C25" s="61">
        <v>5</v>
      </c>
      <c r="D25" s="61">
        <v>5</v>
      </c>
      <c r="E25" s="67">
        <f>IF(C25="","",SUM(C25:D25))</f>
        <v>10</v>
      </c>
      <c r="F25" s="61">
        <v>14</v>
      </c>
      <c r="G25" s="61">
        <v>15</v>
      </c>
      <c r="H25" s="61"/>
      <c r="I25" s="61"/>
      <c r="J25" s="67">
        <f t="shared" si="0"/>
        <v>29</v>
      </c>
      <c r="K25" s="61">
        <v>14</v>
      </c>
      <c r="L25" s="61"/>
      <c r="M25" s="63">
        <f>IF(G25="","",SUM(C25+F25+G25+K25)/50*100)</f>
        <v>96</v>
      </c>
      <c r="N25" s="64" t="str">
        <f t="shared" si="4"/>
        <v>1</v>
      </c>
      <c r="O25" s="65">
        <f t="shared" si="1"/>
        <v>53</v>
      </c>
    </row>
    <row r="26" spans="1:15" ht="60" customHeight="1">
      <c r="A26" s="66">
        <v>19</v>
      </c>
      <c r="B26" s="60" t="s">
        <v>232</v>
      </c>
      <c r="C26" s="61">
        <v>5</v>
      </c>
      <c r="D26" s="61">
        <v>5</v>
      </c>
      <c r="E26" s="67">
        <f t="shared" si="2"/>
        <v>10</v>
      </c>
      <c r="F26" s="61">
        <v>15</v>
      </c>
      <c r="G26" s="61">
        <v>15</v>
      </c>
      <c r="H26" s="61"/>
      <c r="I26" s="61"/>
      <c r="J26" s="67">
        <f t="shared" si="0"/>
        <v>30</v>
      </c>
      <c r="K26" s="61">
        <v>11</v>
      </c>
      <c r="L26" s="61"/>
      <c r="M26" s="63">
        <f t="shared" si="3"/>
        <v>92</v>
      </c>
      <c r="N26" s="64" t="str">
        <f t="shared" si="4"/>
        <v>2</v>
      </c>
      <c r="O26" s="65">
        <f t="shared" si="1"/>
        <v>51</v>
      </c>
    </row>
    <row r="27" spans="1:15" ht="60" customHeight="1">
      <c r="A27" s="66">
        <v>20</v>
      </c>
      <c r="B27" s="60" t="s">
        <v>233</v>
      </c>
      <c r="C27" s="61">
        <v>3</v>
      </c>
      <c r="D27" s="61">
        <v>4</v>
      </c>
      <c r="E27" s="67">
        <f t="shared" si="2"/>
        <v>7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2</v>
      </c>
      <c r="L27" s="61"/>
      <c r="M27" s="63">
        <f t="shared" si="3"/>
        <v>44</v>
      </c>
      <c r="N27" s="64" t="str">
        <f t="shared" si="4"/>
        <v>7</v>
      </c>
      <c r="O27" s="65">
        <f t="shared" si="1"/>
        <v>26</v>
      </c>
    </row>
    <row r="28" spans="1:15" ht="60" customHeight="1">
      <c r="A28" s="66">
        <v>21</v>
      </c>
      <c r="B28" s="60" t="s">
        <v>234</v>
      </c>
      <c r="C28" s="61">
        <v>3</v>
      </c>
      <c r="D28" s="61">
        <v>5</v>
      </c>
      <c r="E28" s="67">
        <f t="shared" si="2"/>
        <v>8</v>
      </c>
      <c r="F28" s="61">
        <v>9</v>
      </c>
      <c r="G28" s="61">
        <v>10</v>
      </c>
      <c r="H28" s="61"/>
      <c r="I28" s="61"/>
      <c r="J28" s="67">
        <f t="shared" si="0"/>
        <v>19</v>
      </c>
      <c r="K28" s="61">
        <v>3</v>
      </c>
      <c r="L28" s="61"/>
      <c r="M28" s="63">
        <f t="shared" si="3"/>
        <v>50</v>
      </c>
      <c r="N28" s="64" t="str">
        <f t="shared" si="4"/>
        <v>6</v>
      </c>
      <c r="O28" s="65">
        <f t="shared" si="1"/>
        <v>30</v>
      </c>
    </row>
    <row r="29" spans="1:15" ht="60" customHeight="1">
      <c r="A29" s="66">
        <v>22</v>
      </c>
      <c r="B29" s="60" t="s">
        <v>235</v>
      </c>
      <c r="C29" s="61">
        <v>4</v>
      </c>
      <c r="D29" s="61">
        <v>3</v>
      </c>
      <c r="E29" s="67">
        <f t="shared" si="2"/>
        <v>7</v>
      </c>
      <c r="F29" s="61">
        <v>10</v>
      </c>
      <c r="G29" s="61">
        <v>8</v>
      </c>
      <c r="H29" s="61"/>
      <c r="I29" s="61"/>
      <c r="J29" s="67">
        <f t="shared" si="0"/>
        <v>18</v>
      </c>
      <c r="K29" s="61">
        <v>12</v>
      </c>
      <c r="L29" s="61"/>
      <c r="M29" s="63">
        <f t="shared" si="3"/>
        <v>68</v>
      </c>
      <c r="N29" s="64" t="str">
        <f t="shared" si="4"/>
        <v>5</v>
      </c>
      <c r="O29" s="65">
        <f t="shared" si="1"/>
        <v>37</v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9</v>
      </c>
      <c r="D50" s="73">
        <f>COUNTIFS(D$8:D$47,"&gt;=4.5")</f>
        <v>4</v>
      </c>
      <c r="E50" s="74">
        <f>COUNTIFS(E$8:E$47,"&gt;=18")</f>
        <v>0</v>
      </c>
      <c r="F50" s="75">
        <f>COUNTIFS(F$8:F$47,"&gt;=9")</f>
        <v>12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12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6</v>
      </c>
      <c r="E51" s="74">
        <f>COUNTIFS(E$8:E$47,"&gt;=16",E$8:E$47,"&lt;18")</f>
        <v>0</v>
      </c>
      <c r="F51" s="75">
        <f>COUNTIFS(F$8:F$47,"&gt;=8",F$8:F$47,"&lt;9")</f>
        <v>9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3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7</v>
      </c>
      <c r="D53" s="73">
        <f>COUNTIFS(D$8:D$47,"&gt;=2.5",D$8:D$47,"&lt;3.25")</f>
        <v>11</v>
      </c>
      <c r="E53" s="74">
        <f>COUNTIFS(E$8:E$47,"&gt;=10",E$8:E$47,"&lt;13")</f>
        <v>3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2</v>
      </c>
      <c r="L53" s="75">
        <f>COUNTIFS(L$8:L$47,"&gt;=7.5",L$8:L$47,"&lt;9.75")</f>
        <v>0</v>
      </c>
      <c r="M53" s="74">
        <f>COUNTIFS(O$8:O$47,"&gt;=50",O$8:O$47,"&lt;65")</f>
        <v>3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1</v>
      </c>
      <c r="E54" s="74">
        <f>COUNTIFS(E$8:E$47,"&lt;10")</f>
        <v>19</v>
      </c>
      <c r="F54" s="75">
        <f>COUNTIFS(F$8:F$47,"&lt;5")</f>
        <v>1</v>
      </c>
      <c r="G54" s="75"/>
      <c r="H54" s="75"/>
      <c r="I54" s="75">
        <f>COUNTIFS(I$8:I$47,"&lt;5")</f>
        <v>1</v>
      </c>
      <c r="J54" s="74">
        <f>COUNTIFS(J$8:J$47,"&lt;20")</f>
        <v>19</v>
      </c>
      <c r="K54" s="75">
        <f>COUNTIFS(K$8:K$47,"&lt;5")</f>
        <v>7</v>
      </c>
      <c r="L54" s="75">
        <f>COUNTIFS(L$8:L$47,"&lt;7.5")</f>
        <v>1</v>
      </c>
      <c r="M54" s="74">
        <f>COUNTIFS(O$8:O$47,"&lt;50")</f>
        <v>18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3" zoomScale="40" zoomScaleNormal="40" zoomScaleSheetLayoutView="40" workbookViewId="0">
      <selection activeCell="F8" sqref="F8:G25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8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2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236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13</v>
      </c>
      <c r="L8" s="61"/>
      <c r="M8" s="63">
        <f>IF(G8="","",SUM(C8+F8+G8+K8)/50*100)</f>
        <v>94</v>
      </c>
      <c r="N8" s="64" t="str">
        <f>IF(M8="","",IF(M8&gt;=95,"1",IF(M8&gt;=90,"2",IF(M8&gt;=80,"3",IF(M8&gt;=70,"4",IF(M8&gt;=60,"5",IF(M8&gt;=50,"6",IF(M8&lt;50,"7"))))))))</f>
        <v>2</v>
      </c>
      <c r="O8" s="65">
        <f t="shared" ref="O8:O47" si="1">IF(SUM(E8,J8,K8,L8)=0,"",SUM(E8,J8,K8,L8))</f>
        <v>52</v>
      </c>
    </row>
    <row r="9" spans="1:259" ht="60" customHeight="1">
      <c r="A9" s="66">
        <v>2</v>
      </c>
      <c r="B9" s="60" t="s">
        <v>237</v>
      </c>
      <c r="C9" s="61">
        <v>4</v>
      </c>
      <c r="D9" s="61">
        <v>3</v>
      </c>
      <c r="E9" s="67">
        <f t="shared" ref="E9:E47" si="2">IF(C9="","",SUM(C9:D9))</f>
        <v>7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8</v>
      </c>
      <c r="L9" s="61"/>
      <c r="M9" s="63">
        <f t="shared" ref="M9:M46" si="3">IF(G9="","",SUM(C9+F9+G9+K9)/50*100)</f>
        <v>57.999999999999993</v>
      </c>
      <c r="N9" s="64" t="str">
        <f t="shared" ref="N9:N47" si="4">IF(M9="","",IF(M9&gt;=95,"1",IF(M9&gt;=90,"2",IF(M9&gt;=80,"3",IF(M9&gt;=70,"4",IF(M9&gt;=60,"5",IF(M9&gt;=50,"6",IF(M9&lt;50,"7"))))))))</f>
        <v>6</v>
      </c>
      <c r="O9" s="65">
        <f t="shared" si="1"/>
        <v>32</v>
      </c>
    </row>
    <row r="10" spans="1:259" ht="60" customHeight="1">
      <c r="A10" s="66">
        <v>3</v>
      </c>
      <c r="B10" s="60" t="s">
        <v>238</v>
      </c>
      <c r="C10" s="61">
        <v>3</v>
      </c>
      <c r="D10" s="61">
        <v>4</v>
      </c>
      <c r="E10" s="67">
        <f t="shared" si="2"/>
        <v>7</v>
      </c>
      <c r="F10" s="61">
        <v>9</v>
      </c>
      <c r="G10" s="61">
        <v>9</v>
      </c>
      <c r="H10" s="61"/>
      <c r="I10" s="61"/>
      <c r="J10" s="67">
        <f t="shared" si="0"/>
        <v>18</v>
      </c>
      <c r="K10" s="61">
        <v>12</v>
      </c>
      <c r="L10" s="61"/>
      <c r="M10" s="63">
        <f t="shared" si="3"/>
        <v>66</v>
      </c>
      <c r="N10" s="64" t="str">
        <f t="shared" si="4"/>
        <v>5</v>
      </c>
      <c r="O10" s="65">
        <f t="shared" si="1"/>
        <v>37</v>
      </c>
    </row>
    <row r="11" spans="1:259" ht="60" customHeight="1">
      <c r="A11" s="66">
        <v>4</v>
      </c>
      <c r="B11" s="60" t="s">
        <v>239</v>
      </c>
      <c r="C11" s="61">
        <v>4</v>
      </c>
      <c r="D11" s="61">
        <v>3</v>
      </c>
      <c r="E11" s="67">
        <f t="shared" si="2"/>
        <v>7</v>
      </c>
      <c r="F11" s="61">
        <v>10</v>
      </c>
      <c r="G11" s="61">
        <v>9</v>
      </c>
      <c r="H11" s="61"/>
      <c r="I11" s="61"/>
      <c r="J11" s="67">
        <f t="shared" si="0"/>
        <v>19</v>
      </c>
      <c r="K11" s="61">
        <v>0</v>
      </c>
      <c r="L11" s="61"/>
      <c r="M11" s="63">
        <f t="shared" si="3"/>
        <v>46</v>
      </c>
      <c r="N11" s="64" t="str">
        <f t="shared" si="4"/>
        <v>7</v>
      </c>
      <c r="O11" s="65">
        <f t="shared" si="1"/>
        <v>26</v>
      </c>
    </row>
    <row r="12" spans="1:259" ht="60" customHeight="1">
      <c r="A12" s="66">
        <v>5</v>
      </c>
      <c r="B12" s="60" t="s">
        <v>240</v>
      </c>
      <c r="C12" s="61">
        <v>4</v>
      </c>
      <c r="D12" s="61">
        <v>5</v>
      </c>
      <c r="E12" s="67">
        <f t="shared" si="2"/>
        <v>9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3</v>
      </c>
      <c r="L12" s="61"/>
      <c r="M12" s="63">
        <f t="shared" si="3"/>
        <v>48</v>
      </c>
      <c r="N12" s="64" t="str">
        <f t="shared" si="4"/>
        <v>7</v>
      </c>
      <c r="O12" s="65">
        <f t="shared" si="1"/>
        <v>29</v>
      </c>
    </row>
    <row r="13" spans="1:259" ht="60" customHeight="1">
      <c r="A13" s="66">
        <v>6</v>
      </c>
      <c r="B13" s="60" t="s">
        <v>241</v>
      </c>
      <c r="C13" s="61">
        <v>5</v>
      </c>
      <c r="D13" s="61">
        <v>5</v>
      </c>
      <c r="E13" s="67">
        <f t="shared" si="2"/>
        <v>10</v>
      </c>
      <c r="F13" s="61">
        <v>14</v>
      </c>
      <c r="G13" s="61">
        <v>15</v>
      </c>
      <c r="H13" s="61"/>
      <c r="I13" s="61"/>
      <c r="J13" s="67">
        <f t="shared" si="0"/>
        <v>29</v>
      </c>
      <c r="K13" s="61">
        <v>14</v>
      </c>
      <c r="L13" s="61"/>
      <c r="M13" s="63">
        <f t="shared" si="3"/>
        <v>96</v>
      </c>
      <c r="N13" s="64" t="str">
        <f t="shared" si="4"/>
        <v>1</v>
      </c>
      <c r="O13" s="65">
        <f t="shared" si="1"/>
        <v>53</v>
      </c>
    </row>
    <row r="14" spans="1:259" ht="60" customHeight="1">
      <c r="A14" s="66">
        <v>7</v>
      </c>
      <c r="B14" s="60" t="s">
        <v>242</v>
      </c>
      <c r="C14" s="61">
        <v>3</v>
      </c>
      <c r="D14" s="61">
        <v>4</v>
      </c>
      <c r="E14" s="67">
        <f t="shared" si="2"/>
        <v>7</v>
      </c>
      <c r="F14" s="61">
        <v>9</v>
      </c>
      <c r="G14" s="61">
        <v>9</v>
      </c>
      <c r="H14" s="61"/>
      <c r="I14" s="61"/>
      <c r="J14" s="67">
        <f t="shared" si="0"/>
        <v>18</v>
      </c>
      <c r="K14" s="61">
        <v>12</v>
      </c>
      <c r="L14" s="61"/>
      <c r="M14" s="63">
        <f t="shared" si="3"/>
        <v>66</v>
      </c>
      <c r="N14" s="64" t="str">
        <f t="shared" si="4"/>
        <v>5</v>
      </c>
      <c r="O14" s="65">
        <f t="shared" si="1"/>
        <v>37</v>
      </c>
    </row>
    <row r="15" spans="1:259" ht="60" customHeight="1">
      <c r="A15" s="66">
        <v>8</v>
      </c>
      <c r="B15" s="60" t="s">
        <v>243</v>
      </c>
      <c r="C15" s="61">
        <v>5</v>
      </c>
      <c r="D15" s="61">
        <v>3</v>
      </c>
      <c r="E15" s="67">
        <f t="shared" si="2"/>
        <v>8</v>
      </c>
      <c r="F15" s="61">
        <v>10</v>
      </c>
      <c r="G15" s="61">
        <v>8</v>
      </c>
      <c r="H15" s="61"/>
      <c r="I15" s="61"/>
      <c r="J15" s="67">
        <f t="shared" si="0"/>
        <v>18</v>
      </c>
      <c r="K15" s="61">
        <v>14</v>
      </c>
      <c r="L15" s="61"/>
      <c r="M15" s="63">
        <f t="shared" si="3"/>
        <v>74</v>
      </c>
      <c r="N15" s="64" t="str">
        <f t="shared" si="4"/>
        <v>4</v>
      </c>
      <c r="O15" s="65">
        <f t="shared" si="1"/>
        <v>40</v>
      </c>
    </row>
    <row r="16" spans="1:259" ht="60" customHeight="1">
      <c r="A16" s="66">
        <v>9</v>
      </c>
      <c r="B16" s="60" t="s">
        <v>244</v>
      </c>
      <c r="C16" s="61">
        <v>4</v>
      </c>
      <c r="D16" s="61">
        <v>3</v>
      </c>
      <c r="E16" s="67">
        <f t="shared" si="2"/>
        <v>7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14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39</v>
      </c>
    </row>
    <row r="17" spans="1:15" ht="60" customHeight="1">
      <c r="A17" s="66">
        <v>10</v>
      </c>
      <c r="B17" s="60" t="s">
        <v>245</v>
      </c>
      <c r="C17" s="61">
        <v>5</v>
      </c>
      <c r="D17" s="61">
        <v>3</v>
      </c>
      <c r="E17" s="67">
        <f t="shared" si="2"/>
        <v>8</v>
      </c>
      <c r="F17" s="61">
        <v>10</v>
      </c>
      <c r="G17" s="61">
        <v>9</v>
      </c>
      <c r="H17" s="61"/>
      <c r="I17" s="61"/>
      <c r="J17" s="67">
        <f t="shared" si="0"/>
        <v>19</v>
      </c>
      <c r="K17" s="61">
        <v>13</v>
      </c>
      <c r="L17" s="61"/>
      <c r="M17" s="63">
        <f t="shared" si="3"/>
        <v>74</v>
      </c>
      <c r="N17" s="64" t="str">
        <f t="shared" si="4"/>
        <v>4</v>
      </c>
      <c r="O17" s="65">
        <f t="shared" si="1"/>
        <v>40</v>
      </c>
    </row>
    <row r="18" spans="1:15" ht="60" customHeight="1">
      <c r="A18" s="66">
        <v>11</v>
      </c>
      <c r="B18" s="60" t="s">
        <v>246</v>
      </c>
      <c r="C18" s="61">
        <v>3</v>
      </c>
      <c r="D18" s="61">
        <v>4</v>
      </c>
      <c r="E18" s="67">
        <f t="shared" si="2"/>
        <v>7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5</v>
      </c>
      <c r="L18" s="61"/>
      <c r="M18" s="63">
        <f t="shared" si="3"/>
        <v>52</v>
      </c>
      <c r="N18" s="64" t="str">
        <f t="shared" si="4"/>
        <v>6</v>
      </c>
      <c r="O18" s="65">
        <f t="shared" si="1"/>
        <v>30</v>
      </c>
    </row>
    <row r="19" spans="1:15" ht="60" customHeight="1">
      <c r="A19" s="66">
        <v>12</v>
      </c>
      <c r="B19" s="60" t="s">
        <v>247</v>
      </c>
      <c r="C19" s="61">
        <v>5</v>
      </c>
      <c r="D19" s="61">
        <v>3</v>
      </c>
      <c r="E19" s="67">
        <f t="shared" si="2"/>
        <v>8</v>
      </c>
      <c r="F19" s="61">
        <v>8</v>
      </c>
      <c r="G19" s="61">
        <v>10</v>
      </c>
      <c r="H19" s="61"/>
      <c r="I19" s="61"/>
      <c r="J19" s="67">
        <f t="shared" si="0"/>
        <v>18</v>
      </c>
      <c r="K19" s="61">
        <v>12</v>
      </c>
      <c r="L19" s="61"/>
      <c r="M19" s="63">
        <f t="shared" si="3"/>
        <v>70</v>
      </c>
      <c r="N19" s="64" t="str">
        <f t="shared" si="4"/>
        <v>4</v>
      </c>
      <c r="O19" s="65">
        <f t="shared" si="1"/>
        <v>38</v>
      </c>
    </row>
    <row r="20" spans="1:15" ht="60" customHeight="1">
      <c r="A20" s="66">
        <v>13</v>
      </c>
      <c r="B20" s="60" t="s">
        <v>248</v>
      </c>
      <c r="C20" s="61">
        <v>4</v>
      </c>
      <c r="D20" s="61">
        <v>3</v>
      </c>
      <c r="E20" s="67">
        <f t="shared" si="2"/>
        <v>7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14</v>
      </c>
      <c r="L20" s="61"/>
      <c r="M20" s="63">
        <f t="shared" si="3"/>
        <v>72</v>
      </c>
      <c r="N20" s="64" t="str">
        <f t="shared" si="4"/>
        <v>4</v>
      </c>
      <c r="O20" s="65">
        <f t="shared" si="1"/>
        <v>39</v>
      </c>
    </row>
    <row r="21" spans="1:15" ht="60" customHeight="1">
      <c r="A21" s="66">
        <v>14</v>
      </c>
      <c r="B21" s="60" t="s">
        <v>249</v>
      </c>
      <c r="C21" s="61">
        <v>5</v>
      </c>
      <c r="D21" s="61">
        <v>3</v>
      </c>
      <c r="E21" s="67">
        <f t="shared" si="2"/>
        <v>8</v>
      </c>
      <c r="F21" s="61">
        <v>8</v>
      </c>
      <c r="G21" s="61">
        <v>8</v>
      </c>
      <c r="H21" s="61"/>
      <c r="I21" s="61"/>
      <c r="J21" s="67">
        <f t="shared" si="0"/>
        <v>16</v>
      </c>
      <c r="K21" s="61">
        <v>12</v>
      </c>
      <c r="L21" s="61"/>
      <c r="M21" s="63">
        <f t="shared" si="3"/>
        <v>66</v>
      </c>
      <c r="N21" s="64" t="str">
        <f t="shared" si="4"/>
        <v>5</v>
      </c>
      <c r="O21" s="65">
        <f t="shared" si="1"/>
        <v>36</v>
      </c>
    </row>
    <row r="22" spans="1:15" ht="60" customHeight="1">
      <c r="A22" s="66">
        <v>15</v>
      </c>
      <c r="B22" s="60" t="s">
        <v>250</v>
      </c>
      <c r="C22" s="61">
        <v>3</v>
      </c>
      <c r="D22" s="61">
        <v>4</v>
      </c>
      <c r="E22" s="67">
        <f t="shared" si="2"/>
        <v>7</v>
      </c>
      <c r="F22" s="61">
        <v>10</v>
      </c>
      <c r="G22" s="61">
        <v>9</v>
      </c>
      <c r="H22" s="61"/>
      <c r="I22" s="61"/>
      <c r="J22" s="67">
        <f t="shared" si="0"/>
        <v>19</v>
      </c>
      <c r="K22" s="61">
        <v>5</v>
      </c>
      <c r="L22" s="61"/>
      <c r="M22" s="63">
        <f t="shared" si="3"/>
        <v>54</v>
      </c>
      <c r="N22" s="64" t="str">
        <f t="shared" si="4"/>
        <v>6</v>
      </c>
      <c r="O22" s="65">
        <f t="shared" si="1"/>
        <v>31</v>
      </c>
    </row>
    <row r="23" spans="1:15" ht="60" customHeight="1">
      <c r="A23" s="66">
        <v>16</v>
      </c>
      <c r="B23" s="60" t="s">
        <v>251</v>
      </c>
      <c r="C23" s="61">
        <v>5</v>
      </c>
      <c r="D23" s="61">
        <v>3</v>
      </c>
      <c r="E23" s="67">
        <f t="shared" si="2"/>
        <v>8</v>
      </c>
      <c r="F23" s="61">
        <v>9</v>
      </c>
      <c r="G23" s="61">
        <v>8</v>
      </c>
      <c r="H23" s="61"/>
      <c r="I23" s="61"/>
      <c r="J23" s="67">
        <f t="shared" si="0"/>
        <v>17</v>
      </c>
      <c r="K23" s="61">
        <v>3</v>
      </c>
      <c r="L23" s="61"/>
      <c r="M23" s="63">
        <f t="shared" si="3"/>
        <v>50</v>
      </c>
      <c r="N23" s="64" t="str">
        <f t="shared" si="4"/>
        <v>6</v>
      </c>
      <c r="O23" s="65">
        <f t="shared" si="1"/>
        <v>28</v>
      </c>
    </row>
    <row r="24" spans="1:15" ht="60" customHeight="1">
      <c r="A24" s="66">
        <v>17</v>
      </c>
      <c r="B24" s="60" t="s">
        <v>252</v>
      </c>
      <c r="C24" s="61">
        <v>4</v>
      </c>
      <c r="D24" s="61">
        <v>5</v>
      </c>
      <c r="E24" s="67">
        <f t="shared" si="2"/>
        <v>9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13</v>
      </c>
      <c r="L24" s="61"/>
      <c r="M24" s="63">
        <f t="shared" si="3"/>
        <v>72</v>
      </c>
      <c r="N24" s="64" t="str">
        <f t="shared" si="4"/>
        <v>4</v>
      </c>
      <c r="O24" s="65">
        <f t="shared" si="1"/>
        <v>41</v>
      </c>
    </row>
    <row r="25" spans="1:15" ht="60" customHeight="1">
      <c r="A25" s="66">
        <v>18</v>
      </c>
      <c r="B25" s="60" t="s">
        <v>253</v>
      </c>
      <c r="C25" s="61">
        <v>5</v>
      </c>
      <c r="D25" s="61">
        <v>3</v>
      </c>
      <c r="E25" s="67">
        <f t="shared" si="2"/>
        <v>8</v>
      </c>
      <c r="F25" s="61">
        <v>9</v>
      </c>
      <c r="G25" s="61">
        <v>9</v>
      </c>
      <c r="H25" s="61"/>
      <c r="I25" s="61"/>
      <c r="J25" s="67">
        <f t="shared" si="0"/>
        <v>18</v>
      </c>
      <c r="K25" s="61">
        <v>10</v>
      </c>
      <c r="L25" s="61"/>
      <c r="M25" s="63">
        <f t="shared" si="3"/>
        <v>66</v>
      </c>
      <c r="N25" s="64" t="str">
        <f t="shared" si="4"/>
        <v>5</v>
      </c>
      <c r="O25" s="65">
        <f t="shared" si="1"/>
        <v>36</v>
      </c>
    </row>
    <row r="26" spans="1:15" ht="60" customHeight="1">
      <c r="A26" s="66">
        <v>19</v>
      </c>
      <c r="B26" s="60" t="s">
        <v>254</v>
      </c>
      <c r="C26" s="61">
        <v>3</v>
      </c>
      <c r="D26" s="61">
        <v>4</v>
      </c>
      <c r="E26" s="67">
        <f t="shared" si="2"/>
        <v>7</v>
      </c>
      <c r="F26" s="61">
        <v>8</v>
      </c>
      <c r="G26" s="61">
        <v>8</v>
      </c>
      <c r="H26" s="61"/>
      <c r="I26" s="61"/>
      <c r="J26" s="67">
        <f t="shared" si="0"/>
        <v>16</v>
      </c>
      <c r="K26" s="61">
        <v>3</v>
      </c>
      <c r="L26" s="61"/>
      <c r="M26" s="63">
        <f t="shared" si="3"/>
        <v>44</v>
      </c>
      <c r="N26" s="64" t="str">
        <f t="shared" si="4"/>
        <v>7</v>
      </c>
      <c r="O26" s="65">
        <f t="shared" si="1"/>
        <v>26</v>
      </c>
    </row>
    <row r="27" spans="1:15" ht="60" customHeight="1">
      <c r="A27" s="66">
        <v>20</v>
      </c>
      <c r="B27" s="60" t="s">
        <v>255</v>
      </c>
      <c r="C27" s="61">
        <v>5</v>
      </c>
      <c r="D27" s="61">
        <v>3</v>
      </c>
      <c r="E27" s="67">
        <f t="shared" si="2"/>
        <v>8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13</v>
      </c>
      <c r="L27" s="61"/>
      <c r="M27" s="63">
        <f t="shared" si="3"/>
        <v>70</v>
      </c>
      <c r="N27" s="64" t="str">
        <f t="shared" si="4"/>
        <v>4</v>
      </c>
      <c r="O27" s="65">
        <f t="shared" si="1"/>
        <v>38</v>
      </c>
    </row>
    <row r="28" spans="1:15" ht="60" customHeight="1">
      <c r="A28" s="66">
        <v>21</v>
      </c>
      <c r="B28" s="60" t="s">
        <v>256</v>
      </c>
      <c r="C28" s="61">
        <v>4</v>
      </c>
      <c r="D28" s="61">
        <v>5</v>
      </c>
      <c r="E28" s="67">
        <f t="shared" si="2"/>
        <v>9</v>
      </c>
      <c r="F28" s="61">
        <v>10</v>
      </c>
      <c r="G28" s="61">
        <v>8</v>
      </c>
      <c r="H28" s="61"/>
      <c r="I28" s="61"/>
      <c r="J28" s="67">
        <f t="shared" si="0"/>
        <v>18</v>
      </c>
      <c r="K28" s="61">
        <v>13</v>
      </c>
      <c r="L28" s="61"/>
      <c r="M28" s="63">
        <f t="shared" si="3"/>
        <v>70</v>
      </c>
      <c r="N28" s="64" t="str">
        <f t="shared" si="4"/>
        <v>4</v>
      </c>
      <c r="O28" s="65">
        <f t="shared" si="1"/>
        <v>40</v>
      </c>
    </row>
    <row r="29" spans="1:15" ht="60" customHeight="1">
      <c r="A29" s="66">
        <v>22</v>
      </c>
      <c r="B29" s="60" t="s">
        <v>257</v>
      </c>
      <c r="C29" s="61">
        <v>5</v>
      </c>
      <c r="D29" s="61">
        <v>3</v>
      </c>
      <c r="E29" s="67">
        <f t="shared" si="2"/>
        <v>8</v>
      </c>
      <c r="F29" s="61">
        <v>9</v>
      </c>
      <c r="G29" s="61">
        <v>10</v>
      </c>
      <c r="H29" s="61"/>
      <c r="I29" s="61"/>
      <c r="J29" s="67">
        <f t="shared" si="0"/>
        <v>19</v>
      </c>
      <c r="K29" s="61">
        <v>5</v>
      </c>
      <c r="L29" s="61"/>
      <c r="M29" s="63">
        <f t="shared" si="3"/>
        <v>57.999999999999993</v>
      </c>
      <c r="N29" s="64" t="str">
        <f t="shared" si="4"/>
        <v>6</v>
      </c>
      <c r="O29" s="65">
        <f t="shared" si="1"/>
        <v>32</v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10</v>
      </c>
      <c r="D50" s="73">
        <f>COUNTIFS(D$8:D$47,"&gt;=4.5")</f>
        <v>5</v>
      </c>
      <c r="E50" s="74">
        <f>COUNTIFS(E$8:E$47,"&gt;=18")</f>
        <v>0</v>
      </c>
      <c r="F50" s="75">
        <f>COUNTIFS(F$8:F$47,"&gt;=9")</f>
        <v>18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14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7</v>
      </c>
      <c r="D51" s="73">
        <f>COUNTIFS(D$8:D$47,"&gt;=4",D$8:D$47,"&lt;4.5")</f>
        <v>5</v>
      </c>
      <c r="E51" s="74">
        <f>COUNTIFS(E$8:E$47,"&gt;=16",E$8:E$47,"&lt;18")</f>
        <v>0</v>
      </c>
      <c r="F51" s="75">
        <f>COUNTIFS(F$8:F$47,"&gt;=8",F$8:F$47,"&lt;9")</f>
        <v>4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2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12</v>
      </c>
      <c r="E53" s="74">
        <f>COUNTIFS(E$8:E$47,"&gt;=10",E$8:E$47,"&lt;13")</f>
        <v>2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3</v>
      </c>
      <c r="L53" s="75">
        <f>COUNTIFS(L$8:L$47,"&gt;=7.5",L$8:L$47,"&lt;9.75")</f>
        <v>0</v>
      </c>
      <c r="M53" s="74">
        <f>COUNTIFS(O$8:O$47,"&gt;=50",O$8:O$47,"&lt;65")</f>
        <v>2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20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20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20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20" zoomScale="40" zoomScaleNormal="40" zoomScaleSheetLayoutView="40" workbookViewId="0">
      <selection activeCell="D9" sqref="D9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9</v>
      </c>
      <c r="O2" s="40"/>
      <c r="P2" s="41"/>
    </row>
    <row r="3" spans="1:259" s="39" customFormat="1" ht="39" customHeight="1" thickBot="1">
      <c r="A3" s="158" t="s">
        <v>277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1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258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9</v>
      </c>
      <c r="L8" s="61"/>
      <c r="M8" s="63">
        <f>IF(G8="","",SUM(C8+F8+G8+K8)/50*100)</f>
        <v>86</v>
      </c>
      <c r="N8" s="64" t="str">
        <f>IF(M8="","",IF(M8&gt;=95,"1",IF(M8&gt;=90,"2",IF(M8&gt;=80,"3",IF(M8&gt;=70,"4",IF(M8&gt;=60,"5",IF(M8&gt;=50,"6",IF(M8&lt;50,"7"))))))))</f>
        <v>3</v>
      </c>
      <c r="O8" s="65">
        <f t="shared" ref="O8:O47" si="1">IF(SUM(E8,J8,K8,L8)=0,"",SUM(E8,J8,K8,L8))</f>
        <v>48</v>
      </c>
    </row>
    <row r="9" spans="1:259" ht="60" customHeight="1">
      <c r="A9" s="66">
        <v>2</v>
      </c>
      <c r="B9" s="60" t="s">
        <v>259</v>
      </c>
      <c r="C9" s="61">
        <v>5</v>
      </c>
      <c r="D9" s="61">
        <v>5</v>
      </c>
      <c r="E9" s="67">
        <f t="shared" ref="E9:E47" si="2">IF(C9="","",SUM(C9:D9))</f>
        <v>10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11</v>
      </c>
      <c r="L9" s="61"/>
      <c r="M9" s="63">
        <f t="shared" ref="M9:M46" si="3">IF(G9="","",SUM(C9+F9+G9+K9)/50*100)</f>
        <v>66</v>
      </c>
      <c r="N9" s="64" t="str">
        <f t="shared" ref="N9:N47" si="4">IF(M9="","",IF(M9&gt;=95,"1",IF(M9&gt;=90,"2",IF(M9&gt;=80,"3",IF(M9&gt;=70,"4",IF(M9&gt;=60,"5",IF(M9&gt;=50,"6",IF(M9&lt;50,"7"))))))))</f>
        <v>5</v>
      </c>
      <c r="O9" s="65">
        <f t="shared" si="1"/>
        <v>38</v>
      </c>
    </row>
    <row r="10" spans="1:259" ht="60" customHeight="1">
      <c r="A10" s="66">
        <v>3</v>
      </c>
      <c r="B10" s="60" t="s">
        <v>260</v>
      </c>
      <c r="C10" s="61">
        <v>3</v>
      </c>
      <c r="D10" s="61">
        <v>3</v>
      </c>
      <c r="E10" s="67">
        <f t="shared" si="2"/>
        <v>6</v>
      </c>
      <c r="F10" s="61">
        <v>9</v>
      </c>
      <c r="G10" s="61">
        <v>9</v>
      </c>
      <c r="H10" s="61"/>
      <c r="I10" s="61"/>
      <c r="J10" s="67">
        <f t="shared" si="0"/>
        <v>18</v>
      </c>
      <c r="K10" s="61">
        <v>1</v>
      </c>
      <c r="L10" s="61"/>
      <c r="M10" s="63">
        <f t="shared" si="3"/>
        <v>44</v>
      </c>
      <c r="N10" s="64" t="str">
        <f t="shared" si="4"/>
        <v>7</v>
      </c>
      <c r="O10" s="65">
        <f t="shared" si="1"/>
        <v>25</v>
      </c>
    </row>
    <row r="11" spans="1:259" ht="60" customHeight="1">
      <c r="A11" s="66">
        <v>4</v>
      </c>
      <c r="B11" s="60" t="s">
        <v>261</v>
      </c>
      <c r="C11" s="61">
        <v>5</v>
      </c>
      <c r="D11" s="61">
        <v>5</v>
      </c>
      <c r="E11" s="67">
        <f t="shared" si="2"/>
        <v>10</v>
      </c>
      <c r="F11" s="61">
        <v>10</v>
      </c>
      <c r="G11" s="61">
        <v>9</v>
      </c>
      <c r="H11" s="61"/>
      <c r="I11" s="61"/>
      <c r="J11" s="67">
        <f t="shared" si="0"/>
        <v>19</v>
      </c>
      <c r="K11" s="61">
        <v>14</v>
      </c>
      <c r="L11" s="61"/>
      <c r="M11" s="63">
        <f t="shared" si="3"/>
        <v>76</v>
      </c>
      <c r="N11" s="64" t="str">
        <f t="shared" si="4"/>
        <v>4</v>
      </c>
      <c r="O11" s="65">
        <f t="shared" si="1"/>
        <v>43</v>
      </c>
    </row>
    <row r="12" spans="1:259" ht="60" customHeight="1">
      <c r="A12" s="66">
        <v>5</v>
      </c>
      <c r="B12" s="60" t="s">
        <v>262</v>
      </c>
      <c r="C12" s="61">
        <v>3</v>
      </c>
      <c r="D12" s="61">
        <v>4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14</v>
      </c>
      <c r="L12" s="61"/>
      <c r="M12" s="63">
        <f t="shared" si="3"/>
        <v>68</v>
      </c>
      <c r="N12" s="64" t="str">
        <f t="shared" si="4"/>
        <v>5</v>
      </c>
      <c r="O12" s="65">
        <f t="shared" si="1"/>
        <v>38</v>
      </c>
    </row>
    <row r="13" spans="1:259" ht="60" customHeight="1">
      <c r="A13" s="66">
        <v>6</v>
      </c>
      <c r="B13" s="60" t="s">
        <v>263</v>
      </c>
      <c r="C13" s="61">
        <v>5</v>
      </c>
      <c r="D13" s="61">
        <v>3</v>
      </c>
      <c r="E13" s="67">
        <f t="shared" si="2"/>
        <v>8</v>
      </c>
      <c r="F13" s="61">
        <v>12</v>
      </c>
      <c r="G13" s="61">
        <v>10</v>
      </c>
      <c r="H13" s="61"/>
      <c r="I13" s="61"/>
      <c r="J13" s="67">
        <f t="shared" si="0"/>
        <v>22</v>
      </c>
      <c r="K13" s="61">
        <v>12</v>
      </c>
      <c r="L13" s="61"/>
      <c r="M13" s="63">
        <f t="shared" si="3"/>
        <v>78</v>
      </c>
      <c r="N13" s="64" t="str">
        <f t="shared" si="4"/>
        <v>4</v>
      </c>
      <c r="O13" s="65">
        <f t="shared" si="1"/>
        <v>42</v>
      </c>
    </row>
    <row r="14" spans="1:259" ht="60" customHeight="1">
      <c r="A14" s="66">
        <v>7</v>
      </c>
      <c r="B14" s="60" t="s">
        <v>264</v>
      </c>
      <c r="C14" s="61">
        <v>3</v>
      </c>
      <c r="D14" s="61">
        <v>4</v>
      </c>
      <c r="E14" s="67">
        <f t="shared" si="2"/>
        <v>7</v>
      </c>
      <c r="F14" s="61">
        <v>9</v>
      </c>
      <c r="G14" s="61">
        <v>9</v>
      </c>
      <c r="H14" s="61"/>
      <c r="I14" s="61"/>
      <c r="J14" s="67">
        <f t="shared" si="0"/>
        <v>18</v>
      </c>
      <c r="K14" s="61">
        <v>2</v>
      </c>
      <c r="L14" s="61"/>
      <c r="M14" s="63">
        <f t="shared" si="3"/>
        <v>46</v>
      </c>
      <c r="N14" s="64" t="str">
        <f t="shared" si="4"/>
        <v>7</v>
      </c>
      <c r="O14" s="65">
        <f t="shared" si="1"/>
        <v>27</v>
      </c>
    </row>
    <row r="15" spans="1:259" ht="60" customHeight="1">
      <c r="A15" s="66">
        <v>8</v>
      </c>
      <c r="B15" s="60" t="s">
        <v>265</v>
      </c>
      <c r="C15" s="61">
        <v>3</v>
      </c>
      <c r="D15" s="61">
        <v>5</v>
      </c>
      <c r="E15" s="67">
        <f t="shared" si="2"/>
        <v>8</v>
      </c>
      <c r="F15" s="61">
        <v>10</v>
      </c>
      <c r="G15" s="61">
        <v>8</v>
      </c>
      <c r="H15" s="61"/>
      <c r="I15" s="61"/>
      <c r="J15" s="67">
        <f t="shared" si="0"/>
        <v>18</v>
      </c>
      <c r="K15" s="61">
        <v>1</v>
      </c>
      <c r="L15" s="61"/>
      <c r="M15" s="63">
        <f t="shared" si="3"/>
        <v>44</v>
      </c>
      <c r="N15" s="64" t="str">
        <f t="shared" si="4"/>
        <v>7</v>
      </c>
      <c r="O15" s="65">
        <f t="shared" si="1"/>
        <v>27</v>
      </c>
    </row>
    <row r="16" spans="1:259" ht="60" customHeight="1">
      <c r="A16" s="66">
        <v>9</v>
      </c>
      <c r="B16" s="60" t="s">
        <v>266</v>
      </c>
      <c r="C16" s="61">
        <v>3</v>
      </c>
      <c r="D16" s="61">
        <v>4</v>
      </c>
      <c r="E16" s="67">
        <f t="shared" si="2"/>
        <v>7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15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40</v>
      </c>
    </row>
    <row r="17" spans="1:15" ht="60" customHeight="1">
      <c r="A17" s="66">
        <v>10</v>
      </c>
      <c r="B17" s="60" t="s">
        <v>267</v>
      </c>
      <c r="C17" s="61">
        <v>5</v>
      </c>
      <c r="D17" s="61">
        <v>5</v>
      </c>
      <c r="E17" s="67">
        <f t="shared" si="2"/>
        <v>10</v>
      </c>
      <c r="F17" s="61">
        <v>10</v>
      </c>
      <c r="G17" s="61">
        <v>9</v>
      </c>
      <c r="H17" s="61"/>
      <c r="I17" s="61"/>
      <c r="J17" s="67">
        <f t="shared" si="0"/>
        <v>19</v>
      </c>
      <c r="K17" s="61">
        <v>15</v>
      </c>
      <c r="L17" s="61"/>
      <c r="M17" s="63">
        <f t="shared" si="3"/>
        <v>78</v>
      </c>
      <c r="N17" s="64" t="str">
        <f t="shared" si="4"/>
        <v>4</v>
      </c>
      <c r="O17" s="65">
        <f t="shared" si="1"/>
        <v>44</v>
      </c>
    </row>
    <row r="18" spans="1:15" ht="60" customHeight="1">
      <c r="A18" s="66">
        <v>11</v>
      </c>
      <c r="B18" s="60" t="s">
        <v>268</v>
      </c>
      <c r="C18" s="61">
        <v>4</v>
      </c>
      <c r="D18" s="61">
        <v>5</v>
      </c>
      <c r="E18" s="67">
        <f t="shared" si="2"/>
        <v>9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15</v>
      </c>
      <c r="L18" s="61"/>
      <c r="M18" s="63">
        <f t="shared" si="3"/>
        <v>74</v>
      </c>
      <c r="N18" s="64" t="str">
        <f t="shared" si="4"/>
        <v>4</v>
      </c>
      <c r="O18" s="65">
        <f t="shared" si="1"/>
        <v>42</v>
      </c>
    </row>
    <row r="19" spans="1:15" ht="60" customHeight="1">
      <c r="A19" s="66">
        <v>12</v>
      </c>
      <c r="B19" s="60" t="s">
        <v>269</v>
      </c>
      <c r="C19" s="61">
        <v>5</v>
      </c>
      <c r="D19" s="61">
        <v>3</v>
      </c>
      <c r="E19" s="67">
        <f t="shared" si="2"/>
        <v>8</v>
      </c>
      <c r="F19" s="61">
        <v>8</v>
      </c>
      <c r="G19" s="61">
        <v>10</v>
      </c>
      <c r="H19" s="61"/>
      <c r="I19" s="61"/>
      <c r="J19" s="67">
        <f t="shared" si="0"/>
        <v>18</v>
      </c>
      <c r="K19" s="61">
        <v>14</v>
      </c>
      <c r="L19" s="61"/>
      <c r="M19" s="63">
        <f t="shared" si="3"/>
        <v>74</v>
      </c>
      <c r="N19" s="64" t="str">
        <f t="shared" si="4"/>
        <v>4</v>
      </c>
      <c r="O19" s="65">
        <f t="shared" si="1"/>
        <v>40</v>
      </c>
    </row>
    <row r="20" spans="1:15" ht="60" customHeight="1">
      <c r="A20" s="66">
        <v>13</v>
      </c>
      <c r="B20" s="60" t="s">
        <v>270</v>
      </c>
      <c r="C20" s="61">
        <v>3</v>
      </c>
      <c r="D20" s="61">
        <v>5</v>
      </c>
      <c r="E20" s="67">
        <f t="shared" si="2"/>
        <v>8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13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39</v>
      </c>
    </row>
    <row r="21" spans="1:15" ht="60" customHeight="1">
      <c r="A21" s="66">
        <v>14</v>
      </c>
      <c r="B21" s="60" t="s">
        <v>271</v>
      </c>
      <c r="C21" s="61">
        <v>5</v>
      </c>
      <c r="D21" s="61">
        <v>4</v>
      </c>
      <c r="E21" s="67">
        <f t="shared" si="2"/>
        <v>9</v>
      </c>
      <c r="F21" s="61">
        <v>8</v>
      </c>
      <c r="G21" s="61">
        <v>8</v>
      </c>
      <c r="H21" s="61"/>
      <c r="I21" s="61"/>
      <c r="J21" s="67">
        <f t="shared" si="0"/>
        <v>16</v>
      </c>
      <c r="K21" s="61">
        <v>12</v>
      </c>
      <c r="L21" s="61"/>
      <c r="M21" s="63">
        <f t="shared" si="3"/>
        <v>66</v>
      </c>
      <c r="N21" s="64" t="str">
        <f t="shared" si="4"/>
        <v>5</v>
      </c>
      <c r="O21" s="65">
        <f t="shared" si="1"/>
        <v>37</v>
      </c>
    </row>
    <row r="22" spans="1:15" ht="60" customHeight="1">
      <c r="A22" s="66">
        <v>15</v>
      </c>
      <c r="B22" s="60" t="s">
        <v>272</v>
      </c>
      <c r="C22" s="61">
        <v>3</v>
      </c>
      <c r="D22" s="61">
        <v>5</v>
      </c>
      <c r="E22" s="67">
        <f t="shared" si="2"/>
        <v>8</v>
      </c>
      <c r="F22" s="61">
        <v>10</v>
      </c>
      <c r="G22" s="61">
        <v>9</v>
      </c>
      <c r="H22" s="61"/>
      <c r="I22" s="61"/>
      <c r="J22" s="67">
        <f t="shared" si="0"/>
        <v>19</v>
      </c>
      <c r="K22" s="61">
        <v>10</v>
      </c>
      <c r="L22" s="61"/>
      <c r="M22" s="63">
        <f t="shared" si="3"/>
        <v>64</v>
      </c>
      <c r="N22" s="64" t="str">
        <f t="shared" si="4"/>
        <v>5</v>
      </c>
      <c r="O22" s="65">
        <f t="shared" si="1"/>
        <v>37</v>
      </c>
    </row>
    <row r="23" spans="1:15" ht="60" customHeight="1">
      <c r="A23" s="66">
        <v>16</v>
      </c>
      <c r="B23" s="60" t="s">
        <v>273</v>
      </c>
      <c r="C23" s="61">
        <v>5</v>
      </c>
      <c r="D23" s="61">
        <v>4</v>
      </c>
      <c r="E23" s="67">
        <f t="shared" si="2"/>
        <v>9</v>
      </c>
      <c r="F23" s="61">
        <v>9</v>
      </c>
      <c r="G23" s="61">
        <v>8</v>
      </c>
      <c r="H23" s="61"/>
      <c r="I23" s="61"/>
      <c r="J23" s="67">
        <f t="shared" si="0"/>
        <v>17</v>
      </c>
      <c r="K23" s="61">
        <v>10</v>
      </c>
      <c r="L23" s="61"/>
      <c r="M23" s="63">
        <f t="shared" si="3"/>
        <v>64</v>
      </c>
      <c r="N23" s="64" t="str">
        <f t="shared" si="4"/>
        <v>5</v>
      </c>
      <c r="O23" s="65">
        <f t="shared" si="1"/>
        <v>36</v>
      </c>
    </row>
    <row r="24" spans="1:15" ht="60" customHeight="1">
      <c r="A24" s="66">
        <v>17</v>
      </c>
      <c r="B24" s="60" t="s">
        <v>274</v>
      </c>
      <c r="C24" s="61">
        <v>3</v>
      </c>
      <c r="D24" s="61">
        <v>3</v>
      </c>
      <c r="E24" s="67">
        <f t="shared" si="2"/>
        <v>6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10</v>
      </c>
      <c r="L24" s="61"/>
      <c r="M24" s="63">
        <f t="shared" si="3"/>
        <v>64</v>
      </c>
      <c r="N24" s="64" t="str">
        <f t="shared" si="4"/>
        <v>5</v>
      </c>
      <c r="O24" s="65">
        <f t="shared" si="1"/>
        <v>35</v>
      </c>
    </row>
    <row r="25" spans="1:15" ht="60" customHeight="1">
      <c r="A25" s="66">
        <v>18</v>
      </c>
      <c r="B25" s="60" t="s">
        <v>275</v>
      </c>
      <c r="C25" s="61">
        <v>5</v>
      </c>
      <c r="D25" s="61">
        <v>5</v>
      </c>
      <c r="E25" s="67">
        <f t="shared" si="2"/>
        <v>10</v>
      </c>
      <c r="F25" s="61">
        <v>9</v>
      </c>
      <c r="G25" s="61">
        <v>9</v>
      </c>
      <c r="H25" s="61"/>
      <c r="I25" s="61"/>
      <c r="J25" s="67">
        <f t="shared" si="0"/>
        <v>18</v>
      </c>
      <c r="K25" s="61">
        <v>10</v>
      </c>
      <c r="L25" s="61"/>
      <c r="M25" s="63">
        <f t="shared" si="3"/>
        <v>66</v>
      </c>
      <c r="N25" s="64" t="str">
        <f t="shared" si="4"/>
        <v>5</v>
      </c>
      <c r="O25" s="65">
        <f t="shared" si="1"/>
        <v>38</v>
      </c>
    </row>
    <row r="26" spans="1:15" ht="60" customHeight="1">
      <c r="A26" s="66">
        <v>19</v>
      </c>
      <c r="B26" s="60" t="s">
        <v>276</v>
      </c>
      <c r="C26" s="61">
        <v>3</v>
      </c>
      <c r="D26" s="61">
        <v>4</v>
      </c>
      <c r="E26" s="67">
        <f t="shared" si="2"/>
        <v>7</v>
      </c>
      <c r="F26" s="61">
        <v>8</v>
      </c>
      <c r="G26" s="61">
        <v>10</v>
      </c>
      <c r="H26" s="61"/>
      <c r="I26" s="61"/>
      <c r="J26" s="67">
        <f t="shared" si="0"/>
        <v>18</v>
      </c>
      <c r="K26" s="61">
        <v>4</v>
      </c>
      <c r="L26" s="61"/>
      <c r="M26" s="63">
        <f t="shared" si="3"/>
        <v>50</v>
      </c>
      <c r="N26" s="64" t="str">
        <f t="shared" si="4"/>
        <v>6</v>
      </c>
      <c r="O26" s="65">
        <f t="shared" si="1"/>
        <v>29</v>
      </c>
    </row>
    <row r="27" spans="1:15" ht="60" customHeight="1">
      <c r="A27" s="66">
        <v>20</v>
      </c>
      <c r="B27" s="60"/>
      <c r="C27" s="61"/>
      <c r="D27" s="61"/>
      <c r="E27" s="67" t="str">
        <f t="shared" si="2"/>
        <v/>
      </c>
      <c r="F27" s="61"/>
      <c r="G27" s="61"/>
      <c r="H27" s="61"/>
      <c r="I27" s="61"/>
      <c r="J27" s="67" t="str">
        <f t="shared" si="0"/>
        <v/>
      </c>
      <c r="K27" s="61"/>
      <c r="L27" s="61"/>
      <c r="M27" s="63" t="str">
        <f t="shared" si="3"/>
        <v/>
      </c>
      <c r="N27" s="64" t="str">
        <f t="shared" si="4"/>
        <v/>
      </c>
      <c r="O27" s="65" t="str">
        <f t="shared" si="1"/>
        <v/>
      </c>
    </row>
    <row r="28" spans="1:15" ht="60" customHeight="1">
      <c r="A28" s="66">
        <v>21</v>
      </c>
      <c r="B28" s="60"/>
      <c r="C28" s="61"/>
      <c r="D28" s="61"/>
      <c r="E28" s="67" t="str">
        <f t="shared" si="2"/>
        <v/>
      </c>
      <c r="F28" s="61"/>
      <c r="G28" s="61"/>
      <c r="H28" s="61"/>
      <c r="I28" s="61"/>
      <c r="J28" s="67" t="str">
        <f t="shared" si="0"/>
        <v/>
      </c>
      <c r="K28" s="61"/>
      <c r="L28" s="61"/>
      <c r="M28" s="63" t="str">
        <f t="shared" si="3"/>
        <v/>
      </c>
      <c r="N28" s="64" t="str">
        <f t="shared" si="4"/>
        <v/>
      </c>
      <c r="O28" s="65" t="str">
        <f t="shared" si="1"/>
        <v/>
      </c>
    </row>
    <row r="29" spans="1:15" ht="60" customHeight="1">
      <c r="A29" s="66">
        <v>22</v>
      </c>
      <c r="B29" s="60"/>
      <c r="C29" s="61"/>
      <c r="D29" s="61"/>
      <c r="E29" s="67" t="str">
        <f t="shared" si="2"/>
        <v/>
      </c>
      <c r="F29" s="61"/>
      <c r="G29" s="61"/>
      <c r="H29" s="61"/>
      <c r="I29" s="61"/>
      <c r="J29" s="67" t="str">
        <f t="shared" si="0"/>
        <v/>
      </c>
      <c r="K29" s="61"/>
      <c r="L29" s="61"/>
      <c r="M29" s="63" t="str">
        <f t="shared" si="3"/>
        <v/>
      </c>
      <c r="N29" s="64" t="str">
        <f t="shared" si="4"/>
        <v/>
      </c>
      <c r="O29" s="65" t="str">
        <f t="shared" si="1"/>
        <v/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9</v>
      </c>
      <c r="D50" s="73">
        <f>COUNTIFS(D$8:D$47,"&gt;=4.5")</f>
        <v>9</v>
      </c>
      <c r="E50" s="74">
        <f>COUNTIFS(E$8:E$47,"&gt;=18")</f>
        <v>0</v>
      </c>
      <c r="F50" s="75">
        <f>COUNTIFS(F$8:F$47,"&gt;=9")</f>
        <v>16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15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1</v>
      </c>
      <c r="D51" s="73">
        <f>COUNTIFS(D$8:D$47,"&gt;=4",D$8:D$47,"&lt;4.5")</f>
        <v>6</v>
      </c>
      <c r="E51" s="74">
        <f>COUNTIFS(E$8:E$47,"&gt;=16",E$8:E$47,"&lt;18")</f>
        <v>0</v>
      </c>
      <c r="F51" s="75">
        <f>COUNTIFS(F$8:F$47,"&gt;=8",F$8:F$47,"&lt;9")</f>
        <v>3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0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9</v>
      </c>
      <c r="D53" s="73">
        <f>COUNTIFS(D$8:D$47,"&gt;=2.5",D$8:D$47,"&lt;3.25")</f>
        <v>4</v>
      </c>
      <c r="E53" s="74">
        <f>COUNTIFS(E$8:E$47,"&gt;=10",E$8:E$47,"&lt;13")</f>
        <v>5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0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14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17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19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19" zoomScale="40" zoomScaleNormal="40" zoomScaleSheetLayoutView="40" workbookViewId="0">
      <selection activeCell="J26" sqref="J26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9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2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278</v>
      </c>
      <c r="C8" s="61">
        <v>5</v>
      </c>
      <c r="D8" s="61">
        <v>5</v>
      </c>
      <c r="E8" s="62">
        <f>IF(C8="","",SUM(C8:D8))</f>
        <v>10</v>
      </c>
      <c r="F8" s="61">
        <v>15</v>
      </c>
      <c r="G8" s="61">
        <v>15</v>
      </c>
      <c r="H8" s="61"/>
      <c r="I8" s="61"/>
      <c r="J8" s="62">
        <f t="shared" ref="J8:J47" si="0">IF(F8="","",SUM(F8:I8))</f>
        <v>30</v>
      </c>
      <c r="K8" s="61">
        <v>13</v>
      </c>
      <c r="L8" s="61"/>
      <c r="M8" s="63">
        <f>IF(G8="","",SUM(C8+F8+G8+K8)/50*100)</f>
        <v>96</v>
      </c>
      <c r="N8" s="64" t="str">
        <f>IF(M8="","",IF(M8&gt;=95,"1",IF(M8&gt;=90,"2",IF(M8&gt;=80,"3",IF(M8&gt;=70,"4",IF(M8&gt;=60,"5",IF(M8&gt;=50,"6",IF(M8&lt;50,"7"))))))))</f>
        <v>1</v>
      </c>
      <c r="O8" s="65">
        <f t="shared" ref="O8:O47" si="1">IF(SUM(E8,J8,K8,L8)=0,"",SUM(E8,J8,K8,L8))</f>
        <v>53</v>
      </c>
    </row>
    <row r="9" spans="1:259" ht="60" customHeight="1">
      <c r="A9" s="66">
        <v>2</v>
      </c>
      <c r="B9" s="60" t="s">
        <v>279</v>
      </c>
      <c r="C9" s="61">
        <v>5</v>
      </c>
      <c r="D9" s="61">
        <v>5</v>
      </c>
      <c r="E9" s="67">
        <f t="shared" ref="E9:E47" si="2">IF(C9="","",SUM(C9:D9))</f>
        <v>10</v>
      </c>
      <c r="F9" s="61">
        <v>15</v>
      </c>
      <c r="G9" s="61">
        <v>15</v>
      </c>
      <c r="H9" s="61"/>
      <c r="I9" s="61"/>
      <c r="J9" s="67">
        <f t="shared" si="0"/>
        <v>30</v>
      </c>
      <c r="K9" s="61">
        <v>14</v>
      </c>
      <c r="L9" s="61"/>
      <c r="M9" s="63">
        <f t="shared" ref="M9:M46" si="3">IF(G9="","",SUM(C9+F9+G9+K9)/50*100)</f>
        <v>98</v>
      </c>
      <c r="N9" s="64" t="str">
        <f t="shared" ref="N9:N47" si="4">IF(M9="","",IF(M9&gt;=95,"1",IF(M9&gt;=90,"2",IF(M9&gt;=80,"3",IF(M9&gt;=70,"4",IF(M9&gt;=60,"5",IF(M9&gt;=50,"6",IF(M9&lt;50,"7"))))))))</f>
        <v>1</v>
      </c>
      <c r="O9" s="65">
        <f t="shared" si="1"/>
        <v>54</v>
      </c>
    </row>
    <row r="10" spans="1:259" ht="60" customHeight="1">
      <c r="A10" s="66">
        <v>3</v>
      </c>
      <c r="B10" s="60" t="s">
        <v>280</v>
      </c>
      <c r="C10" s="61">
        <v>4</v>
      </c>
      <c r="D10" s="61">
        <v>3</v>
      </c>
      <c r="E10" s="67">
        <f t="shared" si="2"/>
        <v>7</v>
      </c>
      <c r="F10" s="61">
        <v>10</v>
      </c>
      <c r="G10" s="61">
        <v>9</v>
      </c>
      <c r="H10" s="61"/>
      <c r="I10" s="61"/>
      <c r="J10" s="67">
        <f t="shared" si="0"/>
        <v>19</v>
      </c>
      <c r="K10" s="61">
        <v>0</v>
      </c>
      <c r="L10" s="61"/>
      <c r="M10" s="63">
        <f t="shared" si="3"/>
        <v>46</v>
      </c>
      <c r="N10" s="64" t="str">
        <f t="shared" si="4"/>
        <v>7</v>
      </c>
      <c r="O10" s="65">
        <f t="shared" si="1"/>
        <v>26</v>
      </c>
    </row>
    <row r="11" spans="1:259" ht="60" customHeight="1">
      <c r="A11" s="66">
        <v>4</v>
      </c>
      <c r="B11" s="60" t="s">
        <v>281</v>
      </c>
      <c r="C11" s="61">
        <v>5</v>
      </c>
      <c r="D11" s="61">
        <v>3</v>
      </c>
      <c r="E11" s="67">
        <f t="shared" si="2"/>
        <v>8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15</v>
      </c>
      <c r="L11" s="61"/>
      <c r="M11" s="63">
        <f t="shared" si="3"/>
        <v>74</v>
      </c>
      <c r="N11" s="64" t="str">
        <f t="shared" si="4"/>
        <v>4</v>
      </c>
      <c r="O11" s="65">
        <f t="shared" si="1"/>
        <v>40</v>
      </c>
    </row>
    <row r="12" spans="1:259" ht="60" customHeight="1">
      <c r="A12" s="66">
        <v>5</v>
      </c>
      <c r="B12" s="60" t="s">
        <v>282</v>
      </c>
      <c r="C12" s="61">
        <v>4</v>
      </c>
      <c r="D12" s="61">
        <v>3</v>
      </c>
      <c r="E12" s="67">
        <f t="shared" si="2"/>
        <v>7</v>
      </c>
      <c r="F12" s="61">
        <v>9</v>
      </c>
      <c r="G12" s="61">
        <v>10</v>
      </c>
      <c r="H12" s="61"/>
      <c r="I12" s="61"/>
      <c r="J12" s="67">
        <f t="shared" si="0"/>
        <v>19</v>
      </c>
      <c r="K12" s="61">
        <v>2</v>
      </c>
      <c r="L12" s="61"/>
      <c r="M12" s="63">
        <f t="shared" si="3"/>
        <v>50</v>
      </c>
      <c r="N12" s="64" t="str">
        <f t="shared" si="4"/>
        <v>6</v>
      </c>
      <c r="O12" s="65">
        <f t="shared" si="1"/>
        <v>28</v>
      </c>
    </row>
    <row r="13" spans="1:259" ht="60" customHeight="1">
      <c r="A13" s="66">
        <v>6</v>
      </c>
      <c r="B13" s="60" t="s">
        <v>283</v>
      </c>
      <c r="C13" s="61">
        <v>5</v>
      </c>
      <c r="D13" s="61">
        <v>4</v>
      </c>
      <c r="E13" s="67">
        <f t="shared" si="2"/>
        <v>9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13</v>
      </c>
      <c r="L13" s="61"/>
      <c r="M13" s="63">
        <f t="shared" si="3"/>
        <v>72</v>
      </c>
      <c r="N13" s="64" t="str">
        <f t="shared" si="4"/>
        <v>4</v>
      </c>
      <c r="O13" s="65">
        <f t="shared" si="1"/>
        <v>40</v>
      </c>
    </row>
    <row r="14" spans="1:259" ht="60" customHeight="1">
      <c r="A14" s="66">
        <v>7</v>
      </c>
      <c r="B14" s="60" t="s">
        <v>284</v>
      </c>
      <c r="C14" s="61">
        <v>5</v>
      </c>
      <c r="D14" s="61">
        <v>5</v>
      </c>
      <c r="E14" s="67">
        <f t="shared" si="2"/>
        <v>10</v>
      </c>
      <c r="F14" s="61">
        <v>15</v>
      </c>
      <c r="G14" s="61">
        <v>12</v>
      </c>
      <c r="H14" s="61"/>
      <c r="I14" s="61"/>
      <c r="J14" s="67">
        <f t="shared" si="0"/>
        <v>27</v>
      </c>
      <c r="K14" s="61">
        <v>13</v>
      </c>
      <c r="L14" s="61"/>
      <c r="M14" s="63">
        <f t="shared" si="3"/>
        <v>90</v>
      </c>
      <c r="N14" s="64" t="str">
        <f t="shared" si="4"/>
        <v>2</v>
      </c>
      <c r="O14" s="65">
        <f t="shared" si="1"/>
        <v>50</v>
      </c>
    </row>
    <row r="15" spans="1:259" ht="60" customHeight="1">
      <c r="A15" s="66">
        <v>8</v>
      </c>
      <c r="B15" s="60" t="s">
        <v>285</v>
      </c>
      <c r="C15" s="61">
        <v>5</v>
      </c>
      <c r="D15" s="61">
        <v>3</v>
      </c>
      <c r="E15" s="67">
        <f t="shared" si="2"/>
        <v>8</v>
      </c>
      <c r="F15" s="61">
        <v>10</v>
      </c>
      <c r="G15" s="61">
        <v>9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76</v>
      </c>
      <c r="N15" s="64" t="str">
        <f t="shared" si="4"/>
        <v>4</v>
      </c>
      <c r="O15" s="65">
        <f t="shared" si="1"/>
        <v>41</v>
      </c>
    </row>
    <row r="16" spans="1:259" ht="60" customHeight="1">
      <c r="A16" s="66">
        <v>9</v>
      </c>
      <c r="B16" s="60" t="s">
        <v>286</v>
      </c>
      <c r="C16" s="61">
        <v>4</v>
      </c>
      <c r="D16" s="61">
        <v>5</v>
      </c>
      <c r="E16" s="67">
        <f t="shared" si="2"/>
        <v>9</v>
      </c>
      <c r="F16" s="61">
        <v>9</v>
      </c>
      <c r="G16" s="61">
        <v>10</v>
      </c>
      <c r="H16" s="61"/>
      <c r="I16" s="61"/>
      <c r="J16" s="67">
        <f t="shared" si="0"/>
        <v>19</v>
      </c>
      <c r="K16" s="61">
        <v>13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41</v>
      </c>
    </row>
    <row r="17" spans="1:15" ht="60" customHeight="1">
      <c r="A17" s="66">
        <v>10</v>
      </c>
      <c r="B17" s="60" t="s">
        <v>287</v>
      </c>
      <c r="C17" s="61">
        <v>5</v>
      </c>
      <c r="D17" s="61">
        <v>4</v>
      </c>
      <c r="E17" s="67">
        <f t="shared" si="2"/>
        <v>9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15</v>
      </c>
      <c r="L17" s="61"/>
      <c r="M17" s="63">
        <f t="shared" si="3"/>
        <v>76</v>
      </c>
      <c r="N17" s="64" t="str">
        <f t="shared" si="4"/>
        <v>4</v>
      </c>
      <c r="O17" s="65">
        <f t="shared" si="1"/>
        <v>42</v>
      </c>
    </row>
    <row r="18" spans="1:15" ht="60" customHeight="1">
      <c r="A18" s="66">
        <v>11</v>
      </c>
      <c r="B18" s="60" t="s">
        <v>288</v>
      </c>
      <c r="C18" s="61">
        <v>3</v>
      </c>
      <c r="D18" s="61">
        <v>4</v>
      </c>
      <c r="E18" s="67">
        <f t="shared" si="2"/>
        <v>7</v>
      </c>
      <c r="F18" s="61">
        <v>8</v>
      </c>
      <c r="G18" s="61">
        <v>9</v>
      </c>
      <c r="H18" s="61"/>
      <c r="I18" s="61"/>
      <c r="J18" s="67">
        <f t="shared" si="0"/>
        <v>17</v>
      </c>
      <c r="K18" s="61">
        <v>13</v>
      </c>
      <c r="L18" s="61"/>
      <c r="M18" s="63">
        <f t="shared" si="3"/>
        <v>66</v>
      </c>
      <c r="N18" s="64" t="str">
        <f t="shared" si="4"/>
        <v>5</v>
      </c>
      <c r="O18" s="65">
        <f t="shared" si="1"/>
        <v>37</v>
      </c>
    </row>
    <row r="19" spans="1:15" ht="60" customHeight="1">
      <c r="A19" s="66">
        <v>12</v>
      </c>
      <c r="B19" s="60" t="s">
        <v>289</v>
      </c>
      <c r="C19" s="61">
        <v>5</v>
      </c>
      <c r="D19" s="61">
        <v>5</v>
      </c>
      <c r="E19" s="67">
        <f t="shared" si="2"/>
        <v>10</v>
      </c>
      <c r="F19" s="61">
        <v>15</v>
      </c>
      <c r="G19" s="61">
        <v>14</v>
      </c>
      <c r="H19" s="61"/>
      <c r="I19" s="61"/>
      <c r="J19" s="67">
        <f t="shared" si="0"/>
        <v>29</v>
      </c>
      <c r="K19" s="61">
        <v>12</v>
      </c>
      <c r="L19" s="61"/>
      <c r="M19" s="63">
        <f t="shared" si="3"/>
        <v>92</v>
      </c>
      <c r="N19" s="64" t="str">
        <f t="shared" si="4"/>
        <v>2</v>
      </c>
      <c r="O19" s="65">
        <f t="shared" si="1"/>
        <v>51</v>
      </c>
    </row>
    <row r="20" spans="1:15" ht="60" customHeight="1">
      <c r="A20" s="66">
        <v>13</v>
      </c>
      <c r="B20" s="60" t="s">
        <v>290</v>
      </c>
      <c r="C20" s="61">
        <v>4</v>
      </c>
      <c r="D20" s="61">
        <v>3</v>
      </c>
      <c r="E20" s="67">
        <f t="shared" si="2"/>
        <v>7</v>
      </c>
      <c r="F20" s="61">
        <v>14</v>
      </c>
      <c r="G20" s="61">
        <v>10</v>
      </c>
      <c r="H20" s="61"/>
      <c r="I20" s="61"/>
      <c r="J20" s="67">
        <f t="shared" si="0"/>
        <v>24</v>
      </c>
      <c r="K20" s="61">
        <v>0</v>
      </c>
      <c r="L20" s="61"/>
      <c r="M20" s="63">
        <f t="shared" si="3"/>
        <v>56.000000000000007</v>
      </c>
      <c r="N20" s="64" t="str">
        <f t="shared" si="4"/>
        <v>6</v>
      </c>
      <c r="O20" s="65">
        <f t="shared" si="1"/>
        <v>31</v>
      </c>
    </row>
    <row r="21" spans="1:15" ht="60" customHeight="1">
      <c r="A21" s="66">
        <v>14</v>
      </c>
      <c r="B21" s="60" t="s">
        <v>291</v>
      </c>
      <c r="C21" s="61">
        <v>5</v>
      </c>
      <c r="D21" s="61">
        <v>3</v>
      </c>
      <c r="E21" s="67">
        <f t="shared" si="2"/>
        <v>8</v>
      </c>
      <c r="F21" s="61">
        <v>9</v>
      </c>
      <c r="G21" s="61">
        <v>8</v>
      </c>
      <c r="H21" s="61"/>
      <c r="I21" s="61"/>
      <c r="J21" s="67">
        <f t="shared" si="0"/>
        <v>17</v>
      </c>
      <c r="K21" s="61">
        <v>8</v>
      </c>
      <c r="L21" s="61"/>
      <c r="M21" s="63">
        <f t="shared" si="3"/>
        <v>60</v>
      </c>
      <c r="N21" s="64" t="str">
        <f t="shared" si="4"/>
        <v>5</v>
      </c>
      <c r="O21" s="65">
        <f t="shared" si="1"/>
        <v>33</v>
      </c>
    </row>
    <row r="22" spans="1:15" ht="60" customHeight="1">
      <c r="A22" s="66">
        <v>15</v>
      </c>
      <c r="B22" s="60" t="s">
        <v>292</v>
      </c>
      <c r="C22" s="61">
        <v>3</v>
      </c>
      <c r="D22" s="61">
        <v>5</v>
      </c>
      <c r="E22" s="67">
        <f t="shared" si="2"/>
        <v>8</v>
      </c>
      <c r="F22" s="61">
        <v>8</v>
      </c>
      <c r="G22" s="61">
        <v>9</v>
      </c>
      <c r="H22" s="61"/>
      <c r="I22" s="61"/>
      <c r="J22" s="67">
        <f t="shared" si="0"/>
        <v>17</v>
      </c>
      <c r="K22" s="61">
        <v>13</v>
      </c>
      <c r="L22" s="61"/>
      <c r="M22" s="63">
        <f t="shared" si="3"/>
        <v>66</v>
      </c>
      <c r="N22" s="64" t="str">
        <f t="shared" si="4"/>
        <v>5</v>
      </c>
      <c r="O22" s="65">
        <f t="shared" si="1"/>
        <v>38</v>
      </c>
    </row>
    <row r="23" spans="1:15" ht="60" customHeight="1">
      <c r="A23" s="66">
        <v>16</v>
      </c>
      <c r="B23" s="60" t="s">
        <v>293</v>
      </c>
      <c r="C23" s="61">
        <v>5</v>
      </c>
      <c r="D23" s="61">
        <v>5</v>
      </c>
      <c r="E23" s="67">
        <f t="shared" si="2"/>
        <v>10</v>
      </c>
      <c r="F23" s="61">
        <v>15</v>
      </c>
      <c r="G23" s="61">
        <v>15</v>
      </c>
      <c r="H23" s="61"/>
      <c r="I23" s="61"/>
      <c r="J23" s="67">
        <f t="shared" si="0"/>
        <v>30</v>
      </c>
      <c r="K23" s="61">
        <v>14</v>
      </c>
      <c r="L23" s="61"/>
      <c r="M23" s="63">
        <f t="shared" si="3"/>
        <v>98</v>
      </c>
      <c r="N23" s="64" t="str">
        <f t="shared" si="4"/>
        <v>1</v>
      </c>
      <c r="O23" s="65">
        <f t="shared" si="1"/>
        <v>54</v>
      </c>
    </row>
    <row r="24" spans="1:15" ht="60" customHeight="1">
      <c r="A24" s="66">
        <v>17</v>
      </c>
      <c r="B24" s="60" t="s">
        <v>294</v>
      </c>
      <c r="C24" s="61">
        <v>5</v>
      </c>
      <c r="D24" s="61">
        <v>5</v>
      </c>
      <c r="E24" s="67">
        <f t="shared" si="2"/>
        <v>10</v>
      </c>
      <c r="F24" s="61">
        <v>15</v>
      </c>
      <c r="G24" s="61">
        <v>15</v>
      </c>
      <c r="H24" s="61"/>
      <c r="I24" s="61"/>
      <c r="J24" s="67">
        <f t="shared" si="0"/>
        <v>30</v>
      </c>
      <c r="K24" s="61">
        <v>10</v>
      </c>
      <c r="L24" s="61"/>
      <c r="M24" s="63">
        <f t="shared" si="3"/>
        <v>90</v>
      </c>
      <c r="N24" s="64" t="str">
        <f t="shared" si="4"/>
        <v>2</v>
      </c>
      <c r="O24" s="65">
        <f t="shared" si="1"/>
        <v>50</v>
      </c>
    </row>
    <row r="25" spans="1:15" ht="60" customHeight="1">
      <c r="A25" s="66">
        <v>18</v>
      </c>
      <c r="B25" s="60" t="s">
        <v>295</v>
      </c>
      <c r="C25" s="61">
        <v>5</v>
      </c>
      <c r="D25" s="61">
        <v>4</v>
      </c>
      <c r="E25" s="67">
        <f t="shared" si="2"/>
        <v>9</v>
      </c>
      <c r="F25" s="61">
        <v>10</v>
      </c>
      <c r="G25" s="61">
        <v>9</v>
      </c>
      <c r="H25" s="61"/>
      <c r="I25" s="61"/>
      <c r="J25" s="67">
        <f t="shared" si="0"/>
        <v>19</v>
      </c>
      <c r="K25" s="61">
        <v>11</v>
      </c>
      <c r="L25" s="61"/>
      <c r="M25" s="63">
        <f t="shared" si="3"/>
        <v>70</v>
      </c>
      <c r="N25" s="64" t="str">
        <f t="shared" si="4"/>
        <v>4</v>
      </c>
      <c r="O25" s="65">
        <f t="shared" si="1"/>
        <v>39</v>
      </c>
    </row>
    <row r="26" spans="1:15" ht="60" customHeight="1">
      <c r="A26" s="66">
        <v>19</v>
      </c>
      <c r="B26" s="60" t="s">
        <v>296</v>
      </c>
      <c r="C26" s="61">
        <v>3</v>
      </c>
      <c r="D26" s="61">
        <v>4</v>
      </c>
      <c r="E26" s="67">
        <f t="shared" si="2"/>
        <v>7</v>
      </c>
      <c r="F26" s="61">
        <v>9</v>
      </c>
      <c r="G26" s="61">
        <v>10</v>
      </c>
      <c r="H26" s="61"/>
      <c r="I26" s="61"/>
      <c r="J26" s="67">
        <f t="shared" si="0"/>
        <v>19</v>
      </c>
      <c r="K26" s="61">
        <v>13</v>
      </c>
      <c r="L26" s="61"/>
      <c r="M26" s="63">
        <f t="shared" si="3"/>
        <v>70</v>
      </c>
      <c r="N26" s="64" t="str">
        <f t="shared" si="4"/>
        <v>4</v>
      </c>
      <c r="O26" s="65">
        <f t="shared" si="1"/>
        <v>39</v>
      </c>
    </row>
    <row r="27" spans="1:15" ht="60" customHeight="1">
      <c r="A27" s="66">
        <v>20</v>
      </c>
      <c r="B27" s="60"/>
      <c r="C27" s="61"/>
      <c r="D27" s="61"/>
      <c r="E27" s="67" t="str">
        <f t="shared" si="2"/>
        <v/>
      </c>
      <c r="F27" s="61"/>
      <c r="G27" s="61"/>
      <c r="H27" s="61"/>
      <c r="I27" s="61"/>
      <c r="J27" s="67" t="str">
        <f t="shared" si="0"/>
        <v/>
      </c>
      <c r="K27" s="61"/>
      <c r="L27" s="61"/>
      <c r="M27" s="63" t="str">
        <f t="shared" si="3"/>
        <v/>
      </c>
      <c r="N27" s="64" t="str">
        <f t="shared" si="4"/>
        <v/>
      </c>
      <c r="O27" s="65" t="str">
        <f t="shared" si="1"/>
        <v/>
      </c>
    </row>
    <row r="28" spans="1:15" ht="60" customHeight="1">
      <c r="A28" s="66">
        <v>21</v>
      </c>
      <c r="B28" s="60"/>
      <c r="C28" s="61"/>
      <c r="D28" s="61"/>
      <c r="E28" s="67" t="str">
        <f t="shared" si="2"/>
        <v/>
      </c>
      <c r="F28" s="61"/>
      <c r="G28" s="61"/>
      <c r="H28" s="61"/>
      <c r="I28" s="61"/>
      <c r="J28" s="67" t="str">
        <f t="shared" si="0"/>
        <v/>
      </c>
      <c r="K28" s="61"/>
      <c r="L28" s="61"/>
      <c r="M28" s="63" t="str">
        <f t="shared" si="3"/>
        <v/>
      </c>
      <c r="N28" s="64" t="str">
        <f t="shared" si="4"/>
        <v/>
      </c>
      <c r="O28" s="65" t="str">
        <f t="shared" si="1"/>
        <v/>
      </c>
    </row>
    <row r="29" spans="1:15" ht="60" customHeight="1">
      <c r="A29" s="66">
        <v>22</v>
      </c>
      <c r="B29" s="60"/>
      <c r="C29" s="61"/>
      <c r="D29" s="61"/>
      <c r="E29" s="67" t="str">
        <f t="shared" si="2"/>
        <v/>
      </c>
      <c r="F29" s="61"/>
      <c r="G29" s="61"/>
      <c r="H29" s="61"/>
      <c r="I29" s="61"/>
      <c r="J29" s="67" t="str">
        <f t="shared" si="0"/>
        <v/>
      </c>
      <c r="K29" s="61"/>
      <c r="L29" s="61"/>
      <c r="M29" s="63" t="str">
        <f t="shared" si="3"/>
        <v/>
      </c>
      <c r="N29" s="64" t="str">
        <f t="shared" si="4"/>
        <v/>
      </c>
      <c r="O29" s="65" t="str">
        <f t="shared" si="1"/>
        <v/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12</v>
      </c>
      <c r="D50" s="73">
        <f>COUNTIFS(D$8:D$47,"&gt;=4.5")</f>
        <v>8</v>
      </c>
      <c r="E50" s="74">
        <f>COUNTIFS(E$8:E$47,"&gt;=18")</f>
        <v>0</v>
      </c>
      <c r="F50" s="75">
        <f>COUNTIFS(F$8:F$47,"&gt;=9")</f>
        <v>15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15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4</v>
      </c>
      <c r="D51" s="73">
        <f>COUNTIFS(D$8:D$47,"&gt;=4",D$8:D$47,"&lt;4.5")</f>
        <v>5</v>
      </c>
      <c r="E51" s="74">
        <f>COUNTIFS(E$8:E$47,"&gt;=16",E$8:E$47,"&lt;18")</f>
        <v>0</v>
      </c>
      <c r="F51" s="75">
        <f>COUNTIFS(F$8:F$47,"&gt;=8",F$8:F$47,"&lt;9")</f>
        <v>4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6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3</v>
      </c>
      <c r="D53" s="73">
        <f>COUNTIFS(D$8:D$47,"&gt;=2.5",D$8:D$47,"&lt;3.25")</f>
        <v>6</v>
      </c>
      <c r="E53" s="74">
        <f>COUNTIFS(E$8:E$47,"&gt;=10",E$8:E$47,"&lt;13")</f>
        <v>6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6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13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12</v>
      </c>
      <c r="K54" s="75">
        <f>COUNTIFS(K$8:K$47,"&lt;5")</f>
        <v>3</v>
      </c>
      <c r="L54" s="75">
        <f>COUNTIFS(L$8:L$47,"&lt;7.5")</f>
        <v>0</v>
      </c>
      <c r="M54" s="74">
        <f>COUNTIFS(O$8:O$47,"&lt;50")</f>
        <v>13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22" zoomScale="40" zoomScaleNormal="40" zoomScaleSheetLayoutView="40" workbookViewId="0">
      <selection activeCell="H30" sqref="H30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10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1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297</v>
      </c>
      <c r="C8" s="61">
        <v>3</v>
      </c>
      <c r="D8" s="61">
        <v>4</v>
      </c>
      <c r="E8" s="62">
        <f>IF(C8="","",SUM(C8:D8))</f>
        <v>7</v>
      </c>
      <c r="F8" s="61">
        <v>9</v>
      </c>
      <c r="G8" s="61">
        <v>9</v>
      </c>
      <c r="H8" s="61"/>
      <c r="I8" s="61"/>
      <c r="J8" s="62">
        <f t="shared" ref="J8:J47" si="0">IF(F8="","",SUM(F8:I8))</f>
        <v>18</v>
      </c>
      <c r="K8" s="61">
        <v>11</v>
      </c>
      <c r="L8" s="61"/>
      <c r="M8" s="63">
        <f>IF(G8="","",SUM(C8+F8+G8+K8)/50*100)</f>
        <v>64</v>
      </c>
      <c r="N8" s="64" t="str">
        <f>IF(M8="","",IF(M8&gt;=95,"1",IF(M8&gt;=90,"2",IF(M8&gt;=80,"3",IF(M8&gt;=70,"4",IF(M8&gt;=60,"5",IF(M8&gt;=50,"6",IF(M8&lt;50,"7"))))))))</f>
        <v>5</v>
      </c>
      <c r="O8" s="65">
        <f t="shared" ref="O8:O47" si="1">IF(SUM(E8,J8,K8,L8)=0,"",SUM(E8,J8,K8,L8))</f>
        <v>36</v>
      </c>
    </row>
    <row r="9" spans="1:259" ht="60" customHeight="1">
      <c r="A9" s="66">
        <v>2</v>
      </c>
      <c r="B9" s="60" t="s">
        <v>298</v>
      </c>
      <c r="C9" s="61">
        <v>5</v>
      </c>
      <c r="D9" s="61">
        <v>4</v>
      </c>
      <c r="E9" s="67">
        <f t="shared" ref="E9:E47" si="2">IF(C9="","",SUM(C9:D9))</f>
        <v>9</v>
      </c>
      <c r="F9" s="61">
        <v>8</v>
      </c>
      <c r="G9" s="61">
        <v>10</v>
      </c>
      <c r="H9" s="61"/>
      <c r="I9" s="61"/>
      <c r="J9" s="67">
        <f t="shared" si="0"/>
        <v>18</v>
      </c>
      <c r="K9" s="61">
        <v>14</v>
      </c>
      <c r="L9" s="61"/>
      <c r="M9" s="63">
        <f t="shared" ref="M9:M46" si="3">IF(G9="","",SUM(C9+F9+G9+K9)/50*100)</f>
        <v>74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41</v>
      </c>
    </row>
    <row r="10" spans="1:259" ht="60" customHeight="1">
      <c r="A10" s="66">
        <v>3</v>
      </c>
      <c r="B10" s="60" t="s">
        <v>299</v>
      </c>
      <c r="C10" s="61">
        <v>5</v>
      </c>
      <c r="D10" s="61">
        <v>5</v>
      </c>
      <c r="E10" s="67">
        <f t="shared" si="2"/>
        <v>10</v>
      </c>
      <c r="F10" s="61">
        <v>9</v>
      </c>
      <c r="G10" s="61">
        <v>8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44</v>
      </c>
      <c r="N10" s="64" t="str">
        <f t="shared" si="4"/>
        <v>7</v>
      </c>
      <c r="O10" s="65">
        <f t="shared" si="1"/>
        <v>27</v>
      </c>
    </row>
    <row r="11" spans="1:259" ht="60" customHeight="1">
      <c r="A11" s="66">
        <v>4</v>
      </c>
      <c r="B11" s="60" t="s">
        <v>300</v>
      </c>
      <c r="C11" s="61">
        <v>5</v>
      </c>
      <c r="D11" s="61">
        <v>4</v>
      </c>
      <c r="E11" s="67">
        <f t="shared" si="2"/>
        <v>9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5</v>
      </c>
      <c r="L11" s="61"/>
      <c r="M11" s="63">
        <f t="shared" si="3"/>
        <v>54</v>
      </c>
      <c r="N11" s="64" t="str">
        <f t="shared" si="4"/>
        <v>6</v>
      </c>
      <c r="O11" s="65">
        <f t="shared" si="1"/>
        <v>31</v>
      </c>
    </row>
    <row r="12" spans="1:259" ht="60" customHeight="1">
      <c r="A12" s="66">
        <v>5</v>
      </c>
      <c r="B12" s="60" t="s">
        <v>301</v>
      </c>
      <c r="C12" s="61">
        <v>3</v>
      </c>
      <c r="D12" s="61">
        <v>4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8</v>
      </c>
      <c r="L12" s="61"/>
      <c r="M12" s="63">
        <f t="shared" si="3"/>
        <v>56.000000000000007</v>
      </c>
      <c r="N12" s="64" t="str">
        <f t="shared" si="4"/>
        <v>6</v>
      </c>
      <c r="O12" s="65">
        <f t="shared" si="1"/>
        <v>32</v>
      </c>
    </row>
    <row r="13" spans="1:259" ht="60" customHeight="1">
      <c r="A13" s="66">
        <v>6</v>
      </c>
      <c r="B13" s="60" t="s">
        <v>302</v>
      </c>
      <c r="C13" s="61">
        <v>5</v>
      </c>
      <c r="D13" s="61">
        <v>4</v>
      </c>
      <c r="E13" s="67">
        <f t="shared" si="2"/>
        <v>9</v>
      </c>
      <c r="F13" s="61">
        <v>10</v>
      </c>
      <c r="G13" s="61">
        <v>11</v>
      </c>
      <c r="H13" s="61"/>
      <c r="I13" s="61"/>
      <c r="J13" s="67">
        <f t="shared" si="0"/>
        <v>21</v>
      </c>
      <c r="K13" s="61">
        <v>0</v>
      </c>
      <c r="L13" s="61"/>
      <c r="M13" s="63">
        <f t="shared" si="3"/>
        <v>52</v>
      </c>
      <c r="N13" s="64" t="str">
        <f t="shared" si="4"/>
        <v>6</v>
      </c>
      <c r="O13" s="65">
        <f t="shared" si="1"/>
        <v>30</v>
      </c>
    </row>
    <row r="14" spans="1:259" ht="60" customHeight="1">
      <c r="A14" s="66">
        <v>7</v>
      </c>
      <c r="B14" s="60" t="s">
        <v>303</v>
      </c>
      <c r="C14" s="61">
        <v>4</v>
      </c>
      <c r="D14" s="61">
        <v>5</v>
      </c>
      <c r="E14" s="67">
        <f t="shared" si="2"/>
        <v>9</v>
      </c>
      <c r="F14" s="61">
        <v>8</v>
      </c>
      <c r="G14" s="61">
        <v>9</v>
      </c>
      <c r="H14" s="61"/>
      <c r="I14" s="61"/>
      <c r="J14" s="67">
        <f t="shared" si="0"/>
        <v>17</v>
      </c>
      <c r="K14" s="61">
        <v>6</v>
      </c>
      <c r="L14" s="61"/>
      <c r="M14" s="63">
        <f t="shared" si="3"/>
        <v>54</v>
      </c>
      <c r="N14" s="64" t="str">
        <f t="shared" si="4"/>
        <v>6</v>
      </c>
      <c r="O14" s="65">
        <f t="shared" si="1"/>
        <v>32</v>
      </c>
    </row>
    <row r="15" spans="1:259" ht="60" customHeight="1">
      <c r="A15" s="66">
        <v>8</v>
      </c>
      <c r="B15" s="60" t="s">
        <v>304</v>
      </c>
      <c r="C15" s="61">
        <v>5</v>
      </c>
      <c r="D15" s="61">
        <v>3</v>
      </c>
      <c r="E15" s="67">
        <f t="shared" si="2"/>
        <v>8</v>
      </c>
      <c r="F15" s="61">
        <v>9</v>
      </c>
      <c r="G15" s="61">
        <v>10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76</v>
      </c>
      <c r="N15" s="64" t="str">
        <f t="shared" si="4"/>
        <v>4</v>
      </c>
      <c r="O15" s="65">
        <f t="shared" si="1"/>
        <v>41</v>
      </c>
    </row>
    <row r="16" spans="1:259" ht="60" customHeight="1">
      <c r="A16" s="66">
        <v>9</v>
      </c>
      <c r="B16" s="60" t="s">
        <v>305</v>
      </c>
      <c r="C16" s="61">
        <v>3</v>
      </c>
      <c r="D16" s="61">
        <v>4</v>
      </c>
      <c r="E16" s="67">
        <f t="shared" si="2"/>
        <v>7</v>
      </c>
      <c r="F16" s="61">
        <v>8</v>
      </c>
      <c r="G16" s="61">
        <v>8</v>
      </c>
      <c r="H16" s="61"/>
      <c r="I16" s="61"/>
      <c r="J16" s="67">
        <f t="shared" si="0"/>
        <v>16</v>
      </c>
      <c r="K16" s="61">
        <v>8</v>
      </c>
      <c r="L16" s="61"/>
      <c r="M16" s="63">
        <f t="shared" si="3"/>
        <v>54</v>
      </c>
      <c r="N16" s="64" t="str">
        <f t="shared" si="4"/>
        <v>6</v>
      </c>
      <c r="O16" s="65">
        <f t="shared" si="1"/>
        <v>31</v>
      </c>
    </row>
    <row r="17" spans="1:15" ht="60" customHeight="1">
      <c r="A17" s="66">
        <v>10</v>
      </c>
      <c r="B17" s="60" t="s">
        <v>306</v>
      </c>
      <c r="C17" s="61">
        <v>5</v>
      </c>
      <c r="D17" s="61">
        <v>4</v>
      </c>
      <c r="E17" s="67">
        <f t="shared" si="2"/>
        <v>9</v>
      </c>
      <c r="F17" s="61">
        <v>11</v>
      </c>
      <c r="G17" s="61">
        <v>9</v>
      </c>
      <c r="H17" s="61"/>
      <c r="I17" s="61"/>
      <c r="J17" s="67">
        <f t="shared" si="0"/>
        <v>20</v>
      </c>
      <c r="K17" s="61">
        <v>15</v>
      </c>
      <c r="L17" s="61"/>
      <c r="M17" s="63">
        <f t="shared" si="3"/>
        <v>80</v>
      </c>
      <c r="N17" s="64" t="str">
        <f t="shared" si="4"/>
        <v>3</v>
      </c>
      <c r="O17" s="65">
        <f t="shared" si="1"/>
        <v>44</v>
      </c>
    </row>
    <row r="18" spans="1:15" ht="60" customHeight="1">
      <c r="A18" s="66">
        <v>11</v>
      </c>
      <c r="B18" s="60" t="s">
        <v>307</v>
      </c>
      <c r="C18" s="61">
        <v>4</v>
      </c>
      <c r="D18" s="61">
        <v>5</v>
      </c>
      <c r="E18" s="67">
        <f t="shared" si="2"/>
        <v>9</v>
      </c>
      <c r="F18" s="61">
        <v>8</v>
      </c>
      <c r="G18" s="61">
        <v>8</v>
      </c>
      <c r="H18" s="61"/>
      <c r="I18" s="61"/>
      <c r="J18" s="67">
        <f t="shared" si="0"/>
        <v>16</v>
      </c>
      <c r="K18" s="61">
        <v>15</v>
      </c>
      <c r="L18" s="61"/>
      <c r="M18" s="63">
        <f t="shared" si="3"/>
        <v>70</v>
      </c>
      <c r="N18" s="64" t="str">
        <f t="shared" si="4"/>
        <v>4</v>
      </c>
      <c r="O18" s="65">
        <f t="shared" si="1"/>
        <v>40</v>
      </c>
    </row>
    <row r="19" spans="1:15" ht="60" customHeight="1">
      <c r="A19" s="66">
        <v>12</v>
      </c>
      <c r="B19" s="60" t="s">
        <v>308</v>
      </c>
      <c r="C19" s="61">
        <v>5</v>
      </c>
      <c r="D19" s="61">
        <v>4</v>
      </c>
      <c r="E19" s="67">
        <f t="shared" si="2"/>
        <v>9</v>
      </c>
      <c r="F19" s="61">
        <v>9</v>
      </c>
      <c r="G19" s="61">
        <v>11</v>
      </c>
      <c r="H19" s="61"/>
      <c r="I19" s="61"/>
      <c r="J19" s="67">
        <f t="shared" si="0"/>
        <v>20</v>
      </c>
      <c r="K19" s="61">
        <v>14</v>
      </c>
      <c r="L19" s="61"/>
      <c r="M19" s="63">
        <f t="shared" si="3"/>
        <v>78</v>
      </c>
      <c r="N19" s="64" t="str">
        <f t="shared" si="4"/>
        <v>4</v>
      </c>
      <c r="O19" s="65">
        <f t="shared" si="1"/>
        <v>43</v>
      </c>
    </row>
    <row r="20" spans="1:15" ht="60" customHeight="1">
      <c r="A20" s="66">
        <v>13</v>
      </c>
      <c r="B20" s="60" t="s">
        <v>309</v>
      </c>
      <c r="C20" s="61">
        <v>5</v>
      </c>
      <c r="D20" s="61">
        <v>5</v>
      </c>
      <c r="E20" s="67">
        <f t="shared" si="2"/>
        <v>10</v>
      </c>
      <c r="F20" s="61">
        <v>8</v>
      </c>
      <c r="G20" s="61">
        <v>12</v>
      </c>
      <c r="H20" s="61"/>
      <c r="I20" s="61"/>
      <c r="J20" s="67">
        <f t="shared" si="0"/>
        <v>20</v>
      </c>
      <c r="K20" s="61">
        <v>15</v>
      </c>
      <c r="L20" s="61"/>
      <c r="M20" s="63">
        <f t="shared" si="3"/>
        <v>80</v>
      </c>
      <c r="N20" s="64" t="str">
        <f t="shared" si="4"/>
        <v>3</v>
      </c>
      <c r="O20" s="65">
        <f t="shared" si="1"/>
        <v>45</v>
      </c>
    </row>
    <row r="21" spans="1:15" ht="60" customHeight="1">
      <c r="A21" s="66">
        <v>14</v>
      </c>
      <c r="B21" s="60" t="s">
        <v>310</v>
      </c>
      <c r="C21" s="61">
        <v>5</v>
      </c>
      <c r="D21" s="61">
        <v>4</v>
      </c>
      <c r="E21" s="67">
        <f t="shared" si="2"/>
        <v>9</v>
      </c>
      <c r="F21" s="61">
        <v>10</v>
      </c>
      <c r="G21" s="61">
        <v>9</v>
      </c>
      <c r="H21" s="61"/>
      <c r="I21" s="61"/>
      <c r="J21" s="67">
        <f t="shared" si="0"/>
        <v>19</v>
      </c>
      <c r="K21" s="61">
        <v>15</v>
      </c>
      <c r="L21" s="61"/>
      <c r="M21" s="63">
        <f t="shared" si="3"/>
        <v>78</v>
      </c>
      <c r="N21" s="64" t="str">
        <f t="shared" si="4"/>
        <v>4</v>
      </c>
      <c r="O21" s="65">
        <f t="shared" si="1"/>
        <v>43</v>
      </c>
    </row>
    <row r="22" spans="1:15" ht="60" customHeight="1">
      <c r="A22" s="66">
        <v>15</v>
      </c>
      <c r="B22" s="60" t="s">
        <v>311</v>
      </c>
      <c r="C22" s="61">
        <v>4</v>
      </c>
      <c r="D22" s="61">
        <v>5</v>
      </c>
      <c r="E22" s="67">
        <f t="shared" si="2"/>
        <v>9</v>
      </c>
      <c r="F22" s="61">
        <v>11</v>
      </c>
      <c r="G22" s="61">
        <v>10</v>
      </c>
      <c r="H22" s="61"/>
      <c r="I22" s="61"/>
      <c r="J22" s="67">
        <f t="shared" si="0"/>
        <v>21</v>
      </c>
      <c r="K22" s="61">
        <v>0</v>
      </c>
      <c r="L22" s="61"/>
      <c r="M22" s="63">
        <f t="shared" si="3"/>
        <v>50</v>
      </c>
      <c r="N22" s="64" t="str">
        <f t="shared" si="4"/>
        <v>6</v>
      </c>
      <c r="O22" s="65">
        <f t="shared" si="1"/>
        <v>30</v>
      </c>
    </row>
    <row r="23" spans="1:15" ht="60" customHeight="1">
      <c r="A23" s="66">
        <v>16</v>
      </c>
      <c r="B23" s="60" t="s">
        <v>312</v>
      </c>
      <c r="C23" s="61">
        <v>5</v>
      </c>
      <c r="D23" s="61">
        <v>4</v>
      </c>
      <c r="E23" s="67">
        <f t="shared" si="2"/>
        <v>9</v>
      </c>
      <c r="F23" s="61">
        <v>12</v>
      </c>
      <c r="G23" s="61">
        <v>8</v>
      </c>
      <c r="H23" s="61"/>
      <c r="I23" s="61"/>
      <c r="J23" s="67">
        <f t="shared" si="0"/>
        <v>20</v>
      </c>
      <c r="K23" s="61">
        <v>10</v>
      </c>
      <c r="L23" s="61"/>
      <c r="M23" s="63">
        <f t="shared" si="3"/>
        <v>70</v>
      </c>
      <c r="N23" s="64" t="str">
        <f t="shared" si="4"/>
        <v>4</v>
      </c>
      <c r="O23" s="65">
        <f t="shared" si="1"/>
        <v>39</v>
      </c>
    </row>
    <row r="24" spans="1:15" ht="60" customHeight="1">
      <c r="A24" s="66">
        <v>17</v>
      </c>
      <c r="B24" s="60" t="s">
        <v>313</v>
      </c>
      <c r="C24" s="61">
        <v>3</v>
      </c>
      <c r="D24" s="61">
        <v>4</v>
      </c>
      <c r="E24" s="67">
        <f t="shared" si="2"/>
        <v>7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13</v>
      </c>
      <c r="L24" s="61"/>
      <c r="M24" s="63">
        <f t="shared" si="3"/>
        <v>70</v>
      </c>
      <c r="N24" s="64" t="str">
        <f t="shared" si="4"/>
        <v>4</v>
      </c>
      <c r="O24" s="65">
        <f t="shared" si="1"/>
        <v>39</v>
      </c>
    </row>
    <row r="25" spans="1:15" ht="60" customHeight="1">
      <c r="A25" s="66">
        <v>18</v>
      </c>
      <c r="B25" s="60" t="s">
        <v>314</v>
      </c>
      <c r="C25" s="61">
        <v>5</v>
      </c>
      <c r="D25" s="61">
        <v>4</v>
      </c>
      <c r="E25" s="67">
        <f t="shared" si="2"/>
        <v>9</v>
      </c>
      <c r="F25" s="61">
        <v>11</v>
      </c>
      <c r="G25" s="61">
        <v>8</v>
      </c>
      <c r="H25" s="61"/>
      <c r="I25" s="61"/>
      <c r="J25" s="67">
        <f t="shared" si="0"/>
        <v>19</v>
      </c>
      <c r="K25" s="61">
        <v>13</v>
      </c>
      <c r="L25" s="61"/>
      <c r="M25" s="63">
        <f t="shared" si="3"/>
        <v>74</v>
      </c>
      <c r="N25" s="64" t="str">
        <f t="shared" si="4"/>
        <v>4</v>
      </c>
      <c r="O25" s="65">
        <f t="shared" si="1"/>
        <v>41</v>
      </c>
    </row>
    <row r="26" spans="1:15" ht="60" customHeight="1">
      <c r="A26" s="66">
        <v>19</v>
      </c>
      <c r="B26" s="60" t="s">
        <v>315</v>
      </c>
      <c r="C26" s="61">
        <v>0</v>
      </c>
      <c r="D26" s="61">
        <v>0</v>
      </c>
      <c r="E26" s="67">
        <f t="shared" si="2"/>
        <v>0</v>
      </c>
      <c r="F26" s="61">
        <v>0</v>
      </c>
      <c r="G26" s="61">
        <v>0</v>
      </c>
      <c r="H26" s="61">
        <v>0</v>
      </c>
      <c r="I26" s="61">
        <v>0</v>
      </c>
      <c r="J26" s="67">
        <f t="shared" si="0"/>
        <v>0</v>
      </c>
      <c r="K26" s="61">
        <v>0</v>
      </c>
      <c r="L26" s="61">
        <v>0</v>
      </c>
      <c r="M26" s="63">
        <f t="shared" si="3"/>
        <v>0</v>
      </c>
      <c r="N26" s="64" t="str">
        <f t="shared" si="4"/>
        <v>7</v>
      </c>
      <c r="O26" s="65" t="str">
        <f t="shared" si="1"/>
        <v/>
      </c>
    </row>
    <row r="27" spans="1:15" ht="60" customHeight="1">
      <c r="A27" s="66">
        <v>20</v>
      </c>
      <c r="B27" s="60" t="s">
        <v>316</v>
      </c>
      <c r="C27" s="61">
        <v>5</v>
      </c>
      <c r="D27" s="61">
        <v>5</v>
      </c>
      <c r="E27" s="67">
        <f t="shared" si="2"/>
        <v>10</v>
      </c>
      <c r="F27" s="61">
        <v>14</v>
      </c>
      <c r="G27" s="61">
        <v>15</v>
      </c>
      <c r="H27" s="61"/>
      <c r="I27" s="61"/>
      <c r="J27" s="67">
        <f t="shared" si="0"/>
        <v>29</v>
      </c>
      <c r="K27" s="61">
        <v>15</v>
      </c>
      <c r="L27" s="61"/>
      <c r="M27" s="63">
        <f t="shared" si="3"/>
        <v>98</v>
      </c>
      <c r="N27" s="64" t="str">
        <f t="shared" si="4"/>
        <v>1</v>
      </c>
      <c r="O27" s="65">
        <f t="shared" si="1"/>
        <v>54</v>
      </c>
    </row>
    <row r="28" spans="1:15" ht="60" customHeight="1">
      <c r="A28" s="66">
        <v>21</v>
      </c>
      <c r="B28" s="60" t="s">
        <v>317</v>
      </c>
      <c r="C28" s="61">
        <v>3</v>
      </c>
      <c r="D28" s="61">
        <v>5</v>
      </c>
      <c r="E28" s="67">
        <f t="shared" si="2"/>
        <v>8</v>
      </c>
      <c r="F28" s="61">
        <v>10</v>
      </c>
      <c r="G28" s="61">
        <v>8</v>
      </c>
      <c r="H28" s="61"/>
      <c r="I28" s="61"/>
      <c r="J28" s="67">
        <f t="shared" si="0"/>
        <v>18</v>
      </c>
      <c r="K28" s="61">
        <v>9</v>
      </c>
      <c r="L28" s="61"/>
      <c r="M28" s="63">
        <f t="shared" si="3"/>
        <v>60</v>
      </c>
      <c r="N28" s="64" t="str">
        <f t="shared" si="4"/>
        <v>5</v>
      </c>
      <c r="O28" s="65">
        <f t="shared" si="1"/>
        <v>35</v>
      </c>
    </row>
    <row r="29" spans="1:15" ht="60" customHeight="1">
      <c r="A29" s="66">
        <v>22</v>
      </c>
      <c r="B29" s="60" t="s">
        <v>318</v>
      </c>
      <c r="C29" s="61">
        <v>3</v>
      </c>
      <c r="D29" s="61">
        <v>4</v>
      </c>
      <c r="E29" s="67">
        <f t="shared" si="2"/>
        <v>7</v>
      </c>
      <c r="F29" s="61">
        <v>8</v>
      </c>
      <c r="G29" s="61">
        <v>11</v>
      </c>
      <c r="H29" s="61"/>
      <c r="I29" s="61"/>
      <c r="J29" s="67">
        <f t="shared" si="0"/>
        <v>19</v>
      </c>
      <c r="K29" s="61">
        <v>15</v>
      </c>
      <c r="L29" s="61"/>
      <c r="M29" s="63">
        <f t="shared" si="3"/>
        <v>74</v>
      </c>
      <c r="N29" s="64" t="str">
        <f t="shared" si="4"/>
        <v>4</v>
      </c>
      <c r="O29" s="65">
        <f t="shared" si="1"/>
        <v>41</v>
      </c>
    </row>
    <row r="30" spans="1:15" ht="60" customHeight="1">
      <c r="A30" s="66">
        <v>23</v>
      </c>
      <c r="B30" s="60" t="s">
        <v>319</v>
      </c>
      <c r="C30" s="61">
        <v>4</v>
      </c>
      <c r="D30" s="61">
        <v>5</v>
      </c>
      <c r="E30" s="67">
        <f t="shared" si="2"/>
        <v>9</v>
      </c>
      <c r="F30" s="61">
        <v>9</v>
      </c>
      <c r="G30" s="61">
        <v>12</v>
      </c>
      <c r="H30" s="61"/>
      <c r="I30" s="61"/>
      <c r="J30" s="67">
        <f t="shared" si="0"/>
        <v>21</v>
      </c>
      <c r="K30" s="61">
        <v>15</v>
      </c>
      <c r="L30" s="61"/>
      <c r="M30" s="63">
        <f t="shared" si="3"/>
        <v>80</v>
      </c>
      <c r="N30" s="64" t="str">
        <f t="shared" si="4"/>
        <v>3</v>
      </c>
      <c r="O30" s="65">
        <f t="shared" si="1"/>
        <v>45</v>
      </c>
    </row>
    <row r="31" spans="1:15" ht="60" customHeight="1">
      <c r="A31" s="66">
        <v>24</v>
      </c>
      <c r="B31" s="60" t="s">
        <v>320</v>
      </c>
      <c r="C31" s="61">
        <v>4</v>
      </c>
      <c r="D31" s="61">
        <v>5</v>
      </c>
      <c r="E31" s="67">
        <f t="shared" si="2"/>
        <v>9</v>
      </c>
      <c r="F31" s="61">
        <v>10</v>
      </c>
      <c r="G31" s="61">
        <v>9</v>
      </c>
      <c r="H31" s="61"/>
      <c r="I31" s="61"/>
      <c r="J31" s="67">
        <f t="shared" si="0"/>
        <v>19</v>
      </c>
      <c r="K31" s="61">
        <v>10</v>
      </c>
      <c r="L31" s="61"/>
      <c r="M31" s="63">
        <f t="shared" si="3"/>
        <v>66</v>
      </c>
      <c r="N31" s="64" t="str">
        <f t="shared" si="4"/>
        <v>5</v>
      </c>
      <c r="O31" s="65">
        <f t="shared" si="1"/>
        <v>38</v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12</v>
      </c>
      <c r="D50" s="73">
        <f>COUNTIFS(D$8:D$47,"&gt;=4.5")</f>
        <v>9</v>
      </c>
      <c r="E50" s="74">
        <f>COUNTIFS(E$8:E$47,"&gt;=18")</f>
        <v>0</v>
      </c>
      <c r="F50" s="75">
        <f>COUNTIFS(F$8:F$47,"&gt;=9")</f>
        <v>16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16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13</v>
      </c>
      <c r="E51" s="74">
        <f>COUNTIFS(E$8:E$47,"&gt;=16",E$8:E$47,"&lt;18")</f>
        <v>0</v>
      </c>
      <c r="F51" s="75">
        <f>COUNTIFS(F$8:F$47,"&gt;=8",F$8:F$47,"&lt;9")</f>
        <v>7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2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6</v>
      </c>
      <c r="D53" s="73">
        <f>COUNTIFS(D$8:D$47,"&gt;=2.5",D$8:D$47,"&lt;3.25")</f>
        <v>1</v>
      </c>
      <c r="E53" s="74">
        <f>COUNTIFS(E$8:E$47,"&gt;=10",E$8:E$47,"&lt;13")</f>
        <v>3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7</v>
      </c>
      <c r="K53" s="75">
        <f>COUNTIFS(K$8:K$47,"&gt;=5",K$8:K$47,"&lt;6.5")</f>
        <v>2</v>
      </c>
      <c r="L53" s="75">
        <f>COUNTIFS(L$8:L$47,"&gt;=7.5",L$8:L$47,"&lt;9.75")</f>
        <v>0</v>
      </c>
      <c r="M53" s="74">
        <f>COUNTIFS(O$8:O$47,"&gt;=50",O$8:O$47,"&lt;65")</f>
        <v>1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1</v>
      </c>
      <c r="E54" s="74">
        <f>COUNTIFS(E$8:E$47,"&lt;10")</f>
        <v>21</v>
      </c>
      <c r="F54" s="75">
        <f>COUNTIFS(F$8:F$47,"&lt;5")</f>
        <v>1</v>
      </c>
      <c r="G54" s="75"/>
      <c r="H54" s="75"/>
      <c r="I54" s="75">
        <f>COUNTIFS(I$8:I$47,"&lt;5")</f>
        <v>1</v>
      </c>
      <c r="J54" s="74">
        <f>COUNTIFS(J$8:J$47,"&lt;20")</f>
        <v>16</v>
      </c>
      <c r="K54" s="75">
        <f>COUNTIFS(K$8:K$47,"&lt;5")</f>
        <v>4</v>
      </c>
      <c r="L54" s="75">
        <f>COUNTIFS(L$8:L$47,"&lt;7.5")</f>
        <v>1</v>
      </c>
      <c r="M54" s="74">
        <f>COUNTIFS(O$8:O$47,"&lt;50")</f>
        <v>22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19" zoomScale="40" zoomScaleNormal="40" zoomScaleSheetLayoutView="40" workbookViewId="0">
      <selection activeCell="D33" sqref="D33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10</v>
      </c>
      <c r="O2" s="40"/>
      <c r="P2" s="41"/>
    </row>
    <row r="3" spans="1:259" s="39" customFormat="1" ht="39" customHeight="1" thickBot="1">
      <c r="A3" s="158" t="s">
        <v>186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2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321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12</v>
      </c>
      <c r="L8" s="61"/>
      <c r="M8" s="63">
        <f>IF(G8="","",SUM(C8+F8+G8+K8)/50*100)</f>
        <v>92</v>
      </c>
      <c r="N8" s="64" t="str">
        <f>IF(M8="","",IF(M8&gt;=95,"1",IF(M8&gt;=90,"2",IF(M8&gt;=80,"3",IF(M8&gt;=70,"4",IF(M8&gt;=60,"5",IF(M8&gt;=50,"6",IF(M8&lt;50,"7"))))))))</f>
        <v>2</v>
      </c>
      <c r="O8" s="65">
        <f t="shared" ref="O8:O47" si="1">IF(SUM(E8,J8,K8,L8)=0,"",SUM(E8,J8,K8,L8))</f>
        <v>51</v>
      </c>
    </row>
    <row r="9" spans="1:259" ht="60" customHeight="1">
      <c r="A9" s="66">
        <v>2</v>
      </c>
      <c r="B9" s="60" t="s">
        <v>322</v>
      </c>
      <c r="C9" s="61">
        <v>3</v>
      </c>
      <c r="D9" s="61">
        <v>4</v>
      </c>
      <c r="E9" s="67">
        <f t="shared" ref="E9:E47" si="2">IF(C9="","",SUM(C9:D9))</f>
        <v>7</v>
      </c>
      <c r="F9" s="61">
        <v>10</v>
      </c>
      <c r="G9" s="61">
        <v>9</v>
      </c>
      <c r="H9" s="61"/>
      <c r="I9" s="61"/>
      <c r="J9" s="67">
        <f t="shared" si="0"/>
        <v>19</v>
      </c>
      <c r="K9" s="61">
        <v>13</v>
      </c>
      <c r="L9" s="61"/>
      <c r="M9" s="63">
        <f t="shared" ref="M9:M46" si="3">IF(G9="","",SUM(C9+F9+G9+K9)/50*100)</f>
        <v>70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39</v>
      </c>
    </row>
    <row r="10" spans="1:259" ht="60" customHeight="1">
      <c r="A10" s="66">
        <v>3</v>
      </c>
      <c r="B10" s="60" t="s">
        <v>323</v>
      </c>
      <c r="C10" s="61">
        <v>4</v>
      </c>
      <c r="D10" s="61">
        <v>3</v>
      </c>
      <c r="E10" s="67">
        <f t="shared" si="2"/>
        <v>7</v>
      </c>
      <c r="F10" s="61">
        <v>8</v>
      </c>
      <c r="G10" s="61">
        <v>9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42</v>
      </c>
      <c r="N10" s="64" t="str">
        <f t="shared" si="4"/>
        <v>7</v>
      </c>
      <c r="O10" s="65">
        <f t="shared" si="1"/>
        <v>24</v>
      </c>
    </row>
    <row r="11" spans="1:259" ht="60" customHeight="1">
      <c r="A11" s="66">
        <v>4</v>
      </c>
      <c r="B11" s="60" t="s">
        <v>324</v>
      </c>
      <c r="C11" s="61">
        <v>5</v>
      </c>
      <c r="D11" s="61">
        <v>5</v>
      </c>
      <c r="E11" s="67">
        <f t="shared" si="2"/>
        <v>10</v>
      </c>
      <c r="F11" s="61">
        <v>15</v>
      </c>
      <c r="G11" s="61">
        <v>15</v>
      </c>
      <c r="H11" s="61"/>
      <c r="I11" s="61"/>
      <c r="J11" s="67">
        <f t="shared" si="0"/>
        <v>30</v>
      </c>
      <c r="K11" s="61">
        <v>15</v>
      </c>
      <c r="L11" s="61"/>
      <c r="M11" s="63">
        <f t="shared" si="3"/>
        <v>100</v>
      </c>
      <c r="N11" s="64" t="str">
        <f t="shared" si="4"/>
        <v>1</v>
      </c>
      <c r="O11" s="65">
        <f t="shared" si="1"/>
        <v>55</v>
      </c>
    </row>
    <row r="12" spans="1:259" ht="60" customHeight="1">
      <c r="A12" s="66">
        <v>5</v>
      </c>
      <c r="B12" s="60" t="s">
        <v>325</v>
      </c>
      <c r="C12" s="61">
        <v>5</v>
      </c>
      <c r="D12" s="61">
        <v>3</v>
      </c>
      <c r="E12" s="67">
        <f t="shared" si="2"/>
        <v>8</v>
      </c>
      <c r="F12" s="61">
        <v>10</v>
      </c>
      <c r="G12" s="61">
        <v>8</v>
      </c>
      <c r="H12" s="61"/>
      <c r="I12" s="61"/>
      <c r="J12" s="67">
        <f t="shared" si="0"/>
        <v>18</v>
      </c>
      <c r="K12" s="61">
        <v>4</v>
      </c>
      <c r="L12" s="61"/>
      <c r="M12" s="63">
        <f t="shared" si="3"/>
        <v>54</v>
      </c>
      <c r="N12" s="64" t="str">
        <f t="shared" si="4"/>
        <v>6</v>
      </c>
      <c r="O12" s="65">
        <f t="shared" si="1"/>
        <v>30</v>
      </c>
    </row>
    <row r="13" spans="1:259" ht="60" customHeight="1">
      <c r="A13" s="66">
        <v>6</v>
      </c>
      <c r="B13" s="60" t="s">
        <v>326</v>
      </c>
      <c r="C13" s="61">
        <v>3</v>
      </c>
      <c r="D13" s="61">
        <v>5</v>
      </c>
      <c r="E13" s="67">
        <f t="shared" si="2"/>
        <v>8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15</v>
      </c>
      <c r="L13" s="61"/>
      <c r="M13" s="63">
        <f t="shared" si="3"/>
        <v>72</v>
      </c>
      <c r="N13" s="64" t="str">
        <f t="shared" si="4"/>
        <v>4</v>
      </c>
      <c r="O13" s="65">
        <f t="shared" si="1"/>
        <v>41</v>
      </c>
    </row>
    <row r="14" spans="1:259" ht="60" customHeight="1">
      <c r="A14" s="66">
        <v>7</v>
      </c>
      <c r="B14" s="60" t="s">
        <v>327</v>
      </c>
      <c r="C14" s="61">
        <v>5</v>
      </c>
      <c r="D14" s="61">
        <v>4</v>
      </c>
      <c r="E14" s="67">
        <f t="shared" si="2"/>
        <v>9</v>
      </c>
      <c r="F14" s="61">
        <v>10</v>
      </c>
      <c r="G14" s="61">
        <v>8</v>
      </c>
      <c r="H14" s="61"/>
      <c r="I14" s="61"/>
      <c r="J14" s="67">
        <f t="shared" si="0"/>
        <v>18</v>
      </c>
      <c r="K14" s="61">
        <v>10</v>
      </c>
      <c r="L14" s="61"/>
      <c r="M14" s="63">
        <f t="shared" si="3"/>
        <v>66</v>
      </c>
      <c r="N14" s="64" t="str">
        <f t="shared" si="4"/>
        <v>5</v>
      </c>
      <c r="O14" s="65">
        <f t="shared" si="1"/>
        <v>37</v>
      </c>
    </row>
    <row r="15" spans="1:259" ht="60" customHeight="1">
      <c r="A15" s="66">
        <v>8</v>
      </c>
      <c r="B15" s="60" t="s">
        <v>328</v>
      </c>
      <c r="C15" s="61">
        <v>4</v>
      </c>
      <c r="D15" s="61">
        <v>5</v>
      </c>
      <c r="E15" s="67">
        <f t="shared" si="2"/>
        <v>9</v>
      </c>
      <c r="F15" s="61">
        <v>9</v>
      </c>
      <c r="G15" s="61">
        <v>10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74</v>
      </c>
      <c r="N15" s="64" t="str">
        <f t="shared" si="4"/>
        <v>4</v>
      </c>
      <c r="O15" s="65">
        <f t="shared" si="1"/>
        <v>42</v>
      </c>
    </row>
    <row r="16" spans="1:259" ht="60" customHeight="1">
      <c r="A16" s="66">
        <v>9</v>
      </c>
      <c r="B16" s="60" t="s">
        <v>329</v>
      </c>
      <c r="C16" s="61">
        <v>5</v>
      </c>
      <c r="D16" s="61">
        <v>4</v>
      </c>
      <c r="E16" s="67">
        <f t="shared" si="2"/>
        <v>9</v>
      </c>
      <c r="F16" s="61">
        <v>9</v>
      </c>
      <c r="G16" s="61">
        <v>15</v>
      </c>
      <c r="H16" s="61"/>
      <c r="I16" s="61"/>
      <c r="J16" s="67">
        <f t="shared" si="0"/>
        <v>24</v>
      </c>
      <c r="K16" s="61">
        <v>13</v>
      </c>
      <c r="L16" s="61"/>
      <c r="M16" s="63">
        <f t="shared" si="3"/>
        <v>84</v>
      </c>
      <c r="N16" s="64" t="str">
        <f t="shared" si="4"/>
        <v>3</v>
      </c>
      <c r="O16" s="65">
        <f t="shared" si="1"/>
        <v>46</v>
      </c>
    </row>
    <row r="17" spans="1:15" ht="60" customHeight="1">
      <c r="A17" s="66">
        <v>10</v>
      </c>
      <c r="B17" s="60" t="s">
        <v>330</v>
      </c>
      <c r="C17" s="61">
        <v>3</v>
      </c>
      <c r="D17" s="61">
        <v>5</v>
      </c>
      <c r="E17" s="67">
        <f t="shared" si="2"/>
        <v>8</v>
      </c>
      <c r="F17" s="61">
        <v>8</v>
      </c>
      <c r="G17" s="61">
        <v>9</v>
      </c>
      <c r="H17" s="61"/>
      <c r="I17" s="61"/>
      <c r="J17" s="67">
        <f t="shared" si="0"/>
        <v>17</v>
      </c>
      <c r="K17" s="61">
        <v>13</v>
      </c>
      <c r="L17" s="61"/>
      <c r="M17" s="63">
        <f t="shared" si="3"/>
        <v>66</v>
      </c>
      <c r="N17" s="64" t="str">
        <f t="shared" si="4"/>
        <v>5</v>
      </c>
      <c r="O17" s="65">
        <f t="shared" si="1"/>
        <v>38</v>
      </c>
    </row>
    <row r="18" spans="1:15" ht="60" customHeight="1">
      <c r="A18" s="66">
        <v>11</v>
      </c>
      <c r="B18" s="60" t="s">
        <v>331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8</v>
      </c>
      <c r="H18" s="61"/>
      <c r="I18" s="61"/>
      <c r="J18" s="67">
        <f t="shared" si="0"/>
        <v>17</v>
      </c>
      <c r="K18" s="61">
        <v>9</v>
      </c>
      <c r="L18" s="61"/>
      <c r="M18" s="63">
        <f t="shared" si="3"/>
        <v>62</v>
      </c>
      <c r="N18" s="64" t="str">
        <f t="shared" si="4"/>
        <v>5</v>
      </c>
      <c r="O18" s="65">
        <f t="shared" si="1"/>
        <v>34</v>
      </c>
    </row>
    <row r="19" spans="1:15" ht="60" customHeight="1">
      <c r="A19" s="66">
        <v>12</v>
      </c>
      <c r="B19" s="60" t="s">
        <v>332</v>
      </c>
      <c r="C19" s="61">
        <v>5</v>
      </c>
      <c r="D19" s="61">
        <v>5</v>
      </c>
      <c r="E19" s="67">
        <f t="shared" si="2"/>
        <v>10</v>
      </c>
      <c r="F19" s="61">
        <v>9</v>
      </c>
      <c r="G19" s="61">
        <v>9</v>
      </c>
      <c r="H19" s="61"/>
      <c r="I19" s="61"/>
      <c r="J19" s="67">
        <f t="shared" si="0"/>
        <v>18</v>
      </c>
      <c r="K19" s="61">
        <v>7</v>
      </c>
      <c r="L19" s="61"/>
      <c r="M19" s="63">
        <f t="shared" si="3"/>
        <v>60</v>
      </c>
      <c r="N19" s="64" t="str">
        <f t="shared" si="4"/>
        <v>5</v>
      </c>
      <c r="O19" s="65">
        <f t="shared" si="1"/>
        <v>35</v>
      </c>
    </row>
    <row r="20" spans="1:15" ht="60" customHeight="1">
      <c r="A20" s="66">
        <v>13</v>
      </c>
      <c r="B20" s="60" t="s">
        <v>333</v>
      </c>
      <c r="C20" s="61">
        <v>5</v>
      </c>
      <c r="D20" s="61">
        <v>3</v>
      </c>
      <c r="E20" s="67">
        <f t="shared" si="2"/>
        <v>8</v>
      </c>
      <c r="F20" s="61">
        <v>8</v>
      </c>
      <c r="G20" s="61">
        <v>8</v>
      </c>
      <c r="H20" s="61"/>
      <c r="I20" s="61"/>
      <c r="J20" s="67">
        <f t="shared" si="0"/>
        <v>16</v>
      </c>
      <c r="K20" s="61">
        <v>15</v>
      </c>
      <c r="L20" s="61"/>
      <c r="M20" s="63">
        <f t="shared" si="3"/>
        <v>72</v>
      </c>
      <c r="N20" s="64" t="str">
        <f t="shared" si="4"/>
        <v>4</v>
      </c>
      <c r="O20" s="65">
        <f t="shared" si="1"/>
        <v>39</v>
      </c>
    </row>
    <row r="21" spans="1:15" ht="60" customHeight="1">
      <c r="A21" s="66">
        <v>14</v>
      </c>
      <c r="B21" s="60" t="s">
        <v>334</v>
      </c>
      <c r="C21" s="61">
        <v>4</v>
      </c>
      <c r="D21" s="61">
        <v>5</v>
      </c>
      <c r="E21" s="67">
        <f t="shared" si="2"/>
        <v>9</v>
      </c>
      <c r="F21" s="61">
        <v>10</v>
      </c>
      <c r="G21" s="61">
        <v>10</v>
      </c>
      <c r="H21" s="61"/>
      <c r="I21" s="61"/>
      <c r="J21" s="67">
        <f t="shared" si="0"/>
        <v>20</v>
      </c>
      <c r="K21" s="61">
        <v>3</v>
      </c>
      <c r="L21" s="61"/>
      <c r="M21" s="63">
        <f t="shared" si="3"/>
        <v>54</v>
      </c>
      <c r="N21" s="64" t="str">
        <f t="shared" si="4"/>
        <v>6</v>
      </c>
      <c r="O21" s="65">
        <f t="shared" si="1"/>
        <v>32</v>
      </c>
    </row>
    <row r="22" spans="1:15" ht="60" customHeight="1">
      <c r="A22" s="66">
        <v>15</v>
      </c>
      <c r="B22" s="60" t="s">
        <v>335</v>
      </c>
      <c r="C22" s="61">
        <v>4</v>
      </c>
      <c r="D22" s="61">
        <v>5</v>
      </c>
      <c r="E22" s="67">
        <f t="shared" si="2"/>
        <v>9</v>
      </c>
      <c r="F22" s="61">
        <v>11</v>
      </c>
      <c r="G22" s="61">
        <v>11</v>
      </c>
      <c r="H22" s="61"/>
      <c r="I22" s="61"/>
      <c r="J22" s="67">
        <f t="shared" si="0"/>
        <v>22</v>
      </c>
      <c r="K22" s="61">
        <v>15</v>
      </c>
      <c r="L22" s="61"/>
      <c r="M22" s="63">
        <f t="shared" si="3"/>
        <v>82</v>
      </c>
      <c r="N22" s="64" t="str">
        <f t="shared" si="4"/>
        <v>3</v>
      </c>
      <c r="O22" s="65">
        <f t="shared" si="1"/>
        <v>46</v>
      </c>
    </row>
    <row r="23" spans="1:15" ht="60" customHeight="1">
      <c r="A23" s="66">
        <v>16</v>
      </c>
      <c r="B23" s="60" t="s">
        <v>336</v>
      </c>
      <c r="C23" s="61">
        <v>4</v>
      </c>
      <c r="D23" s="61">
        <v>5</v>
      </c>
      <c r="E23" s="67">
        <f t="shared" si="2"/>
        <v>9</v>
      </c>
      <c r="F23" s="61">
        <v>10</v>
      </c>
      <c r="G23" s="61">
        <v>10</v>
      </c>
      <c r="H23" s="61"/>
      <c r="I23" s="61"/>
      <c r="J23" s="67">
        <f t="shared" si="0"/>
        <v>20</v>
      </c>
      <c r="K23" s="61">
        <v>15</v>
      </c>
      <c r="L23" s="61"/>
      <c r="M23" s="63">
        <f t="shared" si="3"/>
        <v>78</v>
      </c>
      <c r="N23" s="64" t="str">
        <f t="shared" si="4"/>
        <v>4</v>
      </c>
      <c r="O23" s="65">
        <f t="shared" si="1"/>
        <v>44</v>
      </c>
    </row>
    <row r="24" spans="1:15" ht="60" customHeight="1">
      <c r="A24" s="66">
        <v>17</v>
      </c>
      <c r="B24" s="60" t="s">
        <v>337</v>
      </c>
      <c r="C24" s="61">
        <v>5</v>
      </c>
      <c r="D24" s="61">
        <v>4</v>
      </c>
      <c r="E24" s="67">
        <f t="shared" si="2"/>
        <v>9</v>
      </c>
      <c r="F24" s="61">
        <v>9</v>
      </c>
      <c r="G24" s="61">
        <v>9</v>
      </c>
      <c r="H24" s="61"/>
      <c r="I24" s="61"/>
      <c r="J24" s="67">
        <f t="shared" si="0"/>
        <v>18</v>
      </c>
      <c r="K24" s="61">
        <v>6</v>
      </c>
      <c r="L24" s="61"/>
      <c r="M24" s="63">
        <f t="shared" si="3"/>
        <v>57.999999999999993</v>
      </c>
      <c r="N24" s="64" t="str">
        <f t="shared" si="4"/>
        <v>6</v>
      </c>
      <c r="O24" s="65">
        <f t="shared" si="1"/>
        <v>33</v>
      </c>
    </row>
    <row r="25" spans="1:15" ht="60" customHeight="1">
      <c r="A25" s="66">
        <v>18</v>
      </c>
      <c r="B25" s="60" t="s">
        <v>338</v>
      </c>
      <c r="C25" s="61">
        <v>5</v>
      </c>
      <c r="D25" s="61">
        <v>4</v>
      </c>
      <c r="E25" s="67">
        <f t="shared" si="2"/>
        <v>9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11</v>
      </c>
      <c r="L25" s="61"/>
      <c r="M25" s="63">
        <f t="shared" si="3"/>
        <v>64</v>
      </c>
      <c r="N25" s="64" t="str">
        <f t="shared" si="4"/>
        <v>5</v>
      </c>
      <c r="O25" s="65">
        <f t="shared" si="1"/>
        <v>36</v>
      </c>
    </row>
    <row r="26" spans="1:15" ht="60" customHeight="1">
      <c r="A26" s="66">
        <v>19</v>
      </c>
      <c r="B26" s="60" t="s">
        <v>339</v>
      </c>
      <c r="C26" s="61">
        <v>3</v>
      </c>
      <c r="D26" s="61">
        <v>4</v>
      </c>
      <c r="E26" s="67">
        <f t="shared" si="2"/>
        <v>7</v>
      </c>
      <c r="F26" s="61">
        <v>10</v>
      </c>
      <c r="G26" s="61">
        <v>9</v>
      </c>
      <c r="H26" s="61"/>
      <c r="I26" s="61"/>
      <c r="J26" s="67">
        <f t="shared" si="0"/>
        <v>19</v>
      </c>
      <c r="K26" s="61">
        <v>8</v>
      </c>
      <c r="L26" s="61"/>
      <c r="M26" s="63">
        <f t="shared" si="3"/>
        <v>60</v>
      </c>
      <c r="N26" s="64" t="str">
        <f t="shared" si="4"/>
        <v>5</v>
      </c>
      <c r="O26" s="65">
        <f t="shared" si="1"/>
        <v>34</v>
      </c>
    </row>
    <row r="27" spans="1:15" ht="60" customHeight="1">
      <c r="A27" s="66">
        <v>20</v>
      </c>
      <c r="B27" s="60" t="s">
        <v>340</v>
      </c>
      <c r="C27" s="61">
        <v>5</v>
      </c>
      <c r="D27" s="61">
        <v>5</v>
      </c>
      <c r="E27" s="67">
        <f t="shared" si="2"/>
        <v>10</v>
      </c>
      <c r="F27" s="61">
        <v>9</v>
      </c>
      <c r="G27" s="61">
        <v>8</v>
      </c>
      <c r="H27" s="61"/>
      <c r="I27" s="61"/>
      <c r="J27" s="67">
        <f t="shared" si="0"/>
        <v>17</v>
      </c>
      <c r="K27" s="61">
        <v>9</v>
      </c>
      <c r="L27" s="61"/>
      <c r="M27" s="63">
        <f t="shared" si="3"/>
        <v>62</v>
      </c>
      <c r="N27" s="64" t="str">
        <f t="shared" si="4"/>
        <v>5</v>
      </c>
      <c r="O27" s="65">
        <f t="shared" si="1"/>
        <v>36</v>
      </c>
    </row>
    <row r="28" spans="1:15" ht="60" customHeight="1">
      <c r="A28" s="66">
        <v>21</v>
      </c>
      <c r="B28" s="60" t="s">
        <v>341</v>
      </c>
      <c r="C28" s="61">
        <v>0</v>
      </c>
      <c r="D28" s="61">
        <v>5</v>
      </c>
      <c r="E28" s="67">
        <f t="shared" si="2"/>
        <v>5</v>
      </c>
      <c r="F28" s="61">
        <v>8</v>
      </c>
      <c r="G28" s="61">
        <v>10</v>
      </c>
      <c r="H28" s="61"/>
      <c r="I28" s="61"/>
      <c r="J28" s="67">
        <f t="shared" si="0"/>
        <v>18</v>
      </c>
      <c r="K28" s="61">
        <v>0</v>
      </c>
      <c r="L28" s="61"/>
      <c r="M28" s="63">
        <f t="shared" si="3"/>
        <v>36</v>
      </c>
      <c r="N28" s="64" t="str">
        <f t="shared" si="4"/>
        <v>7</v>
      </c>
      <c r="O28" s="65">
        <f t="shared" si="1"/>
        <v>23</v>
      </c>
    </row>
    <row r="29" spans="1:15" ht="60" customHeight="1">
      <c r="A29" s="66">
        <v>22</v>
      </c>
      <c r="B29" s="60" t="s">
        <v>342</v>
      </c>
      <c r="C29" s="61">
        <v>5</v>
      </c>
      <c r="D29" s="61">
        <v>3</v>
      </c>
      <c r="E29" s="67">
        <f t="shared" si="2"/>
        <v>8</v>
      </c>
      <c r="F29" s="61">
        <v>10</v>
      </c>
      <c r="G29" s="61">
        <v>11</v>
      </c>
      <c r="H29" s="61"/>
      <c r="I29" s="61"/>
      <c r="J29" s="67">
        <f t="shared" si="0"/>
        <v>21</v>
      </c>
      <c r="K29" s="61">
        <v>15</v>
      </c>
      <c r="L29" s="61"/>
      <c r="M29" s="63">
        <f t="shared" si="3"/>
        <v>82</v>
      </c>
      <c r="N29" s="64" t="str">
        <f t="shared" si="4"/>
        <v>3</v>
      </c>
      <c r="O29" s="65">
        <f t="shared" si="1"/>
        <v>44</v>
      </c>
    </row>
    <row r="30" spans="1:15" ht="60" customHeight="1">
      <c r="A30" s="66">
        <v>23</v>
      </c>
      <c r="B30" s="60" t="s">
        <v>343</v>
      </c>
      <c r="C30" s="61">
        <v>3</v>
      </c>
      <c r="D30" s="61">
        <v>5</v>
      </c>
      <c r="E30" s="67">
        <f t="shared" si="2"/>
        <v>8</v>
      </c>
      <c r="F30" s="61">
        <v>11</v>
      </c>
      <c r="G30" s="61">
        <v>10</v>
      </c>
      <c r="H30" s="61"/>
      <c r="I30" s="61"/>
      <c r="J30" s="67">
        <f t="shared" si="0"/>
        <v>21</v>
      </c>
      <c r="K30" s="61">
        <v>15</v>
      </c>
      <c r="L30" s="61"/>
      <c r="M30" s="63">
        <f t="shared" si="3"/>
        <v>78</v>
      </c>
      <c r="N30" s="64" t="str">
        <f t="shared" si="4"/>
        <v>4</v>
      </c>
      <c r="O30" s="65">
        <f t="shared" si="1"/>
        <v>44</v>
      </c>
    </row>
    <row r="31" spans="1:15" ht="60" customHeight="1">
      <c r="A31" s="66">
        <v>24</v>
      </c>
      <c r="B31" s="60" t="s">
        <v>344</v>
      </c>
      <c r="C31" s="61">
        <v>5</v>
      </c>
      <c r="D31" s="61">
        <v>4</v>
      </c>
      <c r="E31" s="67">
        <f t="shared" si="2"/>
        <v>9</v>
      </c>
      <c r="F31" s="61">
        <v>10</v>
      </c>
      <c r="G31" s="61">
        <v>9</v>
      </c>
      <c r="H31" s="61"/>
      <c r="I31" s="61"/>
      <c r="J31" s="67">
        <f t="shared" si="0"/>
        <v>19</v>
      </c>
      <c r="K31" s="61">
        <v>15</v>
      </c>
      <c r="L31" s="61"/>
      <c r="M31" s="63">
        <f t="shared" si="3"/>
        <v>78</v>
      </c>
      <c r="N31" s="64" t="str">
        <f t="shared" si="4"/>
        <v>4</v>
      </c>
      <c r="O31" s="65">
        <f t="shared" si="1"/>
        <v>43</v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13</v>
      </c>
      <c r="D50" s="73">
        <f>COUNTIFS(D$8:D$47,"&gt;=4.5")</f>
        <v>12</v>
      </c>
      <c r="E50" s="74">
        <f>COUNTIFS(E$8:E$47,"&gt;=18")</f>
        <v>0</v>
      </c>
      <c r="F50" s="75">
        <f>COUNTIFS(F$8:F$47,"&gt;=9")</f>
        <v>19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17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7</v>
      </c>
      <c r="E51" s="74">
        <f>COUNTIFS(E$8:E$47,"&gt;=16",E$8:E$47,"&lt;18")</f>
        <v>0</v>
      </c>
      <c r="F51" s="75">
        <f>COUNTIFS(F$8:F$47,"&gt;=8",F$8:F$47,"&lt;9")</f>
        <v>5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2</v>
      </c>
      <c r="K52" s="75">
        <f>COUNTIFS(K$8:K$47,"&gt;=6.5",K$8:K$47,"&lt;8")</f>
        <v>1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5</v>
      </c>
      <c r="E53" s="74">
        <f>COUNTIFS(E$8:E$47,"&gt;=10",E$8:E$47,"&lt;13")</f>
        <v>4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6</v>
      </c>
      <c r="K53" s="75">
        <f>COUNTIFS(K$8:K$47,"&gt;=5",K$8:K$47,"&lt;6.5")</f>
        <v>1</v>
      </c>
      <c r="L53" s="75">
        <f>COUNTIFS(L$8:L$47,"&gt;=7.5",L$8:L$47,"&lt;9.75")</f>
        <v>0</v>
      </c>
      <c r="M53" s="74">
        <f>COUNTIFS(O$8:O$47,"&gt;=50",O$8:O$47,"&lt;65")</f>
        <v>2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0</v>
      </c>
      <c r="E54" s="74">
        <f>COUNTIFS(E$8:E$47,"&lt;10")</f>
        <v>20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16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22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rightToLeft="1" workbookViewId="0">
      <selection activeCell="L14" sqref="L14"/>
    </sheetView>
  </sheetViews>
  <sheetFormatPr defaultRowHeight="1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rightToLeft="1" workbookViewId="0"/>
  </sheetViews>
  <sheetFormatPr defaultRowHeight="15"/>
  <cols>
    <col min="1" max="1" width="17.7109375" customWidth="1"/>
    <col min="2" max="2" width="18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374</v>
      </c>
      <c r="G14" t="s">
        <v>375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8">
      <c r="A17" t="s">
        <v>379</v>
      </c>
      <c r="B17" t="s">
        <v>362</v>
      </c>
      <c r="C17" t="s">
        <v>362</v>
      </c>
      <c r="D17" t="s">
        <v>362</v>
      </c>
    </row>
    <row r="18" spans="1:8">
      <c r="A18" t="s">
        <v>380</v>
      </c>
      <c r="B18" t="s">
        <v>362</v>
      </c>
      <c r="C18" t="s">
        <v>362</v>
      </c>
      <c r="D18" t="s">
        <v>362</v>
      </c>
    </row>
    <row r="19" spans="1:8">
      <c r="A19" t="s">
        <v>381</v>
      </c>
      <c r="B19" t="s">
        <v>362</v>
      </c>
      <c r="C19" t="s">
        <v>362</v>
      </c>
      <c r="D19" t="s">
        <v>362</v>
      </c>
    </row>
    <row r="20" spans="1:8">
      <c r="A20" t="s">
        <v>382</v>
      </c>
      <c r="B20" t="s">
        <v>362</v>
      </c>
      <c r="C20" t="s">
        <v>362</v>
      </c>
      <c r="D20" t="s">
        <v>362</v>
      </c>
    </row>
    <row r="21" spans="1:8">
      <c r="A21" t="s">
        <v>383</v>
      </c>
      <c r="B21" t="s">
        <v>362</v>
      </c>
      <c r="C21" t="s">
        <v>362</v>
      </c>
      <c r="D21" t="s">
        <v>362</v>
      </c>
    </row>
    <row r="22" spans="1:8">
      <c r="A22" t="s">
        <v>384</v>
      </c>
      <c r="B22" t="s">
        <v>362</v>
      </c>
      <c r="C22" t="s">
        <v>362</v>
      </c>
      <c r="D22" t="s">
        <v>362</v>
      </c>
    </row>
    <row r="23" spans="1:8">
      <c r="A23" t="s">
        <v>385</v>
      </c>
      <c r="B23" t="s">
        <v>362</v>
      </c>
      <c r="C23" t="s">
        <v>362</v>
      </c>
      <c r="D23" t="s">
        <v>362</v>
      </c>
    </row>
    <row r="24" spans="1:8">
      <c r="A24" t="s">
        <v>386</v>
      </c>
      <c r="B24" t="s">
        <v>372</v>
      </c>
      <c r="C24" t="s">
        <v>362</v>
      </c>
      <c r="D24" t="s">
        <v>362</v>
      </c>
      <c r="E24" t="s">
        <v>350</v>
      </c>
      <c r="F24" t="s">
        <v>387</v>
      </c>
      <c r="G24" t="s">
        <v>388</v>
      </c>
      <c r="H24" t="s">
        <v>376</v>
      </c>
    </row>
    <row r="25" spans="1:8">
      <c r="A25" t="s">
        <v>389</v>
      </c>
      <c r="B25" t="s">
        <v>362</v>
      </c>
      <c r="C25" t="s">
        <v>362</v>
      </c>
      <c r="D25" t="s">
        <v>362</v>
      </c>
    </row>
    <row r="26" spans="1:8">
      <c r="A26" t="s">
        <v>390</v>
      </c>
      <c r="B26" t="s">
        <v>362</v>
      </c>
      <c r="C26" t="s">
        <v>362</v>
      </c>
      <c r="D26" t="s">
        <v>362</v>
      </c>
    </row>
    <row r="27" spans="1:8">
      <c r="A27" t="s">
        <v>391</v>
      </c>
      <c r="B27" t="s">
        <v>362</v>
      </c>
      <c r="C27" t="s">
        <v>362</v>
      </c>
      <c r="D27" t="s">
        <v>362</v>
      </c>
    </row>
    <row r="28" spans="1:8">
      <c r="A28" t="s">
        <v>392</v>
      </c>
      <c r="B28" t="s">
        <v>362</v>
      </c>
      <c r="C28" t="s">
        <v>362</v>
      </c>
      <c r="D28" t="s">
        <v>362</v>
      </c>
    </row>
    <row r="29" spans="1:8">
      <c r="A29" t="s">
        <v>393</v>
      </c>
      <c r="B29" t="s">
        <v>362</v>
      </c>
      <c r="C29" t="s">
        <v>362</v>
      </c>
      <c r="D29" t="s">
        <v>362</v>
      </c>
    </row>
    <row r="30" spans="1:8">
      <c r="A30" t="s">
        <v>394</v>
      </c>
      <c r="B30" t="s">
        <v>372</v>
      </c>
      <c r="C30" t="s">
        <v>362</v>
      </c>
      <c r="D30" t="s">
        <v>362</v>
      </c>
      <c r="E30" t="s">
        <v>395</v>
      </c>
      <c r="F30" t="s">
        <v>374</v>
      </c>
      <c r="G30" t="s">
        <v>396</v>
      </c>
      <c r="H30" t="s">
        <v>376</v>
      </c>
    </row>
    <row r="31" spans="1:8">
      <c r="A31" t="s">
        <v>397</v>
      </c>
      <c r="B31" t="s">
        <v>362</v>
      </c>
      <c r="C31" t="s">
        <v>362</v>
      </c>
      <c r="D31" t="s">
        <v>362</v>
      </c>
    </row>
    <row r="32" spans="1:8">
      <c r="A32" t="s">
        <v>398</v>
      </c>
      <c r="B32" t="s">
        <v>362</v>
      </c>
      <c r="C32" t="s">
        <v>362</v>
      </c>
      <c r="D32" t="s">
        <v>362</v>
      </c>
    </row>
    <row r="33" spans="1:10">
      <c r="A33" t="s">
        <v>399</v>
      </c>
      <c r="B33" t="s">
        <v>362</v>
      </c>
      <c r="C33" t="s">
        <v>362</v>
      </c>
      <c r="D33" t="s">
        <v>362</v>
      </c>
    </row>
    <row r="34" spans="1:10">
      <c r="A34" t="s">
        <v>400</v>
      </c>
      <c r="B34" t="s">
        <v>362</v>
      </c>
      <c r="C34" t="s">
        <v>362</v>
      </c>
      <c r="D34" t="s">
        <v>362</v>
      </c>
    </row>
    <row r="35" spans="1:10">
      <c r="A35" t="s">
        <v>401</v>
      </c>
      <c r="B35" t="s">
        <v>362</v>
      </c>
      <c r="C35" t="s">
        <v>362</v>
      </c>
      <c r="D35" t="s">
        <v>362</v>
      </c>
    </row>
    <row r="36" spans="1:10">
      <c r="A36" t="s">
        <v>402</v>
      </c>
      <c r="B36" t="s">
        <v>362</v>
      </c>
      <c r="C36" t="s">
        <v>362</v>
      </c>
      <c r="D36" t="s">
        <v>362</v>
      </c>
    </row>
    <row r="37" spans="1:10">
      <c r="A37" t="s">
        <v>403</v>
      </c>
      <c r="B37" t="s">
        <v>362</v>
      </c>
      <c r="C37" t="s">
        <v>362</v>
      </c>
      <c r="D37" t="s">
        <v>362</v>
      </c>
    </row>
    <row r="38" spans="1:10">
      <c r="A38" t="s">
        <v>404</v>
      </c>
      <c r="B38" t="s">
        <v>362</v>
      </c>
      <c r="C38" t="s">
        <v>362</v>
      </c>
      <c r="D38" t="s">
        <v>362</v>
      </c>
    </row>
    <row r="39" spans="1:10">
      <c r="A39" t="s">
        <v>405</v>
      </c>
      <c r="B39" t="s">
        <v>362</v>
      </c>
      <c r="C39" t="s">
        <v>362</v>
      </c>
      <c r="D39" t="s">
        <v>362</v>
      </c>
    </row>
    <row r="40" spans="1:10">
      <c r="A40" t="s">
        <v>406</v>
      </c>
      <c r="B40" t="s">
        <v>362</v>
      </c>
      <c r="C40" t="s">
        <v>362</v>
      </c>
      <c r="D40" t="s">
        <v>362</v>
      </c>
    </row>
    <row r="41" spans="1:10">
      <c r="A41" t="s">
        <v>407</v>
      </c>
      <c r="B41" t="s">
        <v>372</v>
      </c>
      <c r="C41" t="s">
        <v>362</v>
      </c>
      <c r="D41" t="s">
        <v>362</v>
      </c>
      <c r="E41" t="s">
        <v>408</v>
      </c>
      <c r="F41" t="s">
        <v>374</v>
      </c>
      <c r="G41" t="s">
        <v>409</v>
      </c>
      <c r="H41" t="s">
        <v>376</v>
      </c>
    </row>
    <row r="42" spans="1:10">
      <c r="A42" t="s">
        <v>410</v>
      </c>
      <c r="B42" t="s">
        <v>362</v>
      </c>
      <c r="C42" t="s">
        <v>362</v>
      </c>
      <c r="D42" t="s">
        <v>362</v>
      </c>
    </row>
    <row r="43" spans="1:10">
      <c r="A43" t="s">
        <v>411</v>
      </c>
      <c r="B43" t="s">
        <v>372</v>
      </c>
      <c r="C43" t="s">
        <v>362</v>
      </c>
      <c r="D43" t="s">
        <v>362</v>
      </c>
      <c r="E43" t="s">
        <v>350</v>
      </c>
      <c r="F43" t="s">
        <v>374</v>
      </c>
      <c r="G43" t="s">
        <v>412</v>
      </c>
      <c r="H43" t="s">
        <v>413</v>
      </c>
      <c r="I43" t="s">
        <v>414</v>
      </c>
      <c r="J43" t="s">
        <v>415</v>
      </c>
    </row>
    <row r="44" spans="1:10">
      <c r="A44" t="s">
        <v>416</v>
      </c>
      <c r="B44" t="s">
        <v>372</v>
      </c>
      <c r="C44" t="s">
        <v>362</v>
      </c>
      <c r="D44" t="s">
        <v>362</v>
      </c>
      <c r="E44" t="s">
        <v>408</v>
      </c>
      <c r="F44" t="s">
        <v>374</v>
      </c>
      <c r="G44" t="s">
        <v>409</v>
      </c>
      <c r="H44" t="s">
        <v>376</v>
      </c>
    </row>
    <row r="45" spans="1:10">
      <c r="A45" t="s">
        <v>417</v>
      </c>
      <c r="B45" t="s">
        <v>362</v>
      </c>
      <c r="C45" t="s">
        <v>362</v>
      </c>
      <c r="D45" t="s">
        <v>362</v>
      </c>
    </row>
    <row r="46" spans="1:10">
      <c r="A46" t="s">
        <v>418</v>
      </c>
      <c r="B46" t="s">
        <v>362</v>
      </c>
      <c r="C46" t="s">
        <v>362</v>
      </c>
      <c r="D46" t="s">
        <v>362</v>
      </c>
    </row>
    <row r="47" spans="1:10">
      <c r="A47" t="s">
        <v>419</v>
      </c>
      <c r="B47" t="s">
        <v>372</v>
      </c>
      <c r="C47" t="s">
        <v>362</v>
      </c>
      <c r="D47" t="s">
        <v>362</v>
      </c>
      <c r="E47" t="s">
        <v>420</v>
      </c>
      <c r="F47" t="s">
        <v>374</v>
      </c>
      <c r="G47" t="s">
        <v>421</v>
      </c>
      <c r="H47" t="s">
        <v>376</v>
      </c>
    </row>
    <row r="48" spans="1:10">
      <c r="A48" t="s">
        <v>422</v>
      </c>
      <c r="B48" t="s">
        <v>362</v>
      </c>
      <c r="C48" t="s">
        <v>362</v>
      </c>
      <c r="D48" t="s">
        <v>362</v>
      </c>
    </row>
    <row r="49" spans="1:8">
      <c r="A49" t="s">
        <v>423</v>
      </c>
      <c r="B49" t="s">
        <v>362</v>
      </c>
      <c r="C49" t="s">
        <v>362</v>
      </c>
      <c r="D49" t="s">
        <v>362</v>
      </c>
    </row>
    <row r="50" spans="1:8">
      <c r="A50" t="s">
        <v>424</v>
      </c>
      <c r="B50" t="s">
        <v>362</v>
      </c>
      <c r="C50" t="s">
        <v>362</v>
      </c>
      <c r="D50" t="s">
        <v>362</v>
      </c>
    </row>
    <row r="51" spans="1:8">
      <c r="A51" t="s">
        <v>425</v>
      </c>
      <c r="B51" t="s">
        <v>362</v>
      </c>
      <c r="C51" t="s">
        <v>362</v>
      </c>
      <c r="D51" t="s">
        <v>362</v>
      </c>
    </row>
    <row r="52" spans="1:8">
      <c r="A52" t="s">
        <v>426</v>
      </c>
      <c r="B52" t="s">
        <v>362</v>
      </c>
      <c r="C52" t="s">
        <v>362</v>
      </c>
      <c r="D52" t="s">
        <v>362</v>
      </c>
    </row>
    <row r="53" spans="1:8">
      <c r="A53" t="s">
        <v>427</v>
      </c>
      <c r="B53" t="s">
        <v>362</v>
      </c>
      <c r="C53" t="s">
        <v>362</v>
      </c>
      <c r="D53" t="s">
        <v>362</v>
      </c>
    </row>
    <row r="54" spans="1:8">
      <c r="A54" t="s">
        <v>428</v>
      </c>
      <c r="B54" t="s">
        <v>372</v>
      </c>
      <c r="C54" t="s">
        <v>362</v>
      </c>
      <c r="D54" t="s">
        <v>362</v>
      </c>
      <c r="E54" t="s">
        <v>350</v>
      </c>
      <c r="F54" t="s">
        <v>374</v>
      </c>
      <c r="G54" t="s">
        <v>429</v>
      </c>
      <c r="H54" t="s">
        <v>376</v>
      </c>
    </row>
    <row r="55" spans="1:8">
      <c r="A55" t="s">
        <v>430</v>
      </c>
      <c r="B55" t="s">
        <v>362</v>
      </c>
      <c r="C55" t="s">
        <v>362</v>
      </c>
      <c r="D55" t="s">
        <v>362</v>
      </c>
    </row>
    <row r="56" spans="1:8">
      <c r="A56" t="s">
        <v>431</v>
      </c>
      <c r="B56" t="s">
        <v>362</v>
      </c>
      <c r="C56" t="s">
        <v>362</v>
      </c>
      <c r="D56" t="s">
        <v>362</v>
      </c>
    </row>
    <row r="57" spans="1:8">
      <c r="A57" t="s">
        <v>432</v>
      </c>
      <c r="B57" t="s">
        <v>362</v>
      </c>
      <c r="C57" t="s">
        <v>362</v>
      </c>
      <c r="D57" t="s">
        <v>362</v>
      </c>
    </row>
    <row r="58" spans="1:8">
      <c r="A58" t="s">
        <v>433</v>
      </c>
      <c r="B58" t="s">
        <v>362</v>
      </c>
      <c r="C58" t="s">
        <v>362</v>
      </c>
      <c r="D58" t="s">
        <v>362</v>
      </c>
    </row>
    <row r="59" spans="1:8">
      <c r="A59" t="s">
        <v>434</v>
      </c>
      <c r="B59" t="s">
        <v>362</v>
      </c>
      <c r="C59" t="s">
        <v>362</v>
      </c>
      <c r="D59" t="s">
        <v>362</v>
      </c>
    </row>
    <row r="60" spans="1:8">
      <c r="A60" t="s">
        <v>435</v>
      </c>
      <c r="B60" t="s">
        <v>362</v>
      </c>
      <c r="C60" t="s">
        <v>362</v>
      </c>
      <c r="D60" t="s">
        <v>362</v>
      </c>
    </row>
    <row r="61" spans="1:8">
      <c r="A61" t="s">
        <v>436</v>
      </c>
      <c r="B61" t="s">
        <v>362</v>
      </c>
      <c r="C61" t="s">
        <v>362</v>
      </c>
      <c r="D61" t="s">
        <v>362</v>
      </c>
    </row>
    <row r="62" spans="1:8">
      <c r="A62" t="s">
        <v>437</v>
      </c>
      <c r="B62" t="s">
        <v>372</v>
      </c>
      <c r="C62" t="s">
        <v>362</v>
      </c>
      <c r="D62" t="s">
        <v>362</v>
      </c>
      <c r="E62" t="s">
        <v>438</v>
      </c>
      <c r="F62" t="s">
        <v>374</v>
      </c>
      <c r="G62" t="s">
        <v>439</v>
      </c>
      <c r="H62" t="s">
        <v>376</v>
      </c>
    </row>
    <row r="63" spans="1:8">
      <c r="A63" t="s">
        <v>440</v>
      </c>
      <c r="B63" t="s">
        <v>372</v>
      </c>
      <c r="C63" t="s">
        <v>362</v>
      </c>
      <c r="D63" t="s">
        <v>362</v>
      </c>
      <c r="E63" t="s">
        <v>441</v>
      </c>
      <c r="F63" t="s">
        <v>442</v>
      </c>
      <c r="G63" t="s">
        <v>443</v>
      </c>
      <c r="H63" t="s">
        <v>376</v>
      </c>
    </row>
    <row r="64" spans="1:8">
      <c r="A64" t="s">
        <v>444</v>
      </c>
      <c r="B64" t="s">
        <v>362</v>
      </c>
      <c r="C64" t="s">
        <v>362</v>
      </c>
      <c r="D64" t="s">
        <v>362</v>
      </c>
    </row>
    <row r="65" spans="1:11">
      <c r="A65" t="s">
        <v>445</v>
      </c>
      <c r="B65" t="s">
        <v>362</v>
      </c>
      <c r="C65" t="s">
        <v>362</v>
      </c>
      <c r="D65" t="s">
        <v>362</v>
      </c>
    </row>
    <row r="66" spans="1:11">
      <c r="A66" t="s">
        <v>446</v>
      </c>
      <c r="B66" t="s">
        <v>372</v>
      </c>
      <c r="C66" t="s">
        <v>362</v>
      </c>
      <c r="D66" t="s">
        <v>362</v>
      </c>
      <c r="E66" t="s">
        <v>447</v>
      </c>
      <c r="F66" t="s">
        <v>374</v>
      </c>
      <c r="G66" t="s">
        <v>448</v>
      </c>
      <c r="H66" t="s">
        <v>449</v>
      </c>
      <c r="I66" t="s">
        <v>450</v>
      </c>
      <c r="J66" t="s">
        <v>451</v>
      </c>
      <c r="K66" t="s">
        <v>452</v>
      </c>
    </row>
    <row r="69" spans="1:11">
      <c r="A69" t="s">
        <v>453</v>
      </c>
      <c r="B69" t="s">
        <v>454</v>
      </c>
    </row>
    <row r="70" spans="1:11">
      <c r="A70" t="s">
        <v>455</v>
      </c>
      <c r="B70" t="s">
        <v>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rightToLeft="1" workbookViewId="0"/>
  </sheetViews>
  <sheetFormatPr defaultRowHeight="15"/>
  <cols>
    <col min="1" max="1" width="14.42578125" customWidth="1"/>
    <col min="2" max="2" width="22.71093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457</v>
      </c>
      <c r="G14" t="s">
        <v>458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8">
      <c r="A17" t="s">
        <v>379</v>
      </c>
      <c r="B17" t="s">
        <v>362</v>
      </c>
      <c r="C17" t="s">
        <v>362</v>
      </c>
      <c r="D17" t="s">
        <v>362</v>
      </c>
    </row>
    <row r="18" spans="1:8">
      <c r="A18" t="s">
        <v>380</v>
      </c>
      <c r="B18" t="s">
        <v>362</v>
      </c>
      <c r="C18" t="s">
        <v>362</v>
      </c>
      <c r="D18" t="s">
        <v>362</v>
      </c>
    </row>
    <row r="19" spans="1:8">
      <c r="A19" t="s">
        <v>381</v>
      </c>
      <c r="B19" t="s">
        <v>362</v>
      </c>
      <c r="C19" t="s">
        <v>362</v>
      </c>
      <c r="D19" t="s">
        <v>362</v>
      </c>
    </row>
    <row r="20" spans="1:8">
      <c r="A20" t="s">
        <v>382</v>
      </c>
      <c r="B20" t="s">
        <v>362</v>
      </c>
      <c r="C20" t="s">
        <v>362</v>
      </c>
      <c r="D20" t="s">
        <v>362</v>
      </c>
    </row>
    <row r="21" spans="1:8">
      <c r="A21" t="s">
        <v>383</v>
      </c>
      <c r="B21" t="s">
        <v>362</v>
      </c>
      <c r="C21" t="s">
        <v>362</v>
      </c>
      <c r="D21" t="s">
        <v>362</v>
      </c>
    </row>
    <row r="22" spans="1:8">
      <c r="A22" t="s">
        <v>384</v>
      </c>
      <c r="B22" t="s">
        <v>362</v>
      </c>
      <c r="C22" t="s">
        <v>362</v>
      </c>
      <c r="D22" t="s">
        <v>362</v>
      </c>
    </row>
    <row r="23" spans="1:8">
      <c r="A23" t="s">
        <v>385</v>
      </c>
      <c r="B23" t="s">
        <v>362</v>
      </c>
      <c r="C23" t="s">
        <v>362</v>
      </c>
      <c r="D23" t="s">
        <v>362</v>
      </c>
    </row>
    <row r="24" spans="1:8">
      <c r="A24" t="s">
        <v>459</v>
      </c>
      <c r="B24" t="s">
        <v>372</v>
      </c>
      <c r="C24" t="s">
        <v>362</v>
      </c>
      <c r="D24" t="s">
        <v>362</v>
      </c>
      <c r="E24" t="s">
        <v>460</v>
      </c>
      <c r="F24" t="s">
        <v>457</v>
      </c>
      <c r="G24" t="s">
        <v>409</v>
      </c>
      <c r="H24" t="s">
        <v>376</v>
      </c>
    </row>
    <row r="25" spans="1:8">
      <c r="A25" t="s">
        <v>386</v>
      </c>
      <c r="B25" t="s">
        <v>372</v>
      </c>
      <c r="C25" t="s">
        <v>362</v>
      </c>
      <c r="D25" t="s">
        <v>362</v>
      </c>
      <c r="E25" t="s">
        <v>350</v>
      </c>
      <c r="F25" t="s">
        <v>387</v>
      </c>
      <c r="G25" t="s">
        <v>388</v>
      </c>
      <c r="H25" t="s">
        <v>376</v>
      </c>
    </row>
    <row r="26" spans="1:8">
      <c r="A26" t="s">
        <v>389</v>
      </c>
      <c r="B26" t="s">
        <v>362</v>
      </c>
      <c r="C26" t="s">
        <v>362</v>
      </c>
      <c r="D26" t="s">
        <v>362</v>
      </c>
    </row>
    <row r="27" spans="1:8">
      <c r="A27" t="s">
        <v>390</v>
      </c>
      <c r="B27" t="s">
        <v>362</v>
      </c>
      <c r="C27" t="s">
        <v>362</v>
      </c>
      <c r="D27" t="s">
        <v>362</v>
      </c>
    </row>
    <row r="28" spans="1:8">
      <c r="A28" t="s">
        <v>391</v>
      </c>
      <c r="B28" t="s">
        <v>362</v>
      </c>
      <c r="C28" t="s">
        <v>362</v>
      </c>
      <c r="D28" t="s">
        <v>362</v>
      </c>
    </row>
    <row r="29" spans="1:8">
      <c r="A29" t="s">
        <v>392</v>
      </c>
      <c r="B29" t="s">
        <v>362</v>
      </c>
      <c r="C29" t="s">
        <v>362</v>
      </c>
      <c r="D29" t="s">
        <v>362</v>
      </c>
    </row>
    <row r="30" spans="1:8">
      <c r="A30" t="s">
        <v>393</v>
      </c>
      <c r="B30" t="s">
        <v>362</v>
      </c>
      <c r="C30" t="s">
        <v>362</v>
      </c>
      <c r="D30" t="s">
        <v>362</v>
      </c>
    </row>
    <row r="31" spans="1:8">
      <c r="A31" t="s">
        <v>394</v>
      </c>
      <c r="B31" t="s">
        <v>372</v>
      </c>
      <c r="C31" t="s">
        <v>362</v>
      </c>
      <c r="D31" t="s">
        <v>362</v>
      </c>
      <c r="E31" t="s">
        <v>395</v>
      </c>
      <c r="F31" t="s">
        <v>374</v>
      </c>
      <c r="G31" t="s">
        <v>396</v>
      </c>
      <c r="H31" t="s">
        <v>376</v>
      </c>
    </row>
    <row r="32" spans="1:8">
      <c r="A32" t="s">
        <v>397</v>
      </c>
      <c r="B32" t="s">
        <v>362</v>
      </c>
      <c r="C32" t="s">
        <v>362</v>
      </c>
      <c r="D32" t="s">
        <v>362</v>
      </c>
    </row>
    <row r="33" spans="1:10">
      <c r="A33" t="s">
        <v>398</v>
      </c>
      <c r="B33" t="s">
        <v>362</v>
      </c>
      <c r="C33" t="s">
        <v>362</v>
      </c>
      <c r="D33" t="s">
        <v>362</v>
      </c>
    </row>
    <row r="34" spans="1:10">
      <c r="A34" t="s">
        <v>399</v>
      </c>
      <c r="B34" t="s">
        <v>362</v>
      </c>
      <c r="C34" t="s">
        <v>362</v>
      </c>
      <c r="D34" t="s">
        <v>362</v>
      </c>
    </row>
    <row r="35" spans="1:10">
      <c r="A35" t="s">
        <v>400</v>
      </c>
      <c r="B35" t="s">
        <v>362</v>
      </c>
      <c r="C35" t="s">
        <v>362</v>
      </c>
      <c r="D35" t="s">
        <v>362</v>
      </c>
    </row>
    <row r="36" spans="1:10">
      <c r="A36" t="s">
        <v>401</v>
      </c>
      <c r="B36" t="s">
        <v>362</v>
      </c>
      <c r="C36" t="s">
        <v>362</v>
      </c>
      <c r="D36" t="s">
        <v>362</v>
      </c>
    </row>
    <row r="37" spans="1:10">
      <c r="A37" t="s">
        <v>402</v>
      </c>
      <c r="B37" t="s">
        <v>362</v>
      </c>
      <c r="C37" t="s">
        <v>362</v>
      </c>
      <c r="D37" t="s">
        <v>362</v>
      </c>
    </row>
    <row r="38" spans="1:10">
      <c r="A38" t="s">
        <v>403</v>
      </c>
      <c r="B38" t="s">
        <v>362</v>
      </c>
      <c r="C38" t="s">
        <v>362</v>
      </c>
      <c r="D38" t="s">
        <v>362</v>
      </c>
    </row>
    <row r="39" spans="1:10">
      <c r="A39" t="s">
        <v>404</v>
      </c>
      <c r="B39" t="s">
        <v>362</v>
      </c>
      <c r="C39" t="s">
        <v>362</v>
      </c>
      <c r="D39" t="s">
        <v>362</v>
      </c>
    </row>
    <row r="40" spans="1:10">
      <c r="A40" t="s">
        <v>405</v>
      </c>
      <c r="B40" t="s">
        <v>362</v>
      </c>
      <c r="C40" t="s">
        <v>362</v>
      </c>
      <c r="D40" t="s">
        <v>362</v>
      </c>
    </row>
    <row r="41" spans="1:10">
      <c r="A41" t="s">
        <v>406</v>
      </c>
      <c r="B41" t="s">
        <v>362</v>
      </c>
      <c r="C41" t="s">
        <v>362</v>
      </c>
      <c r="D41" t="s">
        <v>362</v>
      </c>
    </row>
    <row r="42" spans="1:10">
      <c r="A42" t="s">
        <v>407</v>
      </c>
      <c r="B42" t="s">
        <v>372</v>
      </c>
      <c r="C42" t="s">
        <v>362</v>
      </c>
      <c r="D42" t="s">
        <v>362</v>
      </c>
      <c r="E42" t="s">
        <v>408</v>
      </c>
      <c r="F42" t="s">
        <v>374</v>
      </c>
      <c r="G42" t="s">
        <v>409</v>
      </c>
      <c r="H42" t="s">
        <v>376</v>
      </c>
    </row>
    <row r="43" spans="1:10">
      <c r="A43" t="s">
        <v>410</v>
      </c>
      <c r="B43" t="s">
        <v>362</v>
      </c>
      <c r="C43" t="s">
        <v>362</v>
      </c>
      <c r="D43" t="s">
        <v>362</v>
      </c>
    </row>
    <row r="44" spans="1:10">
      <c r="A44" t="s">
        <v>411</v>
      </c>
      <c r="B44" t="s">
        <v>372</v>
      </c>
      <c r="C44" t="s">
        <v>362</v>
      </c>
      <c r="D44" t="s">
        <v>362</v>
      </c>
      <c r="E44" t="s">
        <v>350</v>
      </c>
      <c r="F44" t="s">
        <v>457</v>
      </c>
      <c r="G44" t="s">
        <v>461</v>
      </c>
      <c r="H44" t="s">
        <v>413</v>
      </c>
      <c r="I44" t="s">
        <v>414</v>
      </c>
      <c r="J44" t="s">
        <v>462</v>
      </c>
    </row>
    <row r="45" spans="1:10">
      <c r="A45" t="s">
        <v>416</v>
      </c>
      <c r="B45" t="s">
        <v>372</v>
      </c>
      <c r="C45" t="s">
        <v>362</v>
      </c>
      <c r="D45" t="s">
        <v>362</v>
      </c>
      <c r="E45" t="s">
        <v>408</v>
      </c>
      <c r="F45" t="s">
        <v>457</v>
      </c>
      <c r="G45" t="s">
        <v>375</v>
      </c>
      <c r="H45" t="s">
        <v>376</v>
      </c>
    </row>
    <row r="46" spans="1:10">
      <c r="A46" t="s">
        <v>417</v>
      </c>
      <c r="B46" t="s">
        <v>362</v>
      </c>
      <c r="C46" t="s">
        <v>362</v>
      </c>
      <c r="D46" t="s">
        <v>362</v>
      </c>
    </row>
    <row r="47" spans="1:10">
      <c r="A47" t="s">
        <v>418</v>
      </c>
      <c r="B47" t="s">
        <v>362</v>
      </c>
      <c r="C47" t="s">
        <v>362</v>
      </c>
      <c r="D47" t="s">
        <v>362</v>
      </c>
    </row>
    <row r="48" spans="1:10">
      <c r="A48" t="s">
        <v>419</v>
      </c>
      <c r="B48" t="s">
        <v>372</v>
      </c>
      <c r="C48" t="s">
        <v>362</v>
      </c>
      <c r="D48" t="s">
        <v>362</v>
      </c>
      <c r="E48" t="s">
        <v>420</v>
      </c>
      <c r="F48" t="s">
        <v>463</v>
      </c>
      <c r="G48" t="s">
        <v>464</v>
      </c>
      <c r="H48" t="s">
        <v>376</v>
      </c>
    </row>
    <row r="49" spans="1:8">
      <c r="A49" t="s">
        <v>422</v>
      </c>
      <c r="B49" t="s">
        <v>362</v>
      </c>
      <c r="C49" t="s">
        <v>362</v>
      </c>
      <c r="D49" t="s">
        <v>362</v>
      </c>
    </row>
    <row r="50" spans="1:8">
      <c r="A50" t="s">
        <v>423</v>
      </c>
      <c r="B50" t="s">
        <v>362</v>
      </c>
      <c r="C50" t="s">
        <v>362</v>
      </c>
      <c r="D50" t="s">
        <v>362</v>
      </c>
    </row>
    <row r="51" spans="1:8">
      <c r="A51" t="s">
        <v>424</v>
      </c>
      <c r="B51" t="s">
        <v>362</v>
      </c>
      <c r="C51" t="s">
        <v>362</v>
      </c>
      <c r="D51" t="s">
        <v>362</v>
      </c>
    </row>
    <row r="52" spans="1:8">
      <c r="A52" t="s">
        <v>425</v>
      </c>
      <c r="B52" t="s">
        <v>362</v>
      </c>
      <c r="C52" t="s">
        <v>362</v>
      </c>
      <c r="D52" t="s">
        <v>362</v>
      </c>
    </row>
    <row r="53" spans="1:8">
      <c r="A53" t="s">
        <v>426</v>
      </c>
      <c r="B53" t="s">
        <v>362</v>
      </c>
      <c r="C53" t="s">
        <v>362</v>
      </c>
      <c r="D53" t="s">
        <v>362</v>
      </c>
    </row>
    <row r="54" spans="1:8">
      <c r="A54" t="s">
        <v>427</v>
      </c>
      <c r="B54" t="s">
        <v>362</v>
      </c>
      <c r="C54" t="s">
        <v>362</v>
      </c>
      <c r="D54" t="s">
        <v>362</v>
      </c>
    </row>
    <row r="55" spans="1:8">
      <c r="A55" t="s">
        <v>428</v>
      </c>
      <c r="B55" t="s">
        <v>372</v>
      </c>
      <c r="C55" t="s">
        <v>362</v>
      </c>
      <c r="D55" t="s">
        <v>362</v>
      </c>
      <c r="E55" t="s">
        <v>350</v>
      </c>
      <c r="F55" t="s">
        <v>374</v>
      </c>
      <c r="G55" t="s">
        <v>429</v>
      </c>
      <c r="H55" t="s">
        <v>376</v>
      </c>
    </row>
    <row r="56" spans="1:8">
      <c r="A56" t="s">
        <v>430</v>
      </c>
      <c r="B56" t="s">
        <v>362</v>
      </c>
      <c r="C56" t="s">
        <v>362</v>
      </c>
      <c r="D56" t="s">
        <v>362</v>
      </c>
    </row>
    <row r="57" spans="1:8">
      <c r="A57" t="s">
        <v>431</v>
      </c>
      <c r="B57" t="s">
        <v>362</v>
      </c>
      <c r="C57" t="s">
        <v>362</v>
      </c>
      <c r="D57" t="s">
        <v>362</v>
      </c>
    </row>
    <row r="58" spans="1:8">
      <c r="A58" t="s">
        <v>432</v>
      </c>
      <c r="B58" t="s">
        <v>362</v>
      </c>
      <c r="C58" t="s">
        <v>362</v>
      </c>
      <c r="D58" t="s">
        <v>362</v>
      </c>
    </row>
    <row r="59" spans="1:8">
      <c r="A59" t="s">
        <v>433</v>
      </c>
      <c r="B59" t="s">
        <v>362</v>
      </c>
      <c r="C59" t="s">
        <v>362</v>
      </c>
      <c r="D59" t="s">
        <v>362</v>
      </c>
    </row>
    <row r="60" spans="1:8">
      <c r="A60" t="s">
        <v>434</v>
      </c>
      <c r="B60" t="s">
        <v>362</v>
      </c>
      <c r="C60" t="s">
        <v>362</v>
      </c>
      <c r="D60" t="s">
        <v>362</v>
      </c>
    </row>
    <row r="61" spans="1:8">
      <c r="A61" t="s">
        <v>435</v>
      </c>
      <c r="B61" t="s">
        <v>362</v>
      </c>
      <c r="C61" t="s">
        <v>362</v>
      </c>
      <c r="D61" t="s">
        <v>362</v>
      </c>
    </row>
    <row r="62" spans="1:8">
      <c r="A62" t="s">
        <v>436</v>
      </c>
      <c r="B62" t="s">
        <v>362</v>
      </c>
      <c r="C62" t="s">
        <v>362</v>
      </c>
      <c r="D62" t="s">
        <v>362</v>
      </c>
    </row>
    <row r="63" spans="1:8">
      <c r="A63" t="s">
        <v>437</v>
      </c>
      <c r="B63" t="s">
        <v>372</v>
      </c>
      <c r="C63" t="s">
        <v>362</v>
      </c>
      <c r="D63" t="s">
        <v>362</v>
      </c>
      <c r="E63" t="s">
        <v>438</v>
      </c>
      <c r="F63" t="s">
        <v>457</v>
      </c>
      <c r="G63" t="s">
        <v>465</v>
      </c>
      <c r="H63" t="s">
        <v>376</v>
      </c>
    </row>
    <row r="64" spans="1:8">
      <c r="A64" t="s">
        <v>466</v>
      </c>
      <c r="B64" t="s">
        <v>372</v>
      </c>
      <c r="C64" t="s">
        <v>362</v>
      </c>
      <c r="D64" t="s">
        <v>362</v>
      </c>
      <c r="E64" t="s">
        <v>463</v>
      </c>
      <c r="F64" t="s">
        <v>457</v>
      </c>
      <c r="G64" t="s">
        <v>467</v>
      </c>
      <c r="H64" t="s">
        <v>376</v>
      </c>
    </row>
    <row r="65" spans="1:12">
      <c r="A65" t="s">
        <v>440</v>
      </c>
      <c r="B65" t="s">
        <v>372</v>
      </c>
      <c r="C65" t="s">
        <v>362</v>
      </c>
      <c r="D65" t="s">
        <v>362</v>
      </c>
      <c r="E65" t="s">
        <v>441</v>
      </c>
      <c r="F65" t="s">
        <v>457</v>
      </c>
      <c r="G65" t="s">
        <v>429</v>
      </c>
      <c r="H65" t="s">
        <v>449</v>
      </c>
      <c r="I65" t="s">
        <v>468</v>
      </c>
      <c r="J65" t="s">
        <v>469</v>
      </c>
      <c r="K65" t="s">
        <v>470</v>
      </c>
    </row>
    <row r="66" spans="1:12">
      <c r="A66" t="s">
        <v>444</v>
      </c>
      <c r="B66" t="s">
        <v>362</v>
      </c>
      <c r="C66" t="s">
        <v>362</v>
      </c>
      <c r="D66" t="s">
        <v>362</v>
      </c>
    </row>
    <row r="67" spans="1:12">
      <c r="A67" t="s">
        <v>445</v>
      </c>
      <c r="B67" t="s">
        <v>362</v>
      </c>
      <c r="C67" t="s">
        <v>362</v>
      </c>
      <c r="D67" t="s">
        <v>362</v>
      </c>
    </row>
    <row r="68" spans="1:12">
      <c r="A68" t="s">
        <v>446</v>
      </c>
      <c r="B68" t="s">
        <v>372</v>
      </c>
      <c r="C68" t="s">
        <v>362</v>
      </c>
      <c r="D68" t="s">
        <v>362</v>
      </c>
      <c r="E68" t="s">
        <v>447</v>
      </c>
      <c r="F68" t="s">
        <v>457</v>
      </c>
      <c r="G68" t="s">
        <v>471</v>
      </c>
      <c r="H68" t="s">
        <v>472</v>
      </c>
      <c r="I68" t="s">
        <v>473</v>
      </c>
      <c r="J68" t="s">
        <v>474</v>
      </c>
      <c r="K68" t="s">
        <v>451</v>
      </c>
      <c r="L68" t="s">
        <v>452</v>
      </c>
    </row>
    <row r="69" spans="1:12">
      <c r="A69" t="s">
        <v>475</v>
      </c>
      <c r="B69" t="s">
        <v>372</v>
      </c>
      <c r="C69" t="s">
        <v>362</v>
      </c>
      <c r="D69" t="s">
        <v>362</v>
      </c>
      <c r="E69" t="s">
        <v>476</v>
      </c>
      <c r="F69" t="s">
        <v>457</v>
      </c>
      <c r="G69" t="s">
        <v>477</v>
      </c>
      <c r="H69" t="s">
        <v>376</v>
      </c>
    </row>
    <row r="72" spans="1:12">
      <c r="A72" t="s">
        <v>453</v>
      </c>
      <c r="B72" t="s">
        <v>454</v>
      </c>
    </row>
    <row r="73" spans="1:12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rightToLeft="1" workbookViewId="0"/>
  </sheetViews>
  <sheetFormatPr defaultRowHeight="15"/>
  <cols>
    <col min="1" max="1" width="16.7109375" customWidth="1"/>
    <col min="2" max="2" width="15.140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478</v>
      </c>
      <c r="G14" t="s">
        <v>479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10">
      <c r="A17" t="s">
        <v>379</v>
      </c>
      <c r="B17" t="s">
        <v>362</v>
      </c>
      <c r="C17" t="s">
        <v>362</v>
      </c>
      <c r="D17" t="s">
        <v>362</v>
      </c>
    </row>
    <row r="18" spans="1:10">
      <c r="A18" t="s">
        <v>380</v>
      </c>
      <c r="B18" t="s">
        <v>362</v>
      </c>
      <c r="C18" t="s">
        <v>362</v>
      </c>
      <c r="D18" t="s">
        <v>362</v>
      </c>
    </row>
    <row r="19" spans="1:10">
      <c r="A19" t="s">
        <v>381</v>
      </c>
      <c r="B19" t="s">
        <v>362</v>
      </c>
      <c r="C19" t="s">
        <v>362</v>
      </c>
      <c r="D19" t="s">
        <v>362</v>
      </c>
    </row>
    <row r="20" spans="1:10">
      <c r="A20" t="s">
        <v>382</v>
      </c>
      <c r="B20" t="s">
        <v>362</v>
      </c>
      <c r="C20" t="s">
        <v>362</v>
      </c>
      <c r="D20" t="s">
        <v>362</v>
      </c>
    </row>
    <row r="21" spans="1:10">
      <c r="A21" t="s">
        <v>383</v>
      </c>
      <c r="B21" t="s">
        <v>362</v>
      </c>
      <c r="C21" t="s">
        <v>362</v>
      </c>
      <c r="D21" t="s">
        <v>362</v>
      </c>
    </row>
    <row r="22" spans="1:10">
      <c r="A22" t="s">
        <v>384</v>
      </c>
      <c r="B22" t="s">
        <v>362</v>
      </c>
      <c r="C22" t="s">
        <v>362</v>
      </c>
      <c r="D22" t="s">
        <v>362</v>
      </c>
    </row>
    <row r="23" spans="1:10">
      <c r="A23" t="s">
        <v>385</v>
      </c>
      <c r="B23" t="s">
        <v>362</v>
      </c>
      <c r="C23" t="s">
        <v>362</v>
      </c>
      <c r="D23" t="s">
        <v>362</v>
      </c>
    </row>
    <row r="24" spans="1:10">
      <c r="A24" t="s">
        <v>459</v>
      </c>
      <c r="B24" t="s">
        <v>372</v>
      </c>
      <c r="C24" t="s">
        <v>362</v>
      </c>
      <c r="D24" t="s">
        <v>362</v>
      </c>
      <c r="E24" t="s">
        <v>460</v>
      </c>
      <c r="F24" t="s">
        <v>478</v>
      </c>
      <c r="G24" t="s">
        <v>480</v>
      </c>
      <c r="H24" t="s">
        <v>376</v>
      </c>
    </row>
    <row r="25" spans="1:10">
      <c r="A25" t="s">
        <v>386</v>
      </c>
      <c r="B25" t="s">
        <v>372</v>
      </c>
      <c r="C25" t="s">
        <v>362</v>
      </c>
      <c r="D25" t="s">
        <v>362</v>
      </c>
      <c r="E25" t="s">
        <v>350</v>
      </c>
      <c r="F25" t="s">
        <v>481</v>
      </c>
      <c r="G25" t="s">
        <v>482</v>
      </c>
      <c r="H25" t="s">
        <v>413</v>
      </c>
      <c r="I25" t="s">
        <v>483</v>
      </c>
      <c r="J25" t="s">
        <v>484</v>
      </c>
    </row>
    <row r="26" spans="1:10">
      <c r="A26" t="s">
        <v>389</v>
      </c>
      <c r="B26" t="s">
        <v>362</v>
      </c>
      <c r="C26" t="s">
        <v>362</v>
      </c>
      <c r="D26" t="s">
        <v>362</v>
      </c>
    </row>
    <row r="27" spans="1:10">
      <c r="A27" t="s">
        <v>390</v>
      </c>
      <c r="B27" t="s">
        <v>362</v>
      </c>
      <c r="C27" t="s">
        <v>362</v>
      </c>
      <c r="D27" t="s">
        <v>362</v>
      </c>
    </row>
    <row r="28" spans="1:10">
      <c r="A28" t="s">
        <v>391</v>
      </c>
      <c r="B28" t="s">
        <v>362</v>
      </c>
      <c r="C28" t="s">
        <v>362</v>
      </c>
      <c r="D28" t="s">
        <v>362</v>
      </c>
    </row>
    <row r="29" spans="1:10">
      <c r="A29" t="s">
        <v>392</v>
      </c>
      <c r="B29" t="s">
        <v>362</v>
      </c>
      <c r="C29" t="s">
        <v>362</v>
      </c>
      <c r="D29" t="s">
        <v>362</v>
      </c>
    </row>
    <row r="30" spans="1:10">
      <c r="A30" t="s">
        <v>393</v>
      </c>
      <c r="B30" t="s">
        <v>362</v>
      </c>
      <c r="C30" t="s">
        <v>362</v>
      </c>
      <c r="D30" t="s">
        <v>362</v>
      </c>
    </row>
    <row r="31" spans="1:10">
      <c r="A31" t="s">
        <v>394</v>
      </c>
      <c r="B31" t="s">
        <v>372</v>
      </c>
      <c r="C31" t="s">
        <v>362</v>
      </c>
      <c r="D31" t="s">
        <v>362</v>
      </c>
      <c r="E31" t="s">
        <v>395</v>
      </c>
      <c r="F31" t="s">
        <v>374</v>
      </c>
      <c r="G31" t="s">
        <v>396</v>
      </c>
      <c r="H31" t="s">
        <v>376</v>
      </c>
    </row>
    <row r="32" spans="1:10">
      <c r="A32" t="s">
        <v>397</v>
      </c>
      <c r="B32" t="s">
        <v>362</v>
      </c>
      <c r="C32" t="s">
        <v>362</v>
      </c>
      <c r="D32" t="s">
        <v>362</v>
      </c>
    </row>
    <row r="33" spans="1:10">
      <c r="A33" t="s">
        <v>398</v>
      </c>
      <c r="B33" t="s">
        <v>362</v>
      </c>
      <c r="C33" t="s">
        <v>362</v>
      </c>
      <c r="D33" t="s">
        <v>362</v>
      </c>
    </row>
    <row r="34" spans="1:10">
      <c r="A34" t="s">
        <v>399</v>
      </c>
      <c r="B34" t="s">
        <v>362</v>
      </c>
      <c r="C34" t="s">
        <v>362</v>
      </c>
      <c r="D34" t="s">
        <v>362</v>
      </c>
    </row>
    <row r="35" spans="1:10">
      <c r="A35" t="s">
        <v>400</v>
      </c>
      <c r="B35" t="s">
        <v>362</v>
      </c>
      <c r="C35" t="s">
        <v>362</v>
      </c>
      <c r="D35" t="s">
        <v>362</v>
      </c>
    </row>
    <row r="36" spans="1:10">
      <c r="A36" t="s">
        <v>401</v>
      </c>
      <c r="B36" t="s">
        <v>362</v>
      </c>
      <c r="C36" t="s">
        <v>362</v>
      </c>
      <c r="D36" t="s">
        <v>362</v>
      </c>
    </row>
    <row r="37" spans="1:10">
      <c r="A37" t="s">
        <v>402</v>
      </c>
      <c r="B37" t="s">
        <v>362</v>
      </c>
      <c r="C37" t="s">
        <v>362</v>
      </c>
      <c r="D37" t="s">
        <v>362</v>
      </c>
    </row>
    <row r="38" spans="1:10">
      <c r="A38" t="s">
        <v>403</v>
      </c>
      <c r="B38" t="s">
        <v>362</v>
      </c>
      <c r="C38" t="s">
        <v>362</v>
      </c>
      <c r="D38" t="s">
        <v>362</v>
      </c>
    </row>
    <row r="39" spans="1:10">
      <c r="A39" t="s">
        <v>404</v>
      </c>
      <c r="B39" t="s">
        <v>362</v>
      </c>
      <c r="C39" t="s">
        <v>362</v>
      </c>
      <c r="D39" t="s">
        <v>362</v>
      </c>
    </row>
    <row r="40" spans="1:10">
      <c r="A40" t="s">
        <v>405</v>
      </c>
      <c r="B40" t="s">
        <v>362</v>
      </c>
      <c r="C40" t="s">
        <v>362</v>
      </c>
      <c r="D40" t="s">
        <v>362</v>
      </c>
    </row>
    <row r="41" spans="1:10">
      <c r="A41" t="s">
        <v>406</v>
      </c>
      <c r="B41" t="s">
        <v>362</v>
      </c>
      <c r="C41" t="s">
        <v>362</v>
      </c>
      <c r="D41" t="s">
        <v>362</v>
      </c>
    </row>
    <row r="42" spans="1:10">
      <c r="A42" t="s">
        <v>407</v>
      </c>
      <c r="B42" t="s">
        <v>372</v>
      </c>
      <c r="C42" t="s">
        <v>362</v>
      </c>
      <c r="D42" t="s">
        <v>362</v>
      </c>
      <c r="E42" t="s">
        <v>408</v>
      </c>
      <c r="F42" t="s">
        <v>374</v>
      </c>
      <c r="G42" t="s">
        <v>409</v>
      </c>
      <c r="H42" t="s">
        <v>376</v>
      </c>
    </row>
    <row r="43" spans="1:10">
      <c r="A43" t="s">
        <v>410</v>
      </c>
      <c r="B43" t="s">
        <v>362</v>
      </c>
      <c r="C43" t="s">
        <v>362</v>
      </c>
      <c r="D43" t="s">
        <v>362</v>
      </c>
    </row>
    <row r="44" spans="1:10">
      <c r="A44" t="s">
        <v>411</v>
      </c>
      <c r="B44" t="s">
        <v>372</v>
      </c>
      <c r="C44" t="s">
        <v>362</v>
      </c>
      <c r="D44" t="s">
        <v>362</v>
      </c>
      <c r="E44" t="s">
        <v>350</v>
      </c>
      <c r="F44" t="s">
        <v>481</v>
      </c>
      <c r="G44" t="s">
        <v>485</v>
      </c>
      <c r="H44" t="s">
        <v>413</v>
      </c>
      <c r="I44" t="s">
        <v>414</v>
      </c>
      <c r="J44" t="s">
        <v>486</v>
      </c>
    </row>
    <row r="45" spans="1:10">
      <c r="A45" t="s">
        <v>416</v>
      </c>
      <c r="B45" t="s">
        <v>372</v>
      </c>
      <c r="C45" t="s">
        <v>362</v>
      </c>
      <c r="D45" t="s">
        <v>362</v>
      </c>
      <c r="E45" t="s">
        <v>408</v>
      </c>
      <c r="F45" t="s">
        <v>481</v>
      </c>
      <c r="G45" t="s">
        <v>421</v>
      </c>
      <c r="H45" t="s">
        <v>376</v>
      </c>
    </row>
    <row r="46" spans="1:10">
      <c r="A46" t="s">
        <v>417</v>
      </c>
      <c r="B46" t="s">
        <v>362</v>
      </c>
      <c r="C46" t="s">
        <v>362</v>
      </c>
      <c r="D46" t="s">
        <v>362</v>
      </c>
    </row>
    <row r="47" spans="1:10">
      <c r="A47" t="s">
        <v>418</v>
      </c>
      <c r="B47" t="s">
        <v>362</v>
      </c>
      <c r="C47" t="s">
        <v>362</v>
      </c>
      <c r="D47" t="s">
        <v>362</v>
      </c>
    </row>
    <row r="48" spans="1:10">
      <c r="A48" t="s">
        <v>419</v>
      </c>
      <c r="B48" t="s">
        <v>372</v>
      </c>
      <c r="C48" t="s">
        <v>362</v>
      </c>
      <c r="D48" t="s">
        <v>362</v>
      </c>
      <c r="E48" t="s">
        <v>420</v>
      </c>
      <c r="F48" t="s">
        <v>481</v>
      </c>
      <c r="G48" t="s">
        <v>487</v>
      </c>
      <c r="H48" t="s">
        <v>376</v>
      </c>
    </row>
    <row r="49" spans="1:8">
      <c r="A49" t="s">
        <v>422</v>
      </c>
      <c r="B49" t="s">
        <v>362</v>
      </c>
      <c r="C49" t="s">
        <v>362</v>
      </c>
      <c r="D49" t="s">
        <v>362</v>
      </c>
    </row>
    <row r="50" spans="1:8">
      <c r="A50" t="s">
        <v>423</v>
      </c>
      <c r="B50" t="s">
        <v>362</v>
      </c>
      <c r="C50" t="s">
        <v>362</v>
      </c>
      <c r="D50" t="s">
        <v>362</v>
      </c>
    </row>
    <row r="51" spans="1:8">
      <c r="A51" t="s">
        <v>424</v>
      </c>
      <c r="B51" t="s">
        <v>362</v>
      </c>
      <c r="C51" t="s">
        <v>362</v>
      </c>
      <c r="D51" t="s">
        <v>362</v>
      </c>
    </row>
    <row r="52" spans="1:8">
      <c r="A52" t="s">
        <v>425</v>
      </c>
      <c r="B52" t="s">
        <v>362</v>
      </c>
      <c r="C52" t="s">
        <v>362</v>
      </c>
      <c r="D52" t="s">
        <v>362</v>
      </c>
    </row>
    <row r="53" spans="1:8">
      <c r="A53" t="s">
        <v>426</v>
      </c>
      <c r="B53" t="s">
        <v>362</v>
      </c>
      <c r="C53" t="s">
        <v>362</v>
      </c>
      <c r="D53" t="s">
        <v>362</v>
      </c>
    </row>
    <row r="54" spans="1:8">
      <c r="A54" t="s">
        <v>427</v>
      </c>
      <c r="B54" t="s">
        <v>362</v>
      </c>
      <c r="C54" t="s">
        <v>362</v>
      </c>
      <c r="D54" t="s">
        <v>362</v>
      </c>
    </row>
    <row r="55" spans="1:8">
      <c r="A55" t="s">
        <v>428</v>
      </c>
      <c r="B55" t="s">
        <v>372</v>
      </c>
      <c r="C55" t="s">
        <v>362</v>
      </c>
      <c r="D55" t="s">
        <v>362</v>
      </c>
      <c r="E55" t="s">
        <v>350</v>
      </c>
      <c r="F55" t="s">
        <v>374</v>
      </c>
      <c r="G55" t="s">
        <v>429</v>
      </c>
      <c r="H55" t="s">
        <v>376</v>
      </c>
    </row>
    <row r="56" spans="1:8">
      <c r="A56" t="s">
        <v>430</v>
      </c>
      <c r="B56" t="s">
        <v>362</v>
      </c>
      <c r="C56" t="s">
        <v>362</v>
      </c>
      <c r="D56" t="s">
        <v>362</v>
      </c>
    </row>
    <row r="57" spans="1:8">
      <c r="A57" t="s">
        <v>431</v>
      </c>
      <c r="B57" t="s">
        <v>362</v>
      </c>
      <c r="C57" t="s">
        <v>362</v>
      </c>
      <c r="D57" t="s">
        <v>362</v>
      </c>
    </row>
    <row r="58" spans="1:8">
      <c r="A58" t="s">
        <v>432</v>
      </c>
      <c r="B58" t="s">
        <v>362</v>
      </c>
      <c r="C58" t="s">
        <v>362</v>
      </c>
      <c r="D58" t="s">
        <v>362</v>
      </c>
    </row>
    <row r="59" spans="1:8">
      <c r="A59" t="s">
        <v>433</v>
      </c>
      <c r="B59" t="s">
        <v>362</v>
      </c>
      <c r="C59" t="s">
        <v>362</v>
      </c>
      <c r="D59" t="s">
        <v>362</v>
      </c>
    </row>
    <row r="60" spans="1:8">
      <c r="A60" t="s">
        <v>434</v>
      </c>
      <c r="B60" t="s">
        <v>362</v>
      </c>
      <c r="C60" t="s">
        <v>362</v>
      </c>
      <c r="D60" t="s">
        <v>362</v>
      </c>
    </row>
    <row r="61" spans="1:8">
      <c r="A61" t="s">
        <v>435</v>
      </c>
      <c r="B61" t="s">
        <v>362</v>
      </c>
      <c r="C61" t="s">
        <v>362</v>
      </c>
      <c r="D61" t="s">
        <v>362</v>
      </c>
    </row>
    <row r="62" spans="1:8">
      <c r="A62" t="s">
        <v>436</v>
      </c>
      <c r="B62" t="s">
        <v>362</v>
      </c>
      <c r="C62" t="s">
        <v>362</v>
      </c>
      <c r="D62" t="s">
        <v>362</v>
      </c>
    </row>
    <row r="63" spans="1:8">
      <c r="A63" t="s">
        <v>437</v>
      </c>
      <c r="B63" t="s">
        <v>372</v>
      </c>
      <c r="C63" t="s">
        <v>362</v>
      </c>
      <c r="D63" t="s">
        <v>362</v>
      </c>
      <c r="E63" t="s">
        <v>438</v>
      </c>
      <c r="F63" t="s">
        <v>478</v>
      </c>
      <c r="G63" t="s">
        <v>461</v>
      </c>
      <c r="H63" t="s">
        <v>376</v>
      </c>
    </row>
    <row r="64" spans="1:8">
      <c r="A64" t="s">
        <v>466</v>
      </c>
      <c r="B64" t="s">
        <v>372</v>
      </c>
      <c r="C64" t="s">
        <v>362</v>
      </c>
      <c r="D64" t="s">
        <v>362</v>
      </c>
      <c r="E64" t="s">
        <v>463</v>
      </c>
      <c r="F64" t="s">
        <v>481</v>
      </c>
      <c r="G64" t="s">
        <v>412</v>
      </c>
      <c r="H64" t="s">
        <v>376</v>
      </c>
    </row>
    <row r="65" spans="1:12">
      <c r="A65" t="s">
        <v>440</v>
      </c>
      <c r="B65" t="s">
        <v>372</v>
      </c>
      <c r="C65" t="s">
        <v>362</v>
      </c>
      <c r="D65" t="s">
        <v>362</v>
      </c>
      <c r="E65" t="s">
        <v>441</v>
      </c>
      <c r="F65" t="s">
        <v>478</v>
      </c>
      <c r="G65" t="s">
        <v>375</v>
      </c>
      <c r="H65" t="s">
        <v>449</v>
      </c>
      <c r="I65" t="s">
        <v>488</v>
      </c>
      <c r="J65" t="s">
        <v>469</v>
      </c>
      <c r="K65" t="s">
        <v>470</v>
      </c>
    </row>
    <row r="66" spans="1:12">
      <c r="A66" t="s">
        <v>444</v>
      </c>
      <c r="B66" t="s">
        <v>362</v>
      </c>
      <c r="C66" t="s">
        <v>362</v>
      </c>
      <c r="D66" t="s">
        <v>362</v>
      </c>
    </row>
    <row r="67" spans="1:12">
      <c r="A67" t="s">
        <v>445</v>
      </c>
      <c r="B67" t="s">
        <v>362</v>
      </c>
      <c r="C67" t="s">
        <v>362</v>
      </c>
      <c r="D67" t="s">
        <v>362</v>
      </c>
    </row>
    <row r="68" spans="1:12">
      <c r="A68" t="s">
        <v>446</v>
      </c>
      <c r="B68" t="s">
        <v>372</v>
      </c>
      <c r="C68" t="s">
        <v>362</v>
      </c>
      <c r="D68" t="s">
        <v>362</v>
      </c>
      <c r="E68" t="s">
        <v>447</v>
      </c>
      <c r="F68" t="s">
        <v>481</v>
      </c>
      <c r="G68" t="s">
        <v>489</v>
      </c>
      <c r="H68" t="s">
        <v>472</v>
      </c>
      <c r="I68" t="s">
        <v>490</v>
      </c>
      <c r="J68" t="s">
        <v>474</v>
      </c>
      <c r="K68" t="s">
        <v>451</v>
      </c>
      <c r="L68" t="s">
        <v>491</v>
      </c>
    </row>
    <row r="69" spans="1:12">
      <c r="A69" t="s">
        <v>475</v>
      </c>
      <c r="B69" t="s">
        <v>372</v>
      </c>
      <c r="C69" t="s">
        <v>362</v>
      </c>
      <c r="D69" t="s">
        <v>362</v>
      </c>
      <c r="E69" t="s">
        <v>476</v>
      </c>
      <c r="F69" t="s">
        <v>478</v>
      </c>
      <c r="G69" t="s">
        <v>492</v>
      </c>
      <c r="H69" t="s">
        <v>376</v>
      </c>
    </row>
    <row r="72" spans="1:12">
      <c r="A72" t="s">
        <v>453</v>
      </c>
      <c r="B72" t="s">
        <v>454</v>
      </c>
    </row>
    <row r="73" spans="1:12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rightToLeft="1" workbookViewId="0">
      <selection activeCell="M7" sqref="M7"/>
    </sheetView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rightToLeft="1" workbookViewId="0"/>
  </sheetViews>
  <sheetFormatPr defaultRowHeight="15"/>
  <cols>
    <col min="1" max="1" width="17.140625" customWidth="1"/>
    <col min="2" max="2" width="13.42578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493</v>
      </c>
      <c r="E2" t="s">
        <v>351</v>
      </c>
      <c r="F2" t="s">
        <v>494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362</v>
      </c>
      <c r="C14" t="s">
        <v>362</v>
      </c>
      <c r="D14" t="s">
        <v>362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4">
      <c r="A17" t="s">
        <v>379</v>
      </c>
      <c r="B17" t="s">
        <v>362</v>
      </c>
      <c r="C17" t="s">
        <v>362</v>
      </c>
      <c r="D17" t="s">
        <v>362</v>
      </c>
    </row>
    <row r="18" spans="1:4">
      <c r="A18" t="s">
        <v>380</v>
      </c>
      <c r="B18" t="s">
        <v>362</v>
      </c>
      <c r="C18" t="s">
        <v>362</v>
      </c>
      <c r="D18" t="s">
        <v>362</v>
      </c>
    </row>
    <row r="19" spans="1:4">
      <c r="A19" t="s">
        <v>381</v>
      </c>
      <c r="B19" t="s">
        <v>362</v>
      </c>
      <c r="C19" t="s">
        <v>362</v>
      </c>
      <c r="D19" t="s">
        <v>362</v>
      </c>
    </row>
    <row r="20" spans="1:4">
      <c r="A20" t="s">
        <v>382</v>
      </c>
      <c r="B20" t="s">
        <v>362</v>
      </c>
      <c r="C20" t="s">
        <v>362</v>
      </c>
      <c r="D20" t="s">
        <v>362</v>
      </c>
    </row>
    <row r="21" spans="1:4">
      <c r="A21" t="s">
        <v>383</v>
      </c>
      <c r="B21" t="s">
        <v>362</v>
      </c>
      <c r="C21" t="s">
        <v>362</v>
      </c>
      <c r="D21" t="s">
        <v>362</v>
      </c>
    </row>
    <row r="22" spans="1:4">
      <c r="A22" t="s">
        <v>384</v>
      </c>
      <c r="B22" t="s">
        <v>362</v>
      </c>
      <c r="C22" t="s">
        <v>362</v>
      </c>
      <c r="D22" t="s">
        <v>362</v>
      </c>
    </row>
    <row r="23" spans="1:4">
      <c r="A23" t="s">
        <v>385</v>
      </c>
      <c r="B23" t="s">
        <v>362</v>
      </c>
      <c r="C23" t="s">
        <v>362</v>
      </c>
      <c r="D23" t="s">
        <v>362</v>
      </c>
    </row>
    <row r="24" spans="1:4">
      <c r="A24" t="s">
        <v>459</v>
      </c>
      <c r="B24" t="s">
        <v>362</v>
      </c>
      <c r="C24" t="s">
        <v>362</v>
      </c>
      <c r="D24" t="s">
        <v>362</v>
      </c>
    </row>
    <row r="25" spans="1:4">
      <c r="A25" t="s">
        <v>386</v>
      </c>
      <c r="B25" t="s">
        <v>362</v>
      </c>
      <c r="C25" t="s">
        <v>362</v>
      </c>
      <c r="D25" t="s">
        <v>362</v>
      </c>
    </row>
    <row r="26" spans="1:4">
      <c r="A26" t="s">
        <v>389</v>
      </c>
      <c r="B26" t="s">
        <v>362</v>
      </c>
      <c r="C26" t="s">
        <v>362</v>
      </c>
      <c r="D26" t="s">
        <v>362</v>
      </c>
    </row>
    <row r="27" spans="1:4">
      <c r="A27" t="s">
        <v>390</v>
      </c>
      <c r="B27" t="s">
        <v>362</v>
      </c>
      <c r="C27" t="s">
        <v>362</v>
      </c>
      <c r="D27" t="s">
        <v>362</v>
      </c>
    </row>
    <row r="28" spans="1:4">
      <c r="A28" t="s">
        <v>391</v>
      </c>
      <c r="B28" t="s">
        <v>362</v>
      </c>
      <c r="C28" t="s">
        <v>362</v>
      </c>
      <c r="D28" t="s">
        <v>362</v>
      </c>
    </row>
    <row r="29" spans="1:4">
      <c r="A29" t="s">
        <v>392</v>
      </c>
      <c r="B29" t="s">
        <v>362</v>
      </c>
      <c r="C29" t="s">
        <v>362</v>
      </c>
      <c r="D29" t="s">
        <v>362</v>
      </c>
    </row>
    <row r="30" spans="1:4">
      <c r="A30" t="s">
        <v>393</v>
      </c>
      <c r="B30" t="s">
        <v>362</v>
      </c>
      <c r="C30" t="s">
        <v>362</v>
      </c>
      <c r="D30" t="s">
        <v>362</v>
      </c>
    </row>
    <row r="31" spans="1:4">
      <c r="A31" t="s">
        <v>394</v>
      </c>
      <c r="B31" t="s">
        <v>362</v>
      </c>
      <c r="C31" t="s">
        <v>362</v>
      </c>
      <c r="D31" t="s">
        <v>362</v>
      </c>
    </row>
    <row r="32" spans="1:4">
      <c r="A32" t="s">
        <v>397</v>
      </c>
      <c r="B32" t="s">
        <v>362</v>
      </c>
      <c r="C32" t="s">
        <v>362</v>
      </c>
      <c r="D32" t="s">
        <v>362</v>
      </c>
    </row>
    <row r="33" spans="1:4">
      <c r="A33" t="s">
        <v>398</v>
      </c>
      <c r="B33" t="s">
        <v>362</v>
      </c>
      <c r="C33" t="s">
        <v>362</v>
      </c>
      <c r="D33" t="s">
        <v>362</v>
      </c>
    </row>
    <row r="34" spans="1:4">
      <c r="A34" t="s">
        <v>399</v>
      </c>
      <c r="B34" t="s">
        <v>362</v>
      </c>
      <c r="C34" t="s">
        <v>362</v>
      </c>
      <c r="D34" t="s">
        <v>362</v>
      </c>
    </row>
    <row r="35" spans="1:4">
      <c r="A35" t="s">
        <v>400</v>
      </c>
      <c r="B35" t="s">
        <v>362</v>
      </c>
      <c r="C35" t="s">
        <v>362</v>
      </c>
      <c r="D35" t="s">
        <v>362</v>
      </c>
    </row>
    <row r="36" spans="1:4">
      <c r="A36" t="s">
        <v>401</v>
      </c>
      <c r="B36" t="s">
        <v>362</v>
      </c>
      <c r="C36" t="s">
        <v>362</v>
      </c>
      <c r="D36" t="s">
        <v>362</v>
      </c>
    </row>
    <row r="37" spans="1:4">
      <c r="A37" t="s">
        <v>402</v>
      </c>
      <c r="B37" t="s">
        <v>362</v>
      </c>
      <c r="C37" t="s">
        <v>362</v>
      </c>
      <c r="D37" t="s">
        <v>362</v>
      </c>
    </row>
    <row r="38" spans="1:4">
      <c r="A38" t="s">
        <v>403</v>
      </c>
      <c r="B38" t="s">
        <v>362</v>
      </c>
      <c r="C38" t="s">
        <v>362</v>
      </c>
      <c r="D38" t="s">
        <v>362</v>
      </c>
    </row>
    <row r="39" spans="1:4">
      <c r="A39" t="s">
        <v>404</v>
      </c>
      <c r="B39" t="s">
        <v>362</v>
      </c>
      <c r="C39" t="s">
        <v>362</v>
      </c>
      <c r="D39" t="s">
        <v>362</v>
      </c>
    </row>
    <row r="40" spans="1:4">
      <c r="A40" t="s">
        <v>405</v>
      </c>
      <c r="B40" t="s">
        <v>362</v>
      </c>
      <c r="C40" t="s">
        <v>362</v>
      </c>
      <c r="D40" t="s">
        <v>362</v>
      </c>
    </row>
    <row r="41" spans="1:4">
      <c r="A41" t="s">
        <v>406</v>
      </c>
      <c r="B41" t="s">
        <v>362</v>
      </c>
      <c r="C41" t="s">
        <v>362</v>
      </c>
      <c r="D41" t="s">
        <v>362</v>
      </c>
    </row>
    <row r="42" spans="1:4">
      <c r="A42" t="s">
        <v>407</v>
      </c>
      <c r="B42" t="s">
        <v>362</v>
      </c>
      <c r="C42" t="s">
        <v>362</v>
      </c>
      <c r="D42" t="s">
        <v>362</v>
      </c>
    </row>
    <row r="43" spans="1:4">
      <c r="A43" t="s">
        <v>410</v>
      </c>
      <c r="B43" t="s">
        <v>362</v>
      </c>
      <c r="C43" t="s">
        <v>362</v>
      </c>
      <c r="D43" t="s">
        <v>362</v>
      </c>
    </row>
    <row r="44" spans="1:4">
      <c r="A44" t="s">
        <v>411</v>
      </c>
      <c r="B44" t="s">
        <v>362</v>
      </c>
      <c r="C44" t="s">
        <v>362</v>
      </c>
      <c r="D44" t="s">
        <v>362</v>
      </c>
    </row>
    <row r="45" spans="1:4">
      <c r="A45" t="s">
        <v>416</v>
      </c>
      <c r="B45" t="s">
        <v>362</v>
      </c>
      <c r="C45" t="s">
        <v>362</v>
      </c>
      <c r="D45" t="s">
        <v>362</v>
      </c>
    </row>
    <row r="46" spans="1:4">
      <c r="A46" t="s">
        <v>417</v>
      </c>
      <c r="B46" t="s">
        <v>362</v>
      </c>
      <c r="C46" t="s">
        <v>362</v>
      </c>
      <c r="D46" t="s">
        <v>362</v>
      </c>
    </row>
    <row r="47" spans="1:4">
      <c r="A47" t="s">
        <v>418</v>
      </c>
      <c r="B47" t="s">
        <v>362</v>
      </c>
      <c r="C47" t="s">
        <v>362</v>
      </c>
      <c r="D47" t="s">
        <v>362</v>
      </c>
    </row>
    <row r="48" spans="1:4">
      <c r="A48" t="s">
        <v>419</v>
      </c>
      <c r="B48" t="s">
        <v>362</v>
      </c>
      <c r="C48" t="s">
        <v>362</v>
      </c>
      <c r="D48" t="s">
        <v>362</v>
      </c>
    </row>
    <row r="49" spans="1:4">
      <c r="A49" t="s">
        <v>422</v>
      </c>
      <c r="B49" t="s">
        <v>362</v>
      </c>
      <c r="C49" t="s">
        <v>362</v>
      </c>
      <c r="D49" t="s">
        <v>362</v>
      </c>
    </row>
    <row r="50" spans="1:4">
      <c r="A50" t="s">
        <v>423</v>
      </c>
      <c r="B50" t="s">
        <v>362</v>
      </c>
      <c r="C50" t="s">
        <v>362</v>
      </c>
      <c r="D50" t="s">
        <v>362</v>
      </c>
    </row>
    <row r="51" spans="1:4">
      <c r="A51" t="s">
        <v>424</v>
      </c>
      <c r="B51" t="s">
        <v>362</v>
      </c>
      <c r="C51" t="s">
        <v>362</v>
      </c>
      <c r="D51" t="s">
        <v>362</v>
      </c>
    </row>
    <row r="52" spans="1:4">
      <c r="A52" t="s">
        <v>425</v>
      </c>
      <c r="B52" t="s">
        <v>362</v>
      </c>
      <c r="C52" t="s">
        <v>362</v>
      </c>
      <c r="D52" t="s">
        <v>362</v>
      </c>
    </row>
    <row r="53" spans="1:4">
      <c r="A53" t="s">
        <v>426</v>
      </c>
      <c r="B53" t="s">
        <v>362</v>
      </c>
      <c r="C53" t="s">
        <v>362</v>
      </c>
      <c r="D53" t="s">
        <v>362</v>
      </c>
    </row>
    <row r="54" spans="1:4">
      <c r="A54" t="s">
        <v>427</v>
      </c>
      <c r="B54" t="s">
        <v>362</v>
      </c>
      <c r="C54" t="s">
        <v>362</v>
      </c>
      <c r="D54" t="s">
        <v>362</v>
      </c>
    </row>
    <row r="55" spans="1:4">
      <c r="A55" t="s">
        <v>428</v>
      </c>
      <c r="B55" t="s">
        <v>362</v>
      </c>
      <c r="C55" t="s">
        <v>362</v>
      </c>
      <c r="D55" t="s">
        <v>362</v>
      </c>
    </row>
    <row r="56" spans="1:4">
      <c r="A56" t="s">
        <v>430</v>
      </c>
      <c r="B56" t="s">
        <v>362</v>
      </c>
      <c r="C56" t="s">
        <v>362</v>
      </c>
      <c r="D56" t="s">
        <v>362</v>
      </c>
    </row>
    <row r="57" spans="1:4">
      <c r="A57" t="s">
        <v>431</v>
      </c>
      <c r="B57" t="s">
        <v>362</v>
      </c>
      <c r="C57" t="s">
        <v>362</v>
      </c>
      <c r="D57" t="s">
        <v>362</v>
      </c>
    </row>
    <row r="58" spans="1:4">
      <c r="A58" t="s">
        <v>432</v>
      </c>
      <c r="B58" t="s">
        <v>362</v>
      </c>
      <c r="C58" t="s">
        <v>362</v>
      </c>
      <c r="D58" t="s">
        <v>362</v>
      </c>
    </row>
    <row r="59" spans="1:4">
      <c r="A59" t="s">
        <v>433</v>
      </c>
      <c r="B59" t="s">
        <v>362</v>
      </c>
      <c r="C59" t="s">
        <v>362</v>
      </c>
      <c r="D59" t="s">
        <v>362</v>
      </c>
    </row>
    <row r="60" spans="1:4">
      <c r="A60" t="s">
        <v>434</v>
      </c>
      <c r="B60" t="s">
        <v>362</v>
      </c>
      <c r="C60" t="s">
        <v>362</v>
      </c>
      <c r="D60" t="s">
        <v>362</v>
      </c>
    </row>
    <row r="61" spans="1:4">
      <c r="A61" t="s">
        <v>435</v>
      </c>
      <c r="B61" t="s">
        <v>362</v>
      </c>
      <c r="C61" t="s">
        <v>362</v>
      </c>
      <c r="D61" t="s">
        <v>362</v>
      </c>
    </row>
    <row r="62" spans="1:4">
      <c r="A62" t="s">
        <v>436</v>
      </c>
      <c r="B62" t="s">
        <v>362</v>
      </c>
      <c r="C62" t="s">
        <v>362</v>
      </c>
      <c r="D62" t="s">
        <v>362</v>
      </c>
    </row>
    <row r="63" spans="1:4">
      <c r="A63" t="s">
        <v>437</v>
      </c>
      <c r="B63" t="s">
        <v>362</v>
      </c>
      <c r="C63" t="s">
        <v>362</v>
      </c>
      <c r="D63" t="s">
        <v>362</v>
      </c>
    </row>
    <row r="64" spans="1:4">
      <c r="A64" t="s">
        <v>466</v>
      </c>
      <c r="B64" t="s">
        <v>362</v>
      </c>
      <c r="C64" t="s">
        <v>362</v>
      </c>
      <c r="D64" t="s">
        <v>362</v>
      </c>
    </row>
    <row r="65" spans="1:4">
      <c r="A65" t="s">
        <v>440</v>
      </c>
      <c r="B65" t="s">
        <v>362</v>
      </c>
      <c r="C65" t="s">
        <v>362</v>
      </c>
      <c r="D65" t="s">
        <v>362</v>
      </c>
    </row>
    <row r="66" spans="1:4">
      <c r="A66" t="s">
        <v>444</v>
      </c>
      <c r="B66" t="s">
        <v>362</v>
      </c>
      <c r="C66" t="s">
        <v>362</v>
      </c>
      <c r="D66" t="s">
        <v>362</v>
      </c>
    </row>
    <row r="67" spans="1:4">
      <c r="A67" t="s">
        <v>445</v>
      </c>
      <c r="B67" t="s">
        <v>362</v>
      </c>
      <c r="C67" t="s">
        <v>362</v>
      </c>
      <c r="D67" t="s">
        <v>362</v>
      </c>
    </row>
    <row r="68" spans="1:4">
      <c r="A68" t="s">
        <v>446</v>
      </c>
      <c r="B68" t="s">
        <v>362</v>
      </c>
      <c r="C68" t="s">
        <v>362</v>
      </c>
      <c r="D68" t="s">
        <v>362</v>
      </c>
    </row>
    <row r="69" spans="1:4">
      <c r="A69" t="s">
        <v>475</v>
      </c>
      <c r="B69" t="s">
        <v>362</v>
      </c>
      <c r="C69" t="s">
        <v>362</v>
      </c>
      <c r="D69" t="s">
        <v>362</v>
      </c>
    </row>
    <row r="72" spans="1:4">
      <c r="A72" t="s">
        <v>453</v>
      </c>
      <c r="B72" t="s">
        <v>454</v>
      </c>
    </row>
    <row r="73" spans="1:4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workbookViewId="0"/>
  </sheetViews>
  <sheetFormatPr defaultRowHeight="15"/>
  <cols>
    <col min="1" max="1" width="21.140625" customWidth="1"/>
    <col min="2" max="2" width="13.28515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499</v>
      </c>
      <c r="G6" t="s">
        <v>472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499</v>
      </c>
      <c r="G8" t="s">
        <v>376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8">
      <c r="A17" t="s">
        <v>377</v>
      </c>
      <c r="B17" t="s">
        <v>362</v>
      </c>
      <c r="C17" t="s">
        <v>362</v>
      </c>
      <c r="D17" t="s">
        <v>362</v>
      </c>
    </row>
    <row r="18" spans="1:8">
      <c r="A18" t="s">
        <v>378</v>
      </c>
      <c r="B18" t="s">
        <v>362</v>
      </c>
      <c r="C18" t="s">
        <v>362</v>
      </c>
      <c r="D18" t="s">
        <v>362</v>
      </c>
    </row>
    <row r="19" spans="1:8">
      <c r="A19" t="s">
        <v>379</v>
      </c>
      <c r="B19" t="s">
        <v>362</v>
      </c>
      <c r="C19" t="s">
        <v>362</v>
      </c>
      <c r="D19" t="s">
        <v>362</v>
      </c>
    </row>
    <row r="20" spans="1:8">
      <c r="A20" t="s">
        <v>380</v>
      </c>
      <c r="B20" t="s">
        <v>362</v>
      </c>
      <c r="C20" t="s">
        <v>362</v>
      </c>
      <c r="D20" t="s">
        <v>362</v>
      </c>
    </row>
    <row r="21" spans="1:8">
      <c r="A21" t="s">
        <v>381</v>
      </c>
      <c r="B21" t="s">
        <v>362</v>
      </c>
      <c r="C21" t="s">
        <v>362</v>
      </c>
      <c r="D21" t="s">
        <v>362</v>
      </c>
    </row>
    <row r="22" spans="1:8">
      <c r="A22" t="s">
        <v>382</v>
      </c>
      <c r="B22" t="s">
        <v>362</v>
      </c>
      <c r="C22" t="s">
        <v>362</v>
      </c>
      <c r="D22" t="s">
        <v>362</v>
      </c>
    </row>
    <row r="23" spans="1:8">
      <c r="A23" t="s">
        <v>383</v>
      </c>
      <c r="B23" t="s">
        <v>362</v>
      </c>
      <c r="C23" t="s">
        <v>362</v>
      </c>
      <c r="D23" t="s">
        <v>362</v>
      </c>
    </row>
    <row r="24" spans="1:8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499</v>
      </c>
      <c r="G24" t="s">
        <v>413</v>
      </c>
      <c r="H24" t="s">
        <v>376</v>
      </c>
    </row>
    <row r="25" spans="1:8">
      <c r="A25" t="s">
        <v>384</v>
      </c>
      <c r="B25" t="s">
        <v>362</v>
      </c>
      <c r="C25" t="s">
        <v>362</v>
      </c>
      <c r="D25" t="s">
        <v>362</v>
      </c>
    </row>
    <row r="26" spans="1:8">
      <c r="A26" t="s">
        <v>385</v>
      </c>
      <c r="B26" t="s">
        <v>362</v>
      </c>
      <c r="C26" t="s">
        <v>362</v>
      </c>
      <c r="D26" t="s">
        <v>362</v>
      </c>
    </row>
    <row r="27" spans="1:8">
      <c r="A27" t="s">
        <v>459</v>
      </c>
      <c r="B27" t="s">
        <v>362</v>
      </c>
      <c r="C27" t="s">
        <v>362</v>
      </c>
      <c r="D27" t="s">
        <v>362</v>
      </c>
    </row>
    <row r="28" spans="1:8">
      <c r="A28" t="s">
        <v>386</v>
      </c>
      <c r="B28" t="s">
        <v>362</v>
      </c>
      <c r="C28" t="s">
        <v>362</v>
      </c>
      <c r="D28" t="s">
        <v>362</v>
      </c>
    </row>
    <row r="29" spans="1:8">
      <c r="A29" t="s">
        <v>389</v>
      </c>
      <c r="B29" t="s">
        <v>362</v>
      </c>
      <c r="C29" t="s">
        <v>362</v>
      </c>
      <c r="D29" t="s">
        <v>362</v>
      </c>
    </row>
    <row r="30" spans="1:8">
      <c r="A30" t="s">
        <v>390</v>
      </c>
      <c r="B30" t="s">
        <v>362</v>
      </c>
      <c r="C30" t="s">
        <v>362</v>
      </c>
      <c r="D30" t="s">
        <v>362</v>
      </c>
    </row>
    <row r="31" spans="1:8">
      <c r="A31" t="s">
        <v>391</v>
      </c>
      <c r="B31" t="s">
        <v>362</v>
      </c>
      <c r="C31" t="s">
        <v>362</v>
      </c>
      <c r="D31" t="s">
        <v>362</v>
      </c>
    </row>
    <row r="32" spans="1:8">
      <c r="A32" t="s">
        <v>392</v>
      </c>
      <c r="B32" t="s">
        <v>362</v>
      </c>
      <c r="C32" t="s">
        <v>362</v>
      </c>
      <c r="D32" t="s">
        <v>362</v>
      </c>
    </row>
    <row r="33" spans="1:8">
      <c r="A33" t="s">
        <v>393</v>
      </c>
      <c r="B33" t="s">
        <v>362</v>
      </c>
      <c r="C33" t="s">
        <v>362</v>
      </c>
      <c r="D33" t="s">
        <v>362</v>
      </c>
    </row>
    <row r="34" spans="1:8">
      <c r="A34" t="s">
        <v>394</v>
      </c>
      <c r="B34" t="s">
        <v>362</v>
      </c>
      <c r="C34" t="s">
        <v>362</v>
      </c>
      <c r="D34" t="s">
        <v>362</v>
      </c>
    </row>
    <row r="35" spans="1:8">
      <c r="A35" t="s">
        <v>397</v>
      </c>
      <c r="B35" t="s">
        <v>362</v>
      </c>
      <c r="C35" t="s">
        <v>362</v>
      </c>
      <c r="D35" t="s">
        <v>362</v>
      </c>
    </row>
    <row r="36" spans="1:8">
      <c r="A36" t="s">
        <v>398</v>
      </c>
      <c r="B36" t="s">
        <v>362</v>
      </c>
      <c r="C36" t="s">
        <v>362</v>
      </c>
      <c r="D36" t="s">
        <v>362</v>
      </c>
    </row>
    <row r="37" spans="1:8">
      <c r="A37" t="s">
        <v>399</v>
      </c>
      <c r="B37" t="s">
        <v>362</v>
      </c>
      <c r="C37" t="s">
        <v>362</v>
      </c>
      <c r="D37" t="s">
        <v>362</v>
      </c>
    </row>
    <row r="38" spans="1:8">
      <c r="A38" t="s">
        <v>400</v>
      </c>
      <c r="B38" t="s">
        <v>362</v>
      </c>
      <c r="C38" t="s">
        <v>362</v>
      </c>
      <c r="D38" t="s">
        <v>362</v>
      </c>
    </row>
    <row r="39" spans="1:8">
      <c r="A39" t="s">
        <v>401</v>
      </c>
      <c r="B39" t="s">
        <v>362</v>
      </c>
      <c r="C39" t="s">
        <v>362</v>
      </c>
      <c r="D39" t="s">
        <v>362</v>
      </c>
    </row>
    <row r="40" spans="1:8">
      <c r="A40" t="s">
        <v>402</v>
      </c>
      <c r="B40" t="s">
        <v>362</v>
      </c>
      <c r="C40" t="s">
        <v>362</v>
      </c>
      <c r="D40" t="s">
        <v>362</v>
      </c>
    </row>
    <row r="41" spans="1:8">
      <c r="A41" t="s">
        <v>503</v>
      </c>
      <c r="B41" t="s">
        <v>372</v>
      </c>
      <c r="C41" t="s">
        <v>362</v>
      </c>
      <c r="D41" t="s">
        <v>362</v>
      </c>
      <c r="E41" t="s">
        <v>504</v>
      </c>
      <c r="F41" t="s">
        <v>499</v>
      </c>
      <c r="G41" t="s">
        <v>505</v>
      </c>
      <c r="H41" t="s">
        <v>376</v>
      </c>
    </row>
    <row r="42" spans="1:8">
      <c r="A42" t="s">
        <v>403</v>
      </c>
      <c r="B42" t="s">
        <v>362</v>
      </c>
      <c r="C42" t="s">
        <v>362</v>
      </c>
      <c r="D42" t="s">
        <v>362</v>
      </c>
    </row>
    <row r="43" spans="1:8">
      <c r="A43" t="s">
        <v>404</v>
      </c>
      <c r="B43" t="s">
        <v>362</v>
      </c>
      <c r="C43" t="s">
        <v>362</v>
      </c>
      <c r="D43" t="s">
        <v>362</v>
      </c>
    </row>
    <row r="44" spans="1:8">
      <c r="A44" t="s">
        <v>405</v>
      </c>
      <c r="B44" t="s">
        <v>362</v>
      </c>
      <c r="C44" t="s">
        <v>362</v>
      </c>
      <c r="D44" t="s">
        <v>362</v>
      </c>
    </row>
    <row r="45" spans="1:8">
      <c r="A45" t="s">
        <v>406</v>
      </c>
      <c r="B45" t="s">
        <v>362</v>
      </c>
      <c r="C45" t="s">
        <v>362</v>
      </c>
      <c r="D45" t="s">
        <v>362</v>
      </c>
    </row>
    <row r="46" spans="1:8">
      <c r="A46" t="s">
        <v>407</v>
      </c>
      <c r="B46" t="s">
        <v>362</v>
      </c>
      <c r="C46" t="s">
        <v>362</v>
      </c>
      <c r="D46" t="s">
        <v>362</v>
      </c>
    </row>
    <row r="47" spans="1:8">
      <c r="A47" t="s">
        <v>410</v>
      </c>
      <c r="B47" t="s">
        <v>362</v>
      </c>
      <c r="C47" t="s">
        <v>362</v>
      </c>
      <c r="D47" t="s">
        <v>362</v>
      </c>
    </row>
    <row r="48" spans="1:8">
      <c r="A48" t="s">
        <v>411</v>
      </c>
      <c r="B48" t="s">
        <v>362</v>
      </c>
      <c r="C48" t="s">
        <v>362</v>
      </c>
      <c r="D48" t="s">
        <v>362</v>
      </c>
    </row>
    <row r="49" spans="1:4">
      <c r="A49" t="s">
        <v>416</v>
      </c>
      <c r="B49" t="s">
        <v>362</v>
      </c>
      <c r="C49" t="s">
        <v>362</v>
      </c>
      <c r="D49" t="s">
        <v>362</v>
      </c>
    </row>
    <row r="50" spans="1:4">
      <c r="A50" t="s">
        <v>417</v>
      </c>
      <c r="B50" t="s">
        <v>362</v>
      </c>
      <c r="C50" t="s">
        <v>362</v>
      </c>
      <c r="D50" t="s">
        <v>362</v>
      </c>
    </row>
    <row r="51" spans="1:4">
      <c r="A51" t="s">
        <v>418</v>
      </c>
      <c r="B51" t="s">
        <v>362</v>
      </c>
      <c r="C51" t="s">
        <v>362</v>
      </c>
      <c r="D51" t="s">
        <v>362</v>
      </c>
    </row>
    <row r="52" spans="1:4">
      <c r="A52" t="s">
        <v>419</v>
      </c>
      <c r="B52" t="s">
        <v>362</v>
      </c>
      <c r="C52" t="s">
        <v>362</v>
      </c>
      <c r="D52" t="s">
        <v>362</v>
      </c>
    </row>
    <row r="53" spans="1:4">
      <c r="A53" t="s">
        <v>422</v>
      </c>
      <c r="B53" t="s">
        <v>362</v>
      </c>
      <c r="C53" t="s">
        <v>362</v>
      </c>
      <c r="D53" t="s">
        <v>362</v>
      </c>
    </row>
    <row r="54" spans="1:4">
      <c r="A54" t="s">
        <v>423</v>
      </c>
      <c r="B54" t="s">
        <v>362</v>
      </c>
      <c r="C54" t="s">
        <v>362</v>
      </c>
      <c r="D54" t="s">
        <v>362</v>
      </c>
    </row>
    <row r="55" spans="1:4">
      <c r="A55" t="s">
        <v>424</v>
      </c>
      <c r="B55" t="s">
        <v>362</v>
      </c>
      <c r="C55" t="s">
        <v>362</v>
      </c>
      <c r="D55" t="s">
        <v>362</v>
      </c>
    </row>
    <row r="56" spans="1:4">
      <c r="A56" t="s">
        <v>425</v>
      </c>
      <c r="B56" t="s">
        <v>362</v>
      </c>
      <c r="C56" t="s">
        <v>362</v>
      </c>
      <c r="D56" t="s">
        <v>362</v>
      </c>
    </row>
    <row r="57" spans="1:4">
      <c r="A57" t="s">
        <v>426</v>
      </c>
      <c r="B57" t="s">
        <v>362</v>
      </c>
      <c r="C57" t="s">
        <v>362</v>
      </c>
      <c r="D57" t="s">
        <v>362</v>
      </c>
    </row>
    <row r="58" spans="1:4">
      <c r="A58" t="s">
        <v>427</v>
      </c>
      <c r="B58" t="s">
        <v>362</v>
      </c>
      <c r="C58" t="s">
        <v>362</v>
      </c>
      <c r="D58" t="s">
        <v>362</v>
      </c>
    </row>
    <row r="59" spans="1:4">
      <c r="A59" t="s">
        <v>428</v>
      </c>
      <c r="B59" t="s">
        <v>362</v>
      </c>
      <c r="C59" t="s">
        <v>362</v>
      </c>
      <c r="D59" t="s">
        <v>362</v>
      </c>
    </row>
    <row r="60" spans="1:4">
      <c r="A60" t="s">
        <v>430</v>
      </c>
      <c r="B60" t="s">
        <v>362</v>
      </c>
      <c r="C60" t="s">
        <v>362</v>
      </c>
      <c r="D60" t="s">
        <v>362</v>
      </c>
    </row>
    <row r="61" spans="1:4">
      <c r="A61" t="s">
        <v>431</v>
      </c>
      <c r="B61" t="s">
        <v>362</v>
      </c>
      <c r="C61" t="s">
        <v>362</v>
      </c>
      <c r="D61" t="s">
        <v>362</v>
      </c>
    </row>
    <row r="62" spans="1:4">
      <c r="A62" t="s">
        <v>432</v>
      </c>
      <c r="B62" t="s">
        <v>362</v>
      </c>
      <c r="C62" t="s">
        <v>362</v>
      </c>
      <c r="D62" t="s">
        <v>362</v>
      </c>
    </row>
    <row r="63" spans="1:4">
      <c r="A63" t="s">
        <v>433</v>
      </c>
      <c r="B63" t="s">
        <v>362</v>
      </c>
      <c r="C63" t="s">
        <v>362</v>
      </c>
      <c r="D63" t="s">
        <v>362</v>
      </c>
    </row>
    <row r="64" spans="1:4">
      <c r="A64" t="s">
        <v>434</v>
      </c>
      <c r="B64" t="s">
        <v>362</v>
      </c>
      <c r="C64" t="s">
        <v>362</v>
      </c>
      <c r="D64" t="s">
        <v>362</v>
      </c>
    </row>
    <row r="65" spans="1:4">
      <c r="A65" t="s">
        <v>435</v>
      </c>
      <c r="B65" t="s">
        <v>362</v>
      </c>
      <c r="C65" t="s">
        <v>362</v>
      </c>
      <c r="D65" t="s">
        <v>362</v>
      </c>
    </row>
    <row r="66" spans="1:4">
      <c r="A66" t="s">
        <v>436</v>
      </c>
      <c r="B66" t="s">
        <v>362</v>
      </c>
      <c r="C66" t="s">
        <v>362</v>
      </c>
      <c r="D66" t="s">
        <v>362</v>
      </c>
    </row>
    <row r="67" spans="1:4">
      <c r="A67" t="s">
        <v>437</v>
      </c>
      <c r="B67" t="s">
        <v>362</v>
      </c>
      <c r="C67" t="s">
        <v>362</v>
      </c>
      <c r="D67" t="s">
        <v>362</v>
      </c>
    </row>
    <row r="68" spans="1:4">
      <c r="A68" t="s">
        <v>466</v>
      </c>
      <c r="B68" t="s">
        <v>362</v>
      </c>
      <c r="C68" t="s">
        <v>362</v>
      </c>
      <c r="D68" t="s">
        <v>362</v>
      </c>
    </row>
    <row r="69" spans="1:4">
      <c r="A69" t="s">
        <v>440</v>
      </c>
      <c r="B69" t="s">
        <v>362</v>
      </c>
      <c r="C69" t="s">
        <v>362</v>
      </c>
      <c r="D69" t="s">
        <v>362</v>
      </c>
    </row>
    <row r="70" spans="1:4">
      <c r="A70" t="s">
        <v>444</v>
      </c>
      <c r="B70" t="s">
        <v>362</v>
      </c>
      <c r="C70" t="s">
        <v>362</v>
      </c>
      <c r="D70" t="s">
        <v>362</v>
      </c>
    </row>
    <row r="71" spans="1:4">
      <c r="A71" t="s">
        <v>445</v>
      </c>
      <c r="B71" t="s">
        <v>362</v>
      </c>
      <c r="C71" t="s">
        <v>362</v>
      </c>
      <c r="D71" t="s">
        <v>362</v>
      </c>
    </row>
    <row r="72" spans="1:4">
      <c r="A72" t="s">
        <v>446</v>
      </c>
      <c r="B72" t="s">
        <v>362</v>
      </c>
      <c r="C72" t="s">
        <v>362</v>
      </c>
      <c r="D72" t="s">
        <v>362</v>
      </c>
    </row>
    <row r="73" spans="1:4">
      <c r="A73" t="s">
        <v>475</v>
      </c>
      <c r="B73" t="s">
        <v>362</v>
      </c>
      <c r="C73" t="s">
        <v>362</v>
      </c>
      <c r="D73" t="s">
        <v>362</v>
      </c>
    </row>
    <row r="76" spans="1:4">
      <c r="A76" t="s">
        <v>453</v>
      </c>
      <c r="B76" t="s">
        <v>454</v>
      </c>
    </row>
    <row r="77" spans="1:4">
      <c r="A77" t="s">
        <v>455</v>
      </c>
      <c r="B77" t="s">
        <v>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rightToLeft="1" workbookViewId="0"/>
  </sheetViews>
  <sheetFormatPr defaultRowHeight="15"/>
  <cols>
    <col min="1" max="1" width="17.7109375" customWidth="1"/>
    <col min="2" max="2" width="16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506</v>
      </c>
      <c r="G6" t="s">
        <v>507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506</v>
      </c>
      <c r="G8" t="s">
        <v>477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8">
      <c r="A17" t="s">
        <v>377</v>
      </c>
      <c r="B17" t="s">
        <v>362</v>
      </c>
      <c r="C17" t="s">
        <v>362</v>
      </c>
      <c r="D17" t="s">
        <v>362</v>
      </c>
    </row>
    <row r="18" spans="1:8">
      <c r="A18" t="s">
        <v>378</v>
      </c>
      <c r="B18" t="s">
        <v>362</v>
      </c>
      <c r="C18" t="s">
        <v>362</v>
      </c>
      <c r="D18" t="s">
        <v>362</v>
      </c>
    </row>
    <row r="19" spans="1:8">
      <c r="A19" t="s">
        <v>379</v>
      </c>
      <c r="B19" t="s">
        <v>362</v>
      </c>
      <c r="C19" t="s">
        <v>362</v>
      </c>
      <c r="D19" t="s">
        <v>362</v>
      </c>
    </row>
    <row r="20" spans="1:8">
      <c r="A20" t="s">
        <v>380</v>
      </c>
      <c r="B20" t="s">
        <v>362</v>
      </c>
      <c r="C20" t="s">
        <v>362</v>
      </c>
      <c r="D20" t="s">
        <v>362</v>
      </c>
    </row>
    <row r="21" spans="1:8">
      <c r="A21" t="s">
        <v>381</v>
      </c>
      <c r="B21" t="s">
        <v>362</v>
      </c>
      <c r="C21" t="s">
        <v>362</v>
      </c>
      <c r="D21" t="s">
        <v>362</v>
      </c>
    </row>
    <row r="22" spans="1:8">
      <c r="A22" t="s">
        <v>382</v>
      </c>
      <c r="B22" t="s">
        <v>362</v>
      </c>
      <c r="C22" t="s">
        <v>362</v>
      </c>
      <c r="D22" t="s">
        <v>362</v>
      </c>
    </row>
    <row r="23" spans="1:8">
      <c r="A23" t="s">
        <v>383</v>
      </c>
      <c r="B23" t="s">
        <v>362</v>
      </c>
      <c r="C23" t="s">
        <v>362</v>
      </c>
      <c r="D23" t="s">
        <v>362</v>
      </c>
    </row>
    <row r="24" spans="1:8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506</v>
      </c>
      <c r="G24" t="s">
        <v>508</v>
      </c>
      <c r="H24" t="s">
        <v>376</v>
      </c>
    </row>
    <row r="25" spans="1:8">
      <c r="A25" t="s">
        <v>384</v>
      </c>
      <c r="B25" t="s">
        <v>362</v>
      </c>
      <c r="C25" t="s">
        <v>362</v>
      </c>
      <c r="D25" t="s">
        <v>362</v>
      </c>
    </row>
    <row r="26" spans="1:8">
      <c r="A26" t="s">
        <v>385</v>
      </c>
      <c r="B26" t="s">
        <v>362</v>
      </c>
      <c r="C26" t="s">
        <v>362</v>
      </c>
      <c r="D26" t="s">
        <v>362</v>
      </c>
    </row>
    <row r="27" spans="1:8">
      <c r="A27" t="s">
        <v>459</v>
      </c>
      <c r="B27" t="s">
        <v>362</v>
      </c>
      <c r="C27" t="s">
        <v>362</v>
      </c>
      <c r="D27" t="s">
        <v>362</v>
      </c>
    </row>
    <row r="28" spans="1:8">
      <c r="A28" t="s">
        <v>386</v>
      </c>
      <c r="B28" t="s">
        <v>362</v>
      </c>
      <c r="C28" t="s">
        <v>362</v>
      </c>
      <c r="D28" t="s">
        <v>362</v>
      </c>
    </row>
    <row r="29" spans="1:8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506</v>
      </c>
      <c r="G29" t="s">
        <v>511</v>
      </c>
      <c r="H29" t="s">
        <v>376</v>
      </c>
    </row>
    <row r="30" spans="1:8">
      <c r="A30" t="s">
        <v>389</v>
      </c>
      <c r="B30" t="s">
        <v>362</v>
      </c>
      <c r="C30" t="s">
        <v>362</v>
      </c>
      <c r="D30" t="s">
        <v>362</v>
      </c>
    </row>
    <row r="31" spans="1:8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506</v>
      </c>
      <c r="G31" t="s">
        <v>388</v>
      </c>
      <c r="H31" t="s">
        <v>376</v>
      </c>
    </row>
    <row r="32" spans="1:8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506</v>
      </c>
      <c r="G32" t="s">
        <v>480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506</v>
      </c>
      <c r="G44" t="s">
        <v>507</v>
      </c>
      <c r="H44" t="s">
        <v>413</v>
      </c>
      <c r="I44" t="s">
        <v>516</v>
      </c>
      <c r="J44" t="s">
        <v>517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4">
      <c r="A49" t="s">
        <v>407</v>
      </c>
      <c r="B49" t="s">
        <v>362</v>
      </c>
      <c r="C49" t="s">
        <v>362</v>
      </c>
      <c r="D49" t="s">
        <v>362</v>
      </c>
    </row>
    <row r="50" spans="1:4">
      <c r="A50" t="s">
        <v>410</v>
      </c>
      <c r="B50" t="s">
        <v>362</v>
      </c>
      <c r="C50" t="s">
        <v>362</v>
      </c>
      <c r="D50" t="s">
        <v>362</v>
      </c>
    </row>
    <row r="51" spans="1:4">
      <c r="A51" t="s">
        <v>411</v>
      </c>
      <c r="B51" t="s">
        <v>362</v>
      </c>
      <c r="C51" t="s">
        <v>362</v>
      </c>
      <c r="D51" t="s">
        <v>362</v>
      </c>
    </row>
    <row r="52" spans="1:4">
      <c r="A52" t="s">
        <v>416</v>
      </c>
      <c r="B52" t="s">
        <v>362</v>
      </c>
      <c r="C52" t="s">
        <v>362</v>
      </c>
      <c r="D52" t="s">
        <v>362</v>
      </c>
    </row>
    <row r="53" spans="1:4">
      <c r="A53" t="s">
        <v>417</v>
      </c>
      <c r="B53" t="s">
        <v>362</v>
      </c>
      <c r="C53" t="s">
        <v>362</v>
      </c>
      <c r="D53" t="s">
        <v>362</v>
      </c>
    </row>
    <row r="54" spans="1:4">
      <c r="A54" t="s">
        <v>418</v>
      </c>
      <c r="B54" t="s">
        <v>362</v>
      </c>
      <c r="C54" t="s">
        <v>362</v>
      </c>
      <c r="D54" t="s">
        <v>362</v>
      </c>
    </row>
    <row r="55" spans="1:4">
      <c r="A55" t="s">
        <v>419</v>
      </c>
      <c r="B55" t="s">
        <v>362</v>
      </c>
      <c r="C55" t="s">
        <v>362</v>
      </c>
      <c r="D55" t="s">
        <v>362</v>
      </c>
    </row>
    <row r="56" spans="1:4">
      <c r="A56" t="s">
        <v>422</v>
      </c>
      <c r="B56" t="s">
        <v>362</v>
      </c>
      <c r="C56" t="s">
        <v>362</v>
      </c>
      <c r="D56" t="s">
        <v>362</v>
      </c>
    </row>
    <row r="57" spans="1:4">
      <c r="A57" t="s">
        <v>423</v>
      </c>
      <c r="B57" t="s">
        <v>362</v>
      </c>
      <c r="C57" t="s">
        <v>362</v>
      </c>
      <c r="D57" t="s">
        <v>362</v>
      </c>
    </row>
    <row r="58" spans="1:4">
      <c r="A58" t="s">
        <v>424</v>
      </c>
      <c r="B58" t="s">
        <v>362</v>
      </c>
      <c r="C58" t="s">
        <v>362</v>
      </c>
      <c r="D58" t="s">
        <v>362</v>
      </c>
    </row>
    <row r="59" spans="1:4">
      <c r="A59" t="s">
        <v>425</v>
      </c>
      <c r="B59" t="s">
        <v>362</v>
      </c>
      <c r="C59" t="s">
        <v>362</v>
      </c>
      <c r="D59" t="s">
        <v>362</v>
      </c>
    </row>
    <row r="60" spans="1:4">
      <c r="A60" t="s">
        <v>426</v>
      </c>
      <c r="B60" t="s">
        <v>362</v>
      </c>
      <c r="C60" t="s">
        <v>362</v>
      </c>
      <c r="D60" t="s">
        <v>362</v>
      </c>
    </row>
    <row r="61" spans="1:4">
      <c r="A61" t="s">
        <v>427</v>
      </c>
      <c r="B61" t="s">
        <v>362</v>
      </c>
      <c r="C61" t="s">
        <v>362</v>
      </c>
      <c r="D61" t="s">
        <v>362</v>
      </c>
    </row>
    <row r="62" spans="1:4">
      <c r="A62" t="s">
        <v>428</v>
      </c>
      <c r="B62" t="s">
        <v>362</v>
      </c>
      <c r="C62" t="s">
        <v>362</v>
      </c>
      <c r="D62" t="s">
        <v>362</v>
      </c>
    </row>
    <row r="63" spans="1:4">
      <c r="A63" t="s">
        <v>430</v>
      </c>
      <c r="B63" t="s">
        <v>362</v>
      </c>
      <c r="C63" t="s">
        <v>362</v>
      </c>
      <c r="D63" t="s">
        <v>362</v>
      </c>
    </row>
    <row r="64" spans="1:4">
      <c r="A64" t="s">
        <v>431</v>
      </c>
      <c r="B64" t="s">
        <v>362</v>
      </c>
      <c r="C64" t="s">
        <v>362</v>
      </c>
      <c r="D64" t="s">
        <v>362</v>
      </c>
    </row>
    <row r="65" spans="1:4">
      <c r="A65" t="s">
        <v>432</v>
      </c>
      <c r="B65" t="s">
        <v>362</v>
      </c>
      <c r="C65" t="s">
        <v>362</v>
      </c>
      <c r="D65" t="s">
        <v>362</v>
      </c>
    </row>
    <row r="66" spans="1:4">
      <c r="A66" t="s">
        <v>433</v>
      </c>
      <c r="B66" t="s">
        <v>362</v>
      </c>
      <c r="C66" t="s">
        <v>362</v>
      </c>
      <c r="D66" t="s">
        <v>362</v>
      </c>
    </row>
    <row r="67" spans="1:4">
      <c r="A67" t="s">
        <v>434</v>
      </c>
      <c r="B67" t="s">
        <v>362</v>
      </c>
      <c r="C67" t="s">
        <v>362</v>
      </c>
      <c r="D67" t="s">
        <v>362</v>
      </c>
    </row>
    <row r="68" spans="1:4">
      <c r="A68" t="s">
        <v>435</v>
      </c>
      <c r="B68" t="s">
        <v>362</v>
      </c>
      <c r="C68" t="s">
        <v>362</v>
      </c>
      <c r="D68" t="s">
        <v>362</v>
      </c>
    </row>
    <row r="69" spans="1:4">
      <c r="A69" t="s">
        <v>436</v>
      </c>
      <c r="B69" t="s">
        <v>362</v>
      </c>
      <c r="C69" t="s">
        <v>362</v>
      </c>
      <c r="D69" t="s">
        <v>362</v>
      </c>
    </row>
    <row r="70" spans="1:4">
      <c r="A70" t="s">
        <v>437</v>
      </c>
      <c r="B70" t="s">
        <v>362</v>
      </c>
      <c r="C70" t="s">
        <v>362</v>
      </c>
      <c r="D70" t="s">
        <v>362</v>
      </c>
    </row>
    <row r="71" spans="1:4">
      <c r="A71" t="s">
        <v>466</v>
      </c>
      <c r="B71" t="s">
        <v>362</v>
      </c>
      <c r="C71" t="s">
        <v>362</v>
      </c>
      <c r="D71" t="s">
        <v>362</v>
      </c>
    </row>
    <row r="72" spans="1:4">
      <c r="A72" t="s">
        <v>440</v>
      </c>
      <c r="B72" t="s">
        <v>362</v>
      </c>
      <c r="C72" t="s">
        <v>362</v>
      </c>
      <c r="D72" t="s">
        <v>362</v>
      </c>
    </row>
    <row r="73" spans="1:4">
      <c r="A73" t="s">
        <v>444</v>
      </c>
      <c r="B73" t="s">
        <v>362</v>
      </c>
      <c r="C73" t="s">
        <v>362</v>
      </c>
      <c r="D73" t="s">
        <v>362</v>
      </c>
    </row>
    <row r="74" spans="1:4">
      <c r="A74" t="s">
        <v>445</v>
      </c>
      <c r="B74" t="s">
        <v>362</v>
      </c>
      <c r="C74" t="s">
        <v>362</v>
      </c>
      <c r="D74" t="s">
        <v>362</v>
      </c>
    </row>
    <row r="75" spans="1:4">
      <c r="A75" t="s">
        <v>446</v>
      </c>
      <c r="B75" t="s">
        <v>362</v>
      </c>
      <c r="C75" t="s">
        <v>362</v>
      </c>
      <c r="D75" t="s">
        <v>362</v>
      </c>
    </row>
    <row r="76" spans="1:4">
      <c r="A76" t="s">
        <v>475</v>
      </c>
      <c r="B76" t="s">
        <v>362</v>
      </c>
      <c r="C76" t="s">
        <v>362</v>
      </c>
      <c r="D76" t="s">
        <v>362</v>
      </c>
    </row>
    <row r="79" spans="1:4">
      <c r="A79" t="s">
        <v>453</v>
      </c>
      <c r="B79" t="s">
        <v>454</v>
      </c>
    </row>
    <row r="80" spans="1:4">
      <c r="A80" t="s">
        <v>455</v>
      </c>
      <c r="B80" t="s">
        <v>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rightToLeft="1" workbookViewId="0"/>
  </sheetViews>
  <sheetFormatPr defaultRowHeight="15"/>
  <cols>
    <col min="1" max="1" width="24.42578125" customWidth="1"/>
    <col min="2" max="2" width="12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518</v>
      </c>
      <c r="G6" t="s">
        <v>519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518</v>
      </c>
      <c r="G8" t="s">
        <v>520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10">
      <c r="A17" t="s">
        <v>377</v>
      </c>
      <c r="B17" t="s">
        <v>362</v>
      </c>
      <c r="C17" t="s">
        <v>362</v>
      </c>
      <c r="D17" t="s">
        <v>362</v>
      </c>
    </row>
    <row r="18" spans="1:10">
      <c r="A18" t="s">
        <v>378</v>
      </c>
      <c r="B18" t="s">
        <v>362</v>
      </c>
      <c r="C18" t="s">
        <v>362</v>
      </c>
      <c r="D18" t="s">
        <v>362</v>
      </c>
    </row>
    <row r="19" spans="1:10">
      <c r="A19" t="s">
        <v>379</v>
      </c>
      <c r="B19" t="s">
        <v>362</v>
      </c>
      <c r="C19" t="s">
        <v>362</v>
      </c>
      <c r="D19" t="s">
        <v>362</v>
      </c>
    </row>
    <row r="20" spans="1:10">
      <c r="A20" t="s">
        <v>380</v>
      </c>
      <c r="B20" t="s">
        <v>362</v>
      </c>
      <c r="C20" t="s">
        <v>362</v>
      </c>
      <c r="D20" t="s">
        <v>362</v>
      </c>
    </row>
    <row r="21" spans="1:10">
      <c r="A21" t="s">
        <v>381</v>
      </c>
      <c r="B21" t="s">
        <v>362</v>
      </c>
      <c r="C21" t="s">
        <v>362</v>
      </c>
      <c r="D21" t="s">
        <v>362</v>
      </c>
    </row>
    <row r="22" spans="1:10">
      <c r="A22" t="s">
        <v>382</v>
      </c>
      <c r="B22" t="s">
        <v>362</v>
      </c>
      <c r="C22" t="s">
        <v>362</v>
      </c>
      <c r="D22" t="s">
        <v>362</v>
      </c>
    </row>
    <row r="23" spans="1:10">
      <c r="A23" t="s">
        <v>383</v>
      </c>
      <c r="B23" t="s">
        <v>362</v>
      </c>
      <c r="C23" t="s">
        <v>362</v>
      </c>
      <c r="D23" t="s">
        <v>362</v>
      </c>
    </row>
    <row r="24" spans="1:10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521</v>
      </c>
      <c r="G24" t="s">
        <v>522</v>
      </c>
      <c r="H24" t="s">
        <v>376</v>
      </c>
    </row>
    <row r="25" spans="1:10">
      <c r="A25" t="s">
        <v>384</v>
      </c>
      <c r="B25" t="s">
        <v>362</v>
      </c>
      <c r="C25" t="s">
        <v>362</v>
      </c>
      <c r="D25" t="s">
        <v>362</v>
      </c>
    </row>
    <row r="26" spans="1:10">
      <c r="A26" t="s">
        <v>385</v>
      </c>
      <c r="B26" t="s">
        <v>362</v>
      </c>
      <c r="C26" t="s">
        <v>362</v>
      </c>
      <c r="D26" t="s">
        <v>362</v>
      </c>
    </row>
    <row r="27" spans="1:10">
      <c r="A27" t="s">
        <v>459</v>
      </c>
      <c r="B27" t="s">
        <v>362</v>
      </c>
      <c r="C27" t="s">
        <v>362</v>
      </c>
      <c r="D27" t="s">
        <v>362</v>
      </c>
    </row>
    <row r="28" spans="1:10">
      <c r="A28" t="s">
        <v>386</v>
      </c>
      <c r="B28" t="s">
        <v>362</v>
      </c>
      <c r="C28" t="s">
        <v>362</v>
      </c>
      <c r="D28" t="s">
        <v>362</v>
      </c>
    </row>
    <row r="29" spans="1:10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518</v>
      </c>
      <c r="G29" t="s">
        <v>523</v>
      </c>
      <c r="H29" t="s">
        <v>413</v>
      </c>
      <c r="I29" t="s">
        <v>524</v>
      </c>
      <c r="J29" t="s">
        <v>525</v>
      </c>
    </row>
    <row r="30" spans="1:10">
      <c r="A30" t="s">
        <v>389</v>
      </c>
      <c r="B30" t="s">
        <v>362</v>
      </c>
      <c r="C30" t="s">
        <v>362</v>
      </c>
      <c r="D30" t="s">
        <v>362</v>
      </c>
    </row>
    <row r="31" spans="1:10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518</v>
      </c>
      <c r="G31" t="s">
        <v>487</v>
      </c>
      <c r="H31" t="s">
        <v>376</v>
      </c>
    </row>
    <row r="32" spans="1:10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518</v>
      </c>
      <c r="G32" t="s">
        <v>464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526</v>
      </c>
      <c r="G44" t="s">
        <v>527</v>
      </c>
      <c r="H44" t="s">
        <v>413</v>
      </c>
      <c r="I44" t="s">
        <v>516</v>
      </c>
      <c r="J44" t="s">
        <v>528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8">
      <c r="A49" t="s">
        <v>407</v>
      </c>
      <c r="B49" t="s">
        <v>362</v>
      </c>
      <c r="C49" t="s">
        <v>362</v>
      </c>
      <c r="D49" t="s">
        <v>362</v>
      </c>
    </row>
    <row r="50" spans="1:8">
      <c r="A50" t="s">
        <v>410</v>
      </c>
      <c r="B50" t="s">
        <v>362</v>
      </c>
      <c r="C50" t="s">
        <v>362</v>
      </c>
      <c r="D50" t="s">
        <v>362</v>
      </c>
    </row>
    <row r="51" spans="1:8">
      <c r="A51" t="s">
        <v>411</v>
      </c>
      <c r="B51" t="s">
        <v>362</v>
      </c>
      <c r="C51" t="s">
        <v>362</v>
      </c>
      <c r="D51" t="s">
        <v>362</v>
      </c>
    </row>
    <row r="52" spans="1:8">
      <c r="A52" t="s">
        <v>416</v>
      </c>
      <c r="B52" t="s">
        <v>362</v>
      </c>
      <c r="C52" t="s">
        <v>362</v>
      </c>
      <c r="D52" t="s">
        <v>362</v>
      </c>
    </row>
    <row r="53" spans="1:8">
      <c r="A53" t="s">
        <v>417</v>
      </c>
      <c r="B53" t="s">
        <v>362</v>
      </c>
      <c r="C53" t="s">
        <v>362</v>
      </c>
      <c r="D53" t="s">
        <v>362</v>
      </c>
    </row>
    <row r="54" spans="1:8">
      <c r="A54" t="s">
        <v>418</v>
      </c>
      <c r="B54" t="s">
        <v>362</v>
      </c>
      <c r="C54" t="s">
        <v>362</v>
      </c>
      <c r="D54" t="s">
        <v>362</v>
      </c>
    </row>
    <row r="55" spans="1:8">
      <c r="A55" t="s">
        <v>419</v>
      </c>
      <c r="B55" t="s">
        <v>362</v>
      </c>
      <c r="C55" t="s">
        <v>362</v>
      </c>
      <c r="D55" t="s">
        <v>362</v>
      </c>
    </row>
    <row r="56" spans="1:8">
      <c r="A56" t="s">
        <v>422</v>
      </c>
      <c r="B56" t="s">
        <v>362</v>
      </c>
      <c r="C56" t="s">
        <v>362</v>
      </c>
      <c r="D56" t="s">
        <v>362</v>
      </c>
    </row>
    <row r="57" spans="1:8">
      <c r="A57" t="s">
        <v>423</v>
      </c>
      <c r="B57" t="s">
        <v>362</v>
      </c>
      <c r="C57" t="s">
        <v>362</v>
      </c>
      <c r="D57" t="s">
        <v>362</v>
      </c>
    </row>
    <row r="58" spans="1:8">
      <c r="A58" t="s">
        <v>424</v>
      </c>
      <c r="B58" t="s">
        <v>362</v>
      </c>
      <c r="C58" t="s">
        <v>362</v>
      </c>
      <c r="D58" t="s">
        <v>362</v>
      </c>
    </row>
    <row r="59" spans="1:8">
      <c r="A59" t="s">
        <v>425</v>
      </c>
      <c r="B59" t="s">
        <v>362</v>
      </c>
      <c r="C59" t="s">
        <v>362</v>
      </c>
      <c r="D59" t="s">
        <v>362</v>
      </c>
    </row>
    <row r="60" spans="1:8">
      <c r="A60" t="s">
        <v>529</v>
      </c>
      <c r="B60" t="s">
        <v>372</v>
      </c>
      <c r="C60" t="s">
        <v>362</v>
      </c>
      <c r="D60" t="s">
        <v>362</v>
      </c>
      <c r="E60" t="s">
        <v>530</v>
      </c>
      <c r="F60" t="s">
        <v>531</v>
      </c>
      <c r="G60" t="s">
        <v>522</v>
      </c>
      <c r="H60" t="s">
        <v>376</v>
      </c>
    </row>
    <row r="61" spans="1:8">
      <c r="A61" t="s">
        <v>426</v>
      </c>
      <c r="B61" t="s">
        <v>362</v>
      </c>
      <c r="C61" t="s">
        <v>362</v>
      </c>
      <c r="D61" t="s">
        <v>362</v>
      </c>
    </row>
    <row r="62" spans="1:8">
      <c r="A62" t="s">
        <v>427</v>
      </c>
      <c r="B62" t="s">
        <v>362</v>
      </c>
      <c r="C62" t="s">
        <v>362</v>
      </c>
      <c r="D62" t="s">
        <v>362</v>
      </c>
    </row>
    <row r="63" spans="1:8">
      <c r="A63" t="s">
        <v>428</v>
      </c>
      <c r="B63" t="s">
        <v>362</v>
      </c>
      <c r="C63" t="s">
        <v>362</v>
      </c>
      <c r="D63" t="s">
        <v>362</v>
      </c>
    </row>
    <row r="64" spans="1:8">
      <c r="A64" t="s">
        <v>430</v>
      </c>
      <c r="B64" t="s">
        <v>362</v>
      </c>
      <c r="C64" t="s">
        <v>362</v>
      </c>
      <c r="D64" t="s">
        <v>362</v>
      </c>
    </row>
    <row r="65" spans="1:4">
      <c r="A65" t="s">
        <v>431</v>
      </c>
      <c r="B65" t="s">
        <v>362</v>
      </c>
      <c r="C65" t="s">
        <v>362</v>
      </c>
      <c r="D65" t="s">
        <v>362</v>
      </c>
    </row>
    <row r="66" spans="1:4">
      <c r="A66" t="s">
        <v>432</v>
      </c>
      <c r="B66" t="s">
        <v>362</v>
      </c>
      <c r="C66" t="s">
        <v>362</v>
      </c>
      <c r="D66" t="s">
        <v>362</v>
      </c>
    </row>
    <row r="67" spans="1:4">
      <c r="A67" t="s">
        <v>433</v>
      </c>
      <c r="B67" t="s">
        <v>362</v>
      </c>
      <c r="C67" t="s">
        <v>362</v>
      </c>
      <c r="D67" t="s">
        <v>362</v>
      </c>
    </row>
    <row r="68" spans="1:4">
      <c r="A68" t="s">
        <v>434</v>
      </c>
      <c r="B68" t="s">
        <v>362</v>
      </c>
      <c r="C68" t="s">
        <v>362</v>
      </c>
      <c r="D68" t="s">
        <v>362</v>
      </c>
    </row>
    <row r="69" spans="1:4">
      <c r="A69" t="s">
        <v>435</v>
      </c>
      <c r="B69" t="s">
        <v>362</v>
      </c>
      <c r="C69" t="s">
        <v>362</v>
      </c>
      <c r="D69" t="s">
        <v>362</v>
      </c>
    </row>
    <row r="70" spans="1:4">
      <c r="A70" t="s">
        <v>436</v>
      </c>
      <c r="B70" t="s">
        <v>362</v>
      </c>
      <c r="C70" t="s">
        <v>362</v>
      </c>
      <c r="D70" t="s">
        <v>362</v>
      </c>
    </row>
    <row r="71" spans="1:4">
      <c r="A71" t="s">
        <v>437</v>
      </c>
      <c r="B71" t="s">
        <v>362</v>
      </c>
      <c r="C71" t="s">
        <v>362</v>
      </c>
      <c r="D71" t="s">
        <v>362</v>
      </c>
    </row>
    <row r="72" spans="1:4">
      <c r="A72" t="s">
        <v>466</v>
      </c>
      <c r="B72" t="s">
        <v>362</v>
      </c>
      <c r="C72" t="s">
        <v>362</v>
      </c>
      <c r="D72" t="s">
        <v>362</v>
      </c>
    </row>
    <row r="73" spans="1:4">
      <c r="A73" t="s">
        <v>440</v>
      </c>
      <c r="B73" t="s">
        <v>362</v>
      </c>
      <c r="C73" t="s">
        <v>362</v>
      </c>
      <c r="D73" t="s">
        <v>362</v>
      </c>
    </row>
    <row r="74" spans="1:4">
      <c r="A74" t="s">
        <v>444</v>
      </c>
      <c r="B74" t="s">
        <v>362</v>
      </c>
      <c r="C74" t="s">
        <v>362</v>
      </c>
      <c r="D74" t="s">
        <v>362</v>
      </c>
    </row>
    <row r="75" spans="1:4">
      <c r="A75" t="s">
        <v>445</v>
      </c>
      <c r="B75" t="s">
        <v>362</v>
      </c>
      <c r="C75" t="s">
        <v>362</v>
      </c>
      <c r="D75" t="s">
        <v>362</v>
      </c>
    </row>
    <row r="76" spans="1:4">
      <c r="A76" t="s">
        <v>446</v>
      </c>
      <c r="B76" t="s">
        <v>362</v>
      </c>
      <c r="C76" t="s">
        <v>362</v>
      </c>
      <c r="D76" t="s">
        <v>362</v>
      </c>
    </row>
    <row r="77" spans="1:4">
      <c r="A77" t="s">
        <v>475</v>
      </c>
      <c r="B77" t="s">
        <v>362</v>
      </c>
      <c r="C77" t="s">
        <v>362</v>
      </c>
      <c r="D77" t="s">
        <v>362</v>
      </c>
    </row>
    <row r="80" spans="1:4">
      <c r="A80" t="s">
        <v>453</v>
      </c>
      <c r="B80" t="s">
        <v>454</v>
      </c>
    </row>
    <row r="81" spans="1:2">
      <c r="A81" t="s">
        <v>455</v>
      </c>
      <c r="B81" t="s">
        <v>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rightToLeft="1" workbookViewId="0"/>
  </sheetViews>
  <sheetFormatPr defaultRowHeight="15"/>
  <cols>
    <col min="1" max="1" width="21.7109375" customWidth="1"/>
    <col min="2" max="2" width="14.140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532</v>
      </c>
      <c r="G6" t="s">
        <v>485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532</v>
      </c>
      <c r="G8" t="s">
        <v>461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12">
      <c r="A17" t="s">
        <v>377</v>
      </c>
      <c r="B17" t="s">
        <v>362</v>
      </c>
      <c r="C17" t="s">
        <v>362</v>
      </c>
      <c r="D17" t="s">
        <v>362</v>
      </c>
    </row>
    <row r="18" spans="1:12">
      <c r="A18" t="s">
        <v>378</v>
      </c>
      <c r="B18" t="s">
        <v>362</v>
      </c>
      <c r="C18" t="s">
        <v>362</v>
      </c>
      <c r="D18" t="s">
        <v>362</v>
      </c>
    </row>
    <row r="19" spans="1:12">
      <c r="A19" t="s">
        <v>379</v>
      </c>
      <c r="B19" t="s">
        <v>362</v>
      </c>
      <c r="C19" t="s">
        <v>362</v>
      </c>
      <c r="D19" t="s">
        <v>362</v>
      </c>
    </row>
    <row r="20" spans="1:12">
      <c r="A20" t="s">
        <v>380</v>
      </c>
      <c r="B20" t="s">
        <v>362</v>
      </c>
      <c r="C20" t="s">
        <v>362</v>
      </c>
      <c r="D20" t="s">
        <v>362</v>
      </c>
    </row>
    <row r="21" spans="1:12">
      <c r="A21" t="s">
        <v>381</v>
      </c>
      <c r="B21" t="s">
        <v>362</v>
      </c>
      <c r="C21" t="s">
        <v>362</v>
      </c>
      <c r="D21" t="s">
        <v>362</v>
      </c>
    </row>
    <row r="22" spans="1:12">
      <c r="A22" t="s">
        <v>382</v>
      </c>
      <c r="B22" t="s">
        <v>362</v>
      </c>
      <c r="C22" t="s">
        <v>362</v>
      </c>
      <c r="D22" t="s">
        <v>362</v>
      </c>
    </row>
    <row r="23" spans="1:12">
      <c r="A23" t="s">
        <v>383</v>
      </c>
      <c r="B23" t="s">
        <v>362</v>
      </c>
      <c r="C23" t="s">
        <v>362</v>
      </c>
      <c r="D23" t="s">
        <v>362</v>
      </c>
    </row>
    <row r="24" spans="1:12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521</v>
      </c>
      <c r="G24" t="s">
        <v>522</v>
      </c>
      <c r="H24" t="s">
        <v>376</v>
      </c>
    </row>
    <row r="25" spans="1:12">
      <c r="A25" t="s">
        <v>384</v>
      </c>
      <c r="B25" t="s">
        <v>362</v>
      </c>
      <c r="C25" t="s">
        <v>362</v>
      </c>
      <c r="D25" t="s">
        <v>362</v>
      </c>
    </row>
    <row r="26" spans="1:12">
      <c r="A26" t="s">
        <v>385</v>
      </c>
      <c r="B26" t="s">
        <v>362</v>
      </c>
      <c r="C26" t="s">
        <v>362</v>
      </c>
      <c r="D26" t="s">
        <v>362</v>
      </c>
    </row>
    <row r="27" spans="1:12">
      <c r="A27" t="s">
        <v>459</v>
      </c>
      <c r="B27" t="s">
        <v>362</v>
      </c>
      <c r="C27" t="s">
        <v>362</v>
      </c>
      <c r="D27" t="s">
        <v>362</v>
      </c>
    </row>
    <row r="28" spans="1:12">
      <c r="A28" t="s">
        <v>386</v>
      </c>
      <c r="B28" t="s">
        <v>362</v>
      </c>
      <c r="C28" t="s">
        <v>362</v>
      </c>
      <c r="D28" t="s">
        <v>362</v>
      </c>
    </row>
    <row r="29" spans="1:12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532</v>
      </c>
      <c r="G29" t="s">
        <v>465</v>
      </c>
      <c r="H29" t="s">
        <v>472</v>
      </c>
      <c r="I29" t="s">
        <v>524</v>
      </c>
      <c r="J29" t="s">
        <v>533</v>
      </c>
      <c r="K29" t="s">
        <v>534</v>
      </c>
      <c r="L29" t="s">
        <v>535</v>
      </c>
    </row>
    <row r="30" spans="1:12">
      <c r="A30" t="s">
        <v>389</v>
      </c>
      <c r="B30" t="s">
        <v>362</v>
      </c>
      <c r="C30" t="s">
        <v>362</v>
      </c>
      <c r="D30" t="s">
        <v>362</v>
      </c>
    </row>
    <row r="31" spans="1:12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532</v>
      </c>
      <c r="G31" t="s">
        <v>536</v>
      </c>
      <c r="H31" t="s">
        <v>376</v>
      </c>
    </row>
    <row r="32" spans="1:12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532</v>
      </c>
      <c r="G32" t="s">
        <v>520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526</v>
      </c>
      <c r="G44" t="s">
        <v>527</v>
      </c>
      <c r="H44" t="s">
        <v>413</v>
      </c>
      <c r="I44" t="s">
        <v>516</v>
      </c>
      <c r="J44" t="s">
        <v>528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8">
      <c r="A49" t="s">
        <v>407</v>
      </c>
      <c r="B49" t="s">
        <v>362</v>
      </c>
      <c r="C49" t="s">
        <v>362</v>
      </c>
      <c r="D49" t="s">
        <v>362</v>
      </c>
    </row>
    <row r="50" spans="1:8">
      <c r="A50" t="s">
        <v>410</v>
      </c>
      <c r="B50" t="s">
        <v>362</v>
      </c>
      <c r="C50" t="s">
        <v>362</v>
      </c>
      <c r="D50" t="s">
        <v>362</v>
      </c>
    </row>
    <row r="51" spans="1:8">
      <c r="A51" t="s">
        <v>411</v>
      </c>
      <c r="B51" t="s">
        <v>362</v>
      </c>
      <c r="C51" t="s">
        <v>362</v>
      </c>
      <c r="D51" t="s">
        <v>362</v>
      </c>
    </row>
    <row r="52" spans="1:8">
      <c r="A52" t="s">
        <v>416</v>
      </c>
      <c r="B52" t="s">
        <v>362</v>
      </c>
      <c r="C52" t="s">
        <v>362</v>
      </c>
      <c r="D52" t="s">
        <v>362</v>
      </c>
    </row>
    <row r="53" spans="1:8">
      <c r="A53" t="s">
        <v>417</v>
      </c>
      <c r="B53" t="s">
        <v>362</v>
      </c>
      <c r="C53" t="s">
        <v>362</v>
      </c>
      <c r="D53" t="s">
        <v>362</v>
      </c>
    </row>
    <row r="54" spans="1:8">
      <c r="A54" t="s">
        <v>418</v>
      </c>
      <c r="B54" t="s">
        <v>362</v>
      </c>
      <c r="C54" t="s">
        <v>362</v>
      </c>
      <c r="D54" t="s">
        <v>362</v>
      </c>
    </row>
    <row r="55" spans="1:8">
      <c r="A55" t="s">
        <v>419</v>
      </c>
      <c r="B55" t="s">
        <v>362</v>
      </c>
      <c r="C55" t="s">
        <v>362</v>
      </c>
      <c r="D55" t="s">
        <v>362</v>
      </c>
    </row>
    <row r="56" spans="1:8">
      <c r="A56" t="s">
        <v>422</v>
      </c>
      <c r="B56" t="s">
        <v>362</v>
      </c>
      <c r="C56" t="s">
        <v>362</v>
      </c>
      <c r="D56" t="s">
        <v>362</v>
      </c>
    </row>
    <row r="57" spans="1:8">
      <c r="A57" t="s">
        <v>423</v>
      </c>
      <c r="B57" t="s">
        <v>362</v>
      </c>
      <c r="C57" t="s">
        <v>362</v>
      </c>
      <c r="D57" t="s">
        <v>362</v>
      </c>
    </row>
    <row r="58" spans="1:8">
      <c r="A58" t="s">
        <v>424</v>
      </c>
      <c r="B58" t="s">
        <v>362</v>
      </c>
      <c r="C58" t="s">
        <v>362</v>
      </c>
      <c r="D58" t="s">
        <v>362</v>
      </c>
    </row>
    <row r="59" spans="1:8">
      <c r="A59" t="s">
        <v>425</v>
      </c>
      <c r="B59" t="s">
        <v>362</v>
      </c>
      <c r="C59" t="s">
        <v>362</v>
      </c>
      <c r="D59" t="s">
        <v>362</v>
      </c>
    </row>
    <row r="60" spans="1:8">
      <c r="A60" t="s">
        <v>529</v>
      </c>
      <c r="B60" t="s">
        <v>372</v>
      </c>
      <c r="C60" t="s">
        <v>362</v>
      </c>
      <c r="D60" t="s">
        <v>362</v>
      </c>
      <c r="E60" t="s">
        <v>530</v>
      </c>
      <c r="F60" t="s">
        <v>531</v>
      </c>
      <c r="G60" t="s">
        <v>522</v>
      </c>
      <c r="H60" t="s">
        <v>376</v>
      </c>
    </row>
    <row r="61" spans="1:8">
      <c r="A61" t="s">
        <v>426</v>
      </c>
      <c r="B61" t="s">
        <v>362</v>
      </c>
      <c r="C61" t="s">
        <v>362</v>
      </c>
      <c r="D61" t="s">
        <v>362</v>
      </c>
    </row>
    <row r="62" spans="1:8">
      <c r="A62" t="s">
        <v>427</v>
      </c>
      <c r="B62" t="s">
        <v>362</v>
      </c>
      <c r="C62" t="s">
        <v>362</v>
      </c>
      <c r="D62" t="s">
        <v>362</v>
      </c>
    </row>
    <row r="63" spans="1:8">
      <c r="A63" t="s">
        <v>428</v>
      </c>
      <c r="B63" t="s">
        <v>362</v>
      </c>
      <c r="C63" t="s">
        <v>362</v>
      </c>
      <c r="D63" t="s">
        <v>362</v>
      </c>
    </row>
    <row r="64" spans="1:8">
      <c r="A64" t="s">
        <v>430</v>
      </c>
      <c r="B64" t="s">
        <v>362</v>
      </c>
      <c r="C64" t="s">
        <v>362</v>
      </c>
      <c r="D64" t="s">
        <v>362</v>
      </c>
    </row>
    <row r="65" spans="1:4">
      <c r="A65" t="s">
        <v>431</v>
      </c>
      <c r="B65" t="s">
        <v>362</v>
      </c>
      <c r="C65" t="s">
        <v>362</v>
      </c>
      <c r="D65" t="s">
        <v>362</v>
      </c>
    </row>
    <row r="66" spans="1:4">
      <c r="A66" t="s">
        <v>432</v>
      </c>
      <c r="B66" t="s">
        <v>362</v>
      </c>
      <c r="C66" t="s">
        <v>362</v>
      </c>
      <c r="D66" t="s">
        <v>362</v>
      </c>
    </row>
    <row r="67" spans="1:4">
      <c r="A67" t="s">
        <v>433</v>
      </c>
      <c r="B67" t="s">
        <v>362</v>
      </c>
      <c r="C67" t="s">
        <v>362</v>
      </c>
      <c r="D67" t="s">
        <v>362</v>
      </c>
    </row>
    <row r="68" spans="1:4">
      <c r="A68" t="s">
        <v>434</v>
      </c>
      <c r="B68" t="s">
        <v>362</v>
      </c>
      <c r="C68" t="s">
        <v>362</v>
      </c>
      <c r="D68" t="s">
        <v>362</v>
      </c>
    </row>
    <row r="69" spans="1:4">
      <c r="A69" t="s">
        <v>435</v>
      </c>
      <c r="B69" t="s">
        <v>362</v>
      </c>
      <c r="C69" t="s">
        <v>362</v>
      </c>
      <c r="D69" t="s">
        <v>362</v>
      </c>
    </row>
    <row r="70" spans="1:4">
      <c r="A70" t="s">
        <v>436</v>
      </c>
      <c r="B70" t="s">
        <v>362</v>
      </c>
      <c r="C70" t="s">
        <v>362</v>
      </c>
      <c r="D70" t="s">
        <v>362</v>
      </c>
    </row>
    <row r="71" spans="1:4">
      <c r="A71" t="s">
        <v>437</v>
      </c>
      <c r="B71" t="s">
        <v>362</v>
      </c>
      <c r="C71" t="s">
        <v>362</v>
      </c>
      <c r="D71" t="s">
        <v>362</v>
      </c>
    </row>
    <row r="72" spans="1:4">
      <c r="A72" t="s">
        <v>466</v>
      </c>
      <c r="B72" t="s">
        <v>362</v>
      </c>
      <c r="C72" t="s">
        <v>362</v>
      </c>
      <c r="D72" t="s">
        <v>362</v>
      </c>
    </row>
    <row r="73" spans="1:4">
      <c r="A73" t="s">
        <v>440</v>
      </c>
      <c r="B73" t="s">
        <v>362</v>
      </c>
      <c r="C73" t="s">
        <v>362</v>
      </c>
      <c r="D73" t="s">
        <v>362</v>
      </c>
    </row>
    <row r="74" spans="1:4">
      <c r="A74" t="s">
        <v>444</v>
      </c>
      <c r="B74" t="s">
        <v>362</v>
      </c>
      <c r="C74" t="s">
        <v>362</v>
      </c>
      <c r="D74" t="s">
        <v>362</v>
      </c>
    </row>
    <row r="75" spans="1:4">
      <c r="A75" t="s">
        <v>445</v>
      </c>
      <c r="B75" t="s">
        <v>362</v>
      </c>
      <c r="C75" t="s">
        <v>362</v>
      </c>
      <c r="D75" t="s">
        <v>362</v>
      </c>
    </row>
    <row r="76" spans="1:4">
      <c r="A76" t="s">
        <v>446</v>
      </c>
      <c r="B76" t="s">
        <v>362</v>
      </c>
      <c r="C76" t="s">
        <v>362</v>
      </c>
      <c r="D76" t="s">
        <v>362</v>
      </c>
    </row>
    <row r="77" spans="1:4">
      <c r="A77" t="s">
        <v>475</v>
      </c>
      <c r="B77" t="s">
        <v>362</v>
      </c>
      <c r="C77" t="s">
        <v>362</v>
      </c>
      <c r="D77" t="s">
        <v>362</v>
      </c>
    </row>
    <row r="80" spans="1:4">
      <c r="A80" t="s">
        <v>453</v>
      </c>
      <c r="B80" t="s">
        <v>454</v>
      </c>
    </row>
    <row r="81" spans="1:2">
      <c r="A81" t="s">
        <v>455</v>
      </c>
      <c r="B81" t="s">
        <v>456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rightToLeft="1" workbookViewId="0"/>
  </sheetViews>
  <sheetFormatPr defaultRowHeight="15"/>
  <cols>
    <col min="1" max="1" width="17.42578125" customWidth="1"/>
    <col min="2" max="2" width="17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537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538</v>
      </c>
      <c r="G14" t="s">
        <v>413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4">
      <c r="A17" t="s">
        <v>379</v>
      </c>
      <c r="B17" t="s">
        <v>362</v>
      </c>
      <c r="C17" t="s">
        <v>362</v>
      </c>
      <c r="D17" t="s">
        <v>362</v>
      </c>
    </row>
    <row r="18" spans="1:4">
      <c r="A18" t="s">
        <v>380</v>
      </c>
      <c r="B18" t="s">
        <v>362</v>
      </c>
      <c r="C18" t="s">
        <v>362</v>
      </c>
      <c r="D18" t="s">
        <v>362</v>
      </c>
    </row>
    <row r="19" spans="1:4">
      <c r="A19" t="s">
        <v>381</v>
      </c>
      <c r="B19" t="s">
        <v>362</v>
      </c>
      <c r="C19" t="s">
        <v>362</v>
      </c>
      <c r="D19" t="s">
        <v>362</v>
      </c>
    </row>
    <row r="20" spans="1:4">
      <c r="A20" t="s">
        <v>382</v>
      </c>
      <c r="B20" t="s">
        <v>362</v>
      </c>
      <c r="C20" t="s">
        <v>362</v>
      </c>
      <c r="D20" t="s">
        <v>362</v>
      </c>
    </row>
    <row r="21" spans="1:4">
      <c r="A21" t="s">
        <v>383</v>
      </c>
      <c r="B21" t="s">
        <v>362</v>
      </c>
      <c r="C21" t="s">
        <v>362</v>
      </c>
      <c r="D21" t="s">
        <v>362</v>
      </c>
    </row>
    <row r="22" spans="1:4">
      <c r="A22" t="s">
        <v>384</v>
      </c>
      <c r="B22" t="s">
        <v>362</v>
      </c>
      <c r="C22" t="s">
        <v>362</v>
      </c>
      <c r="D22" t="s">
        <v>362</v>
      </c>
    </row>
    <row r="23" spans="1:4">
      <c r="A23" t="s">
        <v>385</v>
      </c>
      <c r="B23" t="s">
        <v>362</v>
      </c>
      <c r="C23" t="s">
        <v>362</v>
      </c>
      <c r="D23" t="s">
        <v>362</v>
      </c>
    </row>
    <row r="24" spans="1:4">
      <c r="A24" t="s">
        <v>389</v>
      </c>
      <c r="B24" t="s">
        <v>362</v>
      </c>
      <c r="C24" t="s">
        <v>362</v>
      </c>
      <c r="D24" t="s">
        <v>362</v>
      </c>
    </row>
    <row r="25" spans="1:4">
      <c r="A25" t="s">
        <v>390</v>
      </c>
      <c r="B25" t="s">
        <v>362</v>
      </c>
      <c r="C25" t="s">
        <v>362</v>
      </c>
      <c r="D25" t="s">
        <v>362</v>
      </c>
    </row>
    <row r="26" spans="1:4">
      <c r="A26" t="s">
        <v>391</v>
      </c>
      <c r="B26" t="s">
        <v>362</v>
      </c>
      <c r="C26" t="s">
        <v>362</v>
      </c>
      <c r="D26" t="s">
        <v>362</v>
      </c>
    </row>
    <row r="27" spans="1:4">
      <c r="A27" t="s">
        <v>392</v>
      </c>
      <c r="B27" t="s">
        <v>362</v>
      </c>
      <c r="C27" t="s">
        <v>362</v>
      </c>
      <c r="D27" t="s">
        <v>362</v>
      </c>
    </row>
    <row r="28" spans="1:4">
      <c r="A28" t="s">
        <v>393</v>
      </c>
      <c r="B28" t="s">
        <v>362</v>
      </c>
      <c r="C28" t="s">
        <v>362</v>
      </c>
      <c r="D28" t="s">
        <v>362</v>
      </c>
    </row>
    <row r="29" spans="1:4">
      <c r="A29" t="s">
        <v>397</v>
      </c>
      <c r="B29" t="s">
        <v>362</v>
      </c>
      <c r="C29" t="s">
        <v>362</v>
      </c>
      <c r="D29" t="s">
        <v>362</v>
      </c>
    </row>
    <row r="30" spans="1:4">
      <c r="A30" t="s">
        <v>398</v>
      </c>
      <c r="B30" t="s">
        <v>362</v>
      </c>
      <c r="C30" t="s">
        <v>362</v>
      </c>
      <c r="D30" t="s">
        <v>362</v>
      </c>
    </row>
    <row r="31" spans="1:4">
      <c r="A31" t="s">
        <v>399</v>
      </c>
      <c r="B31" t="s">
        <v>362</v>
      </c>
      <c r="C31" t="s">
        <v>362</v>
      </c>
      <c r="D31" t="s">
        <v>362</v>
      </c>
    </row>
    <row r="32" spans="1:4">
      <c r="A32" t="s">
        <v>400</v>
      </c>
      <c r="B32" t="s">
        <v>362</v>
      </c>
      <c r="C32" t="s">
        <v>362</v>
      </c>
      <c r="D32" t="s">
        <v>362</v>
      </c>
    </row>
    <row r="33" spans="1:8">
      <c r="A33" t="s">
        <v>401</v>
      </c>
      <c r="B33" t="s">
        <v>362</v>
      </c>
      <c r="C33" t="s">
        <v>362</v>
      </c>
      <c r="D33" t="s">
        <v>362</v>
      </c>
    </row>
    <row r="34" spans="1:8">
      <c r="A34" t="s">
        <v>402</v>
      </c>
      <c r="B34" t="s">
        <v>362</v>
      </c>
      <c r="C34" t="s">
        <v>362</v>
      </c>
      <c r="D34" t="s">
        <v>362</v>
      </c>
    </row>
    <row r="35" spans="1:8">
      <c r="A35" t="s">
        <v>403</v>
      </c>
      <c r="B35" t="s">
        <v>362</v>
      </c>
      <c r="C35" t="s">
        <v>362</v>
      </c>
      <c r="D35" t="s">
        <v>362</v>
      </c>
    </row>
    <row r="36" spans="1:8">
      <c r="A36" t="s">
        <v>404</v>
      </c>
      <c r="B36" t="s">
        <v>362</v>
      </c>
      <c r="C36" t="s">
        <v>362</v>
      </c>
      <c r="D36" t="s">
        <v>362</v>
      </c>
    </row>
    <row r="37" spans="1:8">
      <c r="A37" t="s">
        <v>405</v>
      </c>
      <c r="B37" t="s">
        <v>362</v>
      </c>
      <c r="C37" t="s">
        <v>362</v>
      </c>
      <c r="D37" t="s">
        <v>362</v>
      </c>
    </row>
    <row r="38" spans="1:8">
      <c r="A38" t="s">
        <v>406</v>
      </c>
      <c r="B38" t="s">
        <v>362</v>
      </c>
      <c r="C38" t="s">
        <v>362</v>
      </c>
      <c r="D38" t="s">
        <v>362</v>
      </c>
    </row>
    <row r="39" spans="1:8">
      <c r="A39" t="s">
        <v>410</v>
      </c>
      <c r="B39" t="s">
        <v>362</v>
      </c>
      <c r="C39" t="s">
        <v>362</v>
      </c>
      <c r="D39" t="s">
        <v>362</v>
      </c>
    </row>
    <row r="40" spans="1:8">
      <c r="A40" t="s">
        <v>417</v>
      </c>
      <c r="B40" t="s">
        <v>362</v>
      </c>
      <c r="C40" t="s">
        <v>362</v>
      </c>
      <c r="D40" t="s">
        <v>362</v>
      </c>
    </row>
    <row r="41" spans="1:8">
      <c r="A41" t="s">
        <v>418</v>
      </c>
      <c r="B41" t="s">
        <v>362</v>
      </c>
      <c r="C41" t="s">
        <v>362</v>
      </c>
      <c r="D41" t="s">
        <v>362</v>
      </c>
    </row>
    <row r="42" spans="1:8">
      <c r="A42" t="s">
        <v>419</v>
      </c>
      <c r="B42" t="s">
        <v>372</v>
      </c>
      <c r="C42" t="s">
        <v>362</v>
      </c>
      <c r="D42" t="s">
        <v>362</v>
      </c>
      <c r="E42" t="s">
        <v>420</v>
      </c>
      <c r="F42" t="s">
        <v>538</v>
      </c>
      <c r="G42" t="s">
        <v>505</v>
      </c>
      <c r="H42" t="s">
        <v>376</v>
      </c>
    </row>
    <row r="43" spans="1:8">
      <c r="A43" t="s">
        <v>422</v>
      </c>
      <c r="B43" t="s">
        <v>362</v>
      </c>
      <c r="C43" t="s">
        <v>362</v>
      </c>
      <c r="D43" t="s">
        <v>362</v>
      </c>
    </row>
    <row r="44" spans="1:8">
      <c r="A44" t="s">
        <v>423</v>
      </c>
      <c r="B44" t="s">
        <v>362</v>
      </c>
      <c r="C44" t="s">
        <v>362</v>
      </c>
      <c r="D44" t="s">
        <v>362</v>
      </c>
    </row>
    <row r="45" spans="1:8">
      <c r="A45" t="s">
        <v>424</v>
      </c>
      <c r="B45" t="s">
        <v>362</v>
      </c>
      <c r="C45" t="s">
        <v>362</v>
      </c>
      <c r="D45" t="s">
        <v>362</v>
      </c>
    </row>
    <row r="46" spans="1:8">
      <c r="A46" t="s">
        <v>425</v>
      </c>
      <c r="B46" t="s">
        <v>362</v>
      </c>
      <c r="C46" t="s">
        <v>362</v>
      </c>
      <c r="D46" t="s">
        <v>362</v>
      </c>
    </row>
    <row r="47" spans="1:8">
      <c r="A47" t="s">
        <v>426</v>
      </c>
      <c r="B47" t="s">
        <v>362</v>
      </c>
      <c r="C47" t="s">
        <v>362</v>
      </c>
      <c r="D47" t="s">
        <v>362</v>
      </c>
    </row>
    <row r="48" spans="1:8">
      <c r="A48" t="s">
        <v>427</v>
      </c>
      <c r="B48" t="s">
        <v>362</v>
      </c>
      <c r="C48" t="s">
        <v>362</v>
      </c>
      <c r="D48" t="s">
        <v>362</v>
      </c>
    </row>
    <row r="49" spans="1:10">
      <c r="A49" t="s">
        <v>430</v>
      </c>
      <c r="B49" t="s">
        <v>362</v>
      </c>
      <c r="C49" t="s">
        <v>362</v>
      </c>
      <c r="D49" t="s">
        <v>362</v>
      </c>
    </row>
    <row r="50" spans="1:10">
      <c r="A50" t="s">
        <v>431</v>
      </c>
      <c r="B50" t="s">
        <v>362</v>
      </c>
      <c r="C50" t="s">
        <v>362</v>
      </c>
      <c r="D50" t="s">
        <v>362</v>
      </c>
    </row>
    <row r="51" spans="1:10">
      <c r="A51" t="s">
        <v>432</v>
      </c>
      <c r="B51" t="s">
        <v>362</v>
      </c>
      <c r="C51" t="s">
        <v>362</v>
      </c>
      <c r="D51" t="s">
        <v>362</v>
      </c>
    </row>
    <row r="52" spans="1:10">
      <c r="A52" t="s">
        <v>433</v>
      </c>
      <c r="B52" t="s">
        <v>362</v>
      </c>
      <c r="C52" t="s">
        <v>362</v>
      </c>
      <c r="D52" t="s">
        <v>362</v>
      </c>
    </row>
    <row r="53" spans="1:10">
      <c r="A53" t="s">
        <v>434</v>
      </c>
      <c r="B53" t="s">
        <v>362</v>
      </c>
      <c r="C53" t="s">
        <v>362</v>
      </c>
      <c r="D53" t="s">
        <v>362</v>
      </c>
    </row>
    <row r="54" spans="1:10">
      <c r="A54" t="s">
        <v>435</v>
      </c>
      <c r="B54" t="s">
        <v>362</v>
      </c>
      <c r="C54" t="s">
        <v>362</v>
      </c>
      <c r="D54" t="s">
        <v>362</v>
      </c>
    </row>
    <row r="55" spans="1:10">
      <c r="A55" t="s">
        <v>436</v>
      </c>
      <c r="B55" t="s">
        <v>362</v>
      </c>
      <c r="C55" t="s">
        <v>362</v>
      </c>
      <c r="D55" t="s">
        <v>362</v>
      </c>
    </row>
    <row r="56" spans="1:10">
      <c r="A56" t="s">
        <v>437</v>
      </c>
      <c r="B56" t="s">
        <v>372</v>
      </c>
      <c r="C56" t="s">
        <v>362</v>
      </c>
      <c r="D56" t="s">
        <v>362</v>
      </c>
      <c r="E56" t="s">
        <v>438</v>
      </c>
      <c r="F56" t="s">
        <v>538</v>
      </c>
      <c r="G56" t="s">
        <v>472</v>
      </c>
      <c r="H56" t="s">
        <v>376</v>
      </c>
    </row>
    <row r="57" spans="1:10">
      <c r="A57" t="s">
        <v>444</v>
      </c>
      <c r="B57" t="s">
        <v>362</v>
      </c>
      <c r="C57" t="s">
        <v>362</v>
      </c>
      <c r="D57" t="s">
        <v>362</v>
      </c>
    </row>
    <row r="58" spans="1:10">
      <c r="A58" t="s">
        <v>445</v>
      </c>
      <c r="B58" t="s">
        <v>362</v>
      </c>
      <c r="C58" t="s">
        <v>362</v>
      </c>
      <c r="D58" t="s">
        <v>362</v>
      </c>
    </row>
    <row r="59" spans="1:10">
      <c r="A59" t="s">
        <v>446</v>
      </c>
      <c r="B59" t="s">
        <v>372</v>
      </c>
      <c r="C59" t="s">
        <v>362</v>
      </c>
      <c r="D59" t="s">
        <v>362</v>
      </c>
      <c r="E59" t="s">
        <v>447</v>
      </c>
      <c r="F59" t="s">
        <v>538</v>
      </c>
      <c r="G59" t="s">
        <v>505</v>
      </c>
      <c r="H59" t="s">
        <v>413</v>
      </c>
      <c r="I59" t="s">
        <v>539</v>
      </c>
      <c r="J59" t="s">
        <v>451</v>
      </c>
    </row>
    <row r="62" spans="1:10">
      <c r="A62" t="s">
        <v>453</v>
      </c>
      <c r="B62" t="s">
        <v>454</v>
      </c>
    </row>
    <row r="63" spans="1:10">
      <c r="A63" t="s">
        <v>455</v>
      </c>
      <c r="B63" t="s">
        <v>456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rightToLeft="1" workbookViewId="0"/>
  </sheetViews>
  <sheetFormatPr defaultRowHeight="15"/>
  <cols>
    <col min="1" max="1" width="14" customWidth="1"/>
    <col min="2" max="2" width="13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545</v>
      </c>
      <c r="G11" t="s">
        <v>429</v>
      </c>
      <c r="H11" t="s">
        <v>413</v>
      </c>
      <c r="I11" t="s">
        <v>546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545</v>
      </c>
      <c r="G12" t="s">
        <v>439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545</v>
      </c>
      <c r="G16" t="s">
        <v>552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545</v>
      </c>
      <c r="G40" t="s">
        <v>523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8">
      <c r="A65" t="s">
        <v>424</v>
      </c>
      <c r="B65" t="s">
        <v>362</v>
      </c>
      <c r="C65" t="s">
        <v>362</v>
      </c>
      <c r="D65" t="s">
        <v>362</v>
      </c>
    </row>
    <row r="66" spans="1:8">
      <c r="A66" t="s">
        <v>425</v>
      </c>
      <c r="B66" t="s">
        <v>362</v>
      </c>
      <c r="C66" t="s">
        <v>362</v>
      </c>
      <c r="D66" t="s">
        <v>362</v>
      </c>
    </row>
    <row r="67" spans="1:8">
      <c r="A67" t="s">
        <v>529</v>
      </c>
      <c r="B67" t="s">
        <v>362</v>
      </c>
      <c r="C67" t="s">
        <v>362</v>
      </c>
      <c r="D67" t="s">
        <v>362</v>
      </c>
    </row>
    <row r="68" spans="1:8">
      <c r="A68" t="s">
        <v>426</v>
      </c>
      <c r="B68" t="s">
        <v>362</v>
      </c>
      <c r="C68" t="s">
        <v>362</v>
      </c>
      <c r="D68" t="s">
        <v>362</v>
      </c>
    </row>
    <row r="69" spans="1:8">
      <c r="A69" t="s">
        <v>427</v>
      </c>
      <c r="B69" t="s">
        <v>362</v>
      </c>
      <c r="C69" t="s">
        <v>362</v>
      </c>
      <c r="D69" t="s">
        <v>362</v>
      </c>
    </row>
    <row r="70" spans="1:8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567</v>
      </c>
      <c r="G70" t="s">
        <v>443</v>
      </c>
      <c r="H70" t="s">
        <v>376</v>
      </c>
    </row>
    <row r="71" spans="1:8">
      <c r="A71" t="s">
        <v>428</v>
      </c>
      <c r="B71" t="s">
        <v>362</v>
      </c>
      <c r="C71" t="s">
        <v>362</v>
      </c>
      <c r="D71" t="s">
        <v>362</v>
      </c>
    </row>
    <row r="72" spans="1:8">
      <c r="A72" t="s">
        <v>430</v>
      </c>
      <c r="B72" t="s">
        <v>362</v>
      </c>
      <c r="C72" t="s">
        <v>362</v>
      </c>
      <c r="D72" t="s">
        <v>362</v>
      </c>
    </row>
    <row r="73" spans="1:8">
      <c r="A73" t="s">
        <v>431</v>
      </c>
      <c r="B73" t="s">
        <v>362</v>
      </c>
      <c r="C73" t="s">
        <v>362</v>
      </c>
      <c r="D73" t="s">
        <v>362</v>
      </c>
    </row>
    <row r="74" spans="1:8">
      <c r="A74" t="s">
        <v>432</v>
      </c>
      <c r="B74" t="s">
        <v>362</v>
      </c>
      <c r="C74" t="s">
        <v>362</v>
      </c>
      <c r="D74" t="s">
        <v>362</v>
      </c>
    </row>
    <row r="75" spans="1:8">
      <c r="A75" t="s">
        <v>433</v>
      </c>
      <c r="B75" t="s">
        <v>362</v>
      </c>
      <c r="C75" t="s">
        <v>362</v>
      </c>
      <c r="D75" t="s">
        <v>362</v>
      </c>
    </row>
    <row r="76" spans="1:8">
      <c r="A76" t="s">
        <v>434</v>
      </c>
      <c r="B76" t="s">
        <v>362</v>
      </c>
      <c r="C76" t="s">
        <v>362</v>
      </c>
      <c r="D76" t="s">
        <v>362</v>
      </c>
    </row>
    <row r="77" spans="1:8">
      <c r="A77" t="s">
        <v>435</v>
      </c>
      <c r="B77" t="s">
        <v>362</v>
      </c>
      <c r="C77" t="s">
        <v>362</v>
      </c>
      <c r="D77" t="s">
        <v>362</v>
      </c>
    </row>
    <row r="78" spans="1:8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545</v>
      </c>
      <c r="G78" t="s">
        <v>570</v>
      </c>
      <c r="H78" t="s">
        <v>376</v>
      </c>
    </row>
    <row r="79" spans="1:8">
      <c r="A79" t="s">
        <v>436</v>
      </c>
      <c r="B79" t="s">
        <v>362</v>
      </c>
      <c r="C79" t="s">
        <v>362</v>
      </c>
      <c r="D79" t="s">
        <v>362</v>
      </c>
    </row>
    <row r="80" spans="1:8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545</v>
      </c>
      <c r="G85" t="s">
        <v>574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545</v>
      </c>
      <c r="G87" t="s">
        <v>458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rightToLeft="1" workbookViewId="0"/>
  </sheetViews>
  <sheetFormatPr defaultRowHeight="15"/>
  <cols>
    <col min="1" max="1" width="18.85546875" customWidth="1"/>
    <col min="2" max="2" width="14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579</v>
      </c>
      <c r="G11" t="s">
        <v>464</v>
      </c>
      <c r="H11" t="s">
        <v>413</v>
      </c>
      <c r="I11" t="s">
        <v>580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579</v>
      </c>
      <c r="G12" t="s">
        <v>581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579</v>
      </c>
      <c r="G16" t="s">
        <v>485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582</v>
      </c>
      <c r="G40" t="s">
        <v>536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10">
      <c r="A65" t="s">
        <v>424</v>
      </c>
      <c r="B65" t="s">
        <v>362</v>
      </c>
      <c r="C65" t="s">
        <v>362</v>
      </c>
      <c r="D65" t="s">
        <v>362</v>
      </c>
    </row>
    <row r="66" spans="1:10">
      <c r="A66" t="s">
        <v>425</v>
      </c>
      <c r="B66" t="s">
        <v>362</v>
      </c>
      <c r="C66" t="s">
        <v>362</v>
      </c>
      <c r="D66" t="s">
        <v>362</v>
      </c>
    </row>
    <row r="67" spans="1:10">
      <c r="A67" t="s">
        <v>529</v>
      </c>
      <c r="B67" t="s">
        <v>362</v>
      </c>
      <c r="C67" t="s">
        <v>362</v>
      </c>
      <c r="D67" t="s">
        <v>362</v>
      </c>
    </row>
    <row r="68" spans="1:10">
      <c r="A68" t="s">
        <v>426</v>
      </c>
      <c r="B68" t="s">
        <v>362</v>
      </c>
      <c r="C68" t="s">
        <v>362</v>
      </c>
      <c r="D68" t="s">
        <v>362</v>
      </c>
    </row>
    <row r="69" spans="1:10">
      <c r="A69" t="s">
        <v>427</v>
      </c>
      <c r="B69" t="s">
        <v>362</v>
      </c>
      <c r="C69" t="s">
        <v>362</v>
      </c>
      <c r="D69" t="s">
        <v>362</v>
      </c>
    </row>
    <row r="70" spans="1:10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579</v>
      </c>
      <c r="G70" t="s">
        <v>507</v>
      </c>
      <c r="H70" t="s">
        <v>413</v>
      </c>
      <c r="I70" t="s">
        <v>583</v>
      </c>
      <c r="J70" t="s">
        <v>584</v>
      </c>
    </row>
    <row r="71" spans="1:10">
      <c r="A71" t="s">
        <v>428</v>
      </c>
      <c r="B71" t="s">
        <v>362</v>
      </c>
      <c r="C71" t="s">
        <v>362</v>
      </c>
      <c r="D71" t="s">
        <v>362</v>
      </c>
    </row>
    <row r="72" spans="1:10">
      <c r="A72" t="s">
        <v>430</v>
      </c>
      <c r="B72" t="s">
        <v>362</v>
      </c>
      <c r="C72" t="s">
        <v>362</v>
      </c>
      <c r="D72" t="s">
        <v>362</v>
      </c>
    </row>
    <row r="73" spans="1:10">
      <c r="A73" t="s">
        <v>431</v>
      </c>
      <c r="B73" t="s">
        <v>362</v>
      </c>
      <c r="C73" t="s">
        <v>362</v>
      </c>
      <c r="D73" t="s">
        <v>362</v>
      </c>
    </row>
    <row r="74" spans="1:10">
      <c r="A74" t="s">
        <v>432</v>
      </c>
      <c r="B74" t="s">
        <v>362</v>
      </c>
      <c r="C74" t="s">
        <v>362</v>
      </c>
      <c r="D74" t="s">
        <v>362</v>
      </c>
    </row>
    <row r="75" spans="1:10">
      <c r="A75" t="s">
        <v>433</v>
      </c>
      <c r="B75" t="s">
        <v>362</v>
      </c>
      <c r="C75" t="s">
        <v>362</v>
      </c>
      <c r="D75" t="s">
        <v>362</v>
      </c>
    </row>
    <row r="76" spans="1:10">
      <c r="A76" t="s">
        <v>434</v>
      </c>
      <c r="B76" t="s">
        <v>362</v>
      </c>
      <c r="C76" t="s">
        <v>362</v>
      </c>
      <c r="D76" t="s">
        <v>362</v>
      </c>
    </row>
    <row r="77" spans="1:10">
      <c r="A77" t="s">
        <v>435</v>
      </c>
      <c r="B77" t="s">
        <v>362</v>
      </c>
      <c r="C77" t="s">
        <v>362</v>
      </c>
      <c r="D77" t="s">
        <v>362</v>
      </c>
    </row>
    <row r="78" spans="1:10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579</v>
      </c>
      <c r="G78" t="s">
        <v>489</v>
      </c>
      <c r="H78" t="s">
        <v>376</v>
      </c>
    </row>
    <row r="79" spans="1:10">
      <c r="A79" t="s">
        <v>436</v>
      </c>
      <c r="B79" t="s">
        <v>362</v>
      </c>
      <c r="C79" t="s">
        <v>362</v>
      </c>
      <c r="D79" t="s">
        <v>362</v>
      </c>
    </row>
    <row r="80" spans="1:10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579</v>
      </c>
      <c r="G85" t="s">
        <v>471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579</v>
      </c>
      <c r="G87" t="s">
        <v>471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rightToLeft="1" workbookViewId="0"/>
  </sheetViews>
  <sheetFormatPr defaultRowHeight="15"/>
  <cols>
    <col min="1" max="1" width="17.42578125" customWidth="1"/>
    <col min="2" max="2" width="15.5703125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579</v>
      </c>
      <c r="G11" t="s">
        <v>464</v>
      </c>
      <c r="H11" t="s">
        <v>413</v>
      </c>
      <c r="I11" t="s">
        <v>580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579</v>
      </c>
      <c r="G12" t="s">
        <v>581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579</v>
      </c>
      <c r="G16" t="s">
        <v>485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582</v>
      </c>
      <c r="G40" t="s">
        <v>536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10">
      <c r="A65" t="s">
        <v>424</v>
      </c>
      <c r="B65" t="s">
        <v>362</v>
      </c>
      <c r="C65" t="s">
        <v>362</v>
      </c>
      <c r="D65" t="s">
        <v>362</v>
      </c>
    </row>
    <row r="66" spans="1:10">
      <c r="A66" t="s">
        <v>425</v>
      </c>
      <c r="B66" t="s">
        <v>362</v>
      </c>
      <c r="C66" t="s">
        <v>362</v>
      </c>
      <c r="D66" t="s">
        <v>362</v>
      </c>
    </row>
    <row r="67" spans="1:10">
      <c r="A67" t="s">
        <v>529</v>
      </c>
      <c r="B67" t="s">
        <v>362</v>
      </c>
      <c r="C67" t="s">
        <v>362</v>
      </c>
      <c r="D67" t="s">
        <v>362</v>
      </c>
    </row>
    <row r="68" spans="1:10">
      <c r="A68" t="s">
        <v>426</v>
      </c>
      <c r="B68" t="s">
        <v>362</v>
      </c>
      <c r="C68" t="s">
        <v>362</v>
      </c>
      <c r="D68" t="s">
        <v>362</v>
      </c>
    </row>
    <row r="69" spans="1:10">
      <c r="A69" t="s">
        <v>427</v>
      </c>
      <c r="B69" t="s">
        <v>362</v>
      </c>
      <c r="C69" t="s">
        <v>362</v>
      </c>
      <c r="D69" t="s">
        <v>362</v>
      </c>
    </row>
    <row r="70" spans="1:10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579</v>
      </c>
      <c r="G70" t="s">
        <v>507</v>
      </c>
      <c r="H70" t="s">
        <v>413</v>
      </c>
      <c r="I70" t="s">
        <v>583</v>
      </c>
      <c r="J70" t="s">
        <v>584</v>
      </c>
    </row>
    <row r="71" spans="1:10">
      <c r="A71" t="s">
        <v>428</v>
      </c>
      <c r="B71" t="s">
        <v>362</v>
      </c>
      <c r="C71" t="s">
        <v>362</v>
      </c>
      <c r="D71" t="s">
        <v>362</v>
      </c>
    </row>
    <row r="72" spans="1:10">
      <c r="A72" t="s">
        <v>430</v>
      </c>
      <c r="B72" t="s">
        <v>362</v>
      </c>
      <c r="C72" t="s">
        <v>362</v>
      </c>
      <c r="D72" t="s">
        <v>362</v>
      </c>
    </row>
    <row r="73" spans="1:10">
      <c r="A73" t="s">
        <v>431</v>
      </c>
      <c r="B73" t="s">
        <v>362</v>
      </c>
      <c r="C73" t="s">
        <v>362</v>
      </c>
      <c r="D73" t="s">
        <v>362</v>
      </c>
    </row>
    <row r="74" spans="1:10">
      <c r="A74" t="s">
        <v>432</v>
      </c>
      <c r="B74" t="s">
        <v>362</v>
      </c>
      <c r="C74" t="s">
        <v>362</v>
      </c>
      <c r="D74" t="s">
        <v>362</v>
      </c>
    </row>
    <row r="75" spans="1:10">
      <c r="A75" t="s">
        <v>433</v>
      </c>
      <c r="B75" t="s">
        <v>362</v>
      </c>
      <c r="C75" t="s">
        <v>362</v>
      </c>
      <c r="D75" t="s">
        <v>362</v>
      </c>
    </row>
    <row r="76" spans="1:10">
      <c r="A76" t="s">
        <v>434</v>
      </c>
      <c r="B76" t="s">
        <v>362</v>
      </c>
      <c r="C76" t="s">
        <v>362</v>
      </c>
      <c r="D76" t="s">
        <v>362</v>
      </c>
    </row>
    <row r="77" spans="1:10">
      <c r="A77" t="s">
        <v>435</v>
      </c>
      <c r="B77" t="s">
        <v>362</v>
      </c>
      <c r="C77" t="s">
        <v>362</v>
      </c>
      <c r="D77" t="s">
        <v>362</v>
      </c>
    </row>
    <row r="78" spans="1:10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579</v>
      </c>
      <c r="G78" t="s">
        <v>489</v>
      </c>
      <c r="H78" t="s">
        <v>376</v>
      </c>
    </row>
    <row r="79" spans="1:10">
      <c r="A79" t="s">
        <v>436</v>
      </c>
      <c r="B79" t="s">
        <v>362</v>
      </c>
      <c r="C79" t="s">
        <v>362</v>
      </c>
      <c r="D79" t="s">
        <v>362</v>
      </c>
    </row>
    <row r="80" spans="1:10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579</v>
      </c>
      <c r="G85" t="s">
        <v>471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579</v>
      </c>
      <c r="G87" t="s">
        <v>471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rightToLeft="1" workbookViewId="0"/>
  </sheetViews>
  <sheetFormatPr defaultRowHeight="15"/>
  <cols>
    <col min="1" max="1" width="22" customWidth="1"/>
    <col min="2" max="2" width="13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540</v>
      </c>
      <c r="C2" t="s">
        <v>349</v>
      </c>
      <c r="D2" t="s">
        <v>585</v>
      </c>
      <c r="E2" t="s">
        <v>351</v>
      </c>
      <c r="F2" t="s">
        <v>586</v>
      </c>
    </row>
    <row r="4" spans="1:9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362</v>
      </c>
      <c r="C6" t="s">
        <v>362</v>
      </c>
      <c r="D6" t="s">
        <v>362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362</v>
      </c>
      <c r="C8" t="s">
        <v>362</v>
      </c>
      <c r="D8" t="s">
        <v>362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543</v>
      </c>
      <c r="B11" t="s">
        <v>362</v>
      </c>
      <c r="C11" t="s">
        <v>362</v>
      </c>
      <c r="D11" t="s">
        <v>362</v>
      </c>
    </row>
    <row r="12" spans="1:9">
      <c r="A12" t="s">
        <v>548</v>
      </c>
      <c r="B12" t="s">
        <v>362</v>
      </c>
      <c r="C12" t="s">
        <v>362</v>
      </c>
      <c r="D12" t="s">
        <v>362</v>
      </c>
    </row>
    <row r="13" spans="1:9">
      <c r="A13" t="s">
        <v>366</v>
      </c>
      <c r="B13" t="s">
        <v>362</v>
      </c>
      <c r="C13" t="s">
        <v>362</v>
      </c>
      <c r="D13" t="s">
        <v>362</v>
      </c>
    </row>
    <row r="14" spans="1:9">
      <c r="A14" t="s">
        <v>367</v>
      </c>
      <c r="B14" t="s">
        <v>362</v>
      </c>
      <c r="C14" t="s">
        <v>362</v>
      </c>
      <c r="D14" t="s">
        <v>362</v>
      </c>
    </row>
    <row r="15" spans="1:9">
      <c r="A15" t="s">
        <v>368</v>
      </c>
      <c r="B15" t="s">
        <v>362</v>
      </c>
      <c r="C15" t="s">
        <v>362</v>
      </c>
      <c r="D15" t="s">
        <v>362</v>
      </c>
    </row>
    <row r="16" spans="1:9">
      <c r="A16" t="s">
        <v>550</v>
      </c>
      <c r="B16" t="s">
        <v>362</v>
      </c>
      <c r="C16" t="s">
        <v>362</v>
      </c>
      <c r="D16" t="s">
        <v>362</v>
      </c>
    </row>
    <row r="17" spans="1:10">
      <c r="A17" t="s">
        <v>587</v>
      </c>
      <c r="B17" t="s">
        <v>372</v>
      </c>
      <c r="C17" t="s">
        <v>362</v>
      </c>
      <c r="D17" t="s">
        <v>362</v>
      </c>
      <c r="E17" t="s">
        <v>588</v>
      </c>
      <c r="F17" t="s">
        <v>589</v>
      </c>
      <c r="G17" t="s">
        <v>590</v>
      </c>
      <c r="H17" t="s">
        <v>413</v>
      </c>
      <c r="I17" t="s">
        <v>591</v>
      </c>
      <c r="J17" t="s">
        <v>592</v>
      </c>
    </row>
    <row r="18" spans="1:10">
      <c r="A18" t="s">
        <v>369</v>
      </c>
      <c r="B18" t="s">
        <v>362</v>
      </c>
      <c r="C18" t="s">
        <v>362</v>
      </c>
      <c r="D18" t="s">
        <v>362</v>
      </c>
    </row>
    <row r="19" spans="1:10">
      <c r="A19" t="s">
        <v>370</v>
      </c>
      <c r="B19" t="s">
        <v>362</v>
      </c>
      <c r="C19" t="s">
        <v>362</v>
      </c>
      <c r="D19" t="s">
        <v>362</v>
      </c>
    </row>
    <row r="20" spans="1:10">
      <c r="A20" t="s">
        <v>593</v>
      </c>
      <c r="B20" t="s">
        <v>372</v>
      </c>
      <c r="C20" t="s">
        <v>362</v>
      </c>
      <c r="D20" t="s">
        <v>362</v>
      </c>
      <c r="E20" t="s">
        <v>594</v>
      </c>
      <c r="F20" t="s">
        <v>595</v>
      </c>
      <c r="G20" t="s">
        <v>570</v>
      </c>
      <c r="H20" t="s">
        <v>413</v>
      </c>
      <c r="I20" t="s">
        <v>596</v>
      </c>
      <c r="J20" t="s">
        <v>597</v>
      </c>
    </row>
    <row r="21" spans="1:10">
      <c r="A21" t="s">
        <v>371</v>
      </c>
      <c r="B21" t="s">
        <v>362</v>
      </c>
      <c r="C21" t="s">
        <v>362</v>
      </c>
      <c r="D21" t="s">
        <v>362</v>
      </c>
    </row>
    <row r="22" spans="1:10">
      <c r="A22" t="s">
        <v>377</v>
      </c>
      <c r="B22" t="s">
        <v>362</v>
      </c>
      <c r="C22" t="s">
        <v>362</v>
      </c>
      <c r="D22" t="s">
        <v>362</v>
      </c>
    </row>
    <row r="23" spans="1:10">
      <c r="A23" t="s">
        <v>378</v>
      </c>
      <c r="B23" t="s">
        <v>362</v>
      </c>
      <c r="C23" t="s">
        <v>362</v>
      </c>
      <c r="D23" t="s">
        <v>362</v>
      </c>
    </row>
    <row r="24" spans="1:10">
      <c r="A24" t="s">
        <v>379</v>
      </c>
      <c r="B24" t="s">
        <v>362</v>
      </c>
      <c r="C24" t="s">
        <v>362</v>
      </c>
      <c r="D24" t="s">
        <v>362</v>
      </c>
    </row>
    <row r="25" spans="1:10">
      <c r="A25" t="s">
        <v>380</v>
      </c>
      <c r="B25" t="s">
        <v>362</v>
      </c>
      <c r="C25" t="s">
        <v>362</v>
      </c>
      <c r="D25" t="s">
        <v>362</v>
      </c>
    </row>
    <row r="26" spans="1:10">
      <c r="A26" t="s">
        <v>381</v>
      </c>
      <c r="B26" t="s">
        <v>362</v>
      </c>
      <c r="C26" t="s">
        <v>362</v>
      </c>
      <c r="D26" t="s">
        <v>362</v>
      </c>
    </row>
    <row r="27" spans="1:10">
      <c r="A27" t="s">
        <v>382</v>
      </c>
      <c r="B27" t="s">
        <v>362</v>
      </c>
      <c r="C27" t="s">
        <v>362</v>
      </c>
      <c r="D27" t="s">
        <v>362</v>
      </c>
    </row>
    <row r="28" spans="1:10">
      <c r="A28" t="s">
        <v>383</v>
      </c>
      <c r="B28" t="s">
        <v>362</v>
      </c>
      <c r="C28" t="s">
        <v>362</v>
      </c>
      <c r="D28" t="s">
        <v>362</v>
      </c>
    </row>
    <row r="29" spans="1:10">
      <c r="A29" t="s">
        <v>501</v>
      </c>
      <c r="B29" t="s">
        <v>362</v>
      </c>
      <c r="C29" t="s">
        <v>362</v>
      </c>
      <c r="D29" t="s">
        <v>362</v>
      </c>
    </row>
    <row r="30" spans="1:10">
      <c r="A30" t="s">
        <v>384</v>
      </c>
      <c r="B30" t="s">
        <v>362</v>
      </c>
      <c r="C30" t="s">
        <v>362</v>
      </c>
      <c r="D30" t="s">
        <v>362</v>
      </c>
    </row>
    <row r="31" spans="1:10">
      <c r="A31" t="s">
        <v>598</v>
      </c>
      <c r="B31" t="s">
        <v>372</v>
      </c>
      <c r="C31" t="s">
        <v>362</v>
      </c>
      <c r="D31" t="s">
        <v>362</v>
      </c>
      <c r="E31" t="s">
        <v>594</v>
      </c>
      <c r="F31" t="s">
        <v>599</v>
      </c>
      <c r="G31" t="s">
        <v>600</v>
      </c>
      <c r="H31" t="s">
        <v>413</v>
      </c>
      <c r="I31" t="s">
        <v>601</v>
      </c>
      <c r="J31" t="s">
        <v>602</v>
      </c>
    </row>
    <row r="32" spans="1:10">
      <c r="A32" t="s">
        <v>385</v>
      </c>
      <c r="B32" t="s">
        <v>362</v>
      </c>
      <c r="C32" t="s">
        <v>362</v>
      </c>
      <c r="D32" t="s">
        <v>362</v>
      </c>
    </row>
    <row r="33" spans="1:8">
      <c r="A33" t="s">
        <v>459</v>
      </c>
      <c r="B33" t="s">
        <v>362</v>
      </c>
      <c r="C33" t="s">
        <v>362</v>
      </c>
      <c r="D33" t="s">
        <v>362</v>
      </c>
    </row>
    <row r="34" spans="1:8">
      <c r="A34" t="s">
        <v>386</v>
      </c>
      <c r="B34" t="s">
        <v>362</v>
      </c>
      <c r="C34" t="s">
        <v>362</v>
      </c>
      <c r="D34" t="s">
        <v>362</v>
      </c>
    </row>
    <row r="35" spans="1:8">
      <c r="A35" t="s">
        <v>509</v>
      </c>
      <c r="B35" t="s">
        <v>362</v>
      </c>
      <c r="C35" t="s">
        <v>362</v>
      </c>
      <c r="D35" t="s">
        <v>362</v>
      </c>
    </row>
    <row r="36" spans="1:8">
      <c r="A36" t="s">
        <v>389</v>
      </c>
      <c r="B36" t="s">
        <v>362</v>
      </c>
      <c r="C36" t="s">
        <v>362</v>
      </c>
      <c r="D36" t="s">
        <v>362</v>
      </c>
    </row>
    <row r="37" spans="1:8">
      <c r="A37" t="s">
        <v>512</v>
      </c>
      <c r="B37" t="s">
        <v>362</v>
      </c>
      <c r="C37" t="s">
        <v>362</v>
      </c>
      <c r="D37" t="s">
        <v>362</v>
      </c>
    </row>
    <row r="38" spans="1:8">
      <c r="A38" t="s">
        <v>514</v>
      </c>
      <c r="B38" t="s">
        <v>362</v>
      </c>
      <c r="C38" t="s">
        <v>362</v>
      </c>
      <c r="D38" t="s">
        <v>362</v>
      </c>
    </row>
    <row r="39" spans="1:8">
      <c r="A39" t="s">
        <v>390</v>
      </c>
      <c r="B39" t="s">
        <v>362</v>
      </c>
      <c r="C39" t="s">
        <v>362</v>
      </c>
      <c r="D39" t="s">
        <v>362</v>
      </c>
    </row>
    <row r="40" spans="1:8">
      <c r="A40" t="s">
        <v>391</v>
      </c>
      <c r="B40" t="s">
        <v>362</v>
      </c>
      <c r="C40" t="s">
        <v>362</v>
      </c>
      <c r="D40" t="s">
        <v>362</v>
      </c>
    </row>
    <row r="41" spans="1:8">
      <c r="A41" t="s">
        <v>392</v>
      </c>
      <c r="B41" t="s">
        <v>362</v>
      </c>
      <c r="C41" t="s">
        <v>362</v>
      </c>
      <c r="D41" t="s">
        <v>362</v>
      </c>
    </row>
    <row r="42" spans="1:8">
      <c r="A42" t="s">
        <v>393</v>
      </c>
      <c r="B42" t="s">
        <v>362</v>
      </c>
      <c r="C42" t="s">
        <v>362</v>
      </c>
      <c r="D42" t="s">
        <v>362</v>
      </c>
    </row>
    <row r="43" spans="1:8">
      <c r="A43" t="s">
        <v>553</v>
      </c>
      <c r="B43" t="s">
        <v>362</v>
      </c>
      <c r="C43" t="s">
        <v>362</v>
      </c>
      <c r="D43" t="s">
        <v>362</v>
      </c>
    </row>
    <row r="44" spans="1:8">
      <c r="A44" t="s">
        <v>603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604</v>
      </c>
      <c r="H44" t="s">
        <v>376</v>
      </c>
    </row>
    <row r="45" spans="1:8">
      <c r="A45" t="s">
        <v>394</v>
      </c>
      <c r="B45" t="s">
        <v>362</v>
      </c>
      <c r="C45" t="s">
        <v>362</v>
      </c>
      <c r="D45" t="s">
        <v>362</v>
      </c>
    </row>
    <row r="46" spans="1:8">
      <c r="A46" t="s">
        <v>397</v>
      </c>
      <c r="B46" t="s">
        <v>362</v>
      </c>
      <c r="C46" t="s">
        <v>362</v>
      </c>
      <c r="D46" t="s">
        <v>362</v>
      </c>
    </row>
    <row r="47" spans="1:8">
      <c r="A47" t="s">
        <v>398</v>
      </c>
      <c r="B47" t="s">
        <v>362</v>
      </c>
      <c r="C47" t="s">
        <v>362</v>
      </c>
      <c r="D47" t="s">
        <v>362</v>
      </c>
    </row>
    <row r="48" spans="1:8">
      <c r="A48" t="s">
        <v>399</v>
      </c>
      <c r="B48" t="s">
        <v>362</v>
      </c>
      <c r="C48" t="s">
        <v>362</v>
      </c>
      <c r="D48" t="s">
        <v>362</v>
      </c>
    </row>
    <row r="49" spans="1:10">
      <c r="A49" t="s">
        <v>605</v>
      </c>
      <c r="B49" t="s">
        <v>372</v>
      </c>
      <c r="C49" t="s">
        <v>362</v>
      </c>
      <c r="D49" t="s">
        <v>362</v>
      </c>
      <c r="E49" t="s">
        <v>493</v>
      </c>
      <c r="F49" t="s">
        <v>589</v>
      </c>
      <c r="G49" t="s">
        <v>429</v>
      </c>
      <c r="H49" t="s">
        <v>376</v>
      </c>
    </row>
    <row r="50" spans="1:10">
      <c r="A50" t="s">
        <v>400</v>
      </c>
      <c r="B50" t="s">
        <v>362</v>
      </c>
      <c r="C50" t="s">
        <v>362</v>
      </c>
      <c r="D50" t="s">
        <v>362</v>
      </c>
    </row>
    <row r="51" spans="1:10">
      <c r="A51" t="s">
        <v>555</v>
      </c>
      <c r="B51" t="s">
        <v>362</v>
      </c>
      <c r="C51" t="s">
        <v>362</v>
      </c>
      <c r="D51" t="s">
        <v>362</v>
      </c>
    </row>
    <row r="52" spans="1:10">
      <c r="A52" t="s">
        <v>401</v>
      </c>
      <c r="B52" t="s">
        <v>362</v>
      </c>
      <c r="C52" t="s">
        <v>362</v>
      </c>
      <c r="D52" t="s">
        <v>362</v>
      </c>
    </row>
    <row r="53" spans="1:10">
      <c r="A53" t="s">
        <v>559</v>
      </c>
      <c r="B53" t="s">
        <v>362</v>
      </c>
      <c r="C53" t="s">
        <v>362</v>
      </c>
      <c r="D53" t="s">
        <v>362</v>
      </c>
    </row>
    <row r="54" spans="1:10">
      <c r="A54" t="s">
        <v>606</v>
      </c>
      <c r="B54" t="s">
        <v>372</v>
      </c>
      <c r="C54" t="s">
        <v>362</v>
      </c>
      <c r="D54" t="s">
        <v>362</v>
      </c>
      <c r="E54" t="s">
        <v>594</v>
      </c>
      <c r="F54" t="s">
        <v>607</v>
      </c>
      <c r="G54" t="s">
        <v>448</v>
      </c>
      <c r="H54" t="s">
        <v>376</v>
      </c>
    </row>
    <row r="55" spans="1:10">
      <c r="A55" t="s">
        <v>402</v>
      </c>
      <c r="B55" t="s">
        <v>362</v>
      </c>
      <c r="C55" t="s">
        <v>362</v>
      </c>
      <c r="D55" t="s">
        <v>362</v>
      </c>
    </row>
    <row r="56" spans="1:10">
      <c r="A56" t="s">
        <v>503</v>
      </c>
      <c r="B56" t="s">
        <v>362</v>
      </c>
      <c r="C56" t="s">
        <v>362</v>
      </c>
      <c r="D56" t="s">
        <v>362</v>
      </c>
    </row>
    <row r="57" spans="1:10">
      <c r="A57" t="s">
        <v>403</v>
      </c>
      <c r="B57" t="s">
        <v>362</v>
      </c>
      <c r="C57" t="s">
        <v>362</v>
      </c>
      <c r="D57" t="s">
        <v>362</v>
      </c>
    </row>
    <row r="58" spans="1:10">
      <c r="A58" t="s">
        <v>404</v>
      </c>
      <c r="B58" t="s">
        <v>362</v>
      </c>
      <c r="C58" t="s">
        <v>362</v>
      </c>
      <c r="D58" t="s">
        <v>362</v>
      </c>
    </row>
    <row r="59" spans="1:10">
      <c r="A59" t="s">
        <v>405</v>
      </c>
      <c r="B59" t="s">
        <v>362</v>
      </c>
      <c r="C59" t="s">
        <v>362</v>
      </c>
      <c r="D59" t="s">
        <v>362</v>
      </c>
    </row>
    <row r="60" spans="1:10">
      <c r="A60" t="s">
        <v>406</v>
      </c>
      <c r="B60" t="s">
        <v>362</v>
      </c>
      <c r="C60" t="s">
        <v>362</v>
      </c>
      <c r="D60" t="s">
        <v>362</v>
      </c>
    </row>
    <row r="61" spans="1:10">
      <c r="A61" t="s">
        <v>407</v>
      </c>
      <c r="B61" t="s">
        <v>362</v>
      </c>
      <c r="C61" t="s">
        <v>362</v>
      </c>
      <c r="D61" t="s">
        <v>362</v>
      </c>
    </row>
    <row r="62" spans="1:10">
      <c r="A62" t="s">
        <v>410</v>
      </c>
      <c r="B62" t="s">
        <v>362</v>
      </c>
      <c r="C62" t="s">
        <v>362</v>
      </c>
      <c r="D62" t="s">
        <v>362</v>
      </c>
    </row>
    <row r="63" spans="1:10">
      <c r="A63" t="s">
        <v>608</v>
      </c>
      <c r="B63" t="s">
        <v>372</v>
      </c>
      <c r="C63" t="s">
        <v>362</v>
      </c>
      <c r="D63" t="s">
        <v>362</v>
      </c>
      <c r="E63" t="s">
        <v>609</v>
      </c>
      <c r="F63" t="s">
        <v>589</v>
      </c>
      <c r="G63" t="s">
        <v>465</v>
      </c>
      <c r="H63" t="s">
        <v>413</v>
      </c>
      <c r="I63" t="s">
        <v>610</v>
      </c>
      <c r="J63" t="s">
        <v>611</v>
      </c>
    </row>
    <row r="64" spans="1:10">
      <c r="A64" t="s">
        <v>411</v>
      </c>
      <c r="B64" t="s">
        <v>362</v>
      </c>
      <c r="C64" t="s">
        <v>362</v>
      </c>
      <c r="D64" t="s">
        <v>362</v>
      </c>
    </row>
    <row r="65" spans="1:11">
      <c r="A65" t="s">
        <v>416</v>
      </c>
      <c r="B65" t="s">
        <v>362</v>
      </c>
      <c r="C65" t="s">
        <v>362</v>
      </c>
      <c r="D65" t="s">
        <v>362</v>
      </c>
    </row>
    <row r="66" spans="1:11">
      <c r="A66" t="s">
        <v>417</v>
      </c>
      <c r="B66" t="s">
        <v>362</v>
      </c>
      <c r="C66" t="s">
        <v>362</v>
      </c>
      <c r="D66" t="s">
        <v>362</v>
      </c>
    </row>
    <row r="67" spans="1:11">
      <c r="A67" t="s">
        <v>612</v>
      </c>
      <c r="B67" t="s">
        <v>372</v>
      </c>
      <c r="C67" t="s">
        <v>362</v>
      </c>
      <c r="D67" t="s">
        <v>362</v>
      </c>
      <c r="E67" t="s">
        <v>594</v>
      </c>
      <c r="F67" t="s">
        <v>531</v>
      </c>
      <c r="G67" t="s">
        <v>461</v>
      </c>
      <c r="H67" t="s">
        <v>376</v>
      </c>
    </row>
    <row r="68" spans="1:11">
      <c r="A68" t="s">
        <v>613</v>
      </c>
      <c r="B68" t="s">
        <v>372</v>
      </c>
      <c r="C68" t="s">
        <v>362</v>
      </c>
      <c r="D68" t="s">
        <v>362</v>
      </c>
      <c r="E68" t="s">
        <v>515</v>
      </c>
      <c r="F68" t="s">
        <v>521</v>
      </c>
      <c r="G68" t="s">
        <v>522</v>
      </c>
      <c r="H68" t="s">
        <v>376</v>
      </c>
    </row>
    <row r="69" spans="1:11">
      <c r="A69" t="s">
        <v>561</v>
      </c>
      <c r="B69" t="s">
        <v>362</v>
      </c>
      <c r="C69" t="s">
        <v>362</v>
      </c>
      <c r="D69" t="s">
        <v>362</v>
      </c>
    </row>
    <row r="70" spans="1:11">
      <c r="A70" t="s">
        <v>418</v>
      </c>
      <c r="B70" t="s">
        <v>362</v>
      </c>
      <c r="C70" t="s">
        <v>362</v>
      </c>
      <c r="D70" t="s">
        <v>362</v>
      </c>
    </row>
    <row r="71" spans="1:11">
      <c r="A71" t="s">
        <v>419</v>
      </c>
      <c r="B71" t="s">
        <v>362</v>
      </c>
      <c r="C71" t="s">
        <v>362</v>
      </c>
      <c r="D71" t="s">
        <v>362</v>
      </c>
    </row>
    <row r="72" spans="1:11">
      <c r="A72" t="s">
        <v>422</v>
      </c>
      <c r="B72" t="s">
        <v>362</v>
      </c>
      <c r="C72" t="s">
        <v>362</v>
      </c>
      <c r="D72" t="s">
        <v>362</v>
      </c>
    </row>
    <row r="73" spans="1:11">
      <c r="A73" t="s">
        <v>423</v>
      </c>
      <c r="B73" t="s">
        <v>362</v>
      </c>
      <c r="C73" t="s">
        <v>362</v>
      </c>
      <c r="D73" t="s">
        <v>362</v>
      </c>
    </row>
    <row r="74" spans="1:11">
      <c r="A74" t="s">
        <v>424</v>
      </c>
      <c r="B74" t="s">
        <v>362</v>
      </c>
      <c r="C74" t="s">
        <v>362</v>
      </c>
      <c r="D74" t="s">
        <v>362</v>
      </c>
    </row>
    <row r="75" spans="1:11">
      <c r="A75" t="s">
        <v>425</v>
      </c>
      <c r="B75" t="s">
        <v>362</v>
      </c>
      <c r="C75" t="s">
        <v>362</v>
      </c>
      <c r="D75" t="s">
        <v>362</v>
      </c>
    </row>
    <row r="76" spans="1:11">
      <c r="A76" t="s">
        <v>529</v>
      </c>
      <c r="B76" t="s">
        <v>362</v>
      </c>
      <c r="C76" t="s">
        <v>362</v>
      </c>
      <c r="D76" t="s">
        <v>362</v>
      </c>
    </row>
    <row r="77" spans="1:11">
      <c r="A77" t="s">
        <v>426</v>
      </c>
      <c r="B77" t="s">
        <v>362</v>
      </c>
      <c r="C77" t="s">
        <v>362</v>
      </c>
      <c r="D77" t="s">
        <v>362</v>
      </c>
    </row>
    <row r="78" spans="1:11">
      <c r="A78" t="s">
        <v>614</v>
      </c>
      <c r="B78" t="s">
        <v>372</v>
      </c>
      <c r="C78" t="s">
        <v>362</v>
      </c>
      <c r="D78" t="s">
        <v>362</v>
      </c>
      <c r="E78" t="s">
        <v>615</v>
      </c>
      <c r="F78" t="s">
        <v>589</v>
      </c>
      <c r="G78" t="s">
        <v>482</v>
      </c>
      <c r="H78" t="s">
        <v>376</v>
      </c>
    </row>
    <row r="79" spans="1:11">
      <c r="A79" t="s">
        <v>616</v>
      </c>
      <c r="B79" t="s">
        <v>372</v>
      </c>
      <c r="C79" t="s">
        <v>362</v>
      </c>
      <c r="D79" t="s">
        <v>362</v>
      </c>
      <c r="E79" t="s">
        <v>498</v>
      </c>
      <c r="F79" t="s">
        <v>617</v>
      </c>
      <c r="G79" t="s">
        <v>618</v>
      </c>
      <c r="H79" t="s">
        <v>449</v>
      </c>
      <c r="I79" t="s">
        <v>619</v>
      </c>
      <c r="J79" t="s">
        <v>620</v>
      </c>
      <c r="K79" t="s">
        <v>621</v>
      </c>
    </row>
    <row r="80" spans="1:11">
      <c r="A80" t="s">
        <v>427</v>
      </c>
      <c r="B80" t="s">
        <v>362</v>
      </c>
      <c r="C80" t="s">
        <v>362</v>
      </c>
      <c r="D80" t="s">
        <v>362</v>
      </c>
    </row>
    <row r="81" spans="1:10">
      <c r="A81" t="s">
        <v>565</v>
      </c>
      <c r="B81" t="s">
        <v>362</v>
      </c>
      <c r="C81" t="s">
        <v>362</v>
      </c>
      <c r="D81" t="s">
        <v>362</v>
      </c>
    </row>
    <row r="82" spans="1:10">
      <c r="A82" t="s">
        <v>428</v>
      </c>
      <c r="B82" t="s">
        <v>362</v>
      </c>
      <c r="C82" t="s">
        <v>362</v>
      </c>
      <c r="D82" t="s">
        <v>362</v>
      </c>
    </row>
    <row r="83" spans="1:10">
      <c r="A83" t="s">
        <v>430</v>
      </c>
      <c r="B83" t="s">
        <v>362</v>
      </c>
      <c r="C83" t="s">
        <v>362</v>
      </c>
      <c r="D83" t="s">
        <v>362</v>
      </c>
    </row>
    <row r="84" spans="1:10">
      <c r="A84" t="s">
        <v>431</v>
      </c>
      <c r="B84" t="s">
        <v>362</v>
      </c>
      <c r="C84" t="s">
        <v>362</v>
      </c>
      <c r="D84" t="s">
        <v>362</v>
      </c>
    </row>
    <row r="85" spans="1:10">
      <c r="A85" t="s">
        <v>432</v>
      </c>
      <c r="B85" t="s">
        <v>362</v>
      </c>
      <c r="C85" t="s">
        <v>362</v>
      </c>
      <c r="D85" t="s">
        <v>362</v>
      </c>
    </row>
    <row r="86" spans="1:10">
      <c r="A86" t="s">
        <v>433</v>
      </c>
      <c r="B86" t="s">
        <v>362</v>
      </c>
      <c r="C86" t="s">
        <v>362</v>
      </c>
      <c r="D86" t="s">
        <v>362</v>
      </c>
    </row>
    <row r="87" spans="1:10">
      <c r="A87" t="s">
        <v>622</v>
      </c>
      <c r="B87" t="s">
        <v>372</v>
      </c>
      <c r="C87" t="s">
        <v>362</v>
      </c>
      <c r="D87" t="s">
        <v>362</v>
      </c>
      <c r="E87" t="s">
        <v>504</v>
      </c>
      <c r="F87" t="s">
        <v>513</v>
      </c>
      <c r="G87" t="s">
        <v>482</v>
      </c>
      <c r="H87" t="s">
        <v>413</v>
      </c>
      <c r="I87" t="s">
        <v>623</v>
      </c>
      <c r="J87" t="s">
        <v>624</v>
      </c>
    </row>
    <row r="88" spans="1:10">
      <c r="A88" t="s">
        <v>434</v>
      </c>
      <c r="B88" t="s">
        <v>362</v>
      </c>
      <c r="C88" t="s">
        <v>362</v>
      </c>
      <c r="D88" t="s">
        <v>362</v>
      </c>
    </row>
    <row r="89" spans="1:10">
      <c r="A89" t="s">
        <v>435</v>
      </c>
      <c r="B89" t="s">
        <v>362</v>
      </c>
      <c r="C89" t="s">
        <v>362</v>
      </c>
      <c r="D89" t="s">
        <v>362</v>
      </c>
    </row>
    <row r="90" spans="1:10">
      <c r="A90" t="s">
        <v>568</v>
      </c>
      <c r="B90" t="s">
        <v>362</v>
      </c>
      <c r="C90" t="s">
        <v>362</v>
      </c>
      <c r="D90" t="s">
        <v>362</v>
      </c>
    </row>
    <row r="91" spans="1:10">
      <c r="A91" t="s">
        <v>436</v>
      </c>
      <c r="B91" t="s">
        <v>362</v>
      </c>
      <c r="C91" t="s">
        <v>362</v>
      </c>
      <c r="D91" t="s">
        <v>362</v>
      </c>
    </row>
    <row r="92" spans="1:10">
      <c r="A92" t="s">
        <v>437</v>
      </c>
      <c r="B92" t="s">
        <v>362</v>
      </c>
      <c r="C92" t="s">
        <v>362</v>
      </c>
      <c r="D92" t="s">
        <v>362</v>
      </c>
    </row>
    <row r="93" spans="1:10">
      <c r="A93" t="s">
        <v>466</v>
      </c>
      <c r="B93" t="s">
        <v>362</v>
      </c>
      <c r="C93" t="s">
        <v>362</v>
      </c>
      <c r="D93" t="s">
        <v>362</v>
      </c>
    </row>
    <row r="94" spans="1:10">
      <c r="A94" t="s">
        <v>440</v>
      </c>
      <c r="B94" t="s">
        <v>362</v>
      </c>
      <c r="C94" t="s">
        <v>362</v>
      </c>
      <c r="D94" t="s">
        <v>362</v>
      </c>
    </row>
    <row r="95" spans="1:10">
      <c r="A95" t="s">
        <v>444</v>
      </c>
      <c r="B95" t="s">
        <v>362</v>
      </c>
      <c r="C95" t="s">
        <v>362</v>
      </c>
      <c r="D95" t="s">
        <v>362</v>
      </c>
    </row>
    <row r="96" spans="1:10">
      <c r="A96" t="s">
        <v>625</v>
      </c>
      <c r="B96" t="s">
        <v>372</v>
      </c>
      <c r="C96" t="s">
        <v>362</v>
      </c>
      <c r="D96" t="s">
        <v>362</v>
      </c>
      <c r="E96" t="s">
        <v>504</v>
      </c>
      <c r="F96" t="s">
        <v>589</v>
      </c>
      <c r="G96" t="s">
        <v>626</v>
      </c>
      <c r="H96" t="s">
        <v>413</v>
      </c>
      <c r="I96" t="s">
        <v>627</v>
      </c>
      <c r="J96" t="s">
        <v>628</v>
      </c>
    </row>
    <row r="97" spans="1:4">
      <c r="A97" t="s">
        <v>571</v>
      </c>
      <c r="B97" t="s">
        <v>362</v>
      </c>
      <c r="C97" t="s">
        <v>362</v>
      </c>
      <c r="D97" t="s">
        <v>362</v>
      </c>
    </row>
    <row r="98" spans="1:4">
      <c r="A98" t="s">
        <v>572</v>
      </c>
      <c r="B98" t="s">
        <v>362</v>
      </c>
      <c r="C98" t="s">
        <v>362</v>
      </c>
      <c r="D98" t="s">
        <v>362</v>
      </c>
    </row>
    <row r="99" spans="1:4">
      <c r="A99" t="s">
        <v>575</v>
      </c>
      <c r="B99" t="s">
        <v>362</v>
      </c>
      <c r="C99" t="s">
        <v>362</v>
      </c>
      <c r="D99" t="s">
        <v>362</v>
      </c>
    </row>
    <row r="100" spans="1:4">
      <c r="A100" t="s">
        <v>577</v>
      </c>
      <c r="B100" t="s">
        <v>362</v>
      </c>
      <c r="C100" t="s">
        <v>362</v>
      </c>
      <c r="D100" t="s">
        <v>362</v>
      </c>
    </row>
    <row r="101" spans="1:4">
      <c r="A101" t="s">
        <v>445</v>
      </c>
      <c r="B101" t="s">
        <v>362</v>
      </c>
      <c r="C101" t="s">
        <v>362</v>
      </c>
      <c r="D101" t="s">
        <v>362</v>
      </c>
    </row>
    <row r="102" spans="1:4">
      <c r="A102" t="s">
        <v>446</v>
      </c>
      <c r="B102" t="s">
        <v>362</v>
      </c>
      <c r="C102" t="s">
        <v>362</v>
      </c>
      <c r="D102" t="s">
        <v>362</v>
      </c>
    </row>
    <row r="103" spans="1:4">
      <c r="A103" t="s">
        <v>475</v>
      </c>
      <c r="B103" t="s">
        <v>362</v>
      </c>
      <c r="C103" t="s">
        <v>362</v>
      </c>
      <c r="D103" t="s">
        <v>362</v>
      </c>
    </row>
    <row r="106" spans="1:4">
      <c r="A106" t="s">
        <v>453</v>
      </c>
      <c r="B106" t="s">
        <v>454</v>
      </c>
    </row>
    <row r="107" spans="1:4">
      <c r="A107" t="s">
        <v>455</v>
      </c>
      <c r="B107" t="s">
        <v>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view="pageLayout" topLeftCell="B1" zoomScale="150" zoomScaleNormal="100" zoomScalePageLayoutView="150" workbookViewId="0">
      <selection activeCell="H7" sqref="H7:H11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120" t="s">
        <v>9</v>
      </c>
      <c r="C1" s="120"/>
      <c r="D1" s="120"/>
      <c r="E1" s="120"/>
      <c r="F1" s="120"/>
      <c r="G1" s="120"/>
      <c r="H1" s="120"/>
      <c r="I1" s="120"/>
      <c r="J1" s="120"/>
    </row>
    <row r="2" spans="2:10" ht="29.1" customHeight="1">
      <c r="B2" s="121" t="s">
        <v>10</v>
      </c>
      <c r="C2" s="123" t="s">
        <v>11</v>
      </c>
      <c r="D2" s="123"/>
      <c r="E2" s="123" t="s">
        <v>12</v>
      </c>
      <c r="F2" s="123" t="s">
        <v>13</v>
      </c>
      <c r="G2" s="123" t="s">
        <v>14</v>
      </c>
      <c r="H2" s="123" t="s">
        <v>15</v>
      </c>
      <c r="I2" s="123" t="s">
        <v>16</v>
      </c>
      <c r="J2" s="125" t="s">
        <v>17</v>
      </c>
    </row>
    <row r="3" spans="2:10" ht="29.1" customHeight="1" thickBot="1">
      <c r="B3" s="122"/>
      <c r="C3" s="2" t="s">
        <v>18</v>
      </c>
      <c r="D3" s="2" t="s">
        <v>19</v>
      </c>
      <c r="E3" s="124"/>
      <c r="F3" s="124"/>
      <c r="G3" s="124"/>
      <c r="H3" s="124"/>
      <c r="I3" s="124"/>
      <c r="J3" s="126"/>
    </row>
    <row r="4" spans="2:10" ht="29.1" customHeight="1">
      <c r="B4" s="115">
        <v>1</v>
      </c>
      <c r="C4" s="117" t="s">
        <v>20</v>
      </c>
      <c r="D4" s="117" t="s">
        <v>21</v>
      </c>
      <c r="E4" s="119" t="s">
        <v>22</v>
      </c>
      <c r="F4" s="98" t="s">
        <v>23</v>
      </c>
      <c r="G4" s="3" t="s">
        <v>24</v>
      </c>
      <c r="H4" s="114" t="s">
        <v>25</v>
      </c>
      <c r="I4" s="4"/>
      <c r="J4" s="5"/>
    </row>
    <row r="5" spans="2:10" ht="29.1" customHeight="1">
      <c r="B5" s="116"/>
      <c r="C5" s="118"/>
      <c r="D5" s="118"/>
      <c r="E5" s="103"/>
      <c r="F5" s="98"/>
      <c r="G5" s="6" t="s">
        <v>26</v>
      </c>
      <c r="H5" s="112"/>
      <c r="I5" s="7"/>
      <c r="J5" s="8"/>
    </row>
    <row r="6" spans="2:10" ht="29.1" customHeight="1">
      <c r="B6" s="116"/>
      <c r="C6" s="118"/>
      <c r="D6" s="118"/>
      <c r="E6" s="103"/>
      <c r="F6" s="98"/>
      <c r="G6" s="6" t="s">
        <v>27</v>
      </c>
      <c r="H6" s="113"/>
      <c r="I6" s="9"/>
      <c r="J6" s="8"/>
    </row>
    <row r="7" spans="2:10" ht="29.1" customHeight="1">
      <c r="B7" s="105">
        <v>2</v>
      </c>
      <c r="C7" s="108" t="s">
        <v>28</v>
      </c>
      <c r="D7" s="108" t="s">
        <v>29</v>
      </c>
      <c r="E7" s="103"/>
      <c r="F7" s="111" t="s">
        <v>23</v>
      </c>
      <c r="G7" s="10" t="s">
        <v>30</v>
      </c>
      <c r="H7" s="111" t="s">
        <v>31</v>
      </c>
      <c r="I7" s="9"/>
      <c r="J7" s="8"/>
    </row>
    <row r="8" spans="2:10" ht="29.1" customHeight="1">
      <c r="B8" s="106"/>
      <c r="C8" s="109"/>
      <c r="D8" s="109"/>
      <c r="E8" s="103"/>
      <c r="F8" s="112"/>
      <c r="G8" s="10" t="s">
        <v>32</v>
      </c>
      <c r="H8" s="112"/>
      <c r="I8" s="9"/>
      <c r="J8" s="8"/>
    </row>
    <row r="9" spans="2:10" ht="29.1" customHeight="1">
      <c r="B9" s="105">
        <v>3</v>
      </c>
      <c r="C9" s="108" t="s">
        <v>33</v>
      </c>
      <c r="D9" s="108" t="s">
        <v>34</v>
      </c>
      <c r="E9" s="103"/>
      <c r="F9" s="111" t="s">
        <v>23</v>
      </c>
      <c r="G9" s="10" t="s">
        <v>35</v>
      </c>
      <c r="H9" s="112"/>
      <c r="I9" s="9"/>
      <c r="J9" s="8"/>
    </row>
    <row r="10" spans="2:10" ht="29.1" customHeight="1">
      <c r="B10" s="106"/>
      <c r="C10" s="109"/>
      <c r="D10" s="109"/>
      <c r="E10" s="103"/>
      <c r="F10" s="112"/>
      <c r="G10" s="10" t="s">
        <v>36</v>
      </c>
      <c r="H10" s="112"/>
      <c r="I10" s="9"/>
      <c r="J10" s="8"/>
    </row>
    <row r="11" spans="2:10" ht="29.1" customHeight="1">
      <c r="B11" s="107"/>
      <c r="C11" s="110"/>
      <c r="D11" s="110"/>
      <c r="E11" s="103"/>
      <c r="F11" s="113"/>
      <c r="G11" s="10" t="s">
        <v>37</v>
      </c>
      <c r="H11" s="113"/>
      <c r="I11" s="9"/>
      <c r="J11" s="8"/>
    </row>
    <row r="12" spans="2:10" ht="29.1" customHeight="1">
      <c r="B12" s="96">
        <v>4</v>
      </c>
      <c r="C12" s="97" t="s">
        <v>38</v>
      </c>
      <c r="D12" s="97" t="s">
        <v>39</v>
      </c>
      <c r="E12" s="103"/>
      <c r="F12" s="98" t="s">
        <v>23</v>
      </c>
      <c r="G12" s="10" t="s">
        <v>40</v>
      </c>
      <c r="H12" s="99" t="s">
        <v>41</v>
      </c>
      <c r="I12" s="9"/>
      <c r="J12" s="11"/>
    </row>
    <row r="13" spans="2:10" ht="29.1" customHeight="1">
      <c r="B13" s="96"/>
      <c r="C13" s="97"/>
      <c r="D13" s="97"/>
      <c r="E13" s="103"/>
      <c r="F13" s="98"/>
      <c r="G13" s="10" t="s">
        <v>42</v>
      </c>
      <c r="H13" s="100"/>
      <c r="I13" s="9"/>
      <c r="J13" s="11"/>
    </row>
    <row r="14" spans="2:10" ht="29.1" customHeight="1">
      <c r="B14" s="96"/>
      <c r="C14" s="97"/>
      <c r="D14" s="97"/>
      <c r="E14" s="104"/>
      <c r="F14" s="98"/>
      <c r="G14" s="10" t="s">
        <v>43</v>
      </c>
      <c r="H14" s="101"/>
      <c r="I14" s="9" t="s">
        <v>44</v>
      </c>
      <c r="J14" s="11"/>
    </row>
    <row r="15" spans="2:10" ht="29.1" customHeight="1">
      <c r="B15" s="12">
        <v>5</v>
      </c>
      <c r="C15" s="13" t="s">
        <v>45</v>
      </c>
      <c r="D15" s="13" t="s">
        <v>46</v>
      </c>
      <c r="E15" s="102" t="s">
        <v>47</v>
      </c>
      <c r="F15" s="9" t="s">
        <v>23</v>
      </c>
      <c r="G15" s="10" t="s">
        <v>48</v>
      </c>
      <c r="H15" s="99" t="s">
        <v>49</v>
      </c>
      <c r="I15" s="9"/>
      <c r="J15" s="11"/>
    </row>
    <row r="16" spans="2:10" ht="29.1" customHeight="1">
      <c r="B16" s="96">
        <v>6</v>
      </c>
      <c r="C16" s="97" t="s">
        <v>50</v>
      </c>
      <c r="D16" s="97" t="s">
        <v>51</v>
      </c>
      <c r="E16" s="103"/>
      <c r="F16" s="98" t="s">
        <v>23</v>
      </c>
      <c r="G16" s="10" t="s">
        <v>52</v>
      </c>
      <c r="H16" s="100"/>
      <c r="I16" s="9"/>
      <c r="J16" s="11"/>
    </row>
    <row r="17" spans="2:10" ht="29.1" customHeight="1">
      <c r="B17" s="96"/>
      <c r="C17" s="97"/>
      <c r="D17" s="97"/>
      <c r="E17" s="103"/>
      <c r="F17" s="98"/>
      <c r="G17" s="10" t="s">
        <v>53</v>
      </c>
      <c r="H17" s="101"/>
      <c r="I17" s="9"/>
      <c r="J17" s="11"/>
    </row>
    <row r="18" spans="2:10" ht="29.1" customHeight="1">
      <c r="B18" s="96">
        <v>7</v>
      </c>
      <c r="C18" s="97" t="s">
        <v>54</v>
      </c>
      <c r="D18" s="97" t="s">
        <v>55</v>
      </c>
      <c r="E18" s="103"/>
      <c r="F18" s="98" t="s">
        <v>23</v>
      </c>
      <c r="G18" s="10" t="s">
        <v>56</v>
      </c>
      <c r="H18" s="99" t="s">
        <v>57</v>
      </c>
      <c r="I18" s="9"/>
      <c r="J18" s="11"/>
    </row>
    <row r="19" spans="2:10" ht="29.1" customHeight="1">
      <c r="B19" s="96"/>
      <c r="C19" s="97"/>
      <c r="D19" s="97"/>
      <c r="E19" s="103"/>
      <c r="F19" s="98"/>
      <c r="G19" s="10" t="s">
        <v>58</v>
      </c>
      <c r="H19" s="100"/>
      <c r="I19" s="9"/>
      <c r="J19" s="11"/>
    </row>
    <row r="20" spans="2:10" ht="29.1" customHeight="1">
      <c r="B20" s="96"/>
      <c r="C20" s="97"/>
      <c r="D20" s="97"/>
      <c r="E20" s="103"/>
      <c r="F20" s="98"/>
      <c r="G20" s="10" t="s">
        <v>59</v>
      </c>
      <c r="H20" s="100"/>
      <c r="I20" s="9"/>
      <c r="J20" s="11"/>
    </row>
    <row r="21" spans="2:10" ht="29.1" customHeight="1">
      <c r="B21" s="96"/>
      <c r="C21" s="97"/>
      <c r="D21" s="97"/>
      <c r="E21" s="103"/>
      <c r="F21" s="98"/>
      <c r="G21" s="10" t="s">
        <v>60</v>
      </c>
      <c r="H21" s="101"/>
      <c r="I21" s="9"/>
      <c r="J21" s="11"/>
    </row>
    <row r="22" spans="2:10" ht="29.1" customHeight="1">
      <c r="B22" s="96">
        <v>8</v>
      </c>
      <c r="C22" s="97" t="s">
        <v>61</v>
      </c>
      <c r="D22" s="97" t="s">
        <v>62</v>
      </c>
      <c r="E22" s="103"/>
      <c r="F22" s="98" t="s">
        <v>23</v>
      </c>
      <c r="G22" s="10" t="s">
        <v>63</v>
      </c>
      <c r="H22" s="99" t="s">
        <v>64</v>
      </c>
      <c r="I22" s="9"/>
      <c r="J22" s="11"/>
    </row>
    <row r="23" spans="2:10" ht="29.1" customHeight="1">
      <c r="B23" s="96"/>
      <c r="C23" s="97"/>
      <c r="D23" s="97"/>
      <c r="E23" s="103"/>
      <c r="F23" s="98"/>
      <c r="G23" s="10" t="s">
        <v>65</v>
      </c>
      <c r="H23" s="100"/>
      <c r="I23" s="9"/>
      <c r="J23" s="11"/>
    </row>
    <row r="24" spans="2:10" ht="29.1" customHeight="1">
      <c r="B24" s="96"/>
      <c r="C24" s="97"/>
      <c r="D24" s="97"/>
      <c r="E24" s="104"/>
      <c r="F24" s="98"/>
      <c r="G24" s="10" t="s">
        <v>66</v>
      </c>
      <c r="H24" s="101"/>
      <c r="I24" s="9" t="s">
        <v>67</v>
      </c>
      <c r="J24" s="11"/>
    </row>
    <row r="25" spans="2:10" ht="29.1" customHeight="1" thickBot="1">
      <c r="B25" s="14">
        <v>9</v>
      </c>
      <c r="C25" s="15" t="s">
        <v>68</v>
      </c>
      <c r="D25" s="15" t="s">
        <v>69</v>
      </c>
      <c r="E25" s="16"/>
      <c r="F25" s="17"/>
      <c r="G25" s="18"/>
      <c r="H25" s="19"/>
      <c r="I25" s="20" t="s">
        <v>70</v>
      </c>
      <c r="J25" s="21"/>
    </row>
    <row r="26" spans="2:10" ht="3.95" customHeight="1">
      <c r="B26" s="22"/>
      <c r="C26" s="23"/>
      <c r="D26" s="23"/>
      <c r="E26" s="24"/>
      <c r="F26" s="22"/>
      <c r="G26" s="25"/>
      <c r="H26" s="25"/>
      <c r="I26" s="26"/>
      <c r="J26" s="26"/>
    </row>
    <row r="27" spans="2:10" ht="20.100000000000001" customHeight="1">
      <c r="B27" s="94" t="s">
        <v>71</v>
      </c>
      <c r="C27" s="94"/>
      <c r="D27" s="94"/>
      <c r="E27" s="94"/>
      <c r="F27" s="94" t="s">
        <v>72</v>
      </c>
      <c r="G27" s="94"/>
      <c r="H27" s="94" t="s">
        <v>73</v>
      </c>
      <c r="I27" s="94"/>
      <c r="J27" s="94"/>
    </row>
    <row r="28" spans="2:10" ht="33.950000000000003" customHeight="1">
      <c r="B28" s="94"/>
      <c r="C28" s="94"/>
      <c r="D28" s="94"/>
      <c r="E28" s="94"/>
      <c r="F28" s="95"/>
      <c r="G28" s="95"/>
      <c r="H28" s="95"/>
      <c r="I28" s="95"/>
      <c r="J28" s="95"/>
    </row>
    <row r="29" spans="2:10" ht="15">
      <c r="B29" s="27"/>
      <c r="C29" s="27"/>
      <c r="D29" s="27"/>
      <c r="E29" s="28"/>
      <c r="F29" s="29"/>
      <c r="G29" s="30"/>
      <c r="H29" s="29"/>
      <c r="I29" s="29"/>
      <c r="J29" s="29"/>
    </row>
    <row r="30" spans="2:10" ht="15">
      <c r="B30" s="27"/>
      <c r="C30" s="27"/>
      <c r="D30" s="27"/>
      <c r="E30" s="28"/>
      <c r="F30" s="29"/>
      <c r="G30" s="30"/>
      <c r="H30" s="29"/>
      <c r="I30" s="29"/>
      <c r="J30" s="29"/>
    </row>
  </sheetData>
  <mergeCells count="51">
    <mergeCell ref="B1:J1"/>
    <mergeCell ref="B2:B3"/>
    <mergeCell ref="C2:D2"/>
    <mergeCell ref="E2:E3"/>
    <mergeCell ref="F2:F3"/>
    <mergeCell ref="G2:G3"/>
    <mergeCell ref="H2:H3"/>
    <mergeCell ref="I2:I3"/>
    <mergeCell ref="J2:J3"/>
    <mergeCell ref="H4:H6"/>
    <mergeCell ref="B7:B8"/>
    <mergeCell ref="C7:C8"/>
    <mergeCell ref="D7:D8"/>
    <mergeCell ref="F7:F8"/>
    <mergeCell ref="B4:B6"/>
    <mergeCell ref="C4:C6"/>
    <mergeCell ref="D4:D6"/>
    <mergeCell ref="E4:E14"/>
    <mergeCell ref="F4:F6"/>
    <mergeCell ref="B12:B14"/>
    <mergeCell ref="C12:C14"/>
    <mergeCell ref="D12:D14"/>
    <mergeCell ref="F12:F14"/>
    <mergeCell ref="H12:H14"/>
    <mergeCell ref="H7:H11"/>
    <mergeCell ref="B9:B11"/>
    <mergeCell ref="C9:C11"/>
    <mergeCell ref="D9:D11"/>
    <mergeCell ref="F9:F11"/>
    <mergeCell ref="H18:H21"/>
    <mergeCell ref="B22:B24"/>
    <mergeCell ref="C22:C24"/>
    <mergeCell ref="D22:D24"/>
    <mergeCell ref="F22:F24"/>
    <mergeCell ref="H22:H24"/>
    <mergeCell ref="E15:E24"/>
    <mergeCell ref="H15:H17"/>
    <mergeCell ref="B16:B17"/>
    <mergeCell ref="C16:C17"/>
    <mergeCell ref="D16:D17"/>
    <mergeCell ref="F16:F17"/>
    <mergeCell ref="B18:B21"/>
    <mergeCell ref="C18:C21"/>
    <mergeCell ref="D18:D21"/>
    <mergeCell ref="F18:F21"/>
    <mergeCell ref="B27:E27"/>
    <mergeCell ref="F27:G27"/>
    <mergeCell ref="H27:J27"/>
    <mergeCell ref="B28:E28"/>
    <mergeCell ref="F28:G28"/>
    <mergeCell ref="H28:J28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rightToLeft="1" workbookViewId="0"/>
  </sheetViews>
  <sheetFormatPr defaultRowHeight="15"/>
  <cols>
    <col min="1" max="1" width="15.85546875" customWidth="1"/>
    <col min="2" max="2" width="14.71093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9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362</v>
      </c>
      <c r="C6" t="s">
        <v>362</v>
      </c>
      <c r="D6" t="s">
        <v>362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362</v>
      </c>
      <c r="C8" t="s">
        <v>362</v>
      </c>
      <c r="D8" t="s">
        <v>362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560</v>
      </c>
      <c r="G11" t="s">
        <v>492</v>
      </c>
      <c r="H11" t="s">
        <v>376</v>
      </c>
    </row>
    <row r="12" spans="1:9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560</v>
      </c>
      <c r="G12" t="s">
        <v>409</v>
      </c>
      <c r="H12" t="s">
        <v>376</v>
      </c>
    </row>
    <row r="13" spans="1:9">
      <c r="A13" t="s">
        <v>366</v>
      </c>
      <c r="B13" t="s">
        <v>362</v>
      </c>
      <c r="C13" t="s">
        <v>362</v>
      </c>
      <c r="D13" t="s">
        <v>362</v>
      </c>
    </row>
    <row r="14" spans="1:9">
      <c r="A14" t="s">
        <v>367</v>
      </c>
      <c r="B14" t="s">
        <v>362</v>
      </c>
      <c r="C14" t="s">
        <v>362</v>
      </c>
      <c r="D14" t="s">
        <v>362</v>
      </c>
    </row>
    <row r="15" spans="1:9">
      <c r="A15" t="s">
        <v>368</v>
      </c>
      <c r="B15" t="s">
        <v>362</v>
      </c>
      <c r="C15" t="s">
        <v>362</v>
      </c>
      <c r="D15" t="s">
        <v>362</v>
      </c>
    </row>
    <row r="16" spans="1:9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560</v>
      </c>
      <c r="G16" t="s">
        <v>600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576</v>
      </c>
      <c r="G40" t="s">
        <v>477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560</v>
      </c>
      <c r="G46" t="s">
        <v>629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4">
      <c r="A49" t="s">
        <v>402</v>
      </c>
      <c r="B49" t="s">
        <v>362</v>
      </c>
      <c r="C49" t="s">
        <v>362</v>
      </c>
      <c r="D49" t="s">
        <v>362</v>
      </c>
    </row>
    <row r="50" spans="1:4">
      <c r="A50" t="s">
        <v>503</v>
      </c>
      <c r="B50" t="s">
        <v>362</v>
      </c>
      <c r="C50" t="s">
        <v>362</v>
      </c>
      <c r="D50" t="s">
        <v>362</v>
      </c>
    </row>
    <row r="51" spans="1:4">
      <c r="A51" t="s">
        <v>403</v>
      </c>
      <c r="B51" t="s">
        <v>362</v>
      </c>
      <c r="C51" t="s">
        <v>362</v>
      </c>
      <c r="D51" t="s">
        <v>362</v>
      </c>
    </row>
    <row r="52" spans="1:4">
      <c r="A52" t="s">
        <v>404</v>
      </c>
      <c r="B52" t="s">
        <v>362</v>
      </c>
      <c r="C52" t="s">
        <v>362</v>
      </c>
      <c r="D52" t="s">
        <v>362</v>
      </c>
    </row>
    <row r="53" spans="1:4">
      <c r="A53" t="s">
        <v>405</v>
      </c>
      <c r="B53" t="s">
        <v>362</v>
      </c>
      <c r="C53" t="s">
        <v>362</v>
      </c>
      <c r="D53" t="s">
        <v>362</v>
      </c>
    </row>
    <row r="54" spans="1:4">
      <c r="A54" t="s">
        <v>406</v>
      </c>
      <c r="B54" t="s">
        <v>362</v>
      </c>
      <c r="C54" t="s">
        <v>362</v>
      </c>
      <c r="D54" t="s">
        <v>362</v>
      </c>
    </row>
    <row r="55" spans="1:4">
      <c r="A55" t="s">
        <v>407</v>
      </c>
      <c r="B55" t="s">
        <v>362</v>
      </c>
      <c r="C55" t="s">
        <v>362</v>
      </c>
      <c r="D55" t="s">
        <v>362</v>
      </c>
    </row>
    <row r="56" spans="1:4">
      <c r="A56" t="s">
        <v>410</v>
      </c>
      <c r="B56" t="s">
        <v>362</v>
      </c>
      <c r="C56" t="s">
        <v>362</v>
      </c>
      <c r="D56" t="s">
        <v>362</v>
      </c>
    </row>
    <row r="57" spans="1:4">
      <c r="A57" t="s">
        <v>411</v>
      </c>
      <c r="B57" t="s">
        <v>362</v>
      </c>
      <c r="C57" t="s">
        <v>362</v>
      </c>
      <c r="D57" t="s">
        <v>362</v>
      </c>
    </row>
    <row r="58" spans="1:4">
      <c r="A58" t="s">
        <v>416</v>
      </c>
      <c r="B58" t="s">
        <v>362</v>
      </c>
      <c r="C58" t="s">
        <v>362</v>
      </c>
      <c r="D58" t="s">
        <v>362</v>
      </c>
    </row>
    <row r="59" spans="1:4">
      <c r="A59" t="s">
        <v>417</v>
      </c>
      <c r="B59" t="s">
        <v>362</v>
      </c>
      <c r="C59" t="s">
        <v>362</v>
      </c>
      <c r="D59" t="s">
        <v>362</v>
      </c>
    </row>
    <row r="60" spans="1:4">
      <c r="A60" t="s">
        <v>418</v>
      </c>
      <c r="B60" t="s">
        <v>362</v>
      </c>
      <c r="C60" t="s">
        <v>362</v>
      </c>
      <c r="D60" t="s">
        <v>362</v>
      </c>
    </row>
    <row r="61" spans="1:4">
      <c r="A61" t="s">
        <v>419</v>
      </c>
      <c r="B61" t="s">
        <v>362</v>
      </c>
      <c r="C61" t="s">
        <v>362</v>
      </c>
      <c r="D61" t="s">
        <v>362</v>
      </c>
    </row>
    <row r="62" spans="1:4">
      <c r="A62" t="s">
        <v>422</v>
      </c>
      <c r="B62" t="s">
        <v>362</v>
      </c>
      <c r="C62" t="s">
        <v>362</v>
      </c>
      <c r="D62" t="s">
        <v>362</v>
      </c>
    </row>
    <row r="63" spans="1:4">
      <c r="A63" t="s">
        <v>423</v>
      </c>
      <c r="B63" t="s">
        <v>362</v>
      </c>
      <c r="C63" t="s">
        <v>362</v>
      </c>
      <c r="D63" t="s">
        <v>362</v>
      </c>
    </row>
    <row r="64" spans="1:4">
      <c r="A64" t="s">
        <v>424</v>
      </c>
      <c r="B64" t="s">
        <v>362</v>
      </c>
      <c r="C64" t="s">
        <v>362</v>
      </c>
      <c r="D64" t="s">
        <v>362</v>
      </c>
    </row>
    <row r="65" spans="1:8">
      <c r="A65" t="s">
        <v>425</v>
      </c>
      <c r="B65" t="s">
        <v>362</v>
      </c>
      <c r="C65" t="s">
        <v>362</v>
      </c>
      <c r="D65" t="s">
        <v>362</v>
      </c>
    </row>
    <row r="66" spans="1:8">
      <c r="A66" t="s">
        <v>529</v>
      </c>
      <c r="B66" t="s">
        <v>362</v>
      </c>
      <c r="C66" t="s">
        <v>362</v>
      </c>
      <c r="D66" t="s">
        <v>362</v>
      </c>
    </row>
    <row r="67" spans="1:8">
      <c r="A67" t="s">
        <v>426</v>
      </c>
      <c r="B67" t="s">
        <v>362</v>
      </c>
      <c r="C67" t="s">
        <v>362</v>
      </c>
      <c r="D67" t="s">
        <v>362</v>
      </c>
    </row>
    <row r="68" spans="1:8">
      <c r="A68" t="s">
        <v>427</v>
      </c>
      <c r="B68" t="s">
        <v>362</v>
      </c>
      <c r="C68" t="s">
        <v>362</v>
      </c>
      <c r="D68" t="s">
        <v>362</v>
      </c>
    </row>
    <row r="69" spans="1:8">
      <c r="A69" t="s">
        <v>565</v>
      </c>
      <c r="B69" t="s">
        <v>372</v>
      </c>
      <c r="C69" t="s">
        <v>362</v>
      </c>
      <c r="D69" t="s">
        <v>362</v>
      </c>
      <c r="E69" t="s">
        <v>566</v>
      </c>
      <c r="F69" t="s">
        <v>567</v>
      </c>
      <c r="G69" t="s">
        <v>443</v>
      </c>
      <c r="H69" t="s">
        <v>376</v>
      </c>
    </row>
    <row r="70" spans="1:8">
      <c r="A70" t="s">
        <v>428</v>
      </c>
      <c r="B70" t="s">
        <v>362</v>
      </c>
      <c r="C70" t="s">
        <v>362</v>
      </c>
      <c r="D70" t="s">
        <v>362</v>
      </c>
    </row>
    <row r="71" spans="1:8">
      <c r="A71" t="s">
        <v>430</v>
      </c>
      <c r="B71" t="s">
        <v>362</v>
      </c>
      <c r="C71" t="s">
        <v>362</v>
      </c>
      <c r="D71" t="s">
        <v>362</v>
      </c>
    </row>
    <row r="72" spans="1:8">
      <c r="A72" t="s">
        <v>431</v>
      </c>
      <c r="B72" t="s">
        <v>362</v>
      </c>
      <c r="C72" t="s">
        <v>362</v>
      </c>
      <c r="D72" t="s">
        <v>362</v>
      </c>
    </row>
    <row r="73" spans="1:8">
      <c r="A73" t="s">
        <v>432</v>
      </c>
      <c r="B73" t="s">
        <v>362</v>
      </c>
      <c r="C73" t="s">
        <v>362</v>
      </c>
      <c r="D73" t="s">
        <v>362</v>
      </c>
    </row>
    <row r="74" spans="1:8">
      <c r="A74" t="s">
        <v>433</v>
      </c>
      <c r="B74" t="s">
        <v>362</v>
      </c>
      <c r="C74" t="s">
        <v>362</v>
      </c>
      <c r="D74" t="s">
        <v>362</v>
      </c>
    </row>
    <row r="75" spans="1:8">
      <c r="A75" t="s">
        <v>434</v>
      </c>
      <c r="B75" t="s">
        <v>362</v>
      </c>
      <c r="C75" t="s">
        <v>362</v>
      </c>
      <c r="D75" t="s">
        <v>362</v>
      </c>
    </row>
    <row r="76" spans="1:8">
      <c r="A76" t="s">
        <v>435</v>
      </c>
      <c r="B76" t="s">
        <v>362</v>
      </c>
      <c r="C76" t="s">
        <v>362</v>
      </c>
      <c r="D76" t="s">
        <v>362</v>
      </c>
    </row>
    <row r="77" spans="1:8">
      <c r="A77" t="s">
        <v>568</v>
      </c>
      <c r="B77" t="s">
        <v>372</v>
      </c>
      <c r="C77" t="s">
        <v>362</v>
      </c>
      <c r="D77" t="s">
        <v>362</v>
      </c>
      <c r="E77" t="s">
        <v>569</v>
      </c>
      <c r="F77" t="s">
        <v>560</v>
      </c>
      <c r="G77" t="s">
        <v>630</v>
      </c>
      <c r="H77" t="s">
        <v>376</v>
      </c>
    </row>
    <row r="78" spans="1:8">
      <c r="A78" t="s">
        <v>436</v>
      </c>
      <c r="B78" t="s">
        <v>362</v>
      </c>
      <c r="C78" t="s">
        <v>362</v>
      </c>
      <c r="D78" t="s">
        <v>362</v>
      </c>
    </row>
    <row r="79" spans="1:8">
      <c r="A79" t="s">
        <v>437</v>
      </c>
      <c r="B79" t="s">
        <v>362</v>
      </c>
      <c r="C79" t="s">
        <v>362</v>
      </c>
      <c r="D79" t="s">
        <v>362</v>
      </c>
    </row>
    <row r="80" spans="1:8">
      <c r="A80" t="s">
        <v>466</v>
      </c>
      <c r="B80" t="s">
        <v>362</v>
      </c>
      <c r="C80" t="s">
        <v>362</v>
      </c>
      <c r="D80" t="s">
        <v>362</v>
      </c>
    </row>
    <row r="81" spans="1:8">
      <c r="A81" t="s">
        <v>440</v>
      </c>
      <c r="B81" t="s">
        <v>362</v>
      </c>
      <c r="C81" t="s">
        <v>362</v>
      </c>
      <c r="D81" t="s">
        <v>362</v>
      </c>
    </row>
    <row r="82" spans="1:8">
      <c r="A82" t="s">
        <v>444</v>
      </c>
      <c r="B82" t="s">
        <v>362</v>
      </c>
      <c r="C82" t="s">
        <v>362</v>
      </c>
      <c r="D82" t="s">
        <v>362</v>
      </c>
    </row>
    <row r="83" spans="1:8">
      <c r="A83" t="s">
        <v>571</v>
      </c>
      <c r="B83" t="s">
        <v>372</v>
      </c>
      <c r="C83" t="s">
        <v>362</v>
      </c>
      <c r="D83" t="s">
        <v>362</v>
      </c>
      <c r="E83" t="s">
        <v>560</v>
      </c>
      <c r="F83" t="s">
        <v>560</v>
      </c>
      <c r="G83" t="s">
        <v>376</v>
      </c>
      <c r="H83" t="s">
        <v>376</v>
      </c>
    </row>
    <row r="84" spans="1:8">
      <c r="A84" t="s">
        <v>572</v>
      </c>
      <c r="B84" t="s">
        <v>372</v>
      </c>
      <c r="C84" t="s">
        <v>362</v>
      </c>
      <c r="D84" t="s">
        <v>362</v>
      </c>
      <c r="E84" t="s">
        <v>573</v>
      </c>
      <c r="F84" t="s">
        <v>560</v>
      </c>
      <c r="G84" t="s">
        <v>558</v>
      </c>
      <c r="H84" t="s">
        <v>376</v>
      </c>
    </row>
    <row r="85" spans="1:8">
      <c r="A85" t="s">
        <v>575</v>
      </c>
      <c r="B85" t="s">
        <v>372</v>
      </c>
      <c r="C85" t="s">
        <v>362</v>
      </c>
      <c r="D85" t="s">
        <v>362</v>
      </c>
      <c r="E85" t="s">
        <v>544</v>
      </c>
      <c r="F85" t="s">
        <v>576</v>
      </c>
      <c r="G85" t="s">
        <v>508</v>
      </c>
      <c r="H85" t="s">
        <v>376</v>
      </c>
    </row>
    <row r="86" spans="1:8">
      <c r="A86" t="s">
        <v>577</v>
      </c>
      <c r="B86" t="s">
        <v>372</v>
      </c>
      <c r="C86" t="s">
        <v>362</v>
      </c>
      <c r="D86" t="s">
        <v>362</v>
      </c>
      <c r="E86" t="s">
        <v>578</v>
      </c>
      <c r="F86" t="s">
        <v>560</v>
      </c>
      <c r="G86" t="s">
        <v>429</v>
      </c>
      <c r="H86" t="s">
        <v>376</v>
      </c>
    </row>
    <row r="87" spans="1:8">
      <c r="A87" t="s">
        <v>445</v>
      </c>
      <c r="B87" t="s">
        <v>362</v>
      </c>
      <c r="C87" t="s">
        <v>362</v>
      </c>
      <c r="D87" t="s">
        <v>362</v>
      </c>
    </row>
    <row r="88" spans="1:8">
      <c r="A88" t="s">
        <v>446</v>
      </c>
      <c r="B88" t="s">
        <v>362</v>
      </c>
      <c r="C88" t="s">
        <v>362</v>
      </c>
      <c r="D88" t="s">
        <v>362</v>
      </c>
    </row>
    <row r="89" spans="1:8">
      <c r="A89" t="s">
        <v>475</v>
      </c>
      <c r="B89" t="s">
        <v>362</v>
      </c>
      <c r="C89" t="s">
        <v>362</v>
      </c>
      <c r="D89" t="s">
        <v>362</v>
      </c>
    </row>
    <row r="92" spans="1:8">
      <c r="A92" t="s">
        <v>453</v>
      </c>
      <c r="B92" t="s">
        <v>454</v>
      </c>
    </row>
    <row r="93" spans="1:8">
      <c r="A93" t="s">
        <v>455</v>
      </c>
      <c r="B93" t="s">
        <v>456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rightToLeft="1" workbookViewId="0">
      <selection activeCell="B1" sqref="B1:B1048576"/>
    </sheetView>
  </sheetViews>
  <sheetFormatPr defaultRowHeight="15"/>
  <cols>
    <col min="1" max="1" width="20.28515625" customWidth="1"/>
    <col min="2" max="2" width="17.85546875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647</v>
      </c>
      <c r="C2" t="s">
        <v>349</v>
      </c>
      <c r="D2" t="s">
        <v>499</v>
      </c>
      <c r="E2" t="s">
        <v>351</v>
      </c>
      <c r="F2" t="s">
        <v>648</v>
      </c>
    </row>
    <row r="4" spans="1:10">
      <c r="A4" t="s">
        <v>353</v>
      </c>
      <c r="B4" t="s">
        <v>647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372</v>
      </c>
      <c r="C10" t="s">
        <v>362</v>
      </c>
      <c r="D10" t="s">
        <v>362</v>
      </c>
      <c r="E10" t="s">
        <v>634</v>
      </c>
      <c r="F10" t="s">
        <v>595</v>
      </c>
      <c r="G10" t="s">
        <v>412</v>
      </c>
      <c r="H10" t="s">
        <v>413</v>
      </c>
      <c r="I10" t="s">
        <v>646</v>
      </c>
      <c r="J10" t="s">
        <v>645</v>
      </c>
    </row>
    <row r="11" spans="1:10">
      <c r="A11" t="s">
        <v>543</v>
      </c>
      <c r="B11" t="s">
        <v>362</v>
      </c>
      <c r="C11" t="s">
        <v>362</v>
      </c>
      <c r="D11" t="s">
        <v>362</v>
      </c>
    </row>
    <row r="12" spans="1:10">
      <c r="A12" t="s">
        <v>644</v>
      </c>
      <c r="B12" t="s">
        <v>372</v>
      </c>
      <c r="C12" t="s">
        <v>362</v>
      </c>
      <c r="D12" t="s">
        <v>362</v>
      </c>
      <c r="E12" t="s">
        <v>643</v>
      </c>
      <c r="F12" t="s">
        <v>631</v>
      </c>
      <c r="G12" t="s">
        <v>511</v>
      </c>
      <c r="H12" t="s">
        <v>376</v>
      </c>
    </row>
    <row r="13" spans="1:10">
      <c r="A13" t="s">
        <v>548</v>
      </c>
      <c r="B13" t="s">
        <v>362</v>
      </c>
      <c r="C13" t="s">
        <v>362</v>
      </c>
      <c r="D13" t="s">
        <v>362</v>
      </c>
    </row>
    <row r="14" spans="1:10">
      <c r="A14" t="s">
        <v>366</v>
      </c>
      <c r="B14" t="s">
        <v>362</v>
      </c>
      <c r="C14" t="s">
        <v>362</v>
      </c>
      <c r="D14" t="s">
        <v>362</v>
      </c>
    </row>
    <row r="15" spans="1:10">
      <c r="A15" t="s">
        <v>367</v>
      </c>
      <c r="B15" t="s">
        <v>362</v>
      </c>
      <c r="C15" t="s">
        <v>362</v>
      </c>
      <c r="D15" t="s">
        <v>362</v>
      </c>
    </row>
    <row r="16" spans="1:10">
      <c r="A16" t="s">
        <v>642</v>
      </c>
      <c r="B16" t="s">
        <v>372</v>
      </c>
      <c r="C16" t="s">
        <v>362</v>
      </c>
      <c r="D16" t="s">
        <v>362</v>
      </c>
      <c r="E16" t="s">
        <v>513</v>
      </c>
      <c r="F16" t="s">
        <v>641</v>
      </c>
      <c r="G16" t="s">
        <v>472</v>
      </c>
      <c r="H16" t="s">
        <v>376</v>
      </c>
    </row>
    <row r="17" spans="1:8">
      <c r="A17" t="s">
        <v>640</v>
      </c>
      <c r="B17" t="s">
        <v>372</v>
      </c>
      <c r="C17" t="s">
        <v>362</v>
      </c>
      <c r="D17" t="s">
        <v>362</v>
      </c>
      <c r="E17" t="s">
        <v>639</v>
      </c>
      <c r="F17" t="s">
        <v>631</v>
      </c>
      <c r="G17" t="s">
        <v>626</v>
      </c>
      <c r="H17" t="s">
        <v>376</v>
      </c>
    </row>
    <row r="18" spans="1:8">
      <c r="A18" t="s">
        <v>368</v>
      </c>
      <c r="B18" t="s">
        <v>362</v>
      </c>
      <c r="C18" t="s">
        <v>362</v>
      </c>
      <c r="D18" t="s">
        <v>362</v>
      </c>
    </row>
    <row r="19" spans="1:8">
      <c r="A19" t="s">
        <v>550</v>
      </c>
      <c r="B19" t="s">
        <v>362</v>
      </c>
      <c r="C19" t="s">
        <v>362</v>
      </c>
      <c r="D19" t="s">
        <v>362</v>
      </c>
    </row>
    <row r="20" spans="1:8">
      <c r="A20" t="s">
        <v>587</v>
      </c>
      <c r="B20" t="s">
        <v>362</v>
      </c>
      <c r="C20" t="s">
        <v>362</v>
      </c>
      <c r="D20" t="s">
        <v>362</v>
      </c>
    </row>
    <row r="21" spans="1:8">
      <c r="A21" t="s">
        <v>369</v>
      </c>
      <c r="B21" t="s">
        <v>362</v>
      </c>
      <c r="C21" t="s">
        <v>362</v>
      </c>
      <c r="D21" t="s">
        <v>362</v>
      </c>
    </row>
    <row r="22" spans="1:8">
      <c r="A22" t="s">
        <v>370</v>
      </c>
      <c r="B22" t="s">
        <v>372</v>
      </c>
      <c r="C22" t="s">
        <v>362</v>
      </c>
      <c r="D22" t="s">
        <v>362</v>
      </c>
      <c r="E22" t="s">
        <v>639</v>
      </c>
      <c r="F22" t="s">
        <v>631</v>
      </c>
      <c r="G22" t="s">
        <v>626</v>
      </c>
      <c r="H22" t="s">
        <v>376</v>
      </c>
    </row>
    <row r="23" spans="1:8">
      <c r="A23" t="s">
        <v>593</v>
      </c>
      <c r="B23" t="s">
        <v>362</v>
      </c>
      <c r="C23" t="s">
        <v>362</v>
      </c>
      <c r="D23" t="s">
        <v>362</v>
      </c>
    </row>
    <row r="24" spans="1:8">
      <c r="A24" t="s">
        <v>371</v>
      </c>
      <c r="B24" t="s">
        <v>362</v>
      </c>
      <c r="C24" t="s">
        <v>362</v>
      </c>
      <c r="D24" t="s">
        <v>362</v>
      </c>
    </row>
    <row r="25" spans="1:8">
      <c r="A25" t="s">
        <v>377</v>
      </c>
      <c r="B25" t="s">
        <v>362</v>
      </c>
      <c r="C25" t="s">
        <v>362</v>
      </c>
      <c r="D25" t="s">
        <v>362</v>
      </c>
    </row>
    <row r="26" spans="1:8">
      <c r="A26" t="s">
        <v>378</v>
      </c>
      <c r="B26" t="s">
        <v>362</v>
      </c>
      <c r="C26" t="s">
        <v>362</v>
      </c>
      <c r="D26" t="s">
        <v>362</v>
      </c>
    </row>
    <row r="27" spans="1:8">
      <c r="A27" t="s">
        <v>379</v>
      </c>
      <c r="B27" t="s">
        <v>362</v>
      </c>
      <c r="C27" t="s">
        <v>362</v>
      </c>
      <c r="D27" t="s">
        <v>362</v>
      </c>
    </row>
    <row r="28" spans="1:8">
      <c r="A28" t="s">
        <v>380</v>
      </c>
      <c r="B28" t="s">
        <v>362</v>
      </c>
      <c r="C28" t="s">
        <v>362</v>
      </c>
      <c r="D28" t="s">
        <v>362</v>
      </c>
    </row>
    <row r="29" spans="1:8">
      <c r="A29" t="s">
        <v>381</v>
      </c>
      <c r="B29" t="s">
        <v>362</v>
      </c>
      <c r="C29" t="s">
        <v>362</v>
      </c>
      <c r="D29" t="s">
        <v>362</v>
      </c>
    </row>
    <row r="30" spans="1:8">
      <c r="A30" t="s">
        <v>382</v>
      </c>
      <c r="B30" t="s">
        <v>362</v>
      </c>
      <c r="C30" t="s">
        <v>362</v>
      </c>
      <c r="D30" t="s">
        <v>362</v>
      </c>
    </row>
    <row r="31" spans="1:8">
      <c r="A31" t="s">
        <v>383</v>
      </c>
      <c r="B31" t="s">
        <v>362</v>
      </c>
      <c r="C31" t="s">
        <v>362</v>
      </c>
      <c r="D31" t="s">
        <v>362</v>
      </c>
    </row>
    <row r="32" spans="1:8">
      <c r="A32" t="s">
        <v>501</v>
      </c>
      <c r="B32" t="s">
        <v>362</v>
      </c>
      <c r="C32" t="s">
        <v>362</v>
      </c>
      <c r="D32" t="s">
        <v>362</v>
      </c>
    </row>
    <row r="33" spans="1:8">
      <c r="A33" t="s">
        <v>384</v>
      </c>
      <c r="B33" t="s">
        <v>362</v>
      </c>
      <c r="C33" t="s">
        <v>362</v>
      </c>
      <c r="D33" t="s">
        <v>362</v>
      </c>
    </row>
    <row r="34" spans="1:8">
      <c r="A34" t="s">
        <v>598</v>
      </c>
      <c r="B34" t="s">
        <v>362</v>
      </c>
      <c r="C34" t="s">
        <v>362</v>
      </c>
      <c r="D34" t="s">
        <v>362</v>
      </c>
    </row>
    <row r="35" spans="1:8">
      <c r="A35" t="s">
        <v>385</v>
      </c>
      <c r="B35" t="s">
        <v>362</v>
      </c>
      <c r="C35" t="s">
        <v>362</v>
      </c>
      <c r="D35" t="s">
        <v>362</v>
      </c>
    </row>
    <row r="36" spans="1:8">
      <c r="A36" t="s">
        <v>459</v>
      </c>
      <c r="B36" t="s">
        <v>362</v>
      </c>
      <c r="C36" t="s">
        <v>362</v>
      </c>
      <c r="D36" t="s">
        <v>362</v>
      </c>
    </row>
    <row r="37" spans="1:8">
      <c r="A37" t="s">
        <v>386</v>
      </c>
      <c r="B37" t="s">
        <v>362</v>
      </c>
      <c r="C37" t="s">
        <v>362</v>
      </c>
      <c r="D37" t="s">
        <v>362</v>
      </c>
    </row>
    <row r="38" spans="1:8">
      <c r="A38" t="s">
        <v>509</v>
      </c>
      <c r="B38" t="s">
        <v>362</v>
      </c>
      <c r="C38" t="s">
        <v>362</v>
      </c>
      <c r="D38" t="s">
        <v>362</v>
      </c>
    </row>
    <row r="39" spans="1:8">
      <c r="A39" t="s">
        <v>389</v>
      </c>
      <c r="B39" t="s">
        <v>362</v>
      </c>
      <c r="C39" t="s">
        <v>362</v>
      </c>
      <c r="D39" t="s">
        <v>362</v>
      </c>
    </row>
    <row r="40" spans="1:8">
      <c r="A40" t="s">
        <v>512</v>
      </c>
      <c r="B40" t="s">
        <v>362</v>
      </c>
      <c r="C40" t="s">
        <v>362</v>
      </c>
      <c r="D40" t="s">
        <v>362</v>
      </c>
    </row>
    <row r="41" spans="1:8">
      <c r="A41" t="s">
        <v>514</v>
      </c>
      <c r="B41" t="s">
        <v>362</v>
      </c>
      <c r="C41" t="s">
        <v>362</v>
      </c>
      <c r="D41" t="s">
        <v>362</v>
      </c>
    </row>
    <row r="42" spans="1:8">
      <c r="A42" t="s">
        <v>390</v>
      </c>
      <c r="B42" t="s">
        <v>372</v>
      </c>
      <c r="C42" t="s">
        <v>362</v>
      </c>
      <c r="D42" t="s">
        <v>362</v>
      </c>
      <c r="E42" t="s">
        <v>635</v>
      </c>
      <c r="F42" t="s">
        <v>631</v>
      </c>
      <c r="G42" t="s">
        <v>536</v>
      </c>
      <c r="H42" t="s">
        <v>376</v>
      </c>
    </row>
    <row r="43" spans="1:8">
      <c r="A43" t="s">
        <v>391</v>
      </c>
      <c r="B43" t="s">
        <v>362</v>
      </c>
      <c r="C43" t="s">
        <v>362</v>
      </c>
      <c r="D43" t="s">
        <v>362</v>
      </c>
    </row>
    <row r="44" spans="1:8">
      <c r="A44" t="s">
        <v>392</v>
      </c>
      <c r="B44" t="s">
        <v>362</v>
      </c>
      <c r="C44" t="s">
        <v>362</v>
      </c>
      <c r="D44" t="s">
        <v>362</v>
      </c>
    </row>
    <row r="45" spans="1:8">
      <c r="A45" t="s">
        <v>393</v>
      </c>
      <c r="B45" t="s">
        <v>362</v>
      </c>
      <c r="C45" t="s">
        <v>362</v>
      </c>
      <c r="D45" t="s">
        <v>362</v>
      </c>
    </row>
    <row r="46" spans="1:8">
      <c r="A46" t="s">
        <v>553</v>
      </c>
      <c r="B46" t="s">
        <v>362</v>
      </c>
      <c r="C46" t="s">
        <v>362</v>
      </c>
      <c r="D46" t="s">
        <v>362</v>
      </c>
    </row>
    <row r="47" spans="1:8">
      <c r="A47" t="s">
        <v>603</v>
      </c>
      <c r="B47" t="s">
        <v>362</v>
      </c>
      <c r="C47" t="s">
        <v>362</v>
      </c>
      <c r="D47" t="s">
        <v>362</v>
      </c>
    </row>
    <row r="48" spans="1:8">
      <c r="A48" t="s">
        <v>394</v>
      </c>
      <c r="B48" t="s">
        <v>362</v>
      </c>
      <c r="C48" t="s">
        <v>362</v>
      </c>
      <c r="D48" t="s">
        <v>362</v>
      </c>
    </row>
    <row r="49" spans="1:10">
      <c r="A49" t="s">
        <v>397</v>
      </c>
      <c r="B49" t="s">
        <v>372</v>
      </c>
      <c r="C49" t="s">
        <v>362</v>
      </c>
      <c r="D49" t="s">
        <v>362</v>
      </c>
      <c r="E49" t="s">
        <v>635</v>
      </c>
      <c r="F49" t="s">
        <v>631</v>
      </c>
      <c r="G49" t="s">
        <v>536</v>
      </c>
      <c r="H49" t="s">
        <v>413</v>
      </c>
      <c r="I49" t="s">
        <v>638</v>
      </c>
      <c r="J49" t="s">
        <v>637</v>
      </c>
    </row>
    <row r="50" spans="1:10">
      <c r="A50" t="s">
        <v>398</v>
      </c>
      <c r="B50" t="s">
        <v>362</v>
      </c>
      <c r="C50" t="s">
        <v>362</v>
      </c>
      <c r="D50" t="s">
        <v>362</v>
      </c>
    </row>
    <row r="51" spans="1:10">
      <c r="A51" t="s">
        <v>399</v>
      </c>
      <c r="B51" t="s">
        <v>362</v>
      </c>
      <c r="C51" t="s">
        <v>362</v>
      </c>
      <c r="D51" t="s">
        <v>362</v>
      </c>
    </row>
    <row r="52" spans="1:10">
      <c r="A52" t="s">
        <v>605</v>
      </c>
      <c r="B52" t="s">
        <v>362</v>
      </c>
      <c r="C52" t="s">
        <v>362</v>
      </c>
      <c r="D52" t="s">
        <v>362</v>
      </c>
    </row>
    <row r="53" spans="1:10">
      <c r="A53" t="s">
        <v>400</v>
      </c>
      <c r="B53" t="s">
        <v>362</v>
      </c>
      <c r="C53" t="s">
        <v>362</v>
      </c>
      <c r="D53" t="s">
        <v>362</v>
      </c>
    </row>
    <row r="54" spans="1:10">
      <c r="A54" t="s">
        <v>555</v>
      </c>
      <c r="B54" t="s">
        <v>362</v>
      </c>
      <c r="C54" t="s">
        <v>362</v>
      </c>
      <c r="D54" t="s">
        <v>362</v>
      </c>
    </row>
    <row r="55" spans="1:10">
      <c r="A55" t="s">
        <v>401</v>
      </c>
      <c r="B55" t="s">
        <v>362</v>
      </c>
      <c r="C55" t="s">
        <v>362</v>
      </c>
      <c r="D55" t="s">
        <v>362</v>
      </c>
    </row>
    <row r="56" spans="1:10">
      <c r="A56" t="s">
        <v>559</v>
      </c>
      <c r="B56" t="s">
        <v>362</v>
      </c>
      <c r="C56" t="s">
        <v>362</v>
      </c>
      <c r="D56" t="s">
        <v>362</v>
      </c>
    </row>
    <row r="57" spans="1:10">
      <c r="A57" t="s">
        <v>606</v>
      </c>
      <c r="B57" t="s">
        <v>362</v>
      </c>
      <c r="C57" t="s">
        <v>362</v>
      </c>
      <c r="D57" t="s">
        <v>362</v>
      </c>
    </row>
    <row r="58" spans="1:10">
      <c r="A58" t="s">
        <v>402</v>
      </c>
      <c r="B58" t="s">
        <v>362</v>
      </c>
      <c r="C58" t="s">
        <v>362</v>
      </c>
      <c r="D58" t="s">
        <v>362</v>
      </c>
    </row>
    <row r="59" spans="1:10">
      <c r="A59" t="s">
        <v>503</v>
      </c>
      <c r="B59" t="s">
        <v>362</v>
      </c>
      <c r="C59" t="s">
        <v>362</v>
      </c>
      <c r="D59" t="s">
        <v>362</v>
      </c>
    </row>
    <row r="60" spans="1:10">
      <c r="A60" t="s">
        <v>403</v>
      </c>
      <c r="B60" t="s">
        <v>372</v>
      </c>
      <c r="C60" t="s">
        <v>362</v>
      </c>
      <c r="D60" t="s">
        <v>362</v>
      </c>
      <c r="E60" t="s">
        <v>635</v>
      </c>
      <c r="F60" t="s">
        <v>631</v>
      </c>
      <c r="G60" t="s">
        <v>536</v>
      </c>
      <c r="H60" t="s">
        <v>376</v>
      </c>
    </row>
    <row r="61" spans="1:10">
      <c r="A61" t="s">
        <v>404</v>
      </c>
      <c r="B61" t="s">
        <v>372</v>
      </c>
      <c r="C61" t="s">
        <v>362</v>
      </c>
      <c r="D61" t="s">
        <v>362</v>
      </c>
      <c r="E61" t="s">
        <v>510</v>
      </c>
      <c r="F61" t="s">
        <v>631</v>
      </c>
      <c r="G61" t="s">
        <v>552</v>
      </c>
      <c r="H61" t="s">
        <v>376</v>
      </c>
    </row>
    <row r="62" spans="1:10">
      <c r="A62" t="s">
        <v>405</v>
      </c>
      <c r="B62" t="s">
        <v>362</v>
      </c>
      <c r="C62" t="s">
        <v>362</v>
      </c>
      <c r="D62" t="s">
        <v>362</v>
      </c>
    </row>
    <row r="63" spans="1:10">
      <c r="A63" t="s">
        <v>636</v>
      </c>
      <c r="B63" t="s">
        <v>372</v>
      </c>
      <c r="C63" t="s">
        <v>362</v>
      </c>
      <c r="D63" t="s">
        <v>362</v>
      </c>
      <c r="E63" t="s">
        <v>635</v>
      </c>
      <c r="F63" t="s">
        <v>635</v>
      </c>
      <c r="G63" t="s">
        <v>376</v>
      </c>
      <c r="H63" t="s">
        <v>376</v>
      </c>
    </row>
    <row r="64" spans="1:10">
      <c r="A64" t="s">
        <v>406</v>
      </c>
      <c r="B64" t="s">
        <v>362</v>
      </c>
      <c r="C64" t="s">
        <v>362</v>
      </c>
      <c r="D64" t="s">
        <v>362</v>
      </c>
    </row>
    <row r="65" spans="1:4">
      <c r="A65" t="s">
        <v>407</v>
      </c>
      <c r="B65" t="s">
        <v>362</v>
      </c>
      <c r="C65" t="s">
        <v>362</v>
      </c>
      <c r="D65" t="s">
        <v>362</v>
      </c>
    </row>
    <row r="66" spans="1:4">
      <c r="A66" t="s">
        <v>410</v>
      </c>
      <c r="B66" t="s">
        <v>362</v>
      </c>
      <c r="C66" t="s">
        <v>362</v>
      </c>
      <c r="D66" t="s">
        <v>362</v>
      </c>
    </row>
    <row r="67" spans="1:4">
      <c r="A67" t="s">
        <v>608</v>
      </c>
      <c r="B67" t="s">
        <v>362</v>
      </c>
      <c r="C67" t="s">
        <v>362</v>
      </c>
      <c r="D67" t="s">
        <v>362</v>
      </c>
    </row>
    <row r="68" spans="1:4">
      <c r="A68" t="s">
        <v>411</v>
      </c>
      <c r="B68" t="s">
        <v>362</v>
      </c>
      <c r="C68" t="s">
        <v>362</v>
      </c>
      <c r="D68" t="s">
        <v>362</v>
      </c>
    </row>
    <row r="69" spans="1:4">
      <c r="A69" t="s">
        <v>416</v>
      </c>
      <c r="B69" t="s">
        <v>362</v>
      </c>
      <c r="C69" t="s">
        <v>362</v>
      </c>
      <c r="D69" t="s">
        <v>362</v>
      </c>
    </row>
    <row r="70" spans="1:4">
      <c r="A70" t="s">
        <v>417</v>
      </c>
      <c r="B70" t="s">
        <v>362</v>
      </c>
      <c r="C70" t="s">
        <v>362</v>
      </c>
      <c r="D70" t="s">
        <v>362</v>
      </c>
    </row>
    <row r="71" spans="1:4">
      <c r="A71" t="s">
        <v>612</v>
      </c>
      <c r="B71" t="s">
        <v>362</v>
      </c>
      <c r="C71" t="s">
        <v>362</v>
      </c>
      <c r="D71" t="s">
        <v>362</v>
      </c>
    </row>
    <row r="72" spans="1:4">
      <c r="A72" t="s">
        <v>613</v>
      </c>
      <c r="B72" t="s">
        <v>362</v>
      </c>
      <c r="C72" t="s">
        <v>362</v>
      </c>
      <c r="D72" t="s">
        <v>362</v>
      </c>
    </row>
    <row r="73" spans="1:4">
      <c r="A73" t="s">
        <v>561</v>
      </c>
      <c r="B73" t="s">
        <v>362</v>
      </c>
      <c r="C73" t="s">
        <v>362</v>
      </c>
      <c r="D73" t="s">
        <v>362</v>
      </c>
    </row>
    <row r="74" spans="1:4">
      <c r="A74" t="s">
        <v>418</v>
      </c>
      <c r="B74" t="s">
        <v>362</v>
      </c>
      <c r="C74" t="s">
        <v>362</v>
      </c>
      <c r="D74" t="s">
        <v>362</v>
      </c>
    </row>
    <row r="75" spans="1:4">
      <c r="A75" t="s">
        <v>419</v>
      </c>
      <c r="B75" t="s">
        <v>362</v>
      </c>
      <c r="C75" t="s">
        <v>362</v>
      </c>
      <c r="D75" t="s">
        <v>362</v>
      </c>
    </row>
    <row r="76" spans="1:4">
      <c r="A76" t="s">
        <v>422</v>
      </c>
      <c r="B76" t="s">
        <v>362</v>
      </c>
      <c r="C76" t="s">
        <v>362</v>
      </c>
      <c r="D76" t="s">
        <v>362</v>
      </c>
    </row>
    <row r="77" spans="1:4">
      <c r="A77" t="s">
        <v>423</v>
      </c>
      <c r="B77" t="s">
        <v>362</v>
      </c>
      <c r="C77" t="s">
        <v>362</v>
      </c>
      <c r="D77" t="s">
        <v>362</v>
      </c>
    </row>
    <row r="78" spans="1:4">
      <c r="A78" t="s">
        <v>424</v>
      </c>
      <c r="B78" t="s">
        <v>362</v>
      </c>
      <c r="C78" t="s">
        <v>362</v>
      </c>
      <c r="D78" t="s">
        <v>362</v>
      </c>
    </row>
    <row r="79" spans="1:4">
      <c r="A79" t="s">
        <v>425</v>
      </c>
      <c r="B79" t="s">
        <v>362</v>
      </c>
      <c r="C79" t="s">
        <v>362</v>
      </c>
      <c r="D79" t="s">
        <v>362</v>
      </c>
    </row>
    <row r="80" spans="1:4">
      <c r="A80" t="s">
        <v>529</v>
      </c>
      <c r="B80" t="s">
        <v>362</v>
      </c>
      <c r="C80" t="s">
        <v>362</v>
      </c>
      <c r="D80" t="s">
        <v>362</v>
      </c>
    </row>
    <row r="81" spans="1:10">
      <c r="A81" t="s">
        <v>426</v>
      </c>
      <c r="B81" t="s">
        <v>362</v>
      </c>
      <c r="C81" t="s">
        <v>362</v>
      </c>
      <c r="D81" t="s">
        <v>362</v>
      </c>
    </row>
    <row r="82" spans="1:10">
      <c r="A82" t="s">
        <v>614</v>
      </c>
      <c r="B82" t="s">
        <v>362</v>
      </c>
      <c r="C82" t="s">
        <v>362</v>
      </c>
      <c r="D82" t="s">
        <v>362</v>
      </c>
    </row>
    <row r="83" spans="1:10">
      <c r="A83" t="s">
        <v>616</v>
      </c>
      <c r="B83" t="s">
        <v>362</v>
      </c>
      <c r="C83" t="s">
        <v>362</v>
      </c>
      <c r="D83" t="s">
        <v>362</v>
      </c>
    </row>
    <row r="84" spans="1:10">
      <c r="A84" t="s">
        <v>427</v>
      </c>
      <c r="B84" t="s">
        <v>362</v>
      </c>
      <c r="C84" t="s">
        <v>362</v>
      </c>
      <c r="D84" t="s">
        <v>362</v>
      </c>
    </row>
    <row r="85" spans="1:10">
      <c r="A85" t="s">
        <v>565</v>
      </c>
      <c r="B85" t="s">
        <v>362</v>
      </c>
      <c r="C85" t="s">
        <v>362</v>
      </c>
      <c r="D85" t="s">
        <v>362</v>
      </c>
    </row>
    <row r="86" spans="1:10">
      <c r="A86" t="s">
        <v>428</v>
      </c>
      <c r="B86" t="s">
        <v>362</v>
      </c>
      <c r="C86" t="s">
        <v>362</v>
      </c>
      <c r="D86" t="s">
        <v>362</v>
      </c>
    </row>
    <row r="87" spans="1:10">
      <c r="A87" t="s">
        <v>430</v>
      </c>
      <c r="B87" t="s">
        <v>362</v>
      </c>
      <c r="C87" t="s">
        <v>362</v>
      </c>
      <c r="D87" t="s">
        <v>362</v>
      </c>
    </row>
    <row r="88" spans="1:10">
      <c r="A88" t="s">
        <v>431</v>
      </c>
      <c r="B88" t="s">
        <v>362</v>
      </c>
      <c r="C88" t="s">
        <v>362</v>
      </c>
      <c r="D88" t="s">
        <v>362</v>
      </c>
    </row>
    <row r="89" spans="1:10">
      <c r="A89" t="s">
        <v>432</v>
      </c>
      <c r="B89" t="s">
        <v>362</v>
      </c>
      <c r="C89" t="s">
        <v>362</v>
      </c>
      <c r="D89" t="s">
        <v>362</v>
      </c>
    </row>
    <row r="90" spans="1:10">
      <c r="A90" t="s">
        <v>433</v>
      </c>
      <c r="B90" t="s">
        <v>362</v>
      </c>
      <c r="C90" t="s">
        <v>362</v>
      </c>
      <c r="D90" t="s">
        <v>362</v>
      </c>
    </row>
    <row r="91" spans="1:10">
      <c r="A91" t="s">
        <v>622</v>
      </c>
      <c r="B91" t="s">
        <v>362</v>
      </c>
      <c r="C91" t="s">
        <v>362</v>
      </c>
      <c r="D91" t="s">
        <v>362</v>
      </c>
    </row>
    <row r="92" spans="1:10">
      <c r="A92" t="s">
        <v>434</v>
      </c>
      <c r="B92" t="s">
        <v>362</v>
      </c>
      <c r="C92" t="s">
        <v>362</v>
      </c>
      <c r="D92" t="s">
        <v>362</v>
      </c>
    </row>
    <row r="93" spans="1:10">
      <c r="A93" t="s">
        <v>435</v>
      </c>
      <c r="B93" t="s">
        <v>372</v>
      </c>
      <c r="C93" t="s">
        <v>362</v>
      </c>
      <c r="D93" t="s">
        <v>362</v>
      </c>
      <c r="E93" t="s">
        <v>634</v>
      </c>
      <c r="F93" t="s">
        <v>631</v>
      </c>
      <c r="G93" t="s">
        <v>581</v>
      </c>
      <c r="H93" t="s">
        <v>413</v>
      </c>
      <c r="I93" t="s">
        <v>633</v>
      </c>
      <c r="J93" t="s">
        <v>632</v>
      </c>
    </row>
    <row r="94" spans="1:10">
      <c r="A94" t="s">
        <v>568</v>
      </c>
      <c r="B94" t="s">
        <v>362</v>
      </c>
      <c r="C94" t="s">
        <v>362</v>
      </c>
      <c r="D94" t="s">
        <v>362</v>
      </c>
    </row>
    <row r="95" spans="1:10">
      <c r="A95" t="s">
        <v>436</v>
      </c>
      <c r="B95" t="s">
        <v>362</v>
      </c>
      <c r="C95" t="s">
        <v>362</v>
      </c>
      <c r="D95" t="s">
        <v>362</v>
      </c>
    </row>
    <row r="96" spans="1:10">
      <c r="A96" t="s">
        <v>437</v>
      </c>
      <c r="B96" t="s">
        <v>362</v>
      </c>
      <c r="C96" t="s">
        <v>362</v>
      </c>
      <c r="D96" t="s">
        <v>362</v>
      </c>
    </row>
    <row r="97" spans="1:8">
      <c r="A97" t="s">
        <v>466</v>
      </c>
      <c r="B97" t="s">
        <v>362</v>
      </c>
      <c r="C97" t="s">
        <v>362</v>
      </c>
      <c r="D97" t="s">
        <v>362</v>
      </c>
    </row>
    <row r="98" spans="1:8">
      <c r="A98" t="s">
        <v>440</v>
      </c>
      <c r="B98" t="s">
        <v>362</v>
      </c>
      <c r="C98" t="s">
        <v>362</v>
      </c>
      <c r="D98" t="s">
        <v>362</v>
      </c>
    </row>
    <row r="99" spans="1:8">
      <c r="A99" t="s">
        <v>444</v>
      </c>
      <c r="B99" t="s">
        <v>362</v>
      </c>
      <c r="C99" t="s">
        <v>362</v>
      </c>
      <c r="D99" t="s">
        <v>362</v>
      </c>
    </row>
    <row r="100" spans="1:8">
      <c r="A100" t="s">
        <v>625</v>
      </c>
      <c r="B100" t="s">
        <v>362</v>
      </c>
      <c r="C100" t="s">
        <v>362</v>
      </c>
      <c r="D100" t="s">
        <v>362</v>
      </c>
    </row>
    <row r="101" spans="1:8">
      <c r="A101" t="s">
        <v>571</v>
      </c>
      <c r="B101" t="s">
        <v>362</v>
      </c>
      <c r="C101" t="s">
        <v>362</v>
      </c>
      <c r="D101" t="s">
        <v>362</v>
      </c>
    </row>
    <row r="102" spans="1:8">
      <c r="A102" t="s">
        <v>572</v>
      </c>
      <c r="B102" t="s">
        <v>362</v>
      </c>
      <c r="C102" t="s">
        <v>362</v>
      </c>
      <c r="D102" t="s">
        <v>362</v>
      </c>
    </row>
    <row r="103" spans="1:8">
      <c r="A103" t="s">
        <v>575</v>
      </c>
      <c r="B103" t="s">
        <v>362</v>
      </c>
      <c r="C103" t="s">
        <v>362</v>
      </c>
      <c r="D103" t="s">
        <v>362</v>
      </c>
    </row>
    <row r="104" spans="1:8">
      <c r="A104" t="s">
        <v>577</v>
      </c>
      <c r="B104" t="s">
        <v>362</v>
      </c>
      <c r="C104" t="s">
        <v>362</v>
      </c>
      <c r="D104" t="s">
        <v>362</v>
      </c>
    </row>
    <row r="105" spans="1:8">
      <c r="A105" t="s">
        <v>445</v>
      </c>
      <c r="B105" t="s">
        <v>372</v>
      </c>
      <c r="C105" t="s">
        <v>362</v>
      </c>
      <c r="D105" t="s">
        <v>362</v>
      </c>
      <c r="E105" t="s">
        <v>515</v>
      </c>
      <c r="F105" t="s">
        <v>631</v>
      </c>
      <c r="G105" t="s">
        <v>523</v>
      </c>
      <c r="H105" t="s">
        <v>376</v>
      </c>
    </row>
    <row r="106" spans="1:8">
      <c r="A106" t="s">
        <v>446</v>
      </c>
      <c r="B106" t="s">
        <v>362</v>
      </c>
      <c r="C106" t="s">
        <v>362</v>
      </c>
      <c r="D106" t="s">
        <v>362</v>
      </c>
    </row>
    <row r="107" spans="1:8">
      <c r="A107" t="s">
        <v>475</v>
      </c>
      <c r="B107" t="s">
        <v>362</v>
      </c>
      <c r="C107" t="s">
        <v>362</v>
      </c>
      <c r="D107" t="s">
        <v>362</v>
      </c>
    </row>
    <row r="110" spans="1:8">
      <c r="A110" t="s">
        <v>453</v>
      </c>
      <c r="B110" t="s">
        <v>454</v>
      </c>
    </row>
    <row r="111" spans="1:8">
      <c r="A111" t="s">
        <v>455</v>
      </c>
      <c r="B111" t="s">
        <v>456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rightToLeft="1" workbookViewId="0"/>
  </sheetViews>
  <sheetFormatPr defaultRowHeight="15"/>
  <cols>
    <col min="1" max="1" width="19.5703125" customWidth="1"/>
    <col min="2" max="2" width="20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650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650</v>
      </c>
      <c r="G5" t="s">
        <v>472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654</v>
      </c>
      <c r="G26" t="s">
        <v>655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589</v>
      </c>
      <c r="G32" t="s">
        <v>552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650</v>
      </c>
      <c r="G34" t="s">
        <v>522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656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372</v>
      </c>
      <c r="C56" t="s">
        <v>362</v>
      </c>
      <c r="D56" t="s">
        <v>362</v>
      </c>
      <c r="E56" t="s">
        <v>589</v>
      </c>
      <c r="F56" t="s">
        <v>589</v>
      </c>
      <c r="G56" t="s">
        <v>376</v>
      </c>
      <c r="H56" t="s">
        <v>376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595</v>
      </c>
      <c r="G59" t="s">
        <v>421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589</v>
      </c>
      <c r="G60" t="s">
        <v>465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589</v>
      </c>
      <c r="G64" t="s">
        <v>465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660</v>
      </c>
      <c r="G67" t="s">
        <v>527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663</v>
      </c>
      <c r="G69" t="s">
        <v>443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10">
      <c r="A81" t="s">
        <v>423</v>
      </c>
      <c r="B81" t="s">
        <v>362</v>
      </c>
      <c r="C81" t="s">
        <v>362</v>
      </c>
      <c r="D81" t="s">
        <v>362</v>
      </c>
    </row>
    <row r="82" spans="1:10">
      <c r="A82" t="s">
        <v>424</v>
      </c>
      <c r="B82" t="s">
        <v>362</v>
      </c>
      <c r="C82" t="s">
        <v>362</v>
      </c>
      <c r="D82" t="s">
        <v>362</v>
      </c>
    </row>
    <row r="83" spans="1:10">
      <c r="A83" t="s">
        <v>425</v>
      </c>
      <c r="B83" t="s">
        <v>362</v>
      </c>
      <c r="C83" t="s">
        <v>362</v>
      </c>
      <c r="D83" t="s">
        <v>362</v>
      </c>
    </row>
    <row r="84" spans="1:10">
      <c r="A84" t="s">
        <v>529</v>
      </c>
      <c r="B84" t="s">
        <v>362</v>
      </c>
      <c r="C84" t="s">
        <v>362</v>
      </c>
      <c r="D84" t="s">
        <v>362</v>
      </c>
    </row>
    <row r="85" spans="1:10">
      <c r="A85" t="s">
        <v>426</v>
      </c>
      <c r="B85" t="s">
        <v>362</v>
      </c>
      <c r="C85" t="s">
        <v>362</v>
      </c>
      <c r="D85" t="s">
        <v>362</v>
      </c>
    </row>
    <row r="86" spans="1:10">
      <c r="A86" t="s">
        <v>614</v>
      </c>
      <c r="B86" t="s">
        <v>362</v>
      </c>
      <c r="C86" t="s">
        <v>362</v>
      </c>
      <c r="D86" t="s">
        <v>362</v>
      </c>
    </row>
    <row r="87" spans="1:10">
      <c r="A87" t="s">
        <v>616</v>
      </c>
      <c r="B87" t="s">
        <v>362</v>
      </c>
      <c r="C87" t="s">
        <v>362</v>
      </c>
      <c r="D87" t="s">
        <v>362</v>
      </c>
    </row>
    <row r="88" spans="1:10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10">
      <c r="A89" t="s">
        <v>565</v>
      </c>
      <c r="B89" t="s">
        <v>362</v>
      </c>
      <c r="C89" t="s">
        <v>362</v>
      </c>
      <c r="D89" t="s">
        <v>362</v>
      </c>
    </row>
    <row r="90" spans="1:10">
      <c r="A90" t="s">
        <v>428</v>
      </c>
      <c r="B90" t="s">
        <v>362</v>
      </c>
      <c r="C90" t="s">
        <v>362</v>
      </c>
      <c r="D90" t="s">
        <v>362</v>
      </c>
    </row>
    <row r="91" spans="1:10">
      <c r="A91" t="s">
        <v>430</v>
      </c>
      <c r="B91" t="s">
        <v>362</v>
      </c>
      <c r="C91" t="s">
        <v>362</v>
      </c>
      <c r="D91" t="s">
        <v>362</v>
      </c>
    </row>
    <row r="92" spans="1:10">
      <c r="A92" t="s">
        <v>431</v>
      </c>
      <c r="B92" t="s">
        <v>362</v>
      </c>
      <c r="C92" t="s">
        <v>362</v>
      </c>
      <c r="D92" t="s">
        <v>362</v>
      </c>
    </row>
    <row r="93" spans="1:10">
      <c r="A93" t="s">
        <v>665</v>
      </c>
      <c r="B93" t="s">
        <v>372</v>
      </c>
      <c r="C93" t="s">
        <v>362</v>
      </c>
      <c r="D93" t="s">
        <v>362</v>
      </c>
      <c r="E93" t="s">
        <v>666</v>
      </c>
      <c r="F93" t="s">
        <v>589</v>
      </c>
      <c r="G93" t="s">
        <v>443</v>
      </c>
      <c r="H93" t="s">
        <v>413</v>
      </c>
      <c r="I93" t="s">
        <v>667</v>
      </c>
      <c r="J93" t="s">
        <v>668</v>
      </c>
    </row>
    <row r="94" spans="1:10">
      <c r="A94" t="s">
        <v>432</v>
      </c>
      <c r="B94" t="s">
        <v>362</v>
      </c>
      <c r="C94" t="s">
        <v>362</v>
      </c>
      <c r="D94" t="s">
        <v>362</v>
      </c>
    </row>
    <row r="95" spans="1:10">
      <c r="A95" t="s">
        <v>433</v>
      </c>
      <c r="B95" t="s">
        <v>362</v>
      </c>
      <c r="C95" t="s">
        <v>362</v>
      </c>
      <c r="D95" t="s">
        <v>362</v>
      </c>
    </row>
    <row r="96" spans="1:10">
      <c r="A96" t="s">
        <v>622</v>
      </c>
      <c r="B96" t="s">
        <v>362</v>
      </c>
      <c r="C96" t="s">
        <v>362</v>
      </c>
      <c r="D96" t="s">
        <v>362</v>
      </c>
    </row>
    <row r="97" spans="1:8">
      <c r="A97" t="s">
        <v>434</v>
      </c>
      <c r="B97" t="s">
        <v>372</v>
      </c>
      <c r="C97" t="s">
        <v>362</v>
      </c>
      <c r="D97" t="s">
        <v>362</v>
      </c>
      <c r="E97" t="s">
        <v>504</v>
      </c>
      <c r="F97" t="s">
        <v>532</v>
      </c>
      <c r="G97" t="s">
        <v>465</v>
      </c>
      <c r="H97" t="s">
        <v>376</v>
      </c>
    </row>
    <row r="98" spans="1:8">
      <c r="A98" t="s">
        <v>435</v>
      </c>
      <c r="B98" t="s">
        <v>362</v>
      </c>
      <c r="C98" t="s">
        <v>362</v>
      </c>
      <c r="D98" t="s">
        <v>362</v>
      </c>
    </row>
    <row r="99" spans="1:8">
      <c r="A99" t="s">
        <v>568</v>
      </c>
      <c r="B99" t="s">
        <v>362</v>
      </c>
      <c r="C99" t="s">
        <v>362</v>
      </c>
      <c r="D99" t="s">
        <v>362</v>
      </c>
    </row>
    <row r="100" spans="1:8">
      <c r="A100" t="s">
        <v>436</v>
      </c>
      <c r="B100" t="s">
        <v>362</v>
      </c>
      <c r="C100" t="s">
        <v>362</v>
      </c>
      <c r="D100" t="s">
        <v>362</v>
      </c>
    </row>
    <row r="101" spans="1:8">
      <c r="A101" t="s">
        <v>437</v>
      </c>
      <c r="B101" t="s">
        <v>372</v>
      </c>
      <c r="C101" t="s">
        <v>362</v>
      </c>
      <c r="D101" t="s">
        <v>362</v>
      </c>
      <c r="E101" t="s">
        <v>669</v>
      </c>
      <c r="F101" t="s">
        <v>589</v>
      </c>
      <c r="G101" t="s">
        <v>507</v>
      </c>
      <c r="H101" t="s">
        <v>376</v>
      </c>
    </row>
    <row r="102" spans="1:8">
      <c r="A102" t="s">
        <v>466</v>
      </c>
      <c r="B102" t="s">
        <v>362</v>
      </c>
      <c r="C102" t="s">
        <v>362</v>
      </c>
      <c r="D102" t="s">
        <v>362</v>
      </c>
    </row>
    <row r="103" spans="1:8">
      <c r="A103" t="s">
        <v>440</v>
      </c>
      <c r="B103" t="s">
        <v>362</v>
      </c>
      <c r="C103" t="s">
        <v>362</v>
      </c>
      <c r="D103" t="s">
        <v>362</v>
      </c>
    </row>
    <row r="104" spans="1:8">
      <c r="A104" t="s">
        <v>444</v>
      </c>
      <c r="B104" t="s">
        <v>362</v>
      </c>
      <c r="C104" t="s">
        <v>362</v>
      </c>
      <c r="D104" t="s">
        <v>362</v>
      </c>
    </row>
    <row r="105" spans="1:8">
      <c r="A105" t="s">
        <v>625</v>
      </c>
      <c r="B105" t="s">
        <v>362</v>
      </c>
      <c r="C105" t="s">
        <v>362</v>
      </c>
      <c r="D105" t="s">
        <v>362</v>
      </c>
    </row>
    <row r="106" spans="1:8">
      <c r="A106" t="s">
        <v>571</v>
      </c>
      <c r="B106" t="s">
        <v>362</v>
      </c>
      <c r="C106" t="s">
        <v>362</v>
      </c>
      <c r="D106" t="s">
        <v>362</v>
      </c>
    </row>
    <row r="107" spans="1:8">
      <c r="A107" t="s">
        <v>572</v>
      </c>
      <c r="B107" t="s">
        <v>362</v>
      </c>
      <c r="C107" t="s">
        <v>362</v>
      </c>
      <c r="D107" t="s">
        <v>362</v>
      </c>
    </row>
    <row r="108" spans="1:8">
      <c r="A108" t="s">
        <v>575</v>
      </c>
      <c r="B108" t="s">
        <v>362</v>
      </c>
      <c r="C108" t="s">
        <v>362</v>
      </c>
      <c r="D108" t="s">
        <v>362</v>
      </c>
    </row>
    <row r="109" spans="1:8">
      <c r="A109" t="s">
        <v>577</v>
      </c>
      <c r="B109" t="s">
        <v>362</v>
      </c>
      <c r="C109" t="s">
        <v>362</v>
      </c>
      <c r="D109" t="s">
        <v>362</v>
      </c>
    </row>
    <row r="110" spans="1:8">
      <c r="A110" t="s">
        <v>445</v>
      </c>
      <c r="B110" t="s">
        <v>362</v>
      </c>
      <c r="C110" t="s">
        <v>362</v>
      </c>
      <c r="D110" t="s">
        <v>362</v>
      </c>
    </row>
    <row r="111" spans="1:8">
      <c r="A111" t="s">
        <v>446</v>
      </c>
      <c r="B111" t="s">
        <v>362</v>
      </c>
      <c r="C111" t="s">
        <v>362</v>
      </c>
      <c r="D111" t="s">
        <v>362</v>
      </c>
    </row>
    <row r="112" spans="1:8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rightToLeft="1" workbookViewId="0"/>
  </sheetViews>
  <sheetFormatPr defaultRowHeight="15"/>
  <cols>
    <col min="1" max="1" width="18.5703125" customWidth="1"/>
    <col min="2" max="2" width="18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650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650</v>
      </c>
      <c r="G5" t="s">
        <v>472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654</v>
      </c>
      <c r="G26" t="s">
        <v>655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589</v>
      </c>
      <c r="G32" t="s">
        <v>552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650</v>
      </c>
      <c r="G34" t="s">
        <v>522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656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372</v>
      </c>
      <c r="C56" t="s">
        <v>362</v>
      </c>
      <c r="D56" t="s">
        <v>362</v>
      </c>
      <c r="E56" t="s">
        <v>589</v>
      </c>
      <c r="F56" t="s">
        <v>589</v>
      </c>
      <c r="G56" t="s">
        <v>376</v>
      </c>
      <c r="H56" t="s">
        <v>376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595</v>
      </c>
      <c r="G59" t="s">
        <v>421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589</v>
      </c>
      <c r="G60" t="s">
        <v>465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589</v>
      </c>
      <c r="G64" t="s">
        <v>465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660</v>
      </c>
      <c r="G67" t="s">
        <v>527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663</v>
      </c>
      <c r="G69" t="s">
        <v>443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10">
      <c r="A81" t="s">
        <v>423</v>
      </c>
      <c r="B81" t="s">
        <v>362</v>
      </c>
      <c r="C81" t="s">
        <v>362</v>
      </c>
      <c r="D81" t="s">
        <v>362</v>
      </c>
    </row>
    <row r="82" spans="1:10">
      <c r="A82" t="s">
        <v>424</v>
      </c>
      <c r="B82" t="s">
        <v>362</v>
      </c>
      <c r="C82" t="s">
        <v>362</v>
      </c>
      <c r="D82" t="s">
        <v>362</v>
      </c>
    </row>
    <row r="83" spans="1:10">
      <c r="A83" t="s">
        <v>425</v>
      </c>
      <c r="B83" t="s">
        <v>362</v>
      </c>
      <c r="C83" t="s">
        <v>362</v>
      </c>
      <c r="D83" t="s">
        <v>362</v>
      </c>
    </row>
    <row r="84" spans="1:10">
      <c r="A84" t="s">
        <v>529</v>
      </c>
      <c r="B84" t="s">
        <v>362</v>
      </c>
      <c r="C84" t="s">
        <v>362</v>
      </c>
      <c r="D84" t="s">
        <v>362</v>
      </c>
    </row>
    <row r="85" spans="1:10">
      <c r="A85" t="s">
        <v>426</v>
      </c>
      <c r="B85" t="s">
        <v>362</v>
      </c>
      <c r="C85" t="s">
        <v>362</v>
      </c>
      <c r="D85" t="s">
        <v>362</v>
      </c>
    </row>
    <row r="86" spans="1:10">
      <c r="A86" t="s">
        <v>614</v>
      </c>
      <c r="B86" t="s">
        <v>362</v>
      </c>
      <c r="C86" t="s">
        <v>362</v>
      </c>
      <c r="D86" t="s">
        <v>362</v>
      </c>
    </row>
    <row r="87" spans="1:10">
      <c r="A87" t="s">
        <v>616</v>
      </c>
      <c r="B87" t="s">
        <v>362</v>
      </c>
      <c r="C87" t="s">
        <v>362</v>
      </c>
      <c r="D87" t="s">
        <v>362</v>
      </c>
    </row>
    <row r="88" spans="1:10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10">
      <c r="A89" t="s">
        <v>565</v>
      </c>
      <c r="B89" t="s">
        <v>362</v>
      </c>
      <c r="C89" t="s">
        <v>362</v>
      </c>
      <c r="D89" t="s">
        <v>362</v>
      </c>
    </row>
    <row r="90" spans="1:10">
      <c r="A90" t="s">
        <v>428</v>
      </c>
      <c r="B90" t="s">
        <v>362</v>
      </c>
      <c r="C90" t="s">
        <v>362</v>
      </c>
      <c r="D90" t="s">
        <v>362</v>
      </c>
    </row>
    <row r="91" spans="1:10">
      <c r="A91" t="s">
        <v>430</v>
      </c>
      <c r="B91" t="s">
        <v>362</v>
      </c>
      <c r="C91" t="s">
        <v>362</v>
      </c>
      <c r="D91" t="s">
        <v>362</v>
      </c>
    </row>
    <row r="92" spans="1:10">
      <c r="A92" t="s">
        <v>431</v>
      </c>
      <c r="B92" t="s">
        <v>362</v>
      </c>
      <c r="C92" t="s">
        <v>362</v>
      </c>
      <c r="D92" t="s">
        <v>362</v>
      </c>
    </row>
    <row r="93" spans="1:10">
      <c r="A93" t="s">
        <v>665</v>
      </c>
      <c r="B93" t="s">
        <v>372</v>
      </c>
      <c r="C93" t="s">
        <v>362</v>
      </c>
      <c r="D93" t="s">
        <v>362</v>
      </c>
      <c r="E93" t="s">
        <v>666</v>
      </c>
      <c r="F93" t="s">
        <v>589</v>
      </c>
      <c r="G93" t="s">
        <v>443</v>
      </c>
      <c r="H93" t="s">
        <v>413</v>
      </c>
      <c r="I93" t="s">
        <v>667</v>
      </c>
      <c r="J93" t="s">
        <v>668</v>
      </c>
    </row>
    <row r="94" spans="1:10">
      <c r="A94" t="s">
        <v>432</v>
      </c>
      <c r="B94" t="s">
        <v>362</v>
      </c>
      <c r="C94" t="s">
        <v>362</v>
      </c>
      <c r="D94" t="s">
        <v>362</v>
      </c>
    </row>
    <row r="95" spans="1:10">
      <c r="A95" t="s">
        <v>433</v>
      </c>
      <c r="B95" t="s">
        <v>362</v>
      </c>
      <c r="C95" t="s">
        <v>362</v>
      </c>
      <c r="D95" t="s">
        <v>362</v>
      </c>
    </row>
    <row r="96" spans="1:10">
      <c r="A96" t="s">
        <v>622</v>
      </c>
      <c r="B96" t="s">
        <v>362</v>
      </c>
      <c r="C96" t="s">
        <v>362</v>
      </c>
      <c r="D96" t="s">
        <v>362</v>
      </c>
    </row>
    <row r="97" spans="1:8">
      <c r="A97" t="s">
        <v>434</v>
      </c>
      <c r="B97" t="s">
        <v>372</v>
      </c>
      <c r="C97" t="s">
        <v>362</v>
      </c>
      <c r="D97" t="s">
        <v>362</v>
      </c>
      <c r="E97" t="s">
        <v>504</v>
      </c>
      <c r="F97" t="s">
        <v>532</v>
      </c>
      <c r="G97" t="s">
        <v>465</v>
      </c>
      <c r="H97" t="s">
        <v>376</v>
      </c>
    </row>
    <row r="98" spans="1:8">
      <c r="A98" t="s">
        <v>435</v>
      </c>
      <c r="B98" t="s">
        <v>362</v>
      </c>
      <c r="C98" t="s">
        <v>362</v>
      </c>
      <c r="D98" t="s">
        <v>362</v>
      </c>
    </row>
    <row r="99" spans="1:8">
      <c r="A99" t="s">
        <v>568</v>
      </c>
      <c r="B99" t="s">
        <v>362</v>
      </c>
      <c r="C99" t="s">
        <v>362</v>
      </c>
      <c r="D99" t="s">
        <v>362</v>
      </c>
    </row>
    <row r="100" spans="1:8">
      <c r="A100" t="s">
        <v>436</v>
      </c>
      <c r="B100" t="s">
        <v>362</v>
      </c>
      <c r="C100" t="s">
        <v>362</v>
      </c>
      <c r="D100" t="s">
        <v>362</v>
      </c>
    </row>
    <row r="101" spans="1:8">
      <c r="A101" t="s">
        <v>437</v>
      </c>
      <c r="B101" t="s">
        <v>372</v>
      </c>
      <c r="C101" t="s">
        <v>362</v>
      </c>
      <c r="D101" t="s">
        <v>362</v>
      </c>
      <c r="E101" t="s">
        <v>669</v>
      </c>
      <c r="F101" t="s">
        <v>589</v>
      </c>
      <c r="G101" t="s">
        <v>507</v>
      </c>
      <c r="H101" t="s">
        <v>376</v>
      </c>
    </row>
    <row r="102" spans="1:8">
      <c r="A102" t="s">
        <v>466</v>
      </c>
      <c r="B102" t="s">
        <v>362</v>
      </c>
      <c r="C102" t="s">
        <v>362</v>
      </c>
      <c r="D102" t="s">
        <v>362</v>
      </c>
    </row>
    <row r="103" spans="1:8">
      <c r="A103" t="s">
        <v>440</v>
      </c>
      <c r="B103" t="s">
        <v>362</v>
      </c>
      <c r="C103" t="s">
        <v>362</v>
      </c>
      <c r="D103" t="s">
        <v>362</v>
      </c>
    </row>
    <row r="104" spans="1:8">
      <c r="A104" t="s">
        <v>444</v>
      </c>
      <c r="B104" t="s">
        <v>362</v>
      </c>
      <c r="C104" t="s">
        <v>362</v>
      </c>
      <c r="D104" t="s">
        <v>362</v>
      </c>
    </row>
    <row r="105" spans="1:8">
      <c r="A105" t="s">
        <v>625</v>
      </c>
      <c r="B105" t="s">
        <v>362</v>
      </c>
      <c r="C105" t="s">
        <v>362</v>
      </c>
      <c r="D105" t="s">
        <v>362</v>
      </c>
    </row>
    <row r="106" spans="1:8">
      <c r="A106" t="s">
        <v>571</v>
      </c>
      <c r="B106" t="s">
        <v>362</v>
      </c>
      <c r="C106" t="s">
        <v>362</v>
      </c>
      <c r="D106" t="s">
        <v>362</v>
      </c>
    </row>
    <row r="107" spans="1:8">
      <c r="A107" t="s">
        <v>572</v>
      </c>
      <c r="B107" t="s">
        <v>362</v>
      </c>
      <c r="C107" t="s">
        <v>362</v>
      </c>
      <c r="D107" t="s">
        <v>362</v>
      </c>
    </row>
    <row r="108" spans="1:8">
      <c r="A108" t="s">
        <v>575</v>
      </c>
      <c r="B108" t="s">
        <v>362</v>
      </c>
      <c r="C108" t="s">
        <v>362</v>
      </c>
      <c r="D108" t="s">
        <v>362</v>
      </c>
    </row>
    <row r="109" spans="1:8">
      <c r="A109" t="s">
        <v>577</v>
      </c>
      <c r="B109" t="s">
        <v>362</v>
      </c>
      <c r="C109" t="s">
        <v>362</v>
      </c>
      <c r="D109" t="s">
        <v>362</v>
      </c>
    </row>
    <row r="110" spans="1:8">
      <c r="A110" t="s">
        <v>445</v>
      </c>
      <c r="B110" t="s">
        <v>362</v>
      </c>
      <c r="C110" t="s">
        <v>362</v>
      </c>
      <c r="D110" t="s">
        <v>362</v>
      </c>
    </row>
    <row r="111" spans="1:8">
      <c r="A111" t="s">
        <v>446</v>
      </c>
      <c r="B111" t="s">
        <v>362</v>
      </c>
      <c r="C111" t="s">
        <v>362</v>
      </c>
      <c r="D111" t="s">
        <v>362</v>
      </c>
    </row>
    <row r="112" spans="1:8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rightToLeft="1" topLeftCell="A17" workbookViewId="0">
      <selection activeCell="A35" sqref="A35"/>
    </sheetView>
  </sheetViews>
  <sheetFormatPr defaultRowHeight="15"/>
  <cols>
    <col min="1" max="1" width="21.140625" customWidth="1"/>
    <col min="2" max="2" width="19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510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670</v>
      </c>
      <c r="G5" t="s">
        <v>449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670</v>
      </c>
      <c r="G26" t="s">
        <v>508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670</v>
      </c>
      <c r="G32" t="s">
        <v>429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671</v>
      </c>
      <c r="G34" t="s">
        <v>396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670</v>
      </c>
      <c r="G44" t="s">
        <v>672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362</v>
      </c>
      <c r="C56" t="s">
        <v>362</v>
      </c>
      <c r="D56" t="s">
        <v>362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670</v>
      </c>
      <c r="G59" t="s">
        <v>467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670</v>
      </c>
      <c r="G60" t="s">
        <v>558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670</v>
      </c>
      <c r="G64" t="s">
        <v>439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670</v>
      </c>
      <c r="G67" t="s">
        <v>672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673</v>
      </c>
      <c r="G69" t="s">
        <v>388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8">
      <c r="A81" t="s">
        <v>423</v>
      </c>
      <c r="B81" t="s">
        <v>362</v>
      </c>
      <c r="C81" t="s">
        <v>362</v>
      </c>
      <c r="D81" t="s">
        <v>362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432</v>
      </c>
      <c r="B93" t="s">
        <v>362</v>
      </c>
      <c r="C93" t="s">
        <v>362</v>
      </c>
      <c r="D93" t="s">
        <v>362</v>
      </c>
    </row>
    <row r="94" spans="1:8">
      <c r="A94" t="s">
        <v>433</v>
      </c>
      <c r="B94" t="s">
        <v>362</v>
      </c>
      <c r="C94" t="s">
        <v>362</v>
      </c>
      <c r="D94" t="s">
        <v>362</v>
      </c>
    </row>
    <row r="95" spans="1:8">
      <c r="A95" t="s">
        <v>622</v>
      </c>
      <c r="B95" t="s">
        <v>362</v>
      </c>
      <c r="C95" t="s">
        <v>362</v>
      </c>
      <c r="D95" t="s">
        <v>362</v>
      </c>
    </row>
    <row r="96" spans="1:8">
      <c r="A96" t="s">
        <v>434</v>
      </c>
      <c r="B96" t="s">
        <v>372</v>
      </c>
      <c r="C96" t="s">
        <v>362</v>
      </c>
      <c r="D96" t="s">
        <v>362</v>
      </c>
      <c r="E96" t="s">
        <v>504</v>
      </c>
      <c r="F96" t="s">
        <v>670</v>
      </c>
      <c r="G96" t="s">
        <v>412</v>
      </c>
      <c r="H96" t="s">
        <v>376</v>
      </c>
    </row>
    <row r="97" spans="1:4">
      <c r="A97" t="s">
        <v>435</v>
      </c>
      <c r="B97" t="s">
        <v>362</v>
      </c>
      <c r="C97" t="s">
        <v>362</v>
      </c>
      <c r="D97" t="s">
        <v>362</v>
      </c>
    </row>
    <row r="98" spans="1:4">
      <c r="A98" t="s">
        <v>568</v>
      </c>
      <c r="B98" t="s">
        <v>362</v>
      </c>
      <c r="C98" t="s">
        <v>362</v>
      </c>
      <c r="D98" t="s">
        <v>362</v>
      </c>
    </row>
    <row r="99" spans="1:4">
      <c r="A99" t="s">
        <v>436</v>
      </c>
      <c r="B99" t="s">
        <v>362</v>
      </c>
      <c r="C99" t="s">
        <v>362</v>
      </c>
      <c r="D99" t="s">
        <v>362</v>
      </c>
    </row>
    <row r="100" spans="1:4">
      <c r="A100" t="s">
        <v>437</v>
      </c>
      <c r="B100" t="s">
        <v>362</v>
      </c>
      <c r="C100" t="s">
        <v>362</v>
      </c>
      <c r="D100" t="s">
        <v>362</v>
      </c>
    </row>
    <row r="101" spans="1:4">
      <c r="A101" t="s">
        <v>466</v>
      </c>
      <c r="B101" t="s">
        <v>362</v>
      </c>
      <c r="C101" t="s">
        <v>362</v>
      </c>
      <c r="D101" t="s">
        <v>362</v>
      </c>
    </row>
    <row r="102" spans="1:4">
      <c r="A102" t="s">
        <v>440</v>
      </c>
      <c r="B102" t="s">
        <v>362</v>
      </c>
      <c r="C102" t="s">
        <v>362</v>
      </c>
      <c r="D102" t="s">
        <v>362</v>
      </c>
    </row>
    <row r="103" spans="1:4">
      <c r="A103" t="s">
        <v>444</v>
      </c>
      <c r="B103" t="s">
        <v>362</v>
      </c>
      <c r="C103" t="s">
        <v>362</v>
      </c>
      <c r="D103" t="s">
        <v>362</v>
      </c>
    </row>
    <row r="104" spans="1:4">
      <c r="A104" t="s">
        <v>625</v>
      </c>
      <c r="B104" t="s">
        <v>362</v>
      </c>
      <c r="C104" t="s">
        <v>362</v>
      </c>
      <c r="D104" t="s">
        <v>362</v>
      </c>
    </row>
    <row r="105" spans="1:4">
      <c r="A105" t="s">
        <v>571</v>
      </c>
      <c r="B105" t="s">
        <v>362</v>
      </c>
      <c r="C105" t="s">
        <v>362</v>
      </c>
      <c r="D105" t="s">
        <v>362</v>
      </c>
    </row>
    <row r="106" spans="1:4">
      <c r="A106" t="s">
        <v>572</v>
      </c>
      <c r="B106" t="s">
        <v>362</v>
      </c>
      <c r="C106" t="s">
        <v>362</v>
      </c>
      <c r="D106" t="s">
        <v>362</v>
      </c>
    </row>
    <row r="107" spans="1:4">
      <c r="A107" t="s">
        <v>575</v>
      </c>
      <c r="B107" t="s">
        <v>362</v>
      </c>
      <c r="C107" t="s">
        <v>362</v>
      </c>
      <c r="D107" t="s">
        <v>362</v>
      </c>
    </row>
    <row r="108" spans="1:4">
      <c r="A108" t="s">
        <v>577</v>
      </c>
      <c r="B108" t="s">
        <v>362</v>
      </c>
      <c r="C108" t="s">
        <v>362</v>
      </c>
      <c r="D108" t="s">
        <v>362</v>
      </c>
    </row>
    <row r="109" spans="1:4">
      <c r="A109" t="s">
        <v>445</v>
      </c>
      <c r="B109" t="s">
        <v>362</v>
      </c>
      <c r="C109" t="s">
        <v>362</v>
      </c>
      <c r="D109" t="s">
        <v>362</v>
      </c>
    </row>
    <row r="110" spans="1:4">
      <c r="A110" t="s">
        <v>446</v>
      </c>
      <c r="B110" t="s">
        <v>362</v>
      </c>
      <c r="C110" t="s">
        <v>362</v>
      </c>
      <c r="D110" t="s">
        <v>362</v>
      </c>
    </row>
    <row r="111" spans="1:4">
      <c r="A111" t="s">
        <v>475</v>
      </c>
      <c r="B111" t="s">
        <v>362</v>
      </c>
      <c r="C111" t="s">
        <v>362</v>
      </c>
      <c r="D111" t="s">
        <v>362</v>
      </c>
    </row>
    <row r="114" spans="1:2">
      <c r="A114" t="s">
        <v>453</v>
      </c>
      <c r="B114" t="s">
        <v>454</v>
      </c>
    </row>
    <row r="115" spans="1:2">
      <c r="A115" t="s">
        <v>455</v>
      </c>
      <c r="B115" t="s">
        <v>456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rightToLeft="1" workbookViewId="0"/>
  </sheetViews>
  <sheetFormatPr defaultRowHeight="15"/>
  <cols>
    <col min="1" max="1" width="24.140625" customWidth="1"/>
    <col min="2" max="2" width="1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675</v>
      </c>
      <c r="E2" t="s">
        <v>351</v>
      </c>
      <c r="F2" t="s">
        <v>676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372</v>
      </c>
      <c r="C22" t="s">
        <v>362</v>
      </c>
      <c r="D22" t="s">
        <v>362</v>
      </c>
      <c r="E22" t="s">
        <v>677</v>
      </c>
      <c r="F22" t="s">
        <v>677</v>
      </c>
      <c r="G22" t="s">
        <v>376</v>
      </c>
      <c r="H22" t="s">
        <v>376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362</v>
      </c>
      <c r="C26" t="s">
        <v>362</v>
      </c>
      <c r="D26" t="s">
        <v>362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372</v>
      </c>
      <c r="C28" t="s">
        <v>362</v>
      </c>
      <c r="D28" t="s">
        <v>362</v>
      </c>
      <c r="E28" t="s">
        <v>677</v>
      </c>
      <c r="F28" t="s">
        <v>677</v>
      </c>
      <c r="G28" t="s">
        <v>376</v>
      </c>
      <c r="H28" t="s">
        <v>376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372</v>
      </c>
      <c r="C30" t="s">
        <v>362</v>
      </c>
      <c r="D30" t="s">
        <v>362</v>
      </c>
      <c r="E30" t="s">
        <v>460</v>
      </c>
      <c r="F30" t="s">
        <v>677</v>
      </c>
      <c r="G30" t="s">
        <v>413</v>
      </c>
      <c r="H30" t="s">
        <v>376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362</v>
      </c>
      <c r="C32" t="s">
        <v>362</v>
      </c>
      <c r="D32" t="s">
        <v>362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362</v>
      </c>
      <c r="C34" t="s">
        <v>362</v>
      </c>
      <c r="D34" t="s">
        <v>362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362</v>
      </c>
      <c r="C44" t="s">
        <v>362</v>
      </c>
      <c r="D44" t="s">
        <v>362</v>
      </c>
    </row>
    <row r="45" spans="1:8">
      <c r="A45" t="s">
        <v>392</v>
      </c>
      <c r="B45" t="s">
        <v>372</v>
      </c>
      <c r="C45" t="s">
        <v>362</v>
      </c>
      <c r="D45" t="s">
        <v>362</v>
      </c>
      <c r="E45" t="s">
        <v>677</v>
      </c>
      <c r="F45" t="s">
        <v>677</v>
      </c>
      <c r="G45" t="s">
        <v>376</v>
      </c>
      <c r="H45" t="s">
        <v>376</v>
      </c>
    </row>
    <row r="46" spans="1:8">
      <c r="A46" t="s">
        <v>393</v>
      </c>
      <c r="B46" t="s">
        <v>372</v>
      </c>
      <c r="C46" t="s">
        <v>362</v>
      </c>
      <c r="D46" t="s">
        <v>362</v>
      </c>
      <c r="E46" t="s">
        <v>677</v>
      </c>
      <c r="F46" t="s">
        <v>677</v>
      </c>
      <c r="G46" t="s">
        <v>376</v>
      </c>
      <c r="H46" t="s">
        <v>376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0">
      <c r="A65" t="s">
        <v>636</v>
      </c>
      <c r="B65" t="s">
        <v>362</v>
      </c>
      <c r="C65" t="s">
        <v>362</v>
      </c>
      <c r="D65" t="s">
        <v>362</v>
      </c>
    </row>
    <row r="66" spans="1:10">
      <c r="A66" t="s">
        <v>406</v>
      </c>
      <c r="B66" t="s">
        <v>362</v>
      </c>
      <c r="C66" t="s">
        <v>362</v>
      </c>
      <c r="D66" t="s">
        <v>362</v>
      </c>
    </row>
    <row r="67" spans="1:10">
      <c r="A67" t="s">
        <v>659</v>
      </c>
      <c r="B67" t="s">
        <v>362</v>
      </c>
      <c r="C67" t="s">
        <v>362</v>
      </c>
      <c r="D67" t="s">
        <v>362</v>
      </c>
    </row>
    <row r="68" spans="1:10">
      <c r="A68" t="s">
        <v>407</v>
      </c>
      <c r="B68" t="s">
        <v>362</v>
      </c>
      <c r="C68" t="s">
        <v>362</v>
      </c>
      <c r="D68" t="s">
        <v>362</v>
      </c>
    </row>
    <row r="69" spans="1:10">
      <c r="A69" t="s">
        <v>661</v>
      </c>
      <c r="B69" t="s">
        <v>362</v>
      </c>
      <c r="C69" t="s">
        <v>362</v>
      </c>
      <c r="D69" t="s">
        <v>362</v>
      </c>
    </row>
    <row r="70" spans="1:10">
      <c r="A70" t="s">
        <v>410</v>
      </c>
      <c r="B70" t="s">
        <v>362</v>
      </c>
      <c r="C70" t="s">
        <v>362</v>
      </c>
      <c r="D70" t="s">
        <v>362</v>
      </c>
    </row>
    <row r="71" spans="1:10">
      <c r="A71" t="s">
        <v>608</v>
      </c>
      <c r="B71" t="s">
        <v>362</v>
      </c>
      <c r="C71" t="s">
        <v>362</v>
      </c>
      <c r="D71" t="s">
        <v>362</v>
      </c>
    </row>
    <row r="72" spans="1:10">
      <c r="A72" t="s">
        <v>411</v>
      </c>
      <c r="B72" t="s">
        <v>362</v>
      </c>
      <c r="C72" t="s">
        <v>362</v>
      </c>
      <c r="D72" t="s">
        <v>362</v>
      </c>
    </row>
    <row r="73" spans="1:10">
      <c r="A73" t="s">
        <v>416</v>
      </c>
      <c r="B73" t="s">
        <v>362</v>
      </c>
      <c r="C73" t="s">
        <v>362</v>
      </c>
      <c r="D73" t="s">
        <v>362</v>
      </c>
    </row>
    <row r="74" spans="1:10">
      <c r="A74" t="s">
        <v>417</v>
      </c>
      <c r="B74" t="s">
        <v>362</v>
      </c>
      <c r="C74" t="s">
        <v>362</v>
      </c>
      <c r="D74" t="s">
        <v>362</v>
      </c>
    </row>
    <row r="75" spans="1:10">
      <c r="A75" t="s">
        <v>612</v>
      </c>
      <c r="B75" t="s">
        <v>362</v>
      </c>
      <c r="C75" t="s">
        <v>362</v>
      </c>
      <c r="D75" t="s">
        <v>362</v>
      </c>
    </row>
    <row r="76" spans="1:10">
      <c r="A76" t="s">
        <v>613</v>
      </c>
      <c r="B76" t="s">
        <v>362</v>
      </c>
      <c r="C76" t="s">
        <v>362</v>
      </c>
      <c r="D76" t="s">
        <v>362</v>
      </c>
    </row>
    <row r="77" spans="1:10">
      <c r="A77" t="s">
        <v>561</v>
      </c>
      <c r="B77" t="s">
        <v>362</v>
      </c>
      <c r="C77" t="s">
        <v>362</v>
      </c>
      <c r="D77" t="s">
        <v>362</v>
      </c>
    </row>
    <row r="78" spans="1:10">
      <c r="A78" t="s">
        <v>418</v>
      </c>
      <c r="B78" t="s">
        <v>362</v>
      </c>
      <c r="C78" t="s">
        <v>362</v>
      </c>
      <c r="D78" t="s">
        <v>362</v>
      </c>
    </row>
    <row r="79" spans="1:10">
      <c r="A79" t="s">
        <v>419</v>
      </c>
      <c r="B79" t="s">
        <v>362</v>
      </c>
      <c r="C79" t="s">
        <v>362</v>
      </c>
      <c r="D79" t="s">
        <v>362</v>
      </c>
    </row>
    <row r="80" spans="1:10">
      <c r="A80" t="s">
        <v>422</v>
      </c>
      <c r="B80" t="s">
        <v>372</v>
      </c>
      <c r="C80" t="s">
        <v>362</v>
      </c>
      <c r="D80" t="s">
        <v>362</v>
      </c>
      <c r="E80" t="s">
        <v>678</v>
      </c>
      <c r="F80" t="s">
        <v>677</v>
      </c>
      <c r="G80" t="s">
        <v>480</v>
      </c>
      <c r="H80" t="s">
        <v>413</v>
      </c>
      <c r="I80" t="s">
        <v>679</v>
      </c>
      <c r="J80" t="s">
        <v>680</v>
      </c>
    </row>
    <row r="81" spans="1:8">
      <c r="A81" t="s">
        <v>423</v>
      </c>
      <c r="B81" t="s">
        <v>372</v>
      </c>
      <c r="C81" t="s">
        <v>362</v>
      </c>
      <c r="D81" t="s">
        <v>362</v>
      </c>
      <c r="E81" t="s">
        <v>681</v>
      </c>
      <c r="F81" t="s">
        <v>677</v>
      </c>
      <c r="G81" t="s">
        <v>449</v>
      </c>
      <c r="H81" t="s">
        <v>376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362</v>
      </c>
      <c r="C88" t="s">
        <v>362</v>
      </c>
      <c r="D88" t="s">
        <v>362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665</v>
      </c>
      <c r="B93" t="s">
        <v>362</v>
      </c>
      <c r="C93" t="s">
        <v>362</v>
      </c>
      <c r="D93" t="s">
        <v>362</v>
      </c>
    </row>
    <row r="94" spans="1:8">
      <c r="A94" t="s">
        <v>432</v>
      </c>
      <c r="B94" t="s">
        <v>362</v>
      </c>
      <c r="C94" t="s">
        <v>362</v>
      </c>
      <c r="D94" t="s">
        <v>362</v>
      </c>
    </row>
    <row r="95" spans="1:8">
      <c r="A95" t="s">
        <v>433</v>
      </c>
      <c r="B95" t="s">
        <v>362</v>
      </c>
      <c r="C95" t="s">
        <v>362</v>
      </c>
      <c r="D95" t="s">
        <v>362</v>
      </c>
    </row>
    <row r="96" spans="1:8">
      <c r="A96" t="s">
        <v>622</v>
      </c>
      <c r="B96" t="s">
        <v>362</v>
      </c>
      <c r="C96" t="s">
        <v>362</v>
      </c>
      <c r="D96" t="s">
        <v>362</v>
      </c>
    </row>
    <row r="97" spans="1:4">
      <c r="A97" t="s">
        <v>434</v>
      </c>
      <c r="B97" t="s">
        <v>362</v>
      </c>
      <c r="C97" t="s">
        <v>362</v>
      </c>
      <c r="D97" t="s">
        <v>362</v>
      </c>
    </row>
    <row r="98" spans="1:4">
      <c r="A98" t="s">
        <v>435</v>
      </c>
      <c r="B98" t="s">
        <v>362</v>
      </c>
      <c r="C98" t="s">
        <v>362</v>
      </c>
      <c r="D98" t="s">
        <v>362</v>
      </c>
    </row>
    <row r="99" spans="1:4">
      <c r="A99" t="s">
        <v>568</v>
      </c>
      <c r="B99" t="s">
        <v>362</v>
      </c>
      <c r="C99" t="s">
        <v>362</v>
      </c>
      <c r="D99" t="s">
        <v>362</v>
      </c>
    </row>
    <row r="100" spans="1:4">
      <c r="A100" t="s">
        <v>436</v>
      </c>
      <c r="B100" t="s">
        <v>362</v>
      </c>
      <c r="C100" t="s">
        <v>362</v>
      </c>
      <c r="D100" t="s">
        <v>362</v>
      </c>
    </row>
    <row r="101" spans="1:4">
      <c r="A101" t="s">
        <v>437</v>
      </c>
      <c r="B101" t="s">
        <v>362</v>
      </c>
      <c r="C101" t="s">
        <v>362</v>
      </c>
      <c r="D101" t="s">
        <v>362</v>
      </c>
    </row>
    <row r="102" spans="1:4">
      <c r="A102" t="s">
        <v>466</v>
      </c>
      <c r="B102" t="s">
        <v>362</v>
      </c>
      <c r="C102" t="s">
        <v>362</v>
      </c>
      <c r="D102" t="s">
        <v>362</v>
      </c>
    </row>
    <row r="103" spans="1:4">
      <c r="A103" t="s">
        <v>440</v>
      </c>
      <c r="B103" t="s">
        <v>362</v>
      </c>
      <c r="C103" t="s">
        <v>362</v>
      </c>
      <c r="D103" t="s">
        <v>362</v>
      </c>
    </row>
    <row r="104" spans="1:4">
      <c r="A104" t="s">
        <v>444</v>
      </c>
      <c r="B104" t="s">
        <v>362</v>
      </c>
      <c r="C104" t="s">
        <v>362</v>
      </c>
      <c r="D104" t="s">
        <v>362</v>
      </c>
    </row>
    <row r="105" spans="1:4">
      <c r="A105" t="s">
        <v>625</v>
      </c>
      <c r="B105" t="s">
        <v>362</v>
      </c>
      <c r="C105" t="s">
        <v>362</v>
      </c>
      <c r="D105" t="s">
        <v>362</v>
      </c>
    </row>
    <row r="106" spans="1:4">
      <c r="A106" t="s">
        <v>571</v>
      </c>
      <c r="B106" t="s">
        <v>362</v>
      </c>
      <c r="C106" t="s">
        <v>362</v>
      </c>
      <c r="D106" t="s">
        <v>362</v>
      </c>
    </row>
    <row r="107" spans="1:4">
      <c r="A107" t="s">
        <v>572</v>
      </c>
      <c r="B107" t="s">
        <v>362</v>
      </c>
      <c r="C107" t="s">
        <v>362</v>
      </c>
      <c r="D107" t="s">
        <v>362</v>
      </c>
    </row>
    <row r="108" spans="1:4">
      <c r="A108" t="s">
        <v>575</v>
      </c>
      <c r="B108" t="s">
        <v>362</v>
      </c>
      <c r="C108" t="s">
        <v>362</v>
      </c>
      <c r="D108" t="s">
        <v>362</v>
      </c>
    </row>
    <row r="109" spans="1:4">
      <c r="A109" t="s">
        <v>577</v>
      </c>
      <c r="B109" t="s">
        <v>362</v>
      </c>
      <c r="C109" t="s">
        <v>362</v>
      </c>
      <c r="D109" t="s">
        <v>362</v>
      </c>
    </row>
    <row r="110" spans="1:4">
      <c r="A110" t="s">
        <v>445</v>
      </c>
      <c r="B110" t="s">
        <v>362</v>
      </c>
      <c r="C110" t="s">
        <v>362</v>
      </c>
      <c r="D110" t="s">
        <v>362</v>
      </c>
    </row>
    <row r="111" spans="1:4">
      <c r="A111" t="s">
        <v>446</v>
      </c>
      <c r="B111" t="s">
        <v>362</v>
      </c>
      <c r="C111" t="s">
        <v>362</v>
      </c>
      <c r="D111" t="s">
        <v>362</v>
      </c>
    </row>
    <row r="112" spans="1:4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rightToLeft="1" workbookViewId="0"/>
  </sheetViews>
  <sheetFormatPr defaultRowHeight="15"/>
  <cols>
    <col min="1" max="1" width="23.85546875" customWidth="1"/>
    <col min="2" max="2" width="15.42578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682</v>
      </c>
      <c r="E2" t="s">
        <v>351</v>
      </c>
      <c r="F2" t="s">
        <v>683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10">
      <c r="A17" t="s">
        <v>642</v>
      </c>
      <c r="B17" t="s">
        <v>362</v>
      </c>
      <c r="C17" t="s">
        <v>362</v>
      </c>
      <c r="D17" t="s">
        <v>362</v>
      </c>
    </row>
    <row r="18" spans="1:10">
      <c r="A18" t="s">
        <v>640</v>
      </c>
      <c r="B18" t="s">
        <v>362</v>
      </c>
      <c r="C18" t="s">
        <v>362</v>
      </c>
      <c r="D18" t="s">
        <v>362</v>
      </c>
    </row>
    <row r="19" spans="1:10">
      <c r="A19" t="s">
        <v>368</v>
      </c>
      <c r="B19" t="s">
        <v>362</v>
      </c>
      <c r="C19" t="s">
        <v>362</v>
      </c>
      <c r="D19" t="s">
        <v>362</v>
      </c>
    </row>
    <row r="20" spans="1:10">
      <c r="A20" t="s">
        <v>550</v>
      </c>
      <c r="B20" t="s">
        <v>362</v>
      </c>
      <c r="C20" t="s">
        <v>362</v>
      </c>
      <c r="D20" t="s">
        <v>362</v>
      </c>
    </row>
    <row r="21" spans="1:10">
      <c r="A21" t="s">
        <v>587</v>
      </c>
      <c r="B21" t="s">
        <v>362</v>
      </c>
      <c r="C21" t="s">
        <v>362</v>
      </c>
      <c r="D21" t="s">
        <v>362</v>
      </c>
    </row>
    <row r="22" spans="1:10">
      <c r="A22" t="s">
        <v>369</v>
      </c>
      <c r="B22" t="s">
        <v>362</v>
      </c>
      <c r="C22" t="s">
        <v>362</v>
      </c>
      <c r="D22" t="s">
        <v>362</v>
      </c>
    </row>
    <row r="23" spans="1:10">
      <c r="A23" t="s">
        <v>370</v>
      </c>
      <c r="B23" t="s">
        <v>362</v>
      </c>
      <c r="C23" t="s">
        <v>362</v>
      </c>
      <c r="D23" t="s">
        <v>362</v>
      </c>
    </row>
    <row r="24" spans="1:10">
      <c r="A24" t="s">
        <v>593</v>
      </c>
      <c r="B24" t="s">
        <v>362</v>
      </c>
      <c r="C24" t="s">
        <v>362</v>
      </c>
      <c r="D24" t="s">
        <v>362</v>
      </c>
    </row>
    <row r="25" spans="1:10">
      <c r="A25" t="s">
        <v>371</v>
      </c>
      <c r="B25" t="s">
        <v>362</v>
      </c>
      <c r="C25" t="s">
        <v>362</v>
      </c>
      <c r="D25" t="s">
        <v>362</v>
      </c>
    </row>
    <row r="26" spans="1:10">
      <c r="A26" t="s">
        <v>377</v>
      </c>
      <c r="B26" t="s">
        <v>362</v>
      </c>
      <c r="C26" t="s">
        <v>362</v>
      </c>
      <c r="D26" t="s">
        <v>362</v>
      </c>
    </row>
    <row r="27" spans="1:10">
      <c r="A27" t="s">
        <v>378</v>
      </c>
      <c r="B27" t="s">
        <v>362</v>
      </c>
      <c r="C27" t="s">
        <v>362</v>
      </c>
      <c r="D27" t="s">
        <v>362</v>
      </c>
    </row>
    <row r="28" spans="1:10">
      <c r="A28" t="s">
        <v>379</v>
      </c>
      <c r="B28" t="s">
        <v>362</v>
      </c>
      <c r="C28" t="s">
        <v>362</v>
      </c>
      <c r="D28" t="s">
        <v>362</v>
      </c>
    </row>
    <row r="29" spans="1:10">
      <c r="A29" t="s">
        <v>380</v>
      </c>
      <c r="B29" t="s">
        <v>372</v>
      </c>
      <c r="C29" t="s">
        <v>362</v>
      </c>
      <c r="D29" t="s">
        <v>362</v>
      </c>
      <c r="E29" t="s">
        <v>653</v>
      </c>
      <c r="F29" t="s">
        <v>653</v>
      </c>
      <c r="G29" t="s">
        <v>376</v>
      </c>
      <c r="H29" t="s">
        <v>376</v>
      </c>
    </row>
    <row r="30" spans="1:10">
      <c r="A30" t="s">
        <v>381</v>
      </c>
      <c r="B30" t="s">
        <v>362</v>
      </c>
      <c r="C30" t="s">
        <v>362</v>
      </c>
      <c r="D30" t="s">
        <v>362</v>
      </c>
    </row>
    <row r="31" spans="1:10">
      <c r="A31" t="s">
        <v>382</v>
      </c>
      <c r="B31" t="s">
        <v>372</v>
      </c>
      <c r="C31" t="s">
        <v>362</v>
      </c>
      <c r="D31" t="s">
        <v>362</v>
      </c>
      <c r="E31" t="s">
        <v>588</v>
      </c>
      <c r="F31" t="s">
        <v>684</v>
      </c>
      <c r="G31" t="s">
        <v>465</v>
      </c>
      <c r="H31" t="s">
        <v>413</v>
      </c>
      <c r="I31" t="s">
        <v>685</v>
      </c>
      <c r="J31" t="s">
        <v>686</v>
      </c>
    </row>
    <row r="32" spans="1:10">
      <c r="A32" t="s">
        <v>383</v>
      </c>
      <c r="B32" t="s">
        <v>362</v>
      </c>
      <c r="C32" t="s">
        <v>362</v>
      </c>
      <c r="D32" t="s">
        <v>362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362</v>
      </c>
      <c r="C34" t="s">
        <v>362</v>
      </c>
      <c r="D34" t="s">
        <v>362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372</v>
      </c>
      <c r="C40" t="s">
        <v>362</v>
      </c>
      <c r="D40" t="s">
        <v>362</v>
      </c>
      <c r="E40" t="s">
        <v>609</v>
      </c>
      <c r="F40" t="s">
        <v>684</v>
      </c>
      <c r="G40" t="s">
        <v>479</v>
      </c>
      <c r="H40" t="s">
        <v>376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362</v>
      </c>
      <c r="C44" t="s">
        <v>362</v>
      </c>
      <c r="D44" t="s">
        <v>362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5">
      <c r="A65" t="s">
        <v>636</v>
      </c>
      <c r="B65" t="s">
        <v>362</v>
      </c>
      <c r="C65" t="s">
        <v>362</v>
      </c>
      <c r="D65" t="s">
        <v>362</v>
      </c>
    </row>
    <row r="66" spans="1:15">
      <c r="A66" t="s">
        <v>406</v>
      </c>
      <c r="B66" t="s">
        <v>362</v>
      </c>
      <c r="C66" t="s">
        <v>362</v>
      </c>
      <c r="D66" t="s">
        <v>362</v>
      </c>
    </row>
    <row r="67" spans="1:15">
      <c r="A67" t="s">
        <v>659</v>
      </c>
      <c r="B67" t="s">
        <v>362</v>
      </c>
      <c r="C67" t="s">
        <v>362</v>
      </c>
      <c r="D67" t="s">
        <v>362</v>
      </c>
    </row>
    <row r="68" spans="1:15">
      <c r="A68" t="s">
        <v>407</v>
      </c>
      <c r="B68" t="s">
        <v>362</v>
      </c>
      <c r="C68" t="s">
        <v>362</v>
      </c>
      <c r="D68" t="s">
        <v>362</v>
      </c>
    </row>
    <row r="69" spans="1:15">
      <c r="A69" t="s">
        <v>661</v>
      </c>
      <c r="B69" t="s">
        <v>362</v>
      </c>
      <c r="C69" t="s">
        <v>362</v>
      </c>
      <c r="D69" t="s">
        <v>362</v>
      </c>
    </row>
    <row r="70" spans="1:15">
      <c r="A70" t="s">
        <v>410</v>
      </c>
      <c r="B70" t="s">
        <v>362</v>
      </c>
      <c r="C70" t="s">
        <v>362</v>
      </c>
      <c r="D70" t="s">
        <v>362</v>
      </c>
    </row>
    <row r="71" spans="1:15">
      <c r="A71" t="s">
        <v>608</v>
      </c>
      <c r="B71" t="s">
        <v>362</v>
      </c>
      <c r="C71" t="s">
        <v>362</v>
      </c>
      <c r="D71" t="s">
        <v>362</v>
      </c>
    </row>
    <row r="72" spans="1:15">
      <c r="A72" t="s">
        <v>411</v>
      </c>
      <c r="B72" t="s">
        <v>362</v>
      </c>
      <c r="C72" t="s">
        <v>362</v>
      </c>
      <c r="D72" t="s">
        <v>362</v>
      </c>
    </row>
    <row r="73" spans="1:15">
      <c r="A73" t="s">
        <v>416</v>
      </c>
      <c r="B73" t="s">
        <v>362</v>
      </c>
      <c r="C73" t="s">
        <v>362</v>
      </c>
      <c r="D73" t="s">
        <v>362</v>
      </c>
    </row>
    <row r="74" spans="1:15">
      <c r="A74" t="s">
        <v>417</v>
      </c>
      <c r="B74" t="s">
        <v>362</v>
      </c>
      <c r="C74" t="s">
        <v>362</v>
      </c>
      <c r="D74" t="s">
        <v>362</v>
      </c>
    </row>
    <row r="75" spans="1:15">
      <c r="A75" t="s">
        <v>612</v>
      </c>
      <c r="B75" t="s">
        <v>362</v>
      </c>
      <c r="C75" t="s">
        <v>362</v>
      </c>
      <c r="D75" t="s">
        <v>362</v>
      </c>
    </row>
    <row r="76" spans="1:15">
      <c r="A76" t="s">
        <v>613</v>
      </c>
      <c r="B76" t="s">
        <v>362</v>
      </c>
      <c r="C76" t="s">
        <v>362</v>
      </c>
      <c r="D76" t="s">
        <v>362</v>
      </c>
    </row>
    <row r="77" spans="1:15">
      <c r="A77" t="s">
        <v>561</v>
      </c>
      <c r="B77" t="s">
        <v>362</v>
      </c>
      <c r="C77" t="s">
        <v>362</v>
      </c>
      <c r="D77" t="s">
        <v>362</v>
      </c>
    </row>
    <row r="78" spans="1:15">
      <c r="A78" t="s">
        <v>687</v>
      </c>
      <c r="B78" t="s">
        <v>372</v>
      </c>
      <c r="C78" t="s">
        <v>362</v>
      </c>
      <c r="D78" t="s">
        <v>362</v>
      </c>
      <c r="E78" t="s">
        <v>588</v>
      </c>
      <c r="F78" t="s">
        <v>684</v>
      </c>
      <c r="G78" t="s">
        <v>656</v>
      </c>
      <c r="H78" t="s">
        <v>564</v>
      </c>
      <c r="I78" t="s">
        <v>619</v>
      </c>
      <c r="J78" t="s">
        <v>688</v>
      </c>
      <c r="K78" t="s">
        <v>689</v>
      </c>
      <c r="L78" t="s">
        <v>690</v>
      </c>
      <c r="M78" t="s">
        <v>691</v>
      </c>
      <c r="N78" t="s">
        <v>692</v>
      </c>
      <c r="O78" t="s">
        <v>693</v>
      </c>
    </row>
    <row r="79" spans="1:15">
      <c r="A79" t="s">
        <v>418</v>
      </c>
      <c r="B79" t="s">
        <v>362</v>
      </c>
      <c r="C79" t="s">
        <v>362</v>
      </c>
      <c r="D79" t="s">
        <v>362</v>
      </c>
    </row>
    <row r="80" spans="1:15">
      <c r="A80" t="s">
        <v>419</v>
      </c>
      <c r="B80" t="s">
        <v>362</v>
      </c>
      <c r="C80" t="s">
        <v>362</v>
      </c>
      <c r="D80" t="s">
        <v>362</v>
      </c>
    </row>
    <row r="81" spans="1:10">
      <c r="A81" t="s">
        <v>422</v>
      </c>
      <c r="B81" t="s">
        <v>362</v>
      </c>
      <c r="C81" t="s">
        <v>362</v>
      </c>
      <c r="D81" t="s">
        <v>362</v>
      </c>
    </row>
    <row r="82" spans="1:10">
      <c r="A82" t="s">
        <v>694</v>
      </c>
      <c r="B82" t="s">
        <v>372</v>
      </c>
      <c r="C82" t="s">
        <v>362</v>
      </c>
      <c r="D82" t="s">
        <v>362</v>
      </c>
      <c r="E82" t="s">
        <v>585</v>
      </c>
      <c r="F82" t="s">
        <v>684</v>
      </c>
      <c r="G82" t="s">
        <v>604</v>
      </c>
      <c r="H82" t="s">
        <v>376</v>
      </c>
    </row>
    <row r="83" spans="1:10">
      <c r="A83" t="s">
        <v>423</v>
      </c>
      <c r="B83" t="s">
        <v>362</v>
      </c>
      <c r="C83" t="s">
        <v>362</v>
      </c>
      <c r="D83" t="s">
        <v>362</v>
      </c>
    </row>
    <row r="84" spans="1:10">
      <c r="A84" t="s">
        <v>424</v>
      </c>
      <c r="B84" t="s">
        <v>362</v>
      </c>
      <c r="C84" t="s">
        <v>362</v>
      </c>
      <c r="D84" t="s">
        <v>362</v>
      </c>
    </row>
    <row r="85" spans="1:10">
      <c r="A85" t="s">
        <v>425</v>
      </c>
      <c r="B85" t="s">
        <v>362</v>
      </c>
      <c r="C85" t="s">
        <v>362</v>
      </c>
      <c r="D85" t="s">
        <v>362</v>
      </c>
    </row>
    <row r="86" spans="1:10">
      <c r="A86" t="s">
        <v>529</v>
      </c>
      <c r="B86" t="s">
        <v>362</v>
      </c>
      <c r="C86" t="s">
        <v>362</v>
      </c>
      <c r="D86" t="s">
        <v>362</v>
      </c>
    </row>
    <row r="87" spans="1:10">
      <c r="A87" t="s">
        <v>426</v>
      </c>
      <c r="B87" t="s">
        <v>362</v>
      </c>
      <c r="C87" t="s">
        <v>362</v>
      </c>
      <c r="D87" t="s">
        <v>362</v>
      </c>
    </row>
    <row r="88" spans="1:10">
      <c r="A88" t="s">
        <v>614</v>
      </c>
      <c r="B88" t="s">
        <v>362</v>
      </c>
      <c r="C88" t="s">
        <v>362</v>
      </c>
      <c r="D88" t="s">
        <v>362</v>
      </c>
    </row>
    <row r="89" spans="1:10">
      <c r="A89" t="s">
        <v>616</v>
      </c>
      <c r="B89" t="s">
        <v>362</v>
      </c>
      <c r="C89" t="s">
        <v>362</v>
      </c>
      <c r="D89" t="s">
        <v>362</v>
      </c>
    </row>
    <row r="90" spans="1:10">
      <c r="A90" t="s">
        <v>427</v>
      </c>
      <c r="B90" t="s">
        <v>362</v>
      </c>
      <c r="C90" t="s">
        <v>362</v>
      </c>
      <c r="D90" t="s">
        <v>362</v>
      </c>
    </row>
    <row r="91" spans="1:10">
      <c r="A91" t="s">
        <v>565</v>
      </c>
      <c r="B91" t="s">
        <v>362</v>
      </c>
      <c r="C91" t="s">
        <v>362</v>
      </c>
      <c r="D91" t="s">
        <v>362</v>
      </c>
    </row>
    <row r="92" spans="1:10">
      <c r="A92" t="s">
        <v>428</v>
      </c>
      <c r="B92" t="s">
        <v>362</v>
      </c>
      <c r="C92" t="s">
        <v>362</v>
      </c>
      <c r="D92" t="s">
        <v>362</v>
      </c>
    </row>
    <row r="93" spans="1:10">
      <c r="A93" t="s">
        <v>430</v>
      </c>
      <c r="B93" t="s">
        <v>362</v>
      </c>
      <c r="C93" t="s">
        <v>362</v>
      </c>
      <c r="D93" t="s">
        <v>362</v>
      </c>
    </row>
    <row r="94" spans="1:10">
      <c r="A94" t="s">
        <v>431</v>
      </c>
      <c r="B94" t="s">
        <v>372</v>
      </c>
      <c r="C94" t="s">
        <v>362</v>
      </c>
      <c r="D94" t="s">
        <v>362</v>
      </c>
      <c r="E94" t="s">
        <v>594</v>
      </c>
      <c r="F94" t="s">
        <v>684</v>
      </c>
      <c r="G94" t="s">
        <v>570</v>
      </c>
      <c r="H94" t="s">
        <v>413</v>
      </c>
      <c r="I94" t="s">
        <v>695</v>
      </c>
      <c r="J94" t="s">
        <v>696</v>
      </c>
    </row>
    <row r="95" spans="1:10">
      <c r="A95" t="s">
        <v>665</v>
      </c>
      <c r="B95" t="s">
        <v>362</v>
      </c>
      <c r="C95" t="s">
        <v>362</v>
      </c>
      <c r="D95" t="s">
        <v>362</v>
      </c>
    </row>
    <row r="96" spans="1:10">
      <c r="A96" t="s">
        <v>432</v>
      </c>
      <c r="B96" t="s">
        <v>362</v>
      </c>
      <c r="C96" t="s">
        <v>362</v>
      </c>
      <c r="D96" t="s">
        <v>362</v>
      </c>
    </row>
    <row r="97" spans="1:11">
      <c r="A97" t="s">
        <v>433</v>
      </c>
      <c r="B97" t="s">
        <v>372</v>
      </c>
      <c r="C97" t="s">
        <v>362</v>
      </c>
      <c r="D97" t="s">
        <v>362</v>
      </c>
      <c r="E97" t="s">
        <v>588</v>
      </c>
      <c r="F97" t="s">
        <v>684</v>
      </c>
      <c r="G97" t="s">
        <v>471</v>
      </c>
      <c r="H97" t="s">
        <v>376</v>
      </c>
    </row>
    <row r="98" spans="1:11">
      <c r="A98" t="s">
        <v>622</v>
      </c>
      <c r="B98" t="s">
        <v>362</v>
      </c>
      <c r="C98" t="s">
        <v>362</v>
      </c>
      <c r="D98" t="s">
        <v>362</v>
      </c>
    </row>
    <row r="99" spans="1:11">
      <c r="A99" t="s">
        <v>434</v>
      </c>
      <c r="B99" t="s">
        <v>362</v>
      </c>
      <c r="C99" t="s">
        <v>362</v>
      </c>
      <c r="D99" t="s">
        <v>362</v>
      </c>
    </row>
    <row r="100" spans="1:11">
      <c r="A100" t="s">
        <v>435</v>
      </c>
      <c r="B100" t="s">
        <v>362</v>
      </c>
      <c r="C100" t="s">
        <v>362</v>
      </c>
      <c r="D100" t="s">
        <v>362</v>
      </c>
    </row>
    <row r="101" spans="1:11">
      <c r="A101" t="s">
        <v>568</v>
      </c>
      <c r="B101" t="s">
        <v>362</v>
      </c>
      <c r="C101" t="s">
        <v>362</v>
      </c>
      <c r="D101" t="s">
        <v>362</v>
      </c>
    </row>
    <row r="102" spans="1:11">
      <c r="A102" t="s">
        <v>436</v>
      </c>
      <c r="B102" t="s">
        <v>372</v>
      </c>
      <c r="C102" t="s">
        <v>362</v>
      </c>
      <c r="D102" t="s">
        <v>362</v>
      </c>
      <c r="E102" t="s">
        <v>697</v>
      </c>
      <c r="F102" t="s">
        <v>684</v>
      </c>
      <c r="G102" t="s">
        <v>581</v>
      </c>
      <c r="H102" t="s">
        <v>449</v>
      </c>
      <c r="I102" t="s">
        <v>698</v>
      </c>
      <c r="J102" t="s">
        <v>699</v>
      </c>
      <c r="K102" t="s">
        <v>700</v>
      </c>
    </row>
    <row r="103" spans="1:11">
      <c r="A103" t="s">
        <v>437</v>
      </c>
      <c r="B103" t="s">
        <v>362</v>
      </c>
      <c r="C103" t="s">
        <v>362</v>
      </c>
      <c r="D103" t="s">
        <v>362</v>
      </c>
    </row>
    <row r="104" spans="1:11">
      <c r="A104" t="s">
        <v>466</v>
      </c>
      <c r="B104" t="s">
        <v>362</v>
      </c>
      <c r="C104" t="s">
        <v>362</v>
      </c>
      <c r="D104" t="s">
        <v>362</v>
      </c>
    </row>
    <row r="105" spans="1:11">
      <c r="A105" t="s">
        <v>440</v>
      </c>
      <c r="B105" t="s">
        <v>362</v>
      </c>
      <c r="C105" t="s">
        <v>362</v>
      </c>
      <c r="D105" t="s">
        <v>362</v>
      </c>
    </row>
    <row r="106" spans="1:11">
      <c r="A106" t="s">
        <v>444</v>
      </c>
      <c r="B106" t="s">
        <v>372</v>
      </c>
      <c r="C106" t="s">
        <v>362</v>
      </c>
      <c r="D106" t="s">
        <v>362</v>
      </c>
      <c r="E106" t="s">
        <v>585</v>
      </c>
      <c r="F106" t="s">
        <v>684</v>
      </c>
      <c r="G106" t="s">
        <v>604</v>
      </c>
      <c r="H106" t="s">
        <v>376</v>
      </c>
    </row>
    <row r="107" spans="1:11">
      <c r="A107" t="s">
        <v>625</v>
      </c>
      <c r="B107" t="s">
        <v>362</v>
      </c>
      <c r="C107" t="s">
        <v>362</v>
      </c>
      <c r="D107" t="s">
        <v>362</v>
      </c>
    </row>
    <row r="108" spans="1:11">
      <c r="A108" t="s">
        <v>571</v>
      </c>
      <c r="B108" t="s">
        <v>362</v>
      </c>
      <c r="C108" t="s">
        <v>362</v>
      </c>
      <c r="D108" t="s">
        <v>362</v>
      </c>
    </row>
    <row r="109" spans="1:11">
      <c r="A109" t="s">
        <v>572</v>
      </c>
      <c r="B109" t="s">
        <v>362</v>
      </c>
      <c r="C109" t="s">
        <v>362</v>
      </c>
      <c r="D109" t="s">
        <v>362</v>
      </c>
    </row>
    <row r="110" spans="1:11">
      <c r="A110" t="s">
        <v>575</v>
      </c>
      <c r="B110" t="s">
        <v>362</v>
      </c>
      <c r="C110" t="s">
        <v>362</v>
      </c>
      <c r="D110" t="s">
        <v>362</v>
      </c>
    </row>
    <row r="111" spans="1:11">
      <c r="A111" t="s">
        <v>577</v>
      </c>
      <c r="B111" t="s">
        <v>362</v>
      </c>
      <c r="C111" t="s">
        <v>362</v>
      </c>
      <c r="D111" t="s">
        <v>362</v>
      </c>
    </row>
    <row r="112" spans="1:11">
      <c r="A112" t="s">
        <v>701</v>
      </c>
      <c r="B112" t="s">
        <v>372</v>
      </c>
      <c r="C112" t="s">
        <v>362</v>
      </c>
      <c r="D112" t="s">
        <v>362</v>
      </c>
      <c r="E112" t="s">
        <v>635</v>
      </c>
      <c r="F112" t="s">
        <v>506</v>
      </c>
      <c r="G112" t="s">
        <v>702</v>
      </c>
      <c r="H112" t="s">
        <v>376</v>
      </c>
    </row>
    <row r="113" spans="1:4">
      <c r="A113" t="s">
        <v>445</v>
      </c>
      <c r="B113" t="s">
        <v>362</v>
      </c>
      <c r="C113" t="s">
        <v>362</v>
      </c>
      <c r="D113" t="s">
        <v>362</v>
      </c>
    </row>
    <row r="114" spans="1:4">
      <c r="A114" t="s">
        <v>446</v>
      </c>
      <c r="B114" t="s">
        <v>362</v>
      </c>
      <c r="C114" t="s">
        <v>362</v>
      </c>
      <c r="D114" t="s">
        <v>362</v>
      </c>
    </row>
    <row r="115" spans="1:4">
      <c r="A115" t="s">
        <v>475</v>
      </c>
      <c r="B115" t="s">
        <v>362</v>
      </c>
      <c r="C115" t="s">
        <v>362</v>
      </c>
      <c r="D115" t="s">
        <v>362</v>
      </c>
    </row>
    <row r="118" spans="1:4">
      <c r="A118" t="s">
        <v>453</v>
      </c>
      <c r="B118" t="s">
        <v>454</v>
      </c>
    </row>
    <row r="119" spans="1:4">
      <c r="A119" t="s">
        <v>455</v>
      </c>
      <c r="B119" t="s">
        <v>456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rightToLeft="1" workbookViewId="0"/>
  </sheetViews>
  <sheetFormatPr defaultRowHeight="15"/>
  <cols>
    <col min="1" max="1" width="23.140625" customWidth="1"/>
    <col min="2" max="2" width="19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675</v>
      </c>
      <c r="E2" t="s">
        <v>351</v>
      </c>
      <c r="F2" t="s">
        <v>676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362</v>
      </c>
      <c r="C26" t="s">
        <v>362</v>
      </c>
      <c r="D26" t="s">
        <v>362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372</v>
      </c>
      <c r="C30" t="s">
        <v>362</v>
      </c>
      <c r="D30" t="s">
        <v>362</v>
      </c>
      <c r="E30" t="s">
        <v>460</v>
      </c>
      <c r="F30" t="s">
        <v>460</v>
      </c>
      <c r="G30" t="s">
        <v>376</v>
      </c>
      <c r="H30" t="s">
        <v>376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362</v>
      </c>
      <c r="C32" t="s">
        <v>362</v>
      </c>
      <c r="D32" t="s">
        <v>362</v>
      </c>
    </row>
    <row r="33" spans="1:4">
      <c r="A33" t="s">
        <v>501</v>
      </c>
      <c r="B33" t="s">
        <v>362</v>
      </c>
      <c r="C33" t="s">
        <v>362</v>
      </c>
      <c r="D33" t="s">
        <v>362</v>
      </c>
    </row>
    <row r="34" spans="1:4">
      <c r="A34" t="s">
        <v>384</v>
      </c>
      <c r="B34" t="s">
        <v>362</v>
      </c>
      <c r="C34" t="s">
        <v>362</v>
      </c>
      <c r="D34" t="s">
        <v>362</v>
      </c>
    </row>
    <row r="35" spans="1:4">
      <c r="A35" t="s">
        <v>598</v>
      </c>
      <c r="B35" t="s">
        <v>362</v>
      </c>
      <c r="C35" t="s">
        <v>362</v>
      </c>
      <c r="D35" t="s">
        <v>362</v>
      </c>
    </row>
    <row r="36" spans="1:4">
      <c r="A36" t="s">
        <v>385</v>
      </c>
      <c r="B36" t="s">
        <v>362</v>
      </c>
      <c r="C36" t="s">
        <v>362</v>
      </c>
      <c r="D36" t="s">
        <v>362</v>
      </c>
    </row>
    <row r="37" spans="1:4">
      <c r="A37" t="s">
        <v>459</v>
      </c>
      <c r="B37" t="s">
        <v>362</v>
      </c>
      <c r="C37" t="s">
        <v>362</v>
      </c>
      <c r="D37" t="s">
        <v>362</v>
      </c>
    </row>
    <row r="38" spans="1:4">
      <c r="A38" t="s">
        <v>386</v>
      </c>
      <c r="B38" t="s">
        <v>362</v>
      </c>
      <c r="C38" t="s">
        <v>362</v>
      </c>
      <c r="D38" t="s">
        <v>362</v>
      </c>
    </row>
    <row r="39" spans="1:4">
      <c r="A39" t="s">
        <v>509</v>
      </c>
      <c r="B39" t="s">
        <v>362</v>
      </c>
      <c r="C39" t="s">
        <v>362</v>
      </c>
      <c r="D39" t="s">
        <v>362</v>
      </c>
    </row>
    <row r="40" spans="1:4">
      <c r="A40" t="s">
        <v>389</v>
      </c>
      <c r="B40" t="s">
        <v>362</v>
      </c>
      <c r="C40" t="s">
        <v>362</v>
      </c>
      <c r="D40" t="s">
        <v>362</v>
      </c>
    </row>
    <row r="41" spans="1:4">
      <c r="A41" t="s">
        <v>512</v>
      </c>
      <c r="B41" t="s">
        <v>362</v>
      </c>
      <c r="C41" t="s">
        <v>362</v>
      </c>
      <c r="D41" t="s">
        <v>362</v>
      </c>
    </row>
    <row r="42" spans="1:4">
      <c r="A42" t="s">
        <v>514</v>
      </c>
      <c r="B42" t="s">
        <v>362</v>
      </c>
      <c r="C42" t="s">
        <v>362</v>
      </c>
      <c r="D42" t="s">
        <v>362</v>
      </c>
    </row>
    <row r="43" spans="1:4">
      <c r="A43" t="s">
        <v>390</v>
      </c>
      <c r="B43" t="s">
        <v>362</v>
      </c>
      <c r="C43" t="s">
        <v>362</v>
      </c>
      <c r="D43" t="s">
        <v>362</v>
      </c>
    </row>
    <row r="44" spans="1:4">
      <c r="A44" t="s">
        <v>391</v>
      </c>
      <c r="B44" t="s">
        <v>362</v>
      </c>
      <c r="C44" t="s">
        <v>362</v>
      </c>
      <c r="D44" t="s">
        <v>362</v>
      </c>
    </row>
    <row r="45" spans="1:4">
      <c r="A45" t="s">
        <v>392</v>
      </c>
      <c r="B45" t="s">
        <v>362</v>
      </c>
      <c r="C45" t="s">
        <v>362</v>
      </c>
      <c r="D45" t="s">
        <v>362</v>
      </c>
    </row>
    <row r="46" spans="1:4">
      <c r="A46" t="s">
        <v>393</v>
      </c>
      <c r="B46" t="s">
        <v>362</v>
      </c>
      <c r="C46" t="s">
        <v>362</v>
      </c>
      <c r="D46" t="s">
        <v>362</v>
      </c>
    </row>
    <row r="47" spans="1:4">
      <c r="A47" t="s">
        <v>553</v>
      </c>
      <c r="B47" t="s">
        <v>362</v>
      </c>
      <c r="C47" t="s">
        <v>362</v>
      </c>
      <c r="D47" t="s">
        <v>362</v>
      </c>
    </row>
    <row r="48" spans="1:4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0">
      <c r="A65" t="s">
        <v>636</v>
      </c>
      <c r="B65" t="s">
        <v>362</v>
      </c>
      <c r="C65" t="s">
        <v>362</v>
      </c>
      <c r="D65" t="s">
        <v>362</v>
      </c>
    </row>
    <row r="66" spans="1:10">
      <c r="A66" t="s">
        <v>406</v>
      </c>
      <c r="B66" t="s">
        <v>362</v>
      </c>
      <c r="C66" t="s">
        <v>362</v>
      </c>
      <c r="D66" t="s">
        <v>362</v>
      </c>
    </row>
    <row r="67" spans="1:10">
      <c r="A67" t="s">
        <v>659</v>
      </c>
      <c r="B67" t="s">
        <v>362</v>
      </c>
      <c r="C67" t="s">
        <v>362</v>
      </c>
      <c r="D67" t="s">
        <v>362</v>
      </c>
    </row>
    <row r="68" spans="1:10">
      <c r="A68" t="s">
        <v>407</v>
      </c>
      <c r="B68" t="s">
        <v>362</v>
      </c>
      <c r="C68" t="s">
        <v>362</v>
      </c>
      <c r="D68" t="s">
        <v>362</v>
      </c>
    </row>
    <row r="69" spans="1:10">
      <c r="A69" t="s">
        <v>661</v>
      </c>
      <c r="B69" t="s">
        <v>362</v>
      </c>
      <c r="C69" t="s">
        <v>362</v>
      </c>
      <c r="D69" t="s">
        <v>362</v>
      </c>
    </row>
    <row r="70" spans="1:10">
      <c r="A70" t="s">
        <v>410</v>
      </c>
      <c r="B70" t="s">
        <v>362</v>
      </c>
      <c r="C70" t="s">
        <v>362</v>
      </c>
      <c r="D70" t="s">
        <v>362</v>
      </c>
    </row>
    <row r="71" spans="1:10">
      <c r="A71" t="s">
        <v>608</v>
      </c>
      <c r="B71" t="s">
        <v>362</v>
      </c>
      <c r="C71" t="s">
        <v>362</v>
      </c>
      <c r="D71" t="s">
        <v>362</v>
      </c>
    </row>
    <row r="72" spans="1:10">
      <c r="A72" t="s">
        <v>411</v>
      </c>
      <c r="B72" t="s">
        <v>362</v>
      </c>
      <c r="C72" t="s">
        <v>362</v>
      </c>
      <c r="D72" t="s">
        <v>362</v>
      </c>
    </row>
    <row r="73" spans="1:10">
      <c r="A73" t="s">
        <v>416</v>
      </c>
      <c r="B73" t="s">
        <v>362</v>
      </c>
      <c r="C73" t="s">
        <v>362</v>
      </c>
      <c r="D73" t="s">
        <v>362</v>
      </c>
    </row>
    <row r="74" spans="1:10">
      <c r="A74" t="s">
        <v>417</v>
      </c>
      <c r="B74" t="s">
        <v>362</v>
      </c>
      <c r="C74" t="s">
        <v>362</v>
      </c>
      <c r="D74" t="s">
        <v>362</v>
      </c>
    </row>
    <row r="75" spans="1:10">
      <c r="A75" t="s">
        <v>612</v>
      </c>
      <c r="B75" t="s">
        <v>362</v>
      </c>
      <c r="C75" t="s">
        <v>362</v>
      </c>
      <c r="D75" t="s">
        <v>362</v>
      </c>
    </row>
    <row r="76" spans="1:10">
      <c r="A76" t="s">
        <v>613</v>
      </c>
      <c r="B76" t="s">
        <v>362</v>
      </c>
      <c r="C76" t="s">
        <v>362</v>
      </c>
      <c r="D76" t="s">
        <v>362</v>
      </c>
    </row>
    <row r="77" spans="1:10">
      <c r="A77" t="s">
        <v>561</v>
      </c>
      <c r="B77" t="s">
        <v>362</v>
      </c>
      <c r="C77" t="s">
        <v>362</v>
      </c>
      <c r="D77" t="s">
        <v>362</v>
      </c>
    </row>
    <row r="78" spans="1:10">
      <c r="A78" t="s">
        <v>418</v>
      </c>
      <c r="B78" t="s">
        <v>362</v>
      </c>
      <c r="C78" t="s">
        <v>362</v>
      </c>
      <c r="D78" t="s">
        <v>362</v>
      </c>
    </row>
    <row r="79" spans="1:10">
      <c r="A79" t="s">
        <v>419</v>
      </c>
      <c r="B79" t="s">
        <v>362</v>
      </c>
      <c r="C79" t="s">
        <v>362</v>
      </c>
      <c r="D79" t="s">
        <v>362</v>
      </c>
    </row>
    <row r="80" spans="1:10">
      <c r="A80" t="s">
        <v>422</v>
      </c>
      <c r="B80" t="s">
        <v>372</v>
      </c>
      <c r="C80" t="s">
        <v>362</v>
      </c>
      <c r="D80" t="s">
        <v>362</v>
      </c>
      <c r="E80" t="s">
        <v>678</v>
      </c>
      <c r="F80" t="s">
        <v>460</v>
      </c>
      <c r="G80" t="s">
        <v>409</v>
      </c>
      <c r="H80" t="s">
        <v>413</v>
      </c>
      <c r="I80" t="s">
        <v>703</v>
      </c>
      <c r="J80" t="s">
        <v>704</v>
      </c>
    </row>
    <row r="81" spans="1:8">
      <c r="A81" t="s">
        <v>423</v>
      </c>
      <c r="B81" t="s">
        <v>372</v>
      </c>
      <c r="C81" t="s">
        <v>362</v>
      </c>
      <c r="D81" t="s">
        <v>362</v>
      </c>
      <c r="E81" t="s">
        <v>681</v>
      </c>
      <c r="F81" t="s">
        <v>460</v>
      </c>
      <c r="G81" t="s">
        <v>413</v>
      </c>
      <c r="H81" t="s">
        <v>376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362</v>
      </c>
      <c r="C88" t="s">
        <v>362</v>
      </c>
      <c r="D88" t="s">
        <v>362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665</v>
      </c>
      <c r="B93" t="s">
        <v>362</v>
      </c>
      <c r="C93" t="s">
        <v>362</v>
      </c>
      <c r="D93" t="s">
        <v>362</v>
      </c>
    </row>
    <row r="94" spans="1:8">
      <c r="A94" t="s">
        <v>432</v>
      </c>
      <c r="B94" t="s">
        <v>362</v>
      </c>
      <c r="C94" t="s">
        <v>362</v>
      </c>
      <c r="D94" t="s">
        <v>362</v>
      </c>
    </row>
    <row r="95" spans="1:8">
      <c r="A95" t="s">
        <v>433</v>
      </c>
      <c r="B95" t="s">
        <v>362</v>
      </c>
      <c r="C95" t="s">
        <v>362</v>
      </c>
      <c r="D95" t="s">
        <v>362</v>
      </c>
    </row>
    <row r="96" spans="1:8">
      <c r="A96" t="s">
        <v>622</v>
      </c>
      <c r="B96" t="s">
        <v>362</v>
      </c>
      <c r="C96" t="s">
        <v>362</v>
      </c>
      <c r="D96" t="s">
        <v>362</v>
      </c>
    </row>
    <row r="97" spans="1:4">
      <c r="A97" t="s">
        <v>434</v>
      </c>
      <c r="B97" t="s">
        <v>362</v>
      </c>
      <c r="C97" t="s">
        <v>362</v>
      </c>
      <c r="D97" t="s">
        <v>362</v>
      </c>
    </row>
    <row r="98" spans="1:4">
      <c r="A98" t="s">
        <v>435</v>
      </c>
      <c r="B98" t="s">
        <v>362</v>
      </c>
      <c r="C98" t="s">
        <v>362</v>
      </c>
      <c r="D98" t="s">
        <v>362</v>
      </c>
    </row>
    <row r="99" spans="1:4">
      <c r="A99" t="s">
        <v>568</v>
      </c>
      <c r="B99" t="s">
        <v>362</v>
      </c>
      <c r="C99" t="s">
        <v>362</v>
      </c>
      <c r="D99" t="s">
        <v>362</v>
      </c>
    </row>
    <row r="100" spans="1:4">
      <c r="A100" t="s">
        <v>436</v>
      </c>
      <c r="B100" t="s">
        <v>362</v>
      </c>
      <c r="C100" t="s">
        <v>362</v>
      </c>
      <c r="D100" t="s">
        <v>362</v>
      </c>
    </row>
    <row r="101" spans="1:4">
      <c r="A101" t="s">
        <v>437</v>
      </c>
      <c r="B101" t="s">
        <v>362</v>
      </c>
      <c r="C101" t="s">
        <v>362</v>
      </c>
      <c r="D101" t="s">
        <v>362</v>
      </c>
    </row>
    <row r="102" spans="1:4">
      <c r="A102" t="s">
        <v>466</v>
      </c>
      <c r="B102" t="s">
        <v>362</v>
      </c>
      <c r="C102" t="s">
        <v>362</v>
      </c>
      <c r="D102" t="s">
        <v>362</v>
      </c>
    </row>
    <row r="103" spans="1:4">
      <c r="A103" t="s">
        <v>440</v>
      </c>
      <c r="B103" t="s">
        <v>362</v>
      </c>
      <c r="C103" t="s">
        <v>362</v>
      </c>
      <c r="D103" t="s">
        <v>362</v>
      </c>
    </row>
    <row r="104" spans="1:4">
      <c r="A104" t="s">
        <v>444</v>
      </c>
      <c r="B104" t="s">
        <v>362</v>
      </c>
      <c r="C104" t="s">
        <v>362</v>
      </c>
      <c r="D104" t="s">
        <v>362</v>
      </c>
    </row>
    <row r="105" spans="1:4">
      <c r="A105" t="s">
        <v>625</v>
      </c>
      <c r="B105" t="s">
        <v>362</v>
      </c>
      <c r="C105" t="s">
        <v>362</v>
      </c>
      <c r="D105" t="s">
        <v>362</v>
      </c>
    </row>
    <row r="106" spans="1:4">
      <c r="A106" t="s">
        <v>571</v>
      </c>
      <c r="B106" t="s">
        <v>362</v>
      </c>
      <c r="C106" t="s">
        <v>362</v>
      </c>
      <c r="D106" t="s">
        <v>362</v>
      </c>
    </row>
    <row r="107" spans="1:4">
      <c r="A107" t="s">
        <v>572</v>
      </c>
      <c r="B107" t="s">
        <v>362</v>
      </c>
      <c r="C107" t="s">
        <v>362</v>
      </c>
      <c r="D107" t="s">
        <v>362</v>
      </c>
    </row>
    <row r="108" spans="1:4">
      <c r="A108" t="s">
        <v>575</v>
      </c>
      <c r="B108" t="s">
        <v>362</v>
      </c>
      <c r="C108" t="s">
        <v>362</v>
      </c>
      <c r="D108" t="s">
        <v>362</v>
      </c>
    </row>
    <row r="109" spans="1:4">
      <c r="A109" t="s">
        <v>577</v>
      </c>
      <c r="B109" t="s">
        <v>362</v>
      </c>
      <c r="C109" t="s">
        <v>362</v>
      </c>
      <c r="D109" t="s">
        <v>362</v>
      </c>
    </row>
    <row r="110" spans="1:4">
      <c r="A110" t="s">
        <v>445</v>
      </c>
      <c r="B110" t="s">
        <v>362</v>
      </c>
      <c r="C110" t="s">
        <v>362</v>
      </c>
      <c r="D110" t="s">
        <v>362</v>
      </c>
    </row>
    <row r="111" spans="1:4">
      <c r="A111" t="s">
        <v>446</v>
      </c>
      <c r="B111" t="s">
        <v>362</v>
      </c>
      <c r="C111" t="s">
        <v>362</v>
      </c>
      <c r="D111" t="s">
        <v>362</v>
      </c>
    </row>
    <row r="112" spans="1:4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rightToLeft="1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rightToLeft="1" view="pageLayout" topLeftCell="B8" zoomScale="150" zoomScaleNormal="100" zoomScalePageLayoutView="150" workbookViewId="0">
      <selection activeCell="I16" sqref="I16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120" t="s">
        <v>74</v>
      </c>
      <c r="C1" s="120"/>
      <c r="D1" s="120"/>
      <c r="E1" s="120"/>
      <c r="F1" s="120"/>
      <c r="G1" s="120"/>
      <c r="H1" s="120"/>
      <c r="I1" s="120"/>
      <c r="J1" s="120"/>
    </row>
    <row r="2" spans="2:10" ht="33" customHeight="1">
      <c r="B2" s="121" t="s">
        <v>10</v>
      </c>
      <c r="C2" s="123" t="s">
        <v>11</v>
      </c>
      <c r="D2" s="123"/>
      <c r="E2" s="123" t="s">
        <v>12</v>
      </c>
      <c r="F2" s="123" t="s">
        <v>13</v>
      </c>
      <c r="G2" s="123" t="s">
        <v>14</v>
      </c>
      <c r="H2" s="123" t="s">
        <v>15</v>
      </c>
      <c r="I2" s="123" t="s">
        <v>16</v>
      </c>
      <c r="J2" s="125" t="s">
        <v>17</v>
      </c>
    </row>
    <row r="3" spans="2:10" ht="33" customHeight="1" thickBot="1">
      <c r="B3" s="122"/>
      <c r="C3" s="2" t="s">
        <v>18</v>
      </c>
      <c r="D3" s="2" t="s">
        <v>19</v>
      </c>
      <c r="E3" s="124"/>
      <c r="F3" s="124"/>
      <c r="G3" s="124"/>
      <c r="H3" s="124"/>
      <c r="I3" s="124"/>
      <c r="J3" s="126"/>
    </row>
    <row r="4" spans="2:10" ht="33" customHeight="1">
      <c r="B4" s="115">
        <v>1</v>
      </c>
      <c r="C4" s="117" t="s">
        <v>20</v>
      </c>
      <c r="D4" s="117" t="s">
        <v>21</v>
      </c>
      <c r="E4" s="119" t="s">
        <v>75</v>
      </c>
      <c r="F4" s="98" t="s">
        <v>23</v>
      </c>
      <c r="G4" s="3" t="s">
        <v>76</v>
      </c>
      <c r="H4" s="128" t="s">
        <v>77</v>
      </c>
      <c r="I4" s="4"/>
      <c r="J4" s="5"/>
    </row>
    <row r="5" spans="2:10" ht="33" customHeight="1">
      <c r="B5" s="116"/>
      <c r="C5" s="118"/>
      <c r="D5" s="118"/>
      <c r="E5" s="103"/>
      <c r="F5" s="98"/>
      <c r="G5" s="6" t="s">
        <v>78</v>
      </c>
      <c r="H5" s="100"/>
      <c r="I5" s="7"/>
      <c r="J5" s="8"/>
    </row>
    <row r="6" spans="2:10" ht="33" customHeight="1">
      <c r="B6" s="116"/>
      <c r="C6" s="118"/>
      <c r="D6" s="118"/>
      <c r="E6" s="103"/>
      <c r="F6" s="98"/>
      <c r="G6" s="6" t="s">
        <v>79</v>
      </c>
      <c r="H6" s="101"/>
      <c r="I6" s="9"/>
      <c r="J6" s="8"/>
    </row>
    <row r="7" spans="2:10" ht="33" customHeight="1">
      <c r="B7" s="96">
        <v>2</v>
      </c>
      <c r="C7" s="97" t="s">
        <v>28</v>
      </c>
      <c r="D7" s="97" t="s">
        <v>29</v>
      </c>
      <c r="E7" s="103"/>
      <c r="F7" s="98" t="s">
        <v>23</v>
      </c>
      <c r="G7" s="6" t="s">
        <v>80</v>
      </c>
      <c r="H7" s="99" t="s">
        <v>81</v>
      </c>
      <c r="I7" s="9"/>
      <c r="J7" s="8"/>
    </row>
    <row r="8" spans="2:10" ht="33" customHeight="1">
      <c r="B8" s="96"/>
      <c r="C8" s="97"/>
      <c r="D8" s="97"/>
      <c r="E8" s="103"/>
      <c r="F8" s="98"/>
      <c r="G8" s="6" t="s">
        <v>82</v>
      </c>
      <c r="H8" s="100"/>
      <c r="I8" s="9"/>
      <c r="J8" s="8"/>
    </row>
    <row r="9" spans="2:10" ht="33" customHeight="1">
      <c r="B9" s="105">
        <v>3</v>
      </c>
      <c r="C9" s="108" t="s">
        <v>33</v>
      </c>
      <c r="D9" s="108" t="s">
        <v>34</v>
      </c>
      <c r="E9" s="103"/>
      <c r="F9" s="98" t="s">
        <v>23</v>
      </c>
      <c r="G9" s="6" t="s">
        <v>83</v>
      </c>
      <c r="H9" s="100"/>
      <c r="I9" s="9"/>
      <c r="J9" s="8"/>
    </row>
    <row r="10" spans="2:10" ht="33" customHeight="1">
      <c r="B10" s="106"/>
      <c r="C10" s="109"/>
      <c r="D10" s="109"/>
      <c r="E10" s="103"/>
      <c r="F10" s="98"/>
      <c r="G10" s="6" t="s">
        <v>84</v>
      </c>
      <c r="H10" s="101"/>
      <c r="I10" s="9"/>
      <c r="J10" s="8"/>
    </row>
    <row r="11" spans="2:10" ht="33" customHeight="1">
      <c r="B11" s="96">
        <v>4</v>
      </c>
      <c r="C11" s="97" t="s">
        <v>38</v>
      </c>
      <c r="D11" s="97" t="s">
        <v>39</v>
      </c>
      <c r="E11" s="103"/>
      <c r="F11" s="98" t="s">
        <v>23</v>
      </c>
      <c r="G11" s="6" t="s">
        <v>85</v>
      </c>
      <c r="H11" s="99" t="s">
        <v>86</v>
      </c>
      <c r="I11" s="9"/>
      <c r="J11" s="11"/>
    </row>
    <row r="12" spans="2:10" ht="33" customHeight="1">
      <c r="B12" s="96"/>
      <c r="C12" s="97"/>
      <c r="D12" s="97"/>
      <c r="E12" s="103"/>
      <c r="F12" s="98"/>
      <c r="G12" s="6" t="s">
        <v>87</v>
      </c>
      <c r="H12" s="100"/>
      <c r="I12" s="9"/>
      <c r="J12" s="11"/>
    </row>
    <row r="13" spans="2:10" ht="33" customHeight="1">
      <c r="B13" s="96"/>
      <c r="C13" s="97"/>
      <c r="D13" s="97"/>
      <c r="E13" s="103"/>
      <c r="F13" s="98"/>
      <c r="G13" s="6" t="s">
        <v>88</v>
      </c>
      <c r="H13" s="101"/>
      <c r="I13" s="9"/>
      <c r="J13" s="11"/>
    </row>
    <row r="14" spans="2:10" ht="33" customHeight="1">
      <c r="B14" s="96">
        <v>5</v>
      </c>
      <c r="C14" s="97" t="s">
        <v>45</v>
      </c>
      <c r="D14" s="97" t="s">
        <v>46</v>
      </c>
      <c r="E14" s="103"/>
      <c r="F14" s="98" t="s">
        <v>23</v>
      </c>
      <c r="G14" s="6" t="s">
        <v>89</v>
      </c>
      <c r="H14" s="99" t="s">
        <v>90</v>
      </c>
      <c r="I14" s="9"/>
      <c r="J14" s="11"/>
    </row>
    <row r="15" spans="2:10" ht="33" customHeight="1">
      <c r="B15" s="96"/>
      <c r="C15" s="97"/>
      <c r="D15" s="97"/>
      <c r="E15" s="103"/>
      <c r="F15" s="98"/>
      <c r="G15" s="6" t="s">
        <v>91</v>
      </c>
      <c r="H15" s="100"/>
      <c r="I15" s="9"/>
      <c r="J15" s="11"/>
    </row>
    <row r="16" spans="2:10" ht="33" customHeight="1">
      <c r="B16" s="96"/>
      <c r="C16" s="97"/>
      <c r="D16" s="97"/>
      <c r="E16" s="104"/>
      <c r="F16" s="98"/>
      <c r="G16" s="6" t="s">
        <v>92</v>
      </c>
      <c r="H16" s="101"/>
      <c r="I16" s="9" t="s">
        <v>44</v>
      </c>
      <c r="J16" s="11"/>
    </row>
    <row r="17" spans="2:10" ht="33" customHeight="1">
      <c r="B17" s="12">
        <v>6</v>
      </c>
      <c r="C17" s="13" t="s">
        <v>50</v>
      </c>
      <c r="D17" s="13" t="s">
        <v>51</v>
      </c>
      <c r="E17" s="102" t="s">
        <v>93</v>
      </c>
      <c r="F17" s="9" t="s">
        <v>23</v>
      </c>
      <c r="G17" s="6" t="s">
        <v>94</v>
      </c>
      <c r="H17" s="34" t="s">
        <v>95</v>
      </c>
      <c r="I17" s="9"/>
      <c r="J17" s="35" t="s">
        <v>96</v>
      </c>
    </row>
    <row r="18" spans="2:10" ht="33" customHeight="1">
      <c r="B18" s="96">
        <v>7</v>
      </c>
      <c r="C18" s="97" t="s">
        <v>54</v>
      </c>
      <c r="D18" s="97" t="s">
        <v>55</v>
      </c>
      <c r="E18" s="103"/>
      <c r="F18" s="98" t="s">
        <v>23</v>
      </c>
      <c r="G18" s="6" t="s">
        <v>97</v>
      </c>
      <c r="H18" s="99" t="s">
        <v>98</v>
      </c>
      <c r="I18" s="9"/>
      <c r="J18" s="11"/>
    </row>
    <row r="19" spans="2:10" ht="33" customHeight="1">
      <c r="B19" s="96"/>
      <c r="C19" s="97"/>
      <c r="D19" s="97"/>
      <c r="E19" s="103"/>
      <c r="F19" s="98"/>
      <c r="G19" s="6" t="s">
        <v>99</v>
      </c>
      <c r="H19" s="100"/>
      <c r="I19" s="9"/>
      <c r="J19" s="11"/>
    </row>
    <row r="20" spans="2:10" ht="33" customHeight="1">
      <c r="B20" s="96">
        <v>8</v>
      </c>
      <c r="C20" s="97" t="s">
        <v>61</v>
      </c>
      <c r="D20" s="97" t="s">
        <v>62</v>
      </c>
      <c r="E20" s="103"/>
      <c r="F20" s="98" t="s">
        <v>23</v>
      </c>
      <c r="G20" s="6" t="s">
        <v>99</v>
      </c>
      <c r="H20" s="100"/>
      <c r="I20" s="9"/>
      <c r="J20" s="11"/>
    </row>
    <row r="21" spans="2:10" ht="33" customHeight="1">
      <c r="B21" s="96"/>
      <c r="C21" s="97"/>
      <c r="D21" s="97"/>
      <c r="E21" s="103"/>
      <c r="F21" s="98"/>
      <c r="G21" s="6" t="s">
        <v>100</v>
      </c>
      <c r="H21" s="101"/>
      <c r="I21" s="9" t="s">
        <v>67</v>
      </c>
      <c r="J21" s="11"/>
    </row>
    <row r="22" spans="2:10" ht="33" customHeight="1" thickBot="1">
      <c r="B22" s="14">
        <v>9</v>
      </c>
      <c r="C22" s="15" t="s">
        <v>68</v>
      </c>
      <c r="D22" s="15" t="s">
        <v>69</v>
      </c>
      <c r="E22" s="127"/>
      <c r="F22" s="17"/>
      <c r="G22" s="18"/>
      <c r="H22" s="19"/>
      <c r="I22" s="20" t="s">
        <v>70</v>
      </c>
      <c r="J22" s="21"/>
    </row>
    <row r="23" spans="2:10" ht="3.95" customHeight="1">
      <c r="B23" s="22"/>
      <c r="C23" s="23"/>
      <c r="D23" s="23"/>
      <c r="E23" s="24"/>
      <c r="F23" s="22"/>
      <c r="G23" s="25"/>
      <c r="H23" s="25"/>
      <c r="I23" s="26"/>
      <c r="J23" s="26"/>
    </row>
    <row r="24" spans="2:10" ht="20.100000000000001" customHeight="1">
      <c r="B24" s="94" t="s">
        <v>71</v>
      </c>
      <c r="C24" s="94"/>
      <c r="D24" s="94"/>
      <c r="E24" s="94"/>
      <c r="F24" s="94" t="s">
        <v>72</v>
      </c>
      <c r="G24" s="94"/>
      <c r="H24" s="94" t="s">
        <v>73</v>
      </c>
      <c r="I24" s="94"/>
      <c r="J24" s="94"/>
    </row>
    <row r="25" spans="2:10" ht="33.950000000000003" customHeight="1">
      <c r="B25" s="94"/>
      <c r="C25" s="94"/>
      <c r="D25" s="94"/>
      <c r="E25" s="94"/>
      <c r="F25" s="95"/>
      <c r="G25" s="95"/>
      <c r="H25" s="95"/>
      <c r="I25" s="95"/>
      <c r="J25" s="95"/>
    </row>
    <row r="26" spans="2:10" ht="15">
      <c r="B26" s="27"/>
      <c r="C26" s="27"/>
      <c r="D26" s="27"/>
      <c r="E26" s="28"/>
      <c r="F26" s="29"/>
      <c r="G26" s="30"/>
      <c r="H26" s="29"/>
      <c r="I26" s="29"/>
      <c r="J26" s="29"/>
    </row>
    <row r="27" spans="2:10" ht="15">
      <c r="B27" s="27"/>
      <c r="C27" s="27"/>
      <c r="D27" s="27"/>
      <c r="E27" s="28"/>
      <c r="F27" s="29"/>
      <c r="G27" s="30"/>
      <c r="H27" s="29"/>
      <c r="I27" s="29"/>
      <c r="J27" s="29"/>
    </row>
  </sheetData>
  <mergeCells count="50">
    <mergeCell ref="H7:H10"/>
    <mergeCell ref="B1:J1"/>
    <mergeCell ref="B2:B3"/>
    <mergeCell ref="C2:D2"/>
    <mergeCell ref="E2:E3"/>
    <mergeCell ref="F2:F3"/>
    <mergeCell ref="G2:G3"/>
    <mergeCell ref="H2:H3"/>
    <mergeCell ref="I2:I3"/>
    <mergeCell ref="J2:J3"/>
    <mergeCell ref="F18:F19"/>
    <mergeCell ref="H4:H6"/>
    <mergeCell ref="B7:B8"/>
    <mergeCell ref="C7:C8"/>
    <mergeCell ref="D7:D8"/>
    <mergeCell ref="F7:F8"/>
    <mergeCell ref="B4:B6"/>
    <mergeCell ref="C4:C6"/>
    <mergeCell ref="D4:D6"/>
    <mergeCell ref="E4:E16"/>
    <mergeCell ref="F4:F6"/>
    <mergeCell ref="B11:B13"/>
    <mergeCell ref="C11:C13"/>
    <mergeCell ref="D11:D13"/>
    <mergeCell ref="F11:F13"/>
    <mergeCell ref="H11:H13"/>
    <mergeCell ref="B9:B10"/>
    <mergeCell ref="C9:C10"/>
    <mergeCell ref="D9:D10"/>
    <mergeCell ref="F9:F10"/>
    <mergeCell ref="B14:B16"/>
    <mergeCell ref="C14:C16"/>
    <mergeCell ref="D14:D16"/>
    <mergeCell ref="F14:F16"/>
    <mergeCell ref="H14:H16"/>
    <mergeCell ref="B25:E25"/>
    <mergeCell ref="F25:G25"/>
    <mergeCell ref="H25:J25"/>
    <mergeCell ref="H18:H21"/>
    <mergeCell ref="B20:B21"/>
    <mergeCell ref="C20:C21"/>
    <mergeCell ref="D20:D21"/>
    <mergeCell ref="F20:F21"/>
    <mergeCell ref="B24:E24"/>
    <mergeCell ref="F24:G24"/>
    <mergeCell ref="H24:J24"/>
    <mergeCell ref="E17:E22"/>
    <mergeCell ref="B18:B19"/>
    <mergeCell ref="C18:C19"/>
    <mergeCell ref="D18:D19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view="pageLayout" topLeftCell="B1" zoomScale="150" zoomScaleNormal="100" zoomScalePageLayoutView="150" workbookViewId="0">
      <selection activeCell="I17" sqref="I17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120" t="s">
        <v>101</v>
      </c>
      <c r="C1" s="120"/>
      <c r="D1" s="120"/>
      <c r="E1" s="120"/>
      <c r="F1" s="120"/>
      <c r="G1" s="120"/>
      <c r="H1" s="120"/>
      <c r="I1" s="120"/>
      <c r="J1" s="120"/>
    </row>
    <row r="2" spans="2:10" ht="42.95" customHeight="1">
      <c r="B2" s="121" t="s">
        <v>10</v>
      </c>
      <c r="C2" s="123" t="s">
        <v>11</v>
      </c>
      <c r="D2" s="123"/>
      <c r="E2" s="123" t="s">
        <v>12</v>
      </c>
      <c r="F2" s="123" t="s">
        <v>13</v>
      </c>
      <c r="G2" s="123" t="s">
        <v>14</v>
      </c>
      <c r="H2" s="123" t="s">
        <v>15</v>
      </c>
      <c r="I2" s="123" t="s">
        <v>16</v>
      </c>
      <c r="J2" s="125" t="s">
        <v>17</v>
      </c>
    </row>
    <row r="3" spans="2:10" ht="42.95" customHeight="1" thickBot="1">
      <c r="B3" s="122"/>
      <c r="C3" s="2" t="s">
        <v>18</v>
      </c>
      <c r="D3" s="2" t="s">
        <v>19</v>
      </c>
      <c r="E3" s="124"/>
      <c r="F3" s="124"/>
      <c r="G3" s="124"/>
      <c r="H3" s="124"/>
      <c r="I3" s="124"/>
      <c r="J3" s="126"/>
    </row>
    <row r="4" spans="2:10" ht="42.95" customHeight="1">
      <c r="B4" s="115">
        <v>1</v>
      </c>
      <c r="C4" s="117" t="s">
        <v>20</v>
      </c>
      <c r="D4" s="117" t="s">
        <v>21</v>
      </c>
      <c r="E4" s="119" t="s">
        <v>102</v>
      </c>
      <c r="F4" s="98" t="s">
        <v>23</v>
      </c>
      <c r="G4" s="36" t="s">
        <v>103</v>
      </c>
      <c r="H4" s="128" t="s">
        <v>104</v>
      </c>
      <c r="I4" s="4"/>
      <c r="J4" s="5"/>
    </row>
    <row r="5" spans="2:10" ht="42.95" customHeight="1">
      <c r="B5" s="115"/>
      <c r="C5" s="117"/>
      <c r="D5" s="117"/>
      <c r="E5" s="103"/>
      <c r="F5" s="98"/>
      <c r="G5" s="36" t="s">
        <v>105</v>
      </c>
      <c r="H5" s="100"/>
      <c r="I5" s="4"/>
      <c r="J5" s="5"/>
    </row>
    <row r="6" spans="2:10" ht="42.95" customHeight="1">
      <c r="B6" s="116"/>
      <c r="C6" s="118"/>
      <c r="D6" s="118"/>
      <c r="E6" s="103"/>
      <c r="F6" s="98"/>
      <c r="G6" s="10" t="s">
        <v>106</v>
      </c>
      <c r="H6" s="100"/>
      <c r="I6" s="7"/>
      <c r="J6" s="8"/>
    </row>
    <row r="7" spans="2:10" ht="42.95" customHeight="1">
      <c r="B7" s="96">
        <v>2</v>
      </c>
      <c r="C7" s="97" t="s">
        <v>28</v>
      </c>
      <c r="D7" s="97" t="s">
        <v>29</v>
      </c>
      <c r="E7" s="103"/>
      <c r="F7" s="98" t="s">
        <v>23</v>
      </c>
      <c r="G7" s="10" t="s">
        <v>107</v>
      </c>
      <c r="H7" s="100"/>
      <c r="I7" s="9"/>
      <c r="J7" s="8"/>
    </row>
    <row r="8" spans="2:10" ht="42.95" customHeight="1">
      <c r="B8" s="96"/>
      <c r="C8" s="97"/>
      <c r="D8" s="97"/>
      <c r="E8" s="103"/>
      <c r="F8" s="98"/>
      <c r="G8" s="10" t="s">
        <v>108</v>
      </c>
      <c r="H8" s="100"/>
      <c r="I8" s="9"/>
      <c r="J8" s="8"/>
    </row>
    <row r="9" spans="2:10" ht="42.95" customHeight="1">
      <c r="B9" s="105">
        <v>3</v>
      </c>
      <c r="C9" s="108" t="s">
        <v>33</v>
      </c>
      <c r="D9" s="108" t="s">
        <v>34</v>
      </c>
      <c r="E9" s="103"/>
      <c r="F9" s="98" t="s">
        <v>23</v>
      </c>
      <c r="G9" s="10" t="s">
        <v>109</v>
      </c>
      <c r="H9" s="100"/>
      <c r="I9" s="9"/>
      <c r="J9" s="8"/>
    </row>
    <row r="10" spans="2:10" ht="42.95" customHeight="1">
      <c r="B10" s="106"/>
      <c r="C10" s="109"/>
      <c r="D10" s="109"/>
      <c r="E10" s="103"/>
      <c r="F10" s="98"/>
      <c r="G10" s="10" t="s">
        <v>110</v>
      </c>
      <c r="H10" s="101"/>
      <c r="I10" s="9"/>
      <c r="J10" s="8"/>
    </row>
    <row r="11" spans="2:10" ht="42.95" customHeight="1">
      <c r="B11" s="12">
        <v>4</v>
      </c>
      <c r="C11" s="13" t="s">
        <v>38</v>
      </c>
      <c r="D11" s="13" t="s">
        <v>39</v>
      </c>
      <c r="E11" s="103"/>
      <c r="F11" s="9" t="s">
        <v>23</v>
      </c>
      <c r="G11" s="129" t="s">
        <v>111</v>
      </c>
      <c r="H11" s="99" t="s">
        <v>112</v>
      </c>
      <c r="I11" s="9"/>
      <c r="J11" s="11"/>
    </row>
    <row r="12" spans="2:10" ht="42.95" customHeight="1">
      <c r="B12" s="12">
        <v>5</v>
      </c>
      <c r="C12" s="13" t="s">
        <v>45</v>
      </c>
      <c r="D12" s="13" t="s">
        <v>46</v>
      </c>
      <c r="E12" s="103"/>
      <c r="F12" s="9" t="s">
        <v>23</v>
      </c>
      <c r="G12" s="130"/>
      <c r="H12" s="100"/>
      <c r="I12" s="9"/>
      <c r="J12" s="11"/>
    </row>
    <row r="13" spans="2:10" ht="42.95" customHeight="1">
      <c r="B13" s="12">
        <v>6</v>
      </c>
      <c r="C13" s="13" t="s">
        <v>50</v>
      </c>
      <c r="D13" s="13" t="s">
        <v>51</v>
      </c>
      <c r="E13" s="103"/>
      <c r="F13" s="9" t="s">
        <v>23</v>
      </c>
      <c r="G13" s="131"/>
      <c r="H13" s="101"/>
      <c r="I13" s="9" t="s">
        <v>44</v>
      </c>
      <c r="J13" s="11"/>
    </row>
    <row r="14" spans="2:10" ht="42.95" customHeight="1">
      <c r="B14" s="96">
        <v>7</v>
      </c>
      <c r="C14" s="97" t="s">
        <v>54</v>
      </c>
      <c r="D14" s="97" t="s">
        <v>55</v>
      </c>
      <c r="E14" s="103"/>
      <c r="F14" s="98" t="s">
        <v>23</v>
      </c>
      <c r="G14" s="10" t="s">
        <v>113</v>
      </c>
      <c r="H14" s="99" t="s">
        <v>114</v>
      </c>
      <c r="I14" s="9"/>
      <c r="J14" s="11"/>
    </row>
    <row r="15" spans="2:10" ht="42.95" customHeight="1">
      <c r="B15" s="96"/>
      <c r="C15" s="97"/>
      <c r="D15" s="97"/>
      <c r="E15" s="103"/>
      <c r="F15" s="98"/>
      <c r="G15" s="10" t="s">
        <v>115</v>
      </c>
      <c r="H15" s="100"/>
      <c r="I15" s="9"/>
      <c r="J15" s="11"/>
    </row>
    <row r="16" spans="2:10" ht="42.95" customHeight="1">
      <c r="B16" s="12">
        <v>8</v>
      </c>
      <c r="C16" s="13" t="s">
        <v>61</v>
      </c>
      <c r="D16" s="13" t="s">
        <v>62</v>
      </c>
      <c r="E16" s="104"/>
      <c r="F16" s="9" t="s">
        <v>23</v>
      </c>
      <c r="G16" s="10" t="s">
        <v>116</v>
      </c>
      <c r="H16" s="101"/>
      <c r="I16" s="9" t="s">
        <v>67</v>
      </c>
      <c r="J16" s="11"/>
    </row>
    <row r="17" spans="2:10" ht="42.95" customHeight="1" thickBot="1">
      <c r="B17" s="14">
        <v>9</v>
      </c>
      <c r="C17" s="15" t="s">
        <v>68</v>
      </c>
      <c r="D17" s="15" t="s">
        <v>69</v>
      </c>
      <c r="E17" s="16"/>
      <c r="F17" s="17"/>
      <c r="G17" s="18"/>
      <c r="H17" s="19"/>
      <c r="I17" s="20" t="s">
        <v>70</v>
      </c>
      <c r="J17" s="21"/>
    </row>
    <row r="18" spans="2:10" ht="3.95" customHeight="1">
      <c r="B18" s="22"/>
      <c r="C18" s="23"/>
      <c r="D18" s="23"/>
      <c r="E18" s="24"/>
      <c r="F18" s="22"/>
      <c r="G18" s="25"/>
      <c r="H18" s="25"/>
      <c r="I18" s="26"/>
      <c r="J18" s="26"/>
    </row>
    <row r="19" spans="2:10" ht="20.100000000000001" customHeight="1">
      <c r="B19" s="94" t="s">
        <v>71</v>
      </c>
      <c r="C19" s="94"/>
      <c r="D19" s="94"/>
      <c r="E19" s="94"/>
      <c r="F19" s="94" t="s">
        <v>72</v>
      </c>
      <c r="G19" s="94"/>
      <c r="H19" s="94" t="s">
        <v>73</v>
      </c>
      <c r="I19" s="94"/>
      <c r="J19" s="94"/>
    </row>
    <row r="20" spans="2:10" ht="33.950000000000003" customHeight="1">
      <c r="B20" s="94"/>
      <c r="C20" s="94"/>
      <c r="D20" s="94"/>
      <c r="E20" s="94"/>
      <c r="F20" s="95"/>
      <c r="G20" s="95"/>
      <c r="H20" s="95"/>
      <c r="I20" s="95"/>
      <c r="J20" s="95"/>
    </row>
    <row r="21" spans="2:10" ht="15">
      <c r="B21" s="27"/>
      <c r="C21" s="27"/>
      <c r="D21" s="27"/>
      <c r="E21" s="28"/>
      <c r="F21" s="29"/>
      <c r="G21" s="30"/>
      <c r="H21" s="29"/>
      <c r="I21" s="29"/>
      <c r="J21" s="29"/>
    </row>
    <row r="22" spans="2:10" ht="15">
      <c r="B22" s="27"/>
      <c r="C22" s="27"/>
      <c r="D22" s="27"/>
      <c r="E22" s="28"/>
      <c r="F22" s="29"/>
      <c r="G22" s="30"/>
      <c r="H22" s="29"/>
      <c r="I22" s="29"/>
      <c r="J22" s="29"/>
    </row>
  </sheetData>
  <mergeCells count="36">
    <mergeCell ref="B1:J1"/>
    <mergeCell ref="B2:B3"/>
    <mergeCell ref="C2:D2"/>
    <mergeCell ref="E2:E3"/>
    <mergeCell ref="F2:F3"/>
    <mergeCell ref="G2:G3"/>
    <mergeCell ref="H2:H3"/>
    <mergeCell ref="I2:I3"/>
    <mergeCell ref="J2:J3"/>
    <mergeCell ref="H11:H13"/>
    <mergeCell ref="B4:B6"/>
    <mergeCell ref="C4:C6"/>
    <mergeCell ref="D4:D6"/>
    <mergeCell ref="E4:E16"/>
    <mergeCell ref="F4:F6"/>
    <mergeCell ref="H4:H10"/>
    <mergeCell ref="B7:B8"/>
    <mergeCell ref="C7:C8"/>
    <mergeCell ref="D7:D8"/>
    <mergeCell ref="F7:F8"/>
    <mergeCell ref="B9:B10"/>
    <mergeCell ref="C9:C10"/>
    <mergeCell ref="D9:D10"/>
    <mergeCell ref="F9:F10"/>
    <mergeCell ref="G11:G13"/>
    <mergeCell ref="B20:E20"/>
    <mergeCell ref="F20:G20"/>
    <mergeCell ref="H20:J20"/>
    <mergeCell ref="B14:B15"/>
    <mergeCell ref="C14:C15"/>
    <mergeCell ref="D14:D15"/>
    <mergeCell ref="F14:F15"/>
    <mergeCell ref="H14:H16"/>
    <mergeCell ref="B19:E19"/>
    <mergeCell ref="F19:G19"/>
    <mergeCell ref="H19:J19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view="pageLayout" topLeftCell="B1" zoomScale="150" zoomScaleNormal="100" zoomScalePageLayoutView="150" workbookViewId="0">
      <selection activeCell="B2" sqref="B2:B3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120" t="s">
        <v>117</v>
      </c>
      <c r="C1" s="120"/>
      <c r="D1" s="120"/>
      <c r="E1" s="120"/>
      <c r="F1" s="120"/>
      <c r="G1" s="120"/>
      <c r="H1" s="120"/>
      <c r="I1" s="120"/>
      <c r="J1" s="120"/>
    </row>
    <row r="2" spans="2:10" ht="53.1" customHeight="1">
      <c r="B2" s="121" t="s">
        <v>10</v>
      </c>
      <c r="C2" s="123" t="s">
        <v>11</v>
      </c>
      <c r="D2" s="123"/>
      <c r="E2" s="123" t="s">
        <v>12</v>
      </c>
      <c r="F2" s="123" t="s">
        <v>13</v>
      </c>
      <c r="G2" s="123" t="s">
        <v>14</v>
      </c>
      <c r="H2" s="123" t="s">
        <v>15</v>
      </c>
      <c r="I2" s="123" t="s">
        <v>16</v>
      </c>
      <c r="J2" s="125" t="s">
        <v>17</v>
      </c>
    </row>
    <row r="3" spans="2:10" ht="53.1" customHeight="1" thickBot="1">
      <c r="B3" s="122"/>
      <c r="C3" s="2" t="s">
        <v>18</v>
      </c>
      <c r="D3" s="2" t="s">
        <v>19</v>
      </c>
      <c r="E3" s="124"/>
      <c r="F3" s="124"/>
      <c r="G3" s="124"/>
      <c r="H3" s="124"/>
      <c r="I3" s="124"/>
      <c r="J3" s="126"/>
    </row>
    <row r="4" spans="2:10" ht="53.1" customHeight="1">
      <c r="B4" s="115">
        <v>1</v>
      </c>
      <c r="C4" s="117" t="s">
        <v>20</v>
      </c>
      <c r="D4" s="117" t="s">
        <v>21</v>
      </c>
      <c r="E4" s="119" t="s">
        <v>118</v>
      </c>
      <c r="F4" s="98" t="s">
        <v>23</v>
      </c>
      <c r="G4" s="36" t="s">
        <v>119</v>
      </c>
      <c r="H4" s="128" t="s">
        <v>120</v>
      </c>
      <c r="I4" s="4"/>
      <c r="J4" s="5"/>
    </row>
    <row r="5" spans="2:10" ht="53.1" customHeight="1">
      <c r="B5" s="116"/>
      <c r="C5" s="118"/>
      <c r="D5" s="118"/>
      <c r="E5" s="103"/>
      <c r="F5" s="98"/>
      <c r="G5" s="10" t="s">
        <v>121</v>
      </c>
      <c r="H5" s="100"/>
      <c r="I5" s="7"/>
      <c r="J5" s="8"/>
    </row>
    <row r="6" spans="2:10" ht="53.1" customHeight="1">
      <c r="B6" s="96">
        <v>2</v>
      </c>
      <c r="C6" s="97" t="s">
        <v>28</v>
      </c>
      <c r="D6" s="97" t="s">
        <v>29</v>
      </c>
      <c r="E6" s="103"/>
      <c r="F6" s="98" t="s">
        <v>23</v>
      </c>
      <c r="G6" s="10" t="s">
        <v>122</v>
      </c>
      <c r="H6" s="100"/>
      <c r="I6" s="9"/>
      <c r="J6" s="8"/>
    </row>
    <row r="7" spans="2:10" ht="53.1" customHeight="1">
      <c r="B7" s="96"/>
      <c r="C7" s="97"/>
      <c r="D7" s="97"/>
      <c r="E7" s="103"/>
      <c r="F7" s="98"/>
      <c r="G7" s="10" t="s">
        <v>123</v>
      </c>
      <c r="H7" s="100"/>
      <c r="I7" s="9"/>
      <c r="J7" s="8"/>
    </row>
    <row r="8" spans="2:10" ht="53.1" customHeight="1">
      <c r="B8" s="37">
        <v>3</v>
      </c>
      <c r="C8" s="38" t="s">
        <v>33</v>
      </c>
      <c r="D8" s="38" t="s">
        <v>34</v>
      </c>
      <c r="E8" s="103"/>
      <c r="F8" s="9" t="s">
        <v>23</v>
      </c>
      <c r="G8" s="10" t="s">
        <v>124</v>
      </c>
      <c r="H8" s="99" t="s">
        <v>125</v>
      </c>
      <c r="I8" s="9"/>
      <c r="J8" s="8"/>
    </row>
    <row r="9" spans="2:10" ht="53.1" customHeight="1">
      <c r="B9" s="12">
        <v>4</v>
      </c>
      <c r="C9" s="13" t="s">
        <v>38</v>
      </c>
      <c r="D9" s="13" t="s">
        <v>39</v>
      </c>
      <c r="E9" s="103"/>
      <c r="F9" s="9" t="s">
        <v>23</v>
      </c>
      <c r="G9" s="10" t="s">
        <v>126</v>
      </c>
      <c r="H9" s="100"/>
      <c r="I9" s="9" t="s">
        <v>44</v>
      </c>
      <c r="J9" s="11"/>
    </row>
    <row r="10" spans="2:10" ht="53.1" customHeight="1">
      <c r="B10" s="12">
        <v>5</v>
      </c>
      <c r="C10" s="13" t="s">
        <v>45</v>
      </c>
      <c r="D10" s="13" t="s">
        <v>46</v>
      </c>
      <c r="E10" s="103"/>
      <c r="F10" s="9" t="s">
        <v>23</v>
      </c>
      <c r="G10" s="10" t="s">
        <v>127</v>
      </c>
      <c r="H10" s="99" t="s">
        <v>128</v>
      </c>
      <c r="I10" s="9"/>
      <c r="J10" s="11"/>
    </row>
    <row r="11" spans="2:10" ht="53.1" customHeight="1">
      <c r="B11" s="12">
        <v>6</v>
      </c>
      <c r="C11" s="13" t="s">
        <v>50</v>
      </c>
      <c r="D11" s="13" t="s">
        <v>51</v>
      </c>
      <c r="E11" s="103"/>
      <c r="F11" s="9" t="s">
        <v>23</v>
      </c>
      <c r="G11" s="10" t="s">
        <v>129</v>
      </c>
      <c r="H11" s="100"/>
      <c r="I11" s="9"/>
      <c r="J11" s="11"/>
    </row>
    <row r="12" spans="2:10" ht="53.1" customHeight="1">
      <c r="B12" s="12">
        <v>7</v>
      </c>
      <c r="C12" s="13" t="s">
        <v>54</v>
      </c>
      <c r="D12" s="13" t="s">
        <v>55</v>
      </c>
      <c r="E12" s="103"/>
      <c r="F12" s="9" t="s">
        <v>23</v>
      </c>
      <c r="G12" s="10" t="s">
        <v>130</v>
      </c>
      <c r="H12" s="99" t="s">
        <v>131</v>
      </c>
      <c r="I12" s="9"/>
      <c r="J12" s="11"/>
    </row>
    <row r="13" spans="2:10" ht="53.1" customHeight="1">
      <c r="B13" s="12">
        <v>8</v>
      </c>
      <c r="C13" s="13" t="s">
        <v>61</v>
      </c>
      <c r="D13" s="13" t="s">
        <v>62</v>
      </c>
      <c r="E13" s="103"/>
      <c r="F13" s="9" t="s">
        <v>23</v>
      </c>
      <c r="G13" s="10" t="s">
        <v>132</v>
      </c>
      <c r="H13" s="101"/>
      <c r="I13" s="9" t="s">
        <v>67</v>
      </c>
      <c r="J13" s="11"/>
    </row>
    <row r="14" spans="2:10" ht="53.1" customHeight="1" thickBot="1">
      <c r="B14" s="14">
        <v>9</v>
      </c>
      <c r="C14" s="15" t="s">
        <v>68</v>
      </c>
      <c r="D14" s="15" t="s">
        <v>69</v>
      </c>
      <c r="E14" s="16"/>
      <c r="F14" s="17"/>
      <c r="G14" s="18"/>
      <c r="H14" s="19"/>
      <c r="I14" s="20" t="s">
        <v>70</v>
      </c>
      <c r="J14" s="21"/>
    </row>
    <row r="15" spans="2:10" ht="3.95" customHeight="1">
      <c r="B15" s="22"/>
      <c r="C15" s="23"/>
      <c r="D15" s="23"/>
      <c r="E15" s="24"/>
      <c r="F15" s="22"/>
      <c r="G15" s="25"/>
      <c r="H15" s="25"/>
      <c r="I15" s="26"/>
      <c r="J15" s="26"/>
    </row>
    <row r="16" spans="2:10" ht="20.100000000000001" customHeight="1">
      <c r="B16" s="94" t="s">
        <v>71</v>
      </c>
      <c r="C16" s="94"/>
      <c r="D16" s="94"/>
      <c r="E16" s="94"/>
      <c r="F16" s="94" t="s">
        <v>72</v>
      </c>
      <c r="G16" s="94"/>
      <c r="H16" s="94" t="s">
        <v>73</v>
      </c>
      <c r="I16" s="94"/>
      <c r="J16" s="94"/>
    </row>
    <row r="17" spans="2:10" ht="33.950000000000003" customHeight="1">
      <c r="B17" s="94"/>
      <c r="C17" s="94"/>
      <c r="D17" s="94"/>
      <c r="E17" s="94"/>
      <c r="F17" s="95"/>
      <c r="G17" s="95"/>
      <c r="H17" s="95"/>
      <c r="I17" s="95"/>
      <c r="J17" s="95"/>
    </row>
    <row r="18" spans="2:10" ht="15">
      <c r="B18" s="27"/>
      <c r="C18" s="27"/>
      <c r="D18" s="27"/>
      <c r="E18" s="28"/>
      <c r="F18" s="29"/>
      <c r="G18" s="30"/>
      <c r="H18" s="29"/>
      <c r="I18" s="29"/>
      <c r="J18" s="29"/>
    </row>
    <row r="19" spans="2:10" ht="15">
      <c r="B19" s="27"/>
      <c r="C19" s="27"/>
      <c r="D19" s="27"/>
      <c r="E19" s="28"/>
      <c r="F19" s="29"/>
      <c r="G19" s="30"/>
      <c r="H19" s="29"/>
      <c r="I19" s="29"/>
      <c r="J19" s="29"/>
    </row>
  </sheetData>
  <mergeCells count="28">
    <mergeCell ref="B1:J1"/>
    <mergeCell ref="B2:B3"/>
    <mergeCell ref="C2:D2"/>
    <mergeCell ref="E2:E3"/>
    <mergeCell ref="F2:F3"/>
    <mergeCell ref="G2:G3"/>
    <mergeCell ref="H2:H3"/>
    <mergeCell ref="I2:I3"/>
    <mergeCell ref="J2:J3"/>
    <mergeCell ref="H4:H7"/>
    <mergeCell ref="B6:B7"/>
    <mergeCell ref="C6:C7"/>
    <mergeCell ref="D6:D7"/>
    <mergeCell ref="F6:F7"/>
    <mergeCell ref="B4:B5"/>
    <mergeCell ref="C4:C5"/>
    <mergeCell ref="D4:D5"/>
    <mergeCell ref="E4:E13"/>
    <mergeCell ref="F4:F5"/>
    <mergeCell ref="B17:E17"/>
    <mergeCell ref="F17:G17"/>
    <mergeCell ref="H17:J17"/>
    <mergeCell ref="H8:H9"/>
    <mergeCell ref="H10:H11"/>
    <mergeCell ref="H12:H13"/>
    <mergeCell ref="B16:E16"/>
    <mergeCell ref="F16:G16"/>
    <mergeCell ref="H16:J16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rightToLeft="1"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abSelected="1" zoomScale="40" zoomScaleNormal="40" zoomScaleSheetLayoutView="40" workbookViewId="0">
      <selection activeCell="J31" sqref="J31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7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1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149</v>
      </c>
      <c r="C8" s="61">
        <v>5</v>
      </c>
      <c r="D8" s="61">
        <v>5</v>
      </c>
      <c r="E8" s="62">
        <f>IF(C8="","",SUM(C8:D8))</f>
        <v>10</v>
      </c>
      <c r="F8" s="61">
        <v>15</v>
      </c>
      <c r="G8" s="61">
        <v>15</v>
      </c>
      <c r="H8" s="61"/>
      <c r="I8" s="61"/>
      <c r="J8" s="62">
        <f t="shared" ref="J8:J47" si="0">IF(F8="","",SUM(F8:I8))</f>
        <v>30</v>
      </c>
      <c r="K8" s="61">
        <v>14</v>
      </c>
      <c r="L8" s="61"/>
      <c r="M8" s="63">
        <f>IF(G8="","",SUM(C8+F8+G8+K8)/50*100)</f>
        <v>98</v>
      </c>
      <c r="N8" s="64" t="str">
        <f>IF(M8="","",IF(M8&gt;=95,"1",IF(M8&gt;=90,"2",IF(M8&gt;=80,"3",IF(M8&gt;=70,"4",IF(M8&gt;=60,"5",IF(M8&gt;=50,"6",IF(M8&lt;50,"7"))))))))</f>
        <v>1</v>
      </c>
      <c r="O8" s="65">
        <f t="shared" ref="O8:O47" si="1">IF(SUM(E8,J8,K8,L8)=0,"",SUM(E8,J8,K8,L8))</f>
        <v>54</v>
      </c>
    </row>
    <row r="9" spans="1:259" ht="60" customHeight="1">
      <c r="A9" s="66">
        <v>2</v>
      </c>
      <c r="B9" s="60" t="s">
        <v>150</v>
      </c>
      <c r="C9" s="61">
        <v>4</v>
      </c>
      <c r="D9" s="61">
        <v>3</v>
      </c>
      <c r="E9" s="67">
        <f t="shared" ref="E9:E47" si="2">IF(C9="","",SUM(C9:D9))</f>
        <v>7</v>
      </c>
      <c r="F9" s="61">
        <v>8</v>
      </c>
      <c r="G9" s="61">
        <v>9</v>
      </c>
      <c r="H9" s="61"/>
      <c r="I9" s="61"/>
      <c r="J9" s="67">
        <f t="shared" si="0"/>
        <v>17</v>
      </c>
      <c r="K9" s="61">
        <v>10</v>
      </c>
      <c r="L9" s="61"/>
      <c r="M9" s="63">
        <f t="shared" ref="M9:M46" si="3">IF(G9="","",SUM(C9+F9+G9+K9)/50*100)</f>
        <v>62</v>
      </c>
      <c r="N9" s="64" t="str">
        <f t="shared" ref="N9:N47" si="4">IF(M9="","",IF(M9&gt;=95,"1",IF(M9&gt;=90,"2",IF(M9&gt;=80,"3",IF(M9&gt;=70,"4",IF(M9&gt;=60,"5",IF(M9&gt;=50,"6",IF(M9&lt;50,"7"))))))))</f>
        <v>5</v>
      </c>
      <c r="O9" s="65">
        <f t="shared" si="1"/>
        <v>34</v>
      </c>
    </row>
    <row r="10" spans="1:259" ht="60" customHeight="1">
      <c r="A10" s="66">
        <v>3</v>
      </c>
      <c r="B10" s="60" t="s">
        <v>151</v>
      </c>
      <c r="C10" s="61">
        <v>5</v>
      </c>
      <c r="D10" s="61">
        <v>5</v>
      </c>
      <c r="E10" s="67">
        <f t="shared" si="2"/>
        <v>10</v>
      </c>
      <c r="F10" s="61">
        <v>15</v>
      </c>
      <c r="G10" s="61">
        <v>12</v>
      </c>
      <c r="H10" s="61"/>
      <c r="I10" s="61"/>
      <c r="J10" s="67">
        <f t="shared" si="0"/>
        <v>27</v>
      </c>
      <c r="K10" s="61">
        <v>15</v>
      </c>
      <c r="L10" s="61"/>
      <c r="M10" s="63">
        <f t="shared" si="3"/>
        <v>94</v>
      </c>
      <c r="N10" s="64" t="str">
        <f t="shared" si="4"/>
        <v>2</v>
      </c>
      <c r="O10" s="65">
        <f t="shared" si="1"/>
        <v>52</v>
      </c>
    </row>
    <row r="11" spans="1:259" ht="60" customHeight="1">
      <c r="A11" s="66">
        <v>4</v>
      </c>
      <c r="B11" s="60" t="s">
        <v>152</v>
      </c>
      <c r="C11" s="61">
        <v>3</v>
      </c>
      <c r="D11" s="61">
        <v>4</v>
      </c>
      <c r="E11" s="67">
        <f t="shared" si="2"/>
        <v>7</v>
      </c>
      <c r="F11" s="61">
        <v>9</v>
      </c>
      <c r="G11" s="61">
        <v>8</v>
      </c>
      <c r="H11" s="61"/>
      <c r="I11" s="61"/>
      <c r="J11" s="67">
        <f t="shared" si="0"/>
        <v>17</v>
      </c>
      <c r="K11" s="61">
        <v>15</v>
      </c>
      <c r="L11" s="61"/>
      <c r="M11" s="63">
        <f t="shared" si="3"/>
        <v>70</v>
      </c>
      <c r="N11" s="64" t="str">
        <f t="shared" si="4"/>
        <v>4</v>
      </c>
      <c r="O11" s="65">
        <f t="shared" si="1"/>
        <v>39</v>
      </c>
    </row>
    <row r="12" spans="1:259" ht="60" customHeight="1">
      <c r="A12" s="66">
        <v>5</v>
      </c>
      <c r="B12" s="60" t="s">
        <v>153</v>
      </c>
      <c r="C12" s="61">
        <v>3</v>
      </c>
      <c r="D12" s="61">
        <v>4</v>
      </c>
      <c r="E12" s="67">
        <f t="shared" si="2"/>
        <v>7</v>
      </c>
      <c r="F12" s="61">
        <v>10</v>
      </c>
      <c r="G12" s="61">
        <v>8</v>
      </c>
      <c r="H12" s="61"/>
      <c r="I12" s="61"/>
      <c r="J12" s="67">
        <f t="shared" si="0"/>
        <v>18</v>
      </c>
      <c r="K12" s="61">
        <v>14</v>
      </c>
      <c r="L12" s="61"/>
      <c r="M12" s="63">
        <f t="shared" si="3"/>
        <v>70</v>
      </c>
      <c r="N12" s="64" t="str">
        <f t="shared" si="4"/>
        <v>4</v>
      </c>
      <c r="O12" s="65">
        <f t="shared" si="1"/>
        <v>39</v>
      </c>
    </row>
    <row r="13" spans="1:259" ht="60" customHeight="1">
      <c r="A13" s="66">
        <v>6</v>
      </c>
      <c r="B13" s="60" t="s">
        <v>154</v>
      </c>
      <c r="C13" s="61">
        <v>4</v>
      </c>
      <c r="D13" s="61">
        <v>3</v>
      </c>
      <c r="E13" s="67">
        <f t="shared" si="2"/>
        <v>7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16</v>
      </c>
      <c r="L13" s="61"/>
      <c r="M13" s="63">
        <f t="shared" si="3"/>
        <v>76</v>
      </c>
      <c r="N13" s="64" t="str">
        <f t="shared" si="4"/>
        <v>4</v>
      </c>
      <c r="O13" s="65">
        <f t="shared" si="1"/>
        <v>41</v>
      </c>
    </row>
    <row r="14" spans="1:259" ht="60" customHeight="1">
      <c r="A14" s="66">
        <v>7</v>
      </c>
      <c r="B14" s="60" t="s">
        <v>155</v>
      </c>
      <c r="C14" s="61">
        <v>5</v>
      </c>
      <c r="D14" s="61">
        <v>5</v>
      </c>
      <c r="E14" s="67">
        <f t="shared" si="2"/>
        <v>10</v>
      </c>
      <c r="F14" s="61">
        <v>14</v>
      </c>
      <c r="G14" s="61">
        <v>15</v>
      </c>
      <c r="H14" s="61"/>
      <c r="I14" s="61"/>
      <c r="J14" s="67">
        <f t="shared" si="0"/>
        <v>29</v>
      </c>
      <c r="K14" s="61">
        <v>14</v>
      </c>
      <c r="L14" s="61"/>
      <c r="M14" s="63">
        <f t="shared" si="3"/>
        <v>96</v>
      </c>
      <c r="N14" s="64" t="str">
        <f t="shared" si="4"/>
        <v>1</v>
      </c>
      <c r="O14" s="65">
        <f t="shared" si="1"/>
        <v>53</v>
      </c>
    </row>
    <row r="15" spans="1:259" ht="60" customHeight="1">
      <c r="A15" s="66">
        <v>8</v>
      </c>
      <c r="B15" s="60" t="s">
        <v>156</v>
      </c>
      <c r="C15" s="61">
        <v>3</v>
      </c>
      <c r="D15" s="61">
        <v>4</v>
      </c>
      <c r="E15" s="67">
        <f t="shared" si="2"/>
        <v>7</v>
      </c>
      <c r="F15" s="61">
        <v>8</v>
      </c>
      <c r="G15" s="61">
        <v>9</v>
      </c>
      <c r="H15" s="61"/>
      <c r="I15" s="61"/>
      <c r="J15" s="67">
        <f t="shared" si="0"/>
        <v>17</v>
      </c>
      <c r="K15" s="61">
        <v>8</v>
      </c>
      <c r="L15" s="61"/>
      <c r="M15" s="63">
        <f t="shared" si="3"/>
        <v>56.000000000000007</v>
      </c>
      <c r="N15" s="64" t="str">
        <f t="shared" si="4"/>
        <v>6</v>
      </c>
      <c r="O15" s="65">
        <f t="shared" si="1"/>
        <v>32</v>
      </c>
    </row>
    <row r="16" spans="1:259" ht="60" customHeight="1">
      <c r="A16" s="66">
        <v>9</v>
      </c>
      <c r="B16" s="60" t="s">
        <v>157</v>
      </c>
      <c r="C16" s="61">
        <v>3</v>
      </c>
      <c r="D16" s="61">
        <v>4</v>
      </c>
      <c r="E16" s="67">
        <f t="shared" si="2"/>
        <v>7</v>
      </c>
      <c r="F16" s="61">
        <v>9</v>
      </c>
      <c r="G16" s="61">
        <v>8</v>
      </c>
      <c r="H16" s="61"/>
      <c r="I16" s="61"/>
      <c r="J16" s="67">
        <f t="shared" si="0"/>
        <v>17</v>
      </c>
      <c r="K16" s="61">
        <v>8</v>
      </c>
      <c r="L16" s="61"/>
      <c r="M16" s="63">
        <f t="shared" si="3"/>
        <v>56.000000000000007</v>
      </c>
      <c r="N16" s="64" t="str">
        <f t="shared" si="4"/>
        <v>6</v>
      </c>
      <c r="O16" s="65">
        <f t="shared" si="1"/>
        <v>32</v>
      </c>
    </row>
    <row r="17" spans="1:15" ht="60" customHeight="1">
      <c r="A17" s="66">
        <v>10</v>
      </c>
      <c r="B17" s="60" t="s">
        <v>158</v>
      </c>
      <c r="C17" s="61">
        <v>5</v>
      </c>
      <c r="D17" s="61">
        <v>5</v>
      </c>
      <c r="E17" s="67">
        <f t="shared" si="2"/>
        <v>10</v>
      </c>
      <c r="F17" s="61">
        <v>15</v>
      </c>
      <c r="G17" s="61">
        <v>15</v>
      </c>
      <c r="H17" s="61"/>
      <c r="I17" s="61"/>
      <c r="J17" s="67">
        <f t="shared" si="0"/>
        <v>30</v>
      </c>
      <c r="K17" s="61">
        <v>15</v>
      </c>
      <c r="L17" s="61"/>
      <c r="M17" s="63">
        <f t="shared" si="3"/>
        <v>100</v>
      </c>
      <c r="N17" s="64" t="str">
        <f t="shared" si="4"/>
        <v>1</v>
      </c>
      <c r="O17" s="65">
        <f t="shared" si="1"/>
        <v>55</v>
      </c>
    </row>
    <row r="18" spans="1:15" ht="60" customHeight="1">
      <c r="A18" s="66">
        <v>11</v>
      </c>
      <c r="B18" s="60" t="s">
        <v>159</v>
      </c>
      <c r="C18" s="61">
        <v>4</v>
      </c>
      <c r="D18" s="61">
        <v>3</v>
      </c>
      <c r="E18" s="67">
        <f t="shared" si="2"/>
        <v>7</v>
      </c>
      <c r="F18" s="61">
        <v>8</v>
      </c>
      <c r="G18" s="61">
        <v>10</v>
      </c>
      <c r="H18" s="61"/>
      <c r="I18" s="61"/>
      <c r="J18" s="67">
        <f t="shared" si="0"/>
        <v>18</v>
      </c>
      <c r="K18" s="61">
        <v>13</v>
      </c>
      <c r="L18" s="61"/>
      <c r="M18" s="63">
        <f t="shared" si="3"/>
        <v>70</v>
      </c>
      <c r="N18" s="64" t="str">
        <f t="shared" si="4"/>
        <v>4</v>
      </c>
      <c r="O18" s="65">
        <f t="shared" si="1"/>
        <v>38</v>
      </c>
    </row>
    <row r="19" spans="1:15" ht="60" customHeight="1">
      <c r="A19" s="66">
        <v>12</v>
      </c>
      <c r="B19" s="60" t="s">
        <v>160</v>
      </c>
      <c r="C19" s="61">
        <v>5</v>
      </c>
      <c r="D19" s="61">
        <v>5</v>
      </c>
      <c r="E19" s="67">
        <f t="shared" si="2"/>
        <v>10</v>
      </c>
      <c r="F19" s="61">
        <v>13</v>
      </c>
      <c r="G19" s="61">
        <v>12</v>
      </c>
      <c r="H19" s="61"/>
      <c r="I19" s="61"/>
      <c r="J19" s="67">
        <f t="shared" si="0"/>
        <v>25</v>
      </c>
      <c r="K19" s="61">
        <v>10</v>
      </c>
      <c r="L19" s="61"/>
      <c r="M19" s="63">
        <f t="shared" si="3"/>
        <v>80</v>
      </c>
      <c r="N19" s="64" t="str">
        <f t="shared" si="4"/>
        <v>3</v>
      </c>
      <c r="O19" s="65">
        <f t="shared" si="1"/>
        <v>45</v>
      </c>
    </row>
    <row r="20" spans="1:15" ht="60" customHeight="1">
      <c r="A20" s="66">
        <v>13</v>
      </c>
      <c r="B20" s="60" t="s">
        <v>161</v>
      </c>
      <c r="C20" s="61">
        <v>3</v>
      </c>
      <c r="D20" s="61">
        <v>4</v>
      </c>
      <c r="E20" s="67">
        <f t="shared" si="2"/>
        <v>7</v>
      </c>
      <c r="F20" s="61">
        <v>9</v>
      </c>
      <c r="G20" s="61">
        <v>8</v>
      </c>
      <c r="H20" s="61"/>
      <c r="I20" s="61"/>
      <c r="J20" s="67">
        <f t="shared" si="0"/>
        <v>17</v>
      </c>
      <c r="K20" s="61">
        <v>14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38</v>
      </c>
    </row>
    <row r="21" spans="1:15" ht="60" customHeight="1">
      <c r="A21" s="66">
        <v>14</v>
      </c>
      <c r="B21" s="60" t="s">
        <v>162</v>
      </c>
      <c r="C21" s="61">
        <v>5</v>
      </c>
      <c r="D21" s="61">
        <v>5</v>
      </c>
      <c r="E21" s="67">
        <f t="shared" si="2"/>
        <v>10</v>
      </c>
      <c r="F21" s="61">
        <v>15</v>
      </c>
      <c r="G21" s="61">
        <v>12</v>
      </c>
      <c r="H21" s="61"/>
      <c r="I21" s="61"/>
      <c r="J21" s="67">
        <f t="shared" si="0"/>
        <v>27</v>
      </c>
      <c r="K21" s="61">
        <v>15</v>
      </c>
      <c r="L21" s="61"/>
      <c r="M21" s="63">
        <f t="shared" si="3"/>
        <v>94</v>
      </c>
      <c r="N21" s="64" t="str">
        <f t="shared" si="4"/>
        <v>2</v>
      </c>
      <c r="O21" s="65">
        <f t="shared" si="1"/>
        <v>52</v>
      </c>
    </row>
    <row r="22" spans="1:15" ht="60" customHeight="1">
      <c r="A22" s="66">
        <v>15</v>
      </c>
      <c r="B22" s="60" t="s">
        <v>163</v>
      </c>
      <c r="C22" s="61">
        <v>3</v>
      </c>
      <c r="D22" s="61">
        <v>4</v>
      </c>
      <c r="E22" s="67">
        <f t="shared" si="2"/>
        <v>7</v>
      </c>
      <c r="F22" s="61">
        <v>8</v>
      </c>
      <c r="G22" s="61">
        <v>9</v>
      </c>
      <c r="H22" s="61"/>
      <c r="I22" s="61"/>
      <c r="J22" s="67">
        <f t="shared" si="0"/>
        <v>17</v>
      </c>
      <c r="K22" s="61">
        <v>0</v>
      </c>
      <c r="L22" s="61"/>
      <c r="M22" s="63">
        <f t="shared" si="3"/>
        <v>40</v>
      </c>
      <c r="N22" s="64" t="str">
        <f t="shared" si="4"/>
        <v>7</v>
      </c>
      <c r="O22" s="65">
        <f t="shared" si="1"/>
        <v>24</v>
      </c>
    </row>
    <row r="23" spans="1:15" ht="60" customHeight="1">
      <c r="A23" s="66">
        <v>16</v>
      </c>
      <c r="B23" s="60" t="s">
        <v>164</v>
      </c>
      <c r="C23" s="61">
        <v>4</v>
      </c>
      <c r="D23" s="61">
        <v>3</v>
      </c>
      <c r="E23" s="67">
        <f t="shared" si="2"/>
        <v>7</v>
      </c>
      <c r="F23" s="61">
        <v>9</v>
      </c>
      <c r="G23" s="61">
        <v>9</v>
      </c>
      <c r="H23" s="61"/>
      <c r="I23" s="61"/>
      <c r="J23" s="67">
        <f t="shared" si="0"/>
        <v>18</v>
      </c>
      <c r="K23" s="61">
        <v>10</v>
      </c>
      <c r="L23" s="61"/>
      <c r="M23" s="63">
        <f t="shared" si="3"/>
        <v>64</v>
      </c>
      <c r="N23" s="64" t="str">
        <f t="shared" si="4"/>
        <v>5</v>
      </c>
      <c r="O23" s="65">
        <f t="shared" si="1"/>
        <v>35</v>
      </c>
    </row>
    <row r="24" spans="1:15" ht="60" customHeight="1">
      <c r="A24" s="66">
        <v>17</v>
      </c>
      <c r="B24" s="60" t="s">
        <v>165</v>
      </c>
      <c r="C24" s="61">
        <v>5</v>
      </c>
      <c r="D24" s="61">
        <v>5</v>
      </c>
      <c r="E24" s="67">
        <f t="shared" si="2"/>
        <v>10</v>
      </c>
      <c r="F24" s="61">
        <v>14</v>
      </c>
      <c r="G24" s="61">
        <v>15</v>
      </c>
      <c r="H24" s="61"/>
      <c r="I24" s="61"/>
      <c r="J24" s="67">
        <f t="shared" si="0"/>
        <v>29</v>
      </c>
      <c r="K24" s="61">
        <v>15</v>
      </c>
      <c r="L24" s="61"/>
      <c r="M24" s="63">
        <f t="shared" si="3"/>
        <v>98</v>
      </c>
      <c r="N24" s="64" t="str">
        <f t="shared" si="4"/>
        <v>1</v>
      </c>
      <c r="O24" s="65">
        <f t="shared" si="1"/>
        <v>54</v>
      </c>
    </row>
    <row r="25" spans="1:15" ht="60" customHeight="1">
      <c r="A25" s="66">
        <v>18</v>
      </c>
      <c r="B25" s="60" t="s">
        <v>166</v>
      </c>
      <c r="C25" s="61">
        <v>3</v>
      </c>
      <c r="D25" s="61">
        <v>4</v>
      </c>
      <c r="E25" s="67">
        <f t="shared" si="2"/>
        <v>7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15</v>
      </c>
      <c r="L25" s="61"/>
      <c r="M25" s="63">
        <f t="shared" si="3"/>
        <v>68</v>
      </c>
      <c r="N25" s="64" t="str">
        <f t="shared" si="4"/>
        <v>5</v>
      </c>
      <c r="O25" s="65">
        <f t="shared" si="1"/>
        <v>38</v>
      </c>
    </row>
    <row r="26" spans="1:15" ht="60" customHeight="1">
      <c r="A26" s="66">
        <v>19</v>
      </c>
      <c r="B26" s="60" t="s">
        <v>167</v>
      </c>
      <c r="C26" s="61">
        <v>5</v>
      </c>
      <c r="D26" s="61">
        <v>5</v>
      </c>
      <c r="E26" s="67">
        <f t="shared" si="2"/>
        <v>10</v>
      </c>
      <c r="F26" s="61">
        <v>14</v>
      </c>
      <c r="G26" s="61">
        <v>14</v>
      </c>
      <c r="H26" s="61"/>
      <c r="I26" s="61"/>
      <c r="J26" s="67">
        <f t="shared" si="0"/>
        <v>28</v>
      </c>
      <c r="K26" s="61">
        <v>15</v>
      </c>
      <c r="L26" s="61"/>
      <c r="M26" s="63">
        <f t="shared" si="3"/>
        <v>96</v>
      </c>
      <c r="N26" s="64" t="str">
        <f t="shared" si="4"/>
        <v>1</v>
      </c>
      <c r="O26" s="65">
        <f t="shared" si="1"/>
        <v>53</v>
      </c>
    </row>
    <row r="27" spans="1:15" ht="60" customHeight="1">
      <c r="A27" s="66">
        <v>20</v>
      </c>
      <c r="B27" s="60" t="s">
        <v>168</v>
      </c>
      <c r="C27" s="61">
        <v>5</v>
      </c>
      <c r="D27" s="61">
        <v>5</v>
      </c>
      <c r="E27" s="67">
        <f t="shared" si="2"/>
        <v>10</v>
      </c>
      <c r="F27" s="61">
        <v>15</v>
      </c>
      <c r="G27" s="61">
        <v>12</v>
      </c>
      <c r="H27" s="61"/>
      <c r="I27" s="61"/>
      <c r="J27" s="67">
        <f t="shared" si="0"/>
        <v>27</v>
      </c>
      <c r="K27" s="61">
        <v>15</v>
      </c>
      <c r="L27" s="61"/>
      <c r="M27" s="63">
        <f t="shared" si="3"/>
        <v>94</v>
      </c>
      <c r="N27" s="64" t="str">
        <f t="shared" si="4"/>
        <v>2</v>
      </c>
      <c r="O27" s="65">
        <f t="shared" si="1"/>
        <v>52</v>
      </c>
    </row>
    <row r="28" spans="1:15" ht="60" customHeight="1">
      <c r="A28" s="66">
        <v>21</v>
      </c>
      <c r="B28" s="60" t="s">
        <v>169</v>
      </c>
      <c r="C28" s="61">
        <v>5</v>
      </c>
      <c r="D28" s="61">
        <v>5</v>
      </c>
      <c r="E28" s="67">
        <f t="shared" si="2"/>
        <v>10</v>
      </c>
      <c r="F28" s="61">
        <v>15</v>
      </c>
      <c r="G28" s="61">
        <v>15</v>
      </c>
      <c r="H28" s="61"/>
      <c r="I28" s="61"/>
      <c r="J28" s="67">
        <f t="shared" si="0"/>
        <v>30</v>
      </c>
      <c r="K28" s="61">
        <v>15</v>
      </c>
      <c r="L28" s="61"/>
      <c r="M28" s="63">
        <f t="shared" si="3"/>
        <v>100</v>
      </c>
      <c r="N28" s="64" t="str">
        <f t="shared" si="4"/>
        <v>1</v>
      </c>
      <c r="O28" s="65">
        <f t="shared" si="1"/>
        <v>55</v>
      </c>
    </row>
    <row r="29" spans="1:15" ht="60" customHeight="1">
      <c r="A29" s="66">
        <v>22</v>
      </c>
      <c r="B29" s="60" t="s">
        <v>170</v>
      </c>
      <c r="C29" s="61">
        <v>3</v>
      </c>
      <c r="D29" s="61">
        <v>5</v>
      </c>
      <c r="E29" s="67">
        <f t="shared" si="2"/>
        <v>8</v>
      </c>
      <c r="F29" s="61">
        <v>10</v>
      </c>
      <c r="G29" s="61">
        <v>9</v>
      </c>
      <c r="H29" s="61"/>
      <c r="I29" s="61"/>
      <c r="J29" s="67">
        <f t="shared" si="0"/>
        <v>19</v>
      </c>
      <c r="K29" s="61">
        <v>8</v>
      </c>
      <c r="L29" s="61"/>
      <c r="M29" s="63">
        <f t="shared" si="3"/>
        <v>60</v>
      </c>
      <c r="N29" s="64" t="str">
        <f t="shared" si="4"/>
        <v>5</v>
      </c>
      <c r="O29" s="65">
        <f t="shared" si="1"/>
        <v>35</v>
      </c>
    </row>
    <row r="30" spans="1:15" ht="60" customHeight="1">
      <c r="A30" s="66">
        <v>23</v>
      </c>
      <c r="B30" s="60" t="s">
        <v>171</v>
      </c>
      <c r="C30" s="61">
        <v>4</v>
      </c>
      <c r="D30" s="61">
        <v>3</v>
      </c>
      <c r="E30" s="67">
        <f t="shared" si="2"/>
        <v>7</v>
      </c>
      <c r="F30" s="61">
        <v>9</v>
      </c>
      <c r="G30" s="61">
        <v>8</v>
      </c>
      <c r="H30" s="61"/>
      <c r="I30" s="61"/>
      <c r="J30" s="67">
        <f t="shared" si="0"/>
        <v>17</v>
      </c>
      <c r="K30" s="61">
        <v>8</v>
      </c>
      <c r="L30" s="61"/>
      <c r="M30" s="63">
        <f t="shared" si="3"/>
        <v>57.999999999999993</v>
      </c>
      <c r="N30" s="64" t="str">
        <f t="shared" si="4"/>
        <v>6</v>
      </c>
      <c r="O30" s="65">
        <f t="shared" si="1"/>
        <v>32</v>
      </c>
    </row>
    <row r="31" spans="1:15" ht="60" customHeight="1">
      <c r="A31" s="66">
        <v>24</v>
      </c>
      <c r="B31" s="60" t="s">
        <v>172</v>
      </c>
      <c r="C31" s="61">
        <v>5</v>
      </c>
      <c r="D31" s="61">
        <v>3</v>
      </c>
      <c r="E31" s="67">
        <f t="shared" si="2"/>
        <v>8</v>
      </c>
      <c r="F31" s="61">
        <v>8</v>
      </c>
      <c r="G31" s="61">
        <v>9</v>
      </c>
      <c r="H31" s="61"/>
      <c r="I31" s="61"/>
      <c r="J31" s="67">
        <f t="shared" si="0"/>
        <v>17</v>
      </c>
      <c r="K31" s="61">
        <v>14</v>
      </c>
      <c r="L31" s="61"/>
      <c r="M31" s="63">
        <f t="shared" si="3"/>
        <v>72</v>
      </c>
      <c r="N31" s="64" t="str">
        <f t="shared" si="4"/>
        <v>4</v>
      </c>
      <c r="O31" s="65">
        <f t="shared" si="1"/>
        <v>39</v>
      </c>
    </row>
    <row r="32" spans="1:15" ht="60" customHeight="1">
      <c r="A32" s="66">
        <v>25</v>
      </c>
      <c r="B32" s="60" t="s">
        <v>173</v>
      </c>
      <c r="C32" s="61">
        <v>5</v>
      </c>
      <c r="D32" s="61">
        <v>5</v>
      </c>
      <c r="E32" s="67">
        <f t="shared" si="2"/>
        <v>10</v>
      </c>
      <c r="F32" s="61">
        <v>15</v>
      </c>
      <c r="G32" s="61">
        <v>14</v>
      </c>
      <c r="H32" s="61"/>
      <c r="I32" s="61"/>
      <c r="J32" s="67">
        <f t="shared" si="0"/>
        <v>29</v>
      </c>
      <c r="K32" s="61">
        <v>15</v>
      </c>
      <c r="L32" s="61"/>
      <c r="M32" s="63">
        <f t="shared" si="3"/>
        <v>98</v>
      </c>
      <c r="N32" s="64" t="str">
        <f t="shared" si="4"/>
        <v>1</v>
      </c>
      <c r="O32" s="65">
        <f t="shared" si="1"/>
        <v>54</v>
      </c>
    </row>
    <row r="33" spans="1:259" ht="60" customHeight="1">
      <c r="A33" s="66">
        <v>26</v>
      </c>
      <c r="B33" s="60" t="s">
        <v>174</v>
      </c>
      <c r="C33" s="61">
        <v>5</v>
      </c>
      <c r="D33" s="61">
        <v>5</v>
      </c>
      <c r="E33" s="67">
        <f t="shared" si="2"/>
        <v>10</v>
      </c>
      <c r="F33" s="61">
        <v>15</v>
      </c>
      <c r="G33" s="61">
        <v>12</v>
      </c>
      <c r="H33" s="61"/>
      <c r="I33" s="61"/>
      <c r="J33" s="67">
        <f t="shared" si="0"/>
        <v>27</v>
      </c>
      <c r="K33" s="61">
        <v>14</v>
      </c>
      <c r="L33" s="61"/>
      <c r="M33" s="63">
        <f t="shared" si="3"/>
        <v>92</v>
      </c>
      <c r="N33" s="64" t="str">
        <f t="shared" si="4"/>
        <v>2</v>
      </c>
      <c r="O33" s="65">
        <f t="shared" si="1"/>
        <v>51</v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13</v>
      </c>
      <c r="D50" s="73">
        <f>COUNTIFS(D$8:D$47,"&gt;=4.5")</f>
        <v>13</v>
      </c>
      <c r="E50" s="74">
        <f>COUNTIFS(E$8:E$47,"&gt;=18")</f>
        <v>0</v>
      </c>
      <c r="F50" s="75">
        <f>COUNTIFS(F$8:F$47,"&gt;=9")</f>
        <v>20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21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7</v>
      </c>
      <c r="E51" s="74">
        <f>COUNTIFS(E$8:E$47,"&gt;=16",E$8:E$47,"&lt;18")</f>
        <v>0</v>
      </c>
      <c r="F51" s="75">
        <f>COUNTIFS(F$8:F$47,"&gt;=8",F$8:F$47,"&lt;9")</f>
        <v>6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4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8</v>
      </c>
      <c r="D53" s="73">
        <f>COUNTIFS(D$8:D$47,"&gt;=2.5",D$8:D$47,"&lt;3.25")</f>
        <v>6</v>
      </c>
      <c r="E53" s="74">
        <f>COUNTIFS(E$8:E$47,"&gt;=10",E$8:E$47,"&lt;13")</f>
        <v>12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11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14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14</v>
      </c>
      <c r="K54" s="75">
        <f>COUNTIFS(K$8:K$47,"&lt;5")</f>
        <v>1</v>
      </c>
      <c r="L54" s="75">
        <f>COUNTIFS(L$8:L$47,"&lt;7.5")</f>
        <v>0</v>
      </c>
      <c r="M54" s="74">
        <f>COUNTIFS(O$8:O$47,"&lt;50")</f>
        <v>15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33"/>
      <c r="D56" s="133"/>
      <c r="E56" s="133"/>
      <c r="F56" s="133"/>
      <c r="G56" s="133"/>
      <c r="H56" s="133"/>
      <c r="I56" s="133"/>
      <c r="J56" s="13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A4:B4"/>
    <mergeCell ref="A1:B1"/>
    <mergeCell ref="C1:L2"/>
    <mergeCell ref="A2:B2"/>
    <mergeCell ref="A3:D3"/>
    <mergeCell ref="E3:K3"/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56"/>
  <sheetViews>
    <sheetView rightToLeft="1" topLeftCell="A13" zoomScale="40" zoomScaleNormal="40" zoomScaleSheetLayoutView="40" workbookViewId="0">
      <selection activeCell="L33" sqref="L33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53"/>
      <c r="B1" s="153"/>
      <c r="C1" s="154" t="s">
        <v>133</v>
      </c>
      <c r="D1" s="155"/>
      <c r="E1" s="155"/>
      <c r="F1" s="155"/>
      <c r="G1" s="155"/>
      <c r="H1" s="155"/>
      <c r="I1" s="155"/>
      <c r="J1" s="155"/>
      <c r="K1" s="155"/>
      <c r="L1" s="155"/>
      <c r="N1" s="40"/>
      <c r="O1" s="40"/>
      <c r="P1" s="41"/>
    </row>
    <row r="2" spans="1:259" s="39" customFormat="1" ht="39" customHeight="1" thickBot="1">
      <c r="A2" s="156"/>
      <c r="B2" s="157"/>
      <c r="C2" s="154"/>
      <c r="D2" s="155"/>
      <c r="E2" s="155"/>
      <c r="F2" s="155"/>
      <c r="G2" s="155"/>
      <c r="H2" s="155"/>
      <c r="I2" s="155"/>
      <c r="J2" s="155"/>
      <c r="K2" s="155"/>
      <c r="L2" s="155"/>
      <c r="M2" s="42" t="s">
        <v>134</v>
      </c>
      <c r="N2" s="43">
        <v>7</v>
      </c>
      <c r="O2" s="40"/>
      <c r="P2" s="41"/>
    </row>
    <row r="3" spans="1:259" s="39" customFormat="1" ht="39" customHeight="1" thickBot="1">
      <c r="A3" s="158" t="s">
        <v>213</v>
      </c>
      <c r="B3" s="158"/>
      <c r="C3" s="158"/>
      <c r="D3" s="158"/>
      <c r="E3" s="159"/>
      <c r="F3" s="160"/>
      <c r="G3" s="160"/>
      <c r="H3" s="160"/>
      <c r="I3" s="160"/>
      <c r="J3" s="160"/>
      <c r="K3" s="160"/>
      <c r="M3" s="42" t="s">
        <v>135</v>
      </c>
      <c r="N3" s="43">
        <v>2</v>
      </c>
      <c r="O3" s="44"/>
      <c r="P3" s="41"/>
    </row>
    <row r="4" spans="1:259" s="39" customFormat="1" ht="39" customHeight="1">
      <c r="A4" s="151"/>
      <c r="B4" s="152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42" t="s">
        <v>136</v>
      </c>
      <c r="B5" s="48" t="s">
        <v>137</v>
      </c>
      <c r="C5" s="143" t="s">
        <v>138</v>
      </c>
      <c r="D5" s="144"/>
      <c r="E5" s="145"/>
      <c r="F5" s="143" t="s">
        <v>139</v>
      </c>
      <c r="G5" s="144"/>
      <c r="H5" s="144"/>
      <c r="I5" s="144"/>
      <c r="J5" s="145"/>
      <c r="K5" s="146" t="s">
        <v>140</v>
      </c>
      <c r="L5" s="147" t="s">
        <v>141</v>
      </c>
      <c r="M5" s="149" t="s">
        <v>142</v>
      </c>
      <c r="N5" s="150"/>
      <c r="O5" s="134" t="s">
        <v>143</v>
      </c>
    </row>
    <row r="6" spans="1:259" ht="200.25" customHeight="1">
      <c r="A6" s="142"/>
      <c r="B6" s="50" t="s">
        <v>16</v>
      </c>
      <c r="C6" s="135" t="s">
        <v>144</v>
      </c>
      <c r="D6" s="135"/>
      <c r="E6" s="135"/>
      <c r="F6" s="135" t="s">
        <v>145</v>
      </c>
      <c r="G6" s="135"/>
      <c r="H6" s="135"/>
      <c r="I6" s="135"/>
      <c r="J6" s="135"/>
      <c r="K6" s="146"/>
      <c r="L6" s="148"/>
      <c r="M6" s="51" t="s">
        <v>146</v>
      </c>
      <c r="N6" s="136" t="s">
        <v>147</v>
      </c>
      <c r="O6" s="134"/>
    </row>
    <row r="7" spans="1:259" ht="60" customHeight="1">
      <c r="A7" s="14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3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187</v>
      </c>
      <c r="C8" s="61">
        <v>3</v>
      </c>
      <c r="D8" s="61">
        <v>4</v>
      </c>
      <c r="E8" s="62">
        <f>IF(C8="","",SUM(C8:D8))</f>
        <v>7</v>
      </c>
      <c r="F8" s="61">
        <v>8</v>
      </c>
      <c r="G8" s="61">
        <v>9</v>
      </c>
      <c r="H8" s="61"/>
      <c r="I8" s="61"/>
      <c r="J8" s="62">
        <f t="shared" ref="J8:J47" si="0">IF(F8="","",SUM(F8:I8))</f>
        <v>17</v>
      </c>
      <c r="K8" s="61">
        <v>2</v>
      </c>
      <c r="L8" s="61"/>
      <c r="M8" s="63">
        <f>IF(G8="","",SUM(C8+F8+G8+K8)/50*100)</f>
        <v>44</v>
      </c>
      <c r="N8" s="64" t="str">
        <f>IF(M8="","",IF(M8&gt;=95,"1",IF(M8&gt;=90,"2",IF(M8&gt;=80,"3",IF(M8&gt;=70,"4",IF(M8&gt;=60,"5",IF(M8&gt;=50,"6",IF(M8&lt;50,"7"))))))))</f>
        <v>7</v>
      </c>
      <c r="O8" s="65">
        <f t="shared" ref="O8:O47" si="1">IF(SUM(E8,J8,K8,L8)=0,"",SUM(E8,J8,K8,L8))</f>
        <v>26</v>
      </c>
    </row>
    <row r="9" spans="1:259" ht="60" customHeight="1">
      <c r="A9" s="66">
        <v>2</v>
      </c>
      <c r="B9" s="60" t="s">
        <v>188</v>
      </c>
      <c r="C9" s="61">
        <v>5</v>
      </c>
      <c r="D9" s="61"/>
      <c r="E9" s="67">
        <f t="shared" ref="E9:E47" si="2">IF(C9="","",SUM(C9:D9))</f>
        <v>5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14</v>
      </c>
      <c r="L9" s="61"/>
      <c r="M9" s="63">
        <f t="shared" ref="M9:M46" si="3">IF(G9="","",SUM(C9+F9+G9+K9)/50*100)</f>
        <v>72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36</v>
      </c>
    </row>
    <row r="10" spans="1:259" ht="60" customHeight="1">
      <c r="A10" s="66">
        <v>3</v>
      </c>
      <c r="B10" s="60" t="s">
        <v>189</v>
      </c>
      <c r="C10" s="61">
        <v>5</v>
      </c>
      <c r="D10" s="61">
        <v>5</v>
      </c>
      <c r="E10" s="67">
        <f t="shared" si="2"/>
        <v>10</v>
      </c>
      <c r="F10" s="61">
        <v>14</v>
      </c>
      <c r="G10" s="61">
        <v>15</v>
      </c>
      <c r="H10" s="61"/>
      <c r="I10" s="61"/>
      <c r="J10" s="67">
        <f t="shared" si="0"/>
        <v>29</v>
      </c>
      <c r="K10" s="61">
        <v>15</v>
      </c>
      <c r="L10" s="61"/>
      <c r="M10" s="63">
        <f t="shared" si="3"/>
        <v>98</v>
      </c>
      <c r="N10" s="64" t="str">
        <f t="shared" si="4"/>
        <v>1</v>
      </c>
      <c r="O10" s="65">
        <f t="shared" si="1"/>
        <v>54</v>
      </c>
    </row>
    <row r="11" spans="1:259" ht="60" customHeight="1">
      <c r="A11" s="66">
        <v>4</v>
      </c>
      <c r="B11" s="60" t="s">
        <v>190</v>
      </c>
      <c r="C11" s="61">
        <v>5</v>
      </c>
      <c r="D11" s="61">
        <v>3</v>
      </c>
      <c r="E11" s="67">
        <f t="shared" si="2"/>
        <v>8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14</v>
      </c>
      <c r="L11" s="61"/>
      <c r="M11" s="63">
        <f t="shared" si="3"/>
        <v>72</v>
      </c>
      <c r="N11" s="64" t="str">
        <f t="shared" si="4"/>
        <v>4</v>
      </c>
      <c r="O11" s="65">
        <f t="shared" si="1"/>
        <v>39</v>
      </c>
    </row>
    <row r="12" spans="1:259" ht="60" customHeight="1">
      <c r="A12" s="66">
        <v>5</v>
      </c>
      <c r="B12" s="60" t="s">
        <v>191</v>
      </c>
      <c r="C12" s="61">
        <v>4</v>
      </c>
      <c r="D12" s="61">
        <v>3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6</v>
      </c>
      <c r="L12" s="61"/>
      <c r="M12" s="63">
        <f t="shared" si="3"/>
        <v>54</v>
      </c>
      <c r="N12" s="64" t="str">
        <f t="shared" si="4"/>
        <v>6</v>
      </c>
      <c r="O12" s="65">
        <f t="shared" si="1"/>
        <v>30</v>
      </c>
    </row>
    <row r="13" spans="1:259" ht="60" customHeight="1">
      <c r="A13" s="66">
        <v>6</v>
      </c>
      <c r="B13" s="60" t="s">
        <v>192</v>
      </c>
      <c r="C13" s="61">
        <v>5</v>
      </c>
      <c r="D13" s="61">
        <v>5</v>
      </c>
      <c r="E13" s="67">
        <f t="shared" si="2"/>
        <v>10</v>
      </c>
      <c r="F13" s="61">
        <v>15</v>
      </c>
      <c r="G13" s="61">
        <v>15</v>
      </c>
      <c r="H13" s="61"/>
      <c r="I13" s="61"/>
      <c r="J13" s="67">
        <f t="shared" si="0"/>
        <v>30</v>
      </c>
      <c r="K13" s="61">
        <v>14</v>
      </c>
      <c r="L13" s="61"/>
      <c r="M13" s="63">
        <f t="shared" si="3"/>
        <v>98</v>
      </c>
      <c r="N13" s="64" t="str">
        <f t="shared" si="4"/>
        <v>1</v>
      </c>
      <c r="O13" s="65">
        <f t="shared" si="1"/>
        <v>54</v>
      </c>
    </row>
    <row r="14" spans="1:259" ht="60" customHeight="1">
      <c r="A14" s="66">
        <v>7</v>
      </c>
      <c r="B14" s="60" t="s">
        <v>193</v>
      </c>
      <c r="C14" s="61">
        <v>5</v>
      </c>
      <c r="D14" s="61">
        <v>3</v>
      </c>
      <c r="E14" s="67">
        <f t="shared" si="2"/>
        <v>8</v>
      </c>
      <c r="F14" s="61">
        <v>8</v>
      </c>
      <c r="G14" s="61">
        <v>9</v>
      </c>
      <c r="H14" s="61"/>
      <c r="I14" s="61"/>
      <c r="J14" s="67">
        <f t="shared" si="0"/>
        <v>17</v>
      </c>
      <c r="K14" s="61">
        <v>15</v>
      </c>
      <c r="L14" s="61"/>
      <c r="M14" s="63">
        <f t="shared" si="3"/>
        <v>74</v>
      </c>
      <c r="N14" s="64" t="str">
        <f t="shared" si="4"/>
        <v>4</v>
      </c>
      <c r="O14" s="65">
        <f t="shared" si="1"/>
        <v>40</v>
      </c>
    </row>
    <row r="15" spans="1:259" ht="60" customHeight="1">
      <c r="A15" s="66">
        <v>8</v>
      </c>
      <c r="B15" s="60" t="s">
        <v>194</v>
      </c>
      <c r="C15" s="61">
        <v>4</v>
      </c>
      <c r="D15" s="61">
        <v>3</v>
      </c>
      <c r="E15" s="67">
        <f t="shared" si="2"/>
        <v>7</v>
      </c>
      <c r="F15" s="61">
        <v>8</v>
      </c>
      <c r="G15" s="61">
        <v>10</v>
      </c>
      <c r="H15" s="61"/>
      <c r="I15" s="61"/>
      <c r="J15" s="67">
        <f t="shared" si="0"/>
        <v>18</v>
      </c>
      <c r="K15" s="61">
        <v>12</v>
      </c>
      <c r="L15" s="61"/>
      <c r="M15" s="63">
        <f t="shared" si="3"/>
        <v>68</v>
      </c>
      <c r="N15" s="64" t="str">
        <f t="shared" si="4"/>
        <v>5</v>
      </c>
      <c r="O15" s="65">
        <f t="shared" si="1"/>
        <v>37</v>
      </c>
    </row>
    <row r="16" spans="1:259" ht="60" customHeight="1">
      <c r="A16" s="66">
        <v>9</v>
      </c>
      <c r="B16" s="60" t="s">
        <v>195</v>
      </c>
      <c r="C16" s="61">
        <v>5</v>
      </c>
      <c r="D16" s="61">
        <v>3</v>
      </c>
      <c r="E16" s="67">
        <f t="shared" si="2"/>
        <v>8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9</v>
      </c>
      <c r="L16" s="61"/>
      <c r="M16" s="63">
        <f t="shared" si="3"/>
        <v>64</v>
      </c>
      <c r="N16" s="64" t="str">
        <f t="shared" si="4"/>
        <v>5</v>
      </c>
      <c r="O16" s="65">
        <f t="shared" si="1"/>
        <v>35</v>
      </c>
    </row>
    <row r="17" spans="1:15" ht="60" customHeight="1">
      <c r="A17" s="66">
        <v>10</v>
      </c>
      <c r="B17" s="60" t="s">
        <v>196</v>
      </c>
      <c r="C17" s="61">
        <v>3</v>
      </c>
      <c r="D17" s="61">
        <v>4</v>
      </c>
      <c r="E17" s="67">
        <f t="shared" si="2"/>
        <v>7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7</v>
      </c>
      <c r="L17" s="61"/>
      <c r="M17" s="63">
        <f t="shared" si="3"/>
        <v>56.000000000000007</v>
      </c>
      <c r="N17" s="64" t="str">
        <f t="shared" si="4"/>
        <v>6</v>
      </c>
      <c r="O17" s="65">
        <f t="shared" si="1"/>
        <v>32</v>
      </c>
    </row>
    <row r="18" spans="1:15" ht="60" customHeight="1">
      <c r="A18" s="66">
        <v>11</v>
      </c>
      <c r="B18" s="60" t="s">
        <v>197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14</v>
      </c>
      <c r="L18" s="61"/>
      <c r="M18" s="63">
        <f t="shared" si="3"/>
        <v>74</v>
      </c>
      <c r="N18" s="64" t="str">
        <f t="shared" si="4"/>
        <v>4</v>
      </c>
      <c r="O18" s="65">
        <f t="shared" si="1"/>
        <v>40</v>
      </c>
    </row>
    <row r="19" spans="1:15" ht="60" customHeight="1">
      <c r="A19" s="66">
        <v>12</v>
      </c>
      <c r="B19" s="60" t="s">
        <v>198</v>
      </c>
      <c r="C19" s="61">
        <v>4</v>
      </c>
      <c r="D19" s="61">
        <v>5</v>
      </c>
      <c r="E19" s="67">
        <f t="shared" si="2"/>
        <v>9</v>
      </c>
      <c r="F19" s="61">
        <v>14</v>
      </c>
      <c r="G19" s="61">
        <v>15</v>
      </c>
      <c r="H19" s="61"/>
      <c r="I19" s="61"/>
      <c r="J19" s="67">
        <f t="shared" si="0"/>
        <v>29</v>
      </c>
      <c r="K19" s="61">
        <v>15</v>
      </c>
      <c r="L19" s="61"/>
      <c r="M19" s="63">
        <f t="shared" si="3"/>
        <v>96</v>
      </c>
      <c r="N19" s="64" t="str">
        <f t="shared" si="4"/>
        <v>1</v>
      </c>
      <c r="O19" s="65">
        <f t="shared" si="1"/>
        <v>53</v>
      </c>
    </row>
    <row r="20" spans="1:15" ht="60" customHeight="1">
      <c r="A20" s="66">
        <v>13</v>
      </c>
      <c r="B20" s="60" t="s">
        <v>199</v>
      </c>
      <c r="C20" s="61">
        <v>5</v>
      </c>
      <c r="D20" s="61">
        <v>3</v>
      </c>
      <c r="E20" s="67">
        <f t="shared" si="2"/>
        <v>8</v>
      </c>
      <c r="F20" s="61">
        <v>8</v>
      </c>
      <c r="G20" s="61">
        <v>8</v>
      </c>
      <c r="H20" s="61"/>
      <c r="I20" s="61"/>
      <c r="J20" s="67">
        <f t="shared" si="0"/>
        <v>16</v>
      </c>
      <c r="K20" s="61">
        <v>9</v>
      </c>
      <c r="L20" s="61"/>
      <c r="M20" s="63">
        <f t="shared" si="3"/>
        <v>60</v>
      </c>
      <c r="N20" s="64" t="str">
        <f t="shared" si="4"/>
        <v>5</v>
      </c>
      <c r="O20" s="65">
        <f t="shared" si="1"/>
        <v>33</v>
      </c>
    </row>
    <row r="21" spans="1:15" ht="60" customHeight="1">
      <c r="A21" s="66">
        <v>14</v>
      </c>
      <c r="B21" s="60" t="s">
        <v>200</v>
      </c>
      <c r="C21" s="61">
        <v>3</v>
      </c>
      <c r="D21" s="61">
        <v>5</v>
      </c>
      <c r="E21" s="67">
        <f t="shared" si="2"/>
        <v>8</v>
      </c>
      <c r="F21" s="61">
        <v>3</v>
      </c>
      <c r="G21" s="61">
        <v>15</v>
      </c>
      <c r="H21" s="61"/>
      <c r="I21" s="61"/>
      <c r="J21" s="67">
        <f t="shared" si="0"/>
        <v>18</v>
      </c>
      <c r="K21" s="61">
        <v>15</v>
      </c>
      <c r="L21" s="61"/>
      <c r="M21" s="63">
        <f t="shared" si="3"/>
        <v>72</v>
      </c>
      <c r="N21" s="64" t="str">
        <f t="shared" si="4"/>
        <v>4</v>
      </c>
      <c r="O21" s="65">
        <f t="shared" si="1"/>
        <v>41</v>
      </c>
    </row>
    <row r="22" spans="1:15" ht="60" customHeight="1">
      <c r="A22" s="66">
        <v>15</v>
      </c>
      <c r="B22" s="60" t="s">
        <v>201</v>
      </c>
      <c r="C22" s="61">
        <v>5</v>
      </c>
      <c r="D22" s="61">
        <v>5</v>
      </c>
      <c r="E22" s="67">
        <f t="shared" si="2"/>
        <v>10</v>
      </c>
      <c r="F22" s="61">
        <v>15</v>
      </c>
      <c r="G22" s="61">
        <v>14</v>
      </c>
      <c r="H22" s="61"/>
      <c r="I22" s="61"/>
      <c r="J22" s="67">
        <f t="shared" si="0"/>
        <v>29</v>
      </c>
      <c r="K22" s="61">
        <v>15</v>
      </c>
      <c r="L22" s="61"/>
      <c r="M22" s="63">
        <f t="shared" si="3"/>
        <v>98</v>
      </c>
      <c r="N22" s="64" t="str">
        <f t="shared" si="4"/>
        <v>1</v>
      </c>
      <c r="O22" s="65">
        <f t="shared" si="1"/>
        <v>54</v>
      </c>
    </row>
    <row r="23" spans="1:15" ht="60" customHeight="1">
      <c r="A23" s="66">
        <v>16</v>
      </c>
      <c r="B23" s="60" t="s">
        <v>202</v>
      </c>
      <c r="C23" s="61">
        <v>4</v>
      </c>
      <c r="D23" s="61">
        <v>3</v>
      </c>
      <c r="E23" s="67">
        <f t="shared" si="2"/>
        <v>7</v>
      </c>
      <c r="F23" s="61">
        <v>8</v>
      </c>
      <c r="G23" s="61">
        <v>8</v>
      </c>
      <c r="H23" s="61"/>
      <c r="I23" s="61"/>
      <c r="J23" s="67">
        <f t="shared" si="0"/>
        <v>16</v>
      </c>
      <c r="K23" s="61">
        <v>8</v>
      </c>
      <c r="L23" s="61"/>
      <c r="M23" s="63">
        <f t="shared" si="3"/>
        <v>56.000000000000007</v>
      </c>
      <c r="N23" s="64" t="str">
        <f t="shared" si="4"/>
        <v>6</v>
      </c>
      <c r="O23" s="65">
        <f t="shared" si="1"/>
        <v>31</v>
      </c>
    </row>
    <row r="24" spans="1:15" ht="60" customHeight="1">
      <c r="A24" s="66">
        <v>17</v>
      </c>
      <c r="B24" s="60" t="s">
        <v>203</v>
      </c>
      <c r="C24" s="61">
        <v>5</v>
      </c>
      <c r="D24" s="61">
        <v>3</v>
      </c>
      <c r="E24" s="67">
        <f t="shared" si="2"/>
        <v>8</v>
      </c>
      <c r="F24" s="61">
        <v>9</v>
      </c>
      <c r="G24" s="61">
        <v>8</v>
      </c>
      <c r="H24" s="61"/>
      <c r="I24" s="61"/>
      <c r="J24" s="67">
        <f t="shared" si="0"/>
        <v>17</v>
      </c>
      <c r="K24" s="61">
        <v>5</v>
      </c>
      <c r="L24" s="61"/>
      <c r="M24" s="63">
        <f t="shared" si="3"/>
        <v>54</v>
      </c>
      <c r="N24" s="64" t="str">
        <f t="shared" si="4"/>
        <v>6</v>
      </c>
      <c r="O24" s="65">
        <f t="shared" si="1"/>
        <v>30</v>
      </c>
    </row>
    <row r="25" spans="1:15" ht="60" customHeight="1">
      <c r="A25" s="66">
        <v>18</v>
      </c>
      <c r="B25" s="60" t="s">
        <v>204</v>
      </c>
      <c r="C25" s="61">
        <v>3</v>
      </c>
      <c r="D25" s="61">
        <v>5</v>
      </c>
      <c r="E25" s="67">
        <f t="shared" si="2"/>
        <v>8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15</v>
      </c>
      <c r="L25" s="61"/>
      <c r="M25" s="63">
        <f t="shared" si="3"/>
        <v>68</v>
      </c>
      <c r="N25" s="64" t="str">
        <f t="shared" si="4"/>
        <v>5</v>
      </c>
      <c r="O25" s="65">
        <f t="shared" si="1"/>
        <v>39</v>
      </c>
    </row>
    <row r="26" spans="1:15" ht="60" customHeight="1">
      <c r="A26" s="66">
        <v>19</v>
      </c>
      <c r="B26" s="60" t="s">
        <v>205</v>
      </c>
      <c r="C26" s="61">
        <v>5</v>
      </c>
      <c r="D26" s="61">
        <v>5</v>
      </c>
      <c r="E26" s="67">
        <f t="shared" si="2"/>
        <v>10</v>
      </c>
      <c r="F26" s="61">
        <v>14</v>
      </c>
      <c r="G26" s="61">
        <v>15</v>
      </c>
      <c r="H26" s="61"/>
      <c r="I26" s="61"/>
      <c r="J26" s="67">
        <f t="shared" si="0"/>
        <v>29</v>
      </c>
      <c r="K26" s="61">
        <v>14</v>
      </c>
      <c r="L26" s="61"/>
      <c r="M26" s="63">
        <f t="shared" si="3"/>
        <v>96</v>
      </c>
      <c r="N26" s="64" t="str">
        <f t="shared" si="4"/>
        <v>1</v>
      </c>
      <c r="O26" s="65">
        <f t="shared" si="1"/>
        <v>53</v>
      </c>
    </row>
    <row r="27" spans="1:15" ht="60" customHeight="1">
      <c r="A27" s="66">
        <v>20</v>
      </c>
      <c r="B27" s="60" t="s">
        <v>206</v>
      </c>
      <c r="C27" s="61">
        <v>3</v>
      </c>
      <c r="D27" s="61">
        <v>4</v>
      </c>
      <c r="E27" s="67">
        <f t="shared" si="2"/>
        <v>7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0</v>
      </c>
      <c r="L27" s="61"/>
      <c r="M27" s="63">
        <f t="shared" si="3"/>
        <v>40</v>
      </c>
      <c r="N27" s="64" t="str">
        <f t="shared" si="4"/>
        <v>7</v>
      </c>
      <c r="O27" s="65">
        <f t="shared" si="1"/>
        <v>24</v>
      </c>
    </row>
    <row r="28" spans="1:15" ht="60" customHeight="1">
      <c r="A28" s="66">
        <v>21</v>
      </c>
      <c r="B28" s="60" t="s">
        <v>207</v>
      </c>
      <c r="C28" s="61">
        <v>5</v>
      </c>
      <c r="D28" s="61">
        <v>3</v>
      </c>
      <c r="E28" s="67">
        <f t="shared" si="2"/>
        <v>8</v>
      </c>
      <c r="F28" s="61">
        <v>9</v>
      </c>
      <c r="G28" s="61">
        <v>8</v>
      </c>
      <c r="H28" s="61"/>
      <c r="I28" s="61"/>
      <c r="J28" s="67">
        <f t="shared" si="0"/>
        <v>17</v>
      </c>
      <c r="K28" s="61">
        <v>15</v>
      </c>
      <c r="L28" s="61"/>
      <c r="M28" s="63">
        <f t="shared" si="3"/>
        <v>74</v>
      </c>
      <c r="N28" s="64" t="str">
        <f t="shared" si="4"/>
        <v>4</v>
      </c>
      <c r="O28" s="65">
        <f t="shared" si="1"/>
        <v>40</v>
      </c>
    </row>
    <row r="29" spans="1:15" ht="60" customHeight="1">
      <c r="A29" s="66">
        <v>22</v>
      </c>
      <c r="B29" s="60" t="s">
        <v>208</v>
      </c>
      <c r="C29" s="61">
        <v>4</v>
      </c>
      <c r="D29" s="61">
        <v>3</v>
      </c>
      <c r="E29" s="67">
        <f t="shared" si="2"/>
        <v>7</v>
      </c>
      <c r="F29" s="61">
        <v>14</v>
      </c>
      <c r="G29" s="61">
        <v>15</v>
      </c>
      <c r="H29" s="61"/>
      <c r="I29" s="61"/>
      <c r="J29" s="67">
        <f t="shared" si="0"/>
        <v>29</v>
      </c>
      <c r="K29" s="61">
        <v>15</v>
      </c>
      <c r="L29" s="61"/>
      <c r="M29" s="63">
        <f t="shared" si="3"/>
        <v>96</v>
      </c>
      <c r="N29" s="64" t="str">
        <f t="shared" si="4"/>
        <v>1</v>
      </c>
      <c r="O29" s="65">
        <f t="shared" si="1"/>
        <v>51</v>
      </c>
    </row>
    <row r="30" spans="1:15" ht="60" customHeight="1">
      <c r="A30" s="66">
        <v>23</v>
      </c>
      <c r="B30" s="60" t="s">
        <v>209</v>
      </c>
      <c r="C30" s="61">
        <v>5</v>
      </c>
      <c r="D30" s="61">
        <v>3</v>
      </c>
      <c r="E30" s="67">
        <f t="shared" si="2"/>
        <v>8</v>
      </c>
      <c r="F30" s="61">
        <v>8</v>
      </c>
      <c r="G30" s="61">
        <v>8</v>
      </c>
      <c r="H30" s="61"/>
      <c r="I30" s="61"/>
      <c r="J30" s="67">
        <f t="shared" si="0"/>
        <v>16</v>
      </c>
      <c r="K30" s="61">
        <v>5</v>
      </c>
      <c r="L30" s="61"/>
      <c r="M30" s="63">
        <f t="shared" si="3"/>
        <v>52</v>
      </c>
      <c r="N30" s="64" t="str">
        <f t="shared" si="4"/>
        <v>6</v>
      </c>
      <c r="O30" s="65">
        <f t="shared" si="1"/>
        <v>29</v>
      </c>
    </row>
    <row r="31" spans="1:15" ht="60" customHeight="1">
      <c r="A31" s="66">
        <v>24</v>
      </c>
      <c r="B31" s="60" t="s">
        <v>210</v>
      </c>
      <c r="C31" s="61">
        <v>5</v>
      </c>
      <c r="D31" s="61">
        <v>5</v>
      </c>
      <c r="E31" s="67">
        <f t="shared" si="2"/>
        <v>10</v>
      </c>
      <c r="F31" s="61">
        <v>15</v>
      </c>
      <c r="G31" s="61">
        <v>15</v>
      </c>
      <c r="H31" s="61"/>
      <c r="I31" s="61"/>
      <c r="J31" s="67">
        <f t="shared" si="0"/>
        <v>30</v>
      </c>
      <c r="K31" s="61">
        <v>14</v>
      </c>
      <c r="L31" s="61"/>
      <c r="M31" s="63">
        <f t="shared" si="3"/>
        <v>98</v>
      </c>
      <c r="N31" s="64" t="str">
        <f t="shared" si="4"/>
        <v>1</v>
      </c>
      <c r="O31" s="65">
        <f t="shared" si="1"/>
        <v>54</v>
      </c>
    </row>
    <row r="32" spans="1:15" ht="60" customHeight="1">
      <c r="A32" s="66">
        <v>25</v>
      </c>
      <c r="B32" s="60" t="s">
        <v>211</v>
      </c>
      <c r="C32" s="61">
        <v>5</v>
      </c>
      <c r="D32" s="61">
        <v>5</v>
      </c>
      <c r="E32" s="67">
        <f t="shared" si="2"/>
        <v>10</v>
      </c>
      <c r="F32" s="61">
        <v>15</v>
      </c>
      <c r="G32" s="61">
        <v>14</v>
      </c>
      <c r="H32" s="61"/>
      <c r="I32" s="61"/>
      <c r="J32" s="67">
        <f t="shared" si="0"/>
        <v>29</v>
      </c>
      <c r="K32" s="61">
        <v>14</v>
      </c>
      <c r="L32" s="61"/>
      <c r="M32" s="63">
        <f t="shared" si="3"/>
        <v>96</v>
      </c>
      <c r="N32" s="64" t="str">
        <f t="shared" si="4"/>
        <v>1</v>
      </c>
      <c r="O32" s="65">
        <f t="shared" si="1"/>
        <v>53</v>
      </c>
    </row>
    <row r="33" spans="1:259" ht="60" customHeight="1">
      <c r="A33" s="66">
        <v>26</v>
      </c>
      <c r="B33" s="60" t="s">
        <v>212</v>
      </c>
      <c r="C33" s="61">
        <v>5</v>
      </c>
      <c r="D33" s="61">
        <v>5</v>
      </c>
      <c r="E33" s="67">
        <f t="shared" si="2"/>
        <v>10</v>
      </c>
      <c r="F33" s="61">
        <v>15</v>
      </c>
      <c r="G33" s="61">
        <v>14</v>
      </c>
      <c r="H33" s="61"/>
      <c r="I33" s="61"/>
      <c r="J33" s="67">
        <f t="shared" si="0"/>
        <v>29</v>
      </c>
      <c r="K33" s="61">
        <v>10</v>
      </c>
      <c r="L33" s="61"/>
      <c r="M33" s="63">
        <f t="shared" si="3"/>
        <v>88</v>
      </c>
      <c r="N33" s="64" t="str">
        <f t="shared" si="4"/>
        <v>3</v>
      </c>
      <c r="O33" s="65">
        <f t="shared" si="1"/>
        <v>49</v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38" t="s">
        <v>175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16</v>
      </c>
      <c r="D50" s="73">
        <f>COUNTIFS(D$8:D$47,"&gt;=4.5")</f>
        <v>10</v>
      </c>
      <c r="E50" s="74">
        <f>COUNTIFS(E$8:E$47,"&gt;=18")</f>
        <v>0</v>
      </c>
      <c r="F50" s="75">
        <f>COUNTIFS(F$8:F$47,"&gt;=9")</f>
        <v>15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19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3</v>
      </c>
      <c r="E51" s="74">
        <f>COUNTIFS(E$8:E$47,"&gt;=16",E$8:E$47,"&lt;18")</f>
        <v>0</v>
      </c>
      <c r="F51" s="75">
        <f>COUNTIFS(F$8:F$47,"&gt;=8",F$8:F$47,"&lt;9")</f>
        <v>10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9</v>
      </c>
      <c r="K52" s="75">
        <f>COUNTIFS(K$8:K$47,"&gt;=6.5",K$8:K$47,"&lt;8")</f>
        <v>1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12</v>
      </c>
      <c r="E53" s="74">
        <f>COUNTIFS(E$8:E$47,"&gt;=10",E$8:E$47,"&lt;13")</f>
        <v>7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3</v>
      </c>
      <c r="L53" s="75">
        <f>COUNTIFS(L$8:L$47,"&gt;=7.5",L$8:L$47,"&lt;9.75")</f>
        <v>0</v>
      </c>
      <c r="M53" s="74">
        <f>COUNTIFS(O$8:O$47,"&gt;=50",O$8:O$47,"&lt;65")</f>
        <v>8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19</v>
      </c>
      <c r="F54" s="75">
        <f>COUNTIFS(F$8:F$47,"&lt;5")</f>
        <v>1</v>
      </c>
      <c r="G54" s="75"/>
      <c r="H54" s="75"/>
      <c r="I54" s="75">
        <f>COUNTIFS(I$8:I$47,"&lt;5")</f>
        <v>0</v>
      </c>
      <c r="J54" s="74">
        <f>COUNTIFS(J$8:J$47,"&lt;20")</f>
        <v>17</v>
      </c>
      <c r="K54" s="75">
        <f>COUNTIFS(K$8:K$47,"&lt;5")</f>
        <v>2</v>
      </c>
      <c r="L54" s="75">
        <f>COUNTIFS(L$8:L$47,"&lt;7.5")</f>
        <v>0</v>
      </c>
      <c r="M54" s="74">
        <f>COUNTIFS(O$8:O$47,"&lt;50")</f>
        <v>18</v>
      </c>
      <c r="N54" s="71"/>
      <c r="O54" s="71"/>
    </row>
    <row r="55" spans="1:16" s="82" customFormat="1" ht="42" customHeight="1">
      <c r="A55" s="76"/>
      <c r="B55" s="77" t="s">
        <v>182</v>
      </c>
      <c r="C55" s="132" t="s">
        <v>183</v>
      </c>
      <c r="D55" s="132" t="s">
        <v>184</v>
      </c>
      <c r="E55" s="132" t="s">
        <v>184</v>
      </c>
      <c r="F55" s="132" t="s">
        <v>184</v>
      </c>
      <c r="G55" s="132"/>
      <c r="H55" s="132"/>
      <c r="I55" s="132" t="s">
        <v>184</v>
      </c>
      <c r="J55" s="13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78"/>
      <c r="D56" s="78"/>
      <c r="E56" s="78"/>
      <c r="F56" s="78"/>
      <c r="G56" s="78"/>
      <c r="H56" s="78"/>
      <c r="I56" s="78"/>
      <c r="J56" s="78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19">
    <mergeCell ref="A4:B4"/>
    <mergeCell ref="A1:B1"/>
    <mergeCell ref="C1:L2"/>
    <mergeCell ref="A2:B2"/>
    <mergeCell ref="A3:D3"/>
    <mergeCell ref="E3:K3"/>
    <mergeCell ref="C55:J55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</mergeCells>
  <dataValidations count="5">
    <dataValidation type="whole" allowBlank="1" showInputMessage="1" showErrorMessage="1" sqref="L8:L47">
      <formula1>0</formula1>
      <formula2>30</formula2>
    </dataValidation>
    <dataValidation type="whole" allowBlank="1" showInputMessage="1" showErrorMessage="1" sqref="F8:I47 K8:K47">
      <formula1>0</formula1>
      <formula2>20</formula2>
    </dataValidation>
    <dataValidation type="whole" allowBlank="1" showInputMessage="1" showErrorMessage="1" sqref="C8:D47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16</vt:i4>
      </vt:variant>
    </vt:vector>
  </HeadingPairs>
  <TitlesOfParts>
    <vt:vector size="54" baseType="lpstr">
      <vt:lpstr>الرئيسية</vt:lpstr>
      <vt:lpstr>خطة المادة</vt:lpstr>
      <vt:lpstr>السابع</vt:lpstr>
      <vt:lpstr>الثامن</vt:lpstr>
      <vt:lpstr>التاسع</vt:lpstr>
      <vt:lpstr>العاشر</vt:lpstr>
      <vt:lpstr>سجل الدرجات</vt:lpstr>
      <vt:lpstr>7-1</vt:lpstr>
      <vt:lpstr>7-2</vt:lpstr>
      <vt:lpstr>8-1</vt:lpstr>
      <vt:lpstr>8-2</vt:lpstr>
      <vt:lpstr>9-1</vt:lpstr>
      <vt:lpstr>9-2</vt:lpstr>
      <vt:lpstr>10-1</vt:lpstr>
      <vt:lpstr>10-2</vt:lpstr>
      <vt:lpstr>سجل حضور الطلاب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التحضير</vt:lpstr>
      <vt:lpstr>'10-1'!Print_Area</vt:lpstr>
      <vt:lpstr>'10-2'!Print_Area</vt:lpstr>
      <vt:lpstr>'7-1'!Print_Area</vt:lpstr>
      <vt:lpstr>'7-2'!Print_Area</vt:lpstr>
      <vt:lpstr>'8-1'!Print_Area</vt:lpstr>
      <vt:lpstr>'8-2'!Print_Area</vt:lpstr>
      <vt:lpstr>'9-1'!Print_Area</vt:lpstr>
      <vt:lpstr>'9-2'!Print_Area</vt:lpstr>
      <vt:lpstr>'10-1'!Print_Titles</vt:lpstr>
      <vt:lpstr>'10-2'!Print_Titles</vt:lpstr>
      <vt:lpstr>'7-1'!Print_Titles</vt:lpstr>
      <vt:lpstr>'7-2'!Print_Titles</vt:lpstr>
      <vt:lpstr>'8-1'!Print_Titles</vt:lpstr>
      <vt:lpstr>'8-2'!Print_Titles</vt:lpstr>
      <vt:lpstr>'9-1'!Print_Titles</vt:lpstr>
      <vt:lpstr>'9-2'!Print_Titles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2020-12-14T17:58:36Z</dcterms:created>
  <dcterms:modified xsi:type="dcterms:W3CDTF">2021-03-07T07:06:54Z</dcterms:modified>
</cp:coreProperties>
</file>